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2209ca0da36e783/Documents/"/>
    </mc:Choice>
  </mc:AlternateContent>
  <xr:revisionPtr revIDLastSave="0" documentId="13_ncr:1_{203B8571-7A38-4538-BC94-FC0F3C930841}" xr6:coauthVersionLast="47" xr6:coauthVersionMax="47" xr10:uidLastSave="{00000000-0000-0000-0000-000000000000}"/>
  <bookViews>
    <workbookView xWindow="-120" yWindow="-120" windowWidth="20730" windowHeight="11040" xr2:uid="{E9B6D79A-A8B3-45DC-A33C-87051CCA6BFF}"/>
  </bookViews>
  <sheets>
    <sheet name="ภดส 1" sheetId="2" r:id="rId1"/>
    <sheet name="Sheet1" sheetId="1" r:id="rId2"/>
  </sheets>
  <externalReferences>
    <externalReference r:id="rId3"/>
    <externalReference r:id="rId4"/>
  </externalReferences>
  <definedNames>
    <definedName name="_xlnm._FilterDatabase" localSheetId="0" hidden="1">'ภดส 1'!$A$6:$KO$4097</definedName>
    <definedName name="_Hlk23646151" localSheetId="0">'ภดส 1'!$A$2</definedName>
    <definedName name="_xlnm.Print_Titles" localSheetId="0">'ภดส 1'!$3:$6</definedName>
    <definedName name="คงเหลือฐานภาษี_ม.95">'[1]คำนวณภาษีทั้ง อปท.'!$AT$2-'[1]คำนวณภาษีทั้ง อปท.'!$AU$2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97" i="2" l="1"/>
  <c r="J4097" i="2" s="1"/>
  <c r="V4097" i="2" s="1"/>
  <c r="W4097" i="2" s="1"/>
  <c r="Y4097" i="2" s="1"/>
  <c r="H4096" i="2"/>
  <c r="J4096" i="2" s="1"/>
  <c r="V4096" i="2" s="1"/>
  <c r="W4096" i="2" s="1"/>
  <c r="Y4096" i="2" s="1"/>
  <c r="H4095" i="2"/>
  <c r="J4095" i="2" s="1"/>
  <c r="V4095" i="2" s="1"/>
  <c r="W4095" i="2" s="1"/>
  <c r="Y4095" i="2" s="1"/>
  <c r="R4094" i="2"/>
  <c r="U4094" i="2" s="1"/>
  <c r="V4094" i="2" s="1"/>
  <c r="W4094" i="2" s="1"/>
  <c r="R4093" i="2"/>
  <c r="U4093" i="2" s="1"/>
  <c r="V4093" i="2" s="1"/>
  <c r="W4093" i="2" s="1"/>
  <c r="J4092" i="2"/>
  <c r="V4092" i="2" s="1"/>
  <c r="W4092" i="2" s="1"/>
  <c r="Y4092" i="2" s="1"/>
  <c r="G4092" i="2"/>
  <c r="H4091" i="2"/>
  <c r="J4091" i="2" s="1"/>
  <c r="V4091" i="2" s="1"/>
  <c r="W4091" i="2" s="1"/>
  <c r="Y4091" i="2" s="1"/>
  <c r="H4090" i="2"/>
  <c r="J4090" i="2" s="1"/>
  <c r="V4090" i="2" s="1"/>
  <c r="W4090" i="2" s="1"/>
  <c r="Y4090" i="2" s="1"/>
  <c r="R4089" i="2"/>
  <c r="U4089" i="2" s="1"/>
  <c r="V4089" i="2" s="1"/>
  <c r="W4089" i="2" s="1"/>
  <c r="H4088" i="2"/>
  <c r="J4088" i="2" s="1"/>
  <c r="V4088" i="2" s="1"/>
  <c r="W4088" i="2" s="1"/>
  <c r="Y4088" i="2" s="1"/>
  <c r="G4088" i="2"/>
  <c r="H4087" i="2"/>
  <c r="J4087" i="2" s="1"/>
  <c r="V4087" i="2" s="1"/>
  <c r="W4087" i="2" s="1"/>
  <c r="Y4087" i="2" s="1"/>
  <c r="H4086" i="2"/>
  <c r="J4086" i="2" s="1"/>
  <c r="V4086" i="2" s="1"/>
  <c r="W4086" i="2" s="1"/>
  <c r="Y4086" i="2" s="1"/>
  <c r="H4085" i="2"/>
  <c r="J4085" i="2" s="1"/>
  <c r="V4085" i="2" s="1"/>
  <c r="W4085" i="2" s="1"/>
  <c r="Y4085" i="2" s="1"/>
  <c r="H4084" i="2"/>
  <c r="J4084" i="2" s="1"/>
  <c r="V4084" i="2" s="1"/>
  <c r="W4084" i="2" s="1"/>
  <c r="Y4084" i="2" s="1"/>
  <c r="H4083" i="2"/>
  <c r="J4083" i="2" s="1"/>
  <c r="V4083" i="2" s="1"/>
  <c r="W4083" i="2" s="1"/>
  <c r="Y4083" i="2" s="1"/>
  <c r="H4082" i="2"/>
  <c r="J4082" i="2" s="1"/>
  <c r="V4082" i="2" s="1"/>
  <c r="W4082" i="2" s="1"/>
  <c r="Y4082" i="2" s="1"/>
  <c r="H4081" i="2"/>
  <c r="J4081" i="2" s="1"/>
  <c r="V4081" i="2" s="1"/>
  <c r="W4081" i="2" s="1"/>
  <c r="Y4081" i="2" s="1"/>
  <c r="H4080" i="2"/>
  <c r="J4080" i="2" s="1"/>
  <c r="V4080" i="2" s="1"/>
  <c r="W4080" i="2" s="1"/>
  <c r="Y4080" i="2" s="1"/>
  <c r="H4079" i="2"/>
  <c r="J4079" i="2" s="1"/>
  <c r="V4079" i="2" s="1"/>
  <c r="W4079" i="2" s="1"/>
  <c r="Y4079" i="2" s="1"/>
  <c r="H4078" i="2"/>
  <c r="J4078" i="2" s="1"/>
  <c r="V4078" i="2" s="1"/>
  <c r="W4078" i="2" s="1"/>
  <c r="Y4078" i="2" s="1"/>
  <c r="H4077" i="2"/>
  <c r="J4077" i="2" s="1"/>
  <c r="V4077" i="2" s="1"/>
  <c r="W4077" i="2" s="1"/>
  <c r="Y4077" i="2" s="1"/>
  <c r="R4076" i="2"/>
  <c r="U4076" i="2" s="1"/>
  <c r="V4076" i="2" s="1"/>
  <c r="W4076" i="2" s="1"/>
  <c r="P4076" i="2"/>
  <c r="P4075" i="2" s="1"/>
  <c r="R4075" i="2"/>
  <c r="U4075" i="2" s="1"/>
  <c r="J4075" i="2"/>
  <c r="R4074" i="2"/>
  <c r="U4074" i="2" s="1"/>
  <c r="V4074" i="2" s="1"/>
  <c r="W4074" i="2" s="1"/>
  <c r="O4073" i="2"/>
  <c r="P4074" i="2" s="1"/>
  <c r="R4072" i="2"/>
  <c r="U4072" i="2" s="1"/>
  <c r="V4072" i="2" s="1"/>
  <c r="W4072" i="2" s="1"/>
  <c r="R4071" i="2"/>
  <c r="U4071" i="2" s="1"/>
  <c r="V4071" i="2" s="1"/>
  <c r="W4071" i="2" s="1"/>
  <c r="H4070" i="2"/>
  <c r="J4070" i="2" s="1"/>
  <c r="V4070" i="2" s="1"/>
  <c r="W4070" i="2" s="1"/>
  <c r="Y4070" i="2" s="1"/>
  <c r="V4069" i="2"/>
  <c r="W4069" i="2" s="1"/>
  <c r="Y4069" i="2" s="1"/>
  <c r="H4069" i="2"/>
  <c r="J4069" i="2" s="1"/>
  <c r="R4068" i="2"/>
  <c r="U4068" i="2" s="1"/>
  <c r="J4068" i="2"/>
  <c r="R4067" i="2"/>
  <c r="U4067" i="2" s="1"/>
  <c r="V4067" i="2" s="1"/>
  <c r="W4067" i="2" s="1"/>
  <c r="O4066" i="2"/>
  <c r="H4066" i="2"/>
  <c r="H4065" i="2" s="1"/>
  <c r="J4065" i="2" s="1"/>
  <c r="V4065" i="2" s="1"/>
  <c r="W4065" i="2" s="1"/>
  <c r="Y4065" i="2" s="1"/>
  <c r="H4064" i="2"/>
  <c r="J4064" i="2" s="1"/>
  <c r="V4064" i="2" s="1"/>
  <c r="W4064" i="2" s="1"/>
  <c r="Y4064" i="2" s="1"/>
  <c r="R4063" i="2"/>
  <c r="U4063" i="2" s="1"/>
  <c r="V4063" i="2" s="1"/>
  <c r="W4063" i="2" s="1"/>
  <c r="J4062" i="2"/>
  <c r="V4062" i="2" s="1"/>
  <c r="W4062" i="2" s="1"/>
  <c r="Y4062" i="2" s="1"/>
  <c r="G4062" i="2"/>
  <c r="H4061" i="2"/>
  <c r="J4061" i="2" s="1"/>
  <c r="V4061" i="2" s="1"/>
  <c r="W4061" i="2" s="1"/>
  <c r="Y4061" i="2" s="1"/>
  <c r="R4060" i="2"/>
  <c r="U4060" i="2" s="1"/>
  <c r="V4060" i="2" s="1"/>
  <c r="W4060" i="2" s="1"/>
  <c r="J4059" i="2"/>
  <c r="V4059" i="2" s="1"/>
  <c r="W4059" i="2" s="1"/>
  <c r="Y4059" i="2" s="1"/>
  <c r="G4059" i="2"/>
  <c r="H4058" i="2"/>
  <c r="J4058" i="2" s="1"/>
  <c r="V4058" i="2" s="1"/>
  <c r="W4058" i="2" s="1"/>
  <c r="Y4058" i="2" s="1"/>
  <c r="R4057" i="2"/>
  <c r="U4057" i="2" s="1"/>
  <c r="V4057" i="2" s="1"/>
  <c r="W4057" i="2" s="1"/>
  <c r="J4056" i="2"/>
  <c r="V4056" i="2" s="1"/>
  <c r="W4056" i="2" s="1"/>
  <c r="Y4056" i="2" s="1"/>
  <c r="G4056" i="2"/>
  <c r="H4055" i="2"/>
  <c r="R4054" i="2"/>
  <c r="U4054" i="2" s="1"/>
  <c r="V4054" i="2" s="1"/>
  <c r="W4054" i="2" s="1"/>
  <c r="J4053" i="2"/>
  <c r="V4053" i="2" s="1"/>
  <c r="W4053" i="2" s="1"/>
  <c r="Y4053" i="2" s="1"/>
  <c r="G4053" i="2"/>
  <c r="H4052" i="2"/>
  <c r="J4052" i="2" s="1"/>
  <c r="V4052" i="2" s="1"/>
  <c r="W4052" i="2" s="1"/>
  <c r="Y4052" i="2" s="1"/>
  <c r="H4051" i="2"/>
  <c r="J4051" i="2" s="1"/>
  <c r="V4051" i="2" s="1"/>
  <c r="W4051" i="2" s="1"/>
  <c r="Y4051" i="2" s="1"/>
  <c r="H4050" i="2"/>
  <c r="J4050" i="2" s="1"/>
  <c r="V4050" i="2" s="1"/>
  <c r="W4050" i="2" s="1"/>
  <c r="Y4050" i="2" s="1"/>
  <c r="R4049" i="2"/>
  <c r="U4049" i="2" s="1"/>
  <c r="V4049" i="2" s="1"/>
  <c r="W4049" i="2" s="1"/>
  <c r="H4048" i="2"/>
  <c r="J4048" i="2" s="1"/>
  <c r="V4048" i="2" s="1"/>
  <c r="W4048" i="2" s="1"/>
  <c r="Y4048" i="2" s="1"/>
  <c r="G4048" i="2"/>
  <c r="R4047" i="2"/>
  <c r="U4047" i="2" s="1"/>
  <c r="V4047" i="2" s="1"/>
  <c r="W4047" i="2" s="1"/>
  <c r="J4046" i="2"/>
  <c r="V4046" i="2" s="1"/>
  <c r="W4046" i="2" s="1"/>
  <c r="Y4046" i="2" s="1"/>
  <c r="G4046" i="2"/>
  <c r="H4045" i="2"/>
  <c r="J4045" i="2" s="1"/>
  <c r="V4045" i="2" s="1"/>
  <c r="W4045" i="2" s="1"/>
  <c r="Y4045" i="2" s="1"/>
  <c r="R4044" i="2"/>
  <c r="U4044" i="2" s="1"/>
  <c r="V4044" i="2" s="1"/>
  <c r="W4044" i="2" s="1"/>
  <c r="R4043" i="2"/>
  <c r="U4043" i="2" s="1"/>
  <c r="V4043" i="2" s="1"/>
  <c r="W4043" i="2" s="1"/>
  <c r="J4042" i="2"/>
  <c r="V4042" i="2" s="1"/>
  <c r="W4042" i="2" s="1"/>
  <c r="Y4042" i="2" s="1"/>
  <c r="G4042" i="2"/>
  <c r="H4041" i="2"/>
  <c r="J4041" i="2" s="1"/>
  <c r="V4041" i="2" s="1"/>
  <c r="W4041" i="2" s="1"/>
  <c r="Y4041" i="2" s="1"/>
  <c r="R4040" i="2"/>
  <c r="U4040" i="2" s="1"/>
  <c r="V4040" i="2" s="1"/>
  <c r="W4040" i="2" s="1"/>
  <c r="J4039" i="2"/>
  <c r="V4039" i="2" s="1"/>
  <c r="W4039" i="2" s="1"/>
  <c r="Y4039" i="2" s="1"/>
  <c r="G4039" i="2"/>
  <c r="H4038" i="2"/>
  <c r="J4038" i="2" s="1"/>
  <c r="V4038" i="2" s="1"/>
  <c r="W4038" i="2" s="1"/>
  <c r="Y4038" i="2" s="1"/>
  <c r="R4037" i="2"/>
  <c r="U4037" i="2" s="1"/>
  <c r="V4037" i="2" s="1"/>
  <c r="W4037" i="2" s="1"/>
  <c r="J4036" i="2"/>
  <c r="V4036" i="2" s="1"/>
  <c r="W4036" i="2" s="1"/>
  <c r="Y4036" i="2" s="1"/>
  <c r="G4036" i="2"/>
  <c r="H4035" i="2"/>
  <c r="J4035" i="2" s="1"/>
  <c r="V4035" i="2" s="1"/>
  <c r="W4035" i="2" s="1"/>
  <c r="Y4035" i="2" s="1"/>
  <c r="H4034" i="2"/>
  <c r="J4034" i="2" s="1"/>
  <c r="V4034" i="2" s="1"/>
  <c r="W4034" i="2" s="1"/>
  <c r="Y4034" i="2" s="1"/>
  <c r="R4033" i="2"/>
  <c r="U4033" i="2" s="1"/>
  <c r="V4033" i="2" s="1"/>
  <c r="W4033" i="2" s="1"/>
  <c r="J4032" i="2"/>
  <c r="V4032" i="2" s="1"/>
  <c r="W4032" i="2" s="1"/>
  <c r="Y4032" i="2" s="1"/>
  <c r="G4032" i="2"/>
  <c r="H4031" i="2"/>
  <c r="J4031" i="2" s="1"/>
  <c r="V4031" i="2" s="1"/>
  <c r="W4031" i="2" s="1"/>
  <c r="Y4031" i="2" s="1"/>
  <c r="R4030" i="2"/>
  <c r="U4030" i="2" s="1"/>
  <c r="V4030" i="2" s="1"/>
  <c r="W4030" i="2" s="1"/>
  <c r="J4029" i="2"/>
  <c r="V4029" i="2" s="1"/>
  <c r="W4029" i="2" s="1"/>
  <c r="Y4029" i="2" s="1"/>
  <c r="G4029" i="2"/>
  <c r="H4028" i="2"/>
  <c r="J4028" i="2" s="1"/>
  <c r="V4028" i="2" s="1"/>
  <c r="W4028" i="2" s="1"/>
  <c r="Y4028" i="2" s="1"/>
  <c r="R4027" i="2"/>
  <c r="U4027" i="2" s="1"/>
  <c r="V4027" i="2" s="1"/>
  <c r="W4027" i="2" s="1"/>
  <c r="J4026" i="2"/>
  <c r="V4026" i="2" s="1"/>
  <c r="W4026" i="2" s="1"/>
  <c r="Y4026" i="2" s="1"/>
  <c r="G4026" i="2"/>
  <c r="H4025" i="2"/>
  <c r="J4025" i="2" s="1"/>
  <c r="V4025" i="2" s="1"/>
  <c r="W4025" i="2" s="1"/>
  <c r="Y4025" i="2" s="1"/>
  <c r="R4024" i="2"/>
  <c r="U4024" i="2" s="1"/>
  <c r="V4024" i="2" s="1"/>
  <c r="W4024" i="2" s="1"/>
  <c r="R4023" i="2"/>
  <c r="U4023" i="2" s="1"/>
  <c r="V4023" i="2" s="1"/>
  <c r="W4023" i="2" s="1"/>
  <c r="H4022" i="2"/>
  <c r="J4022" i="2" s="1"/>
  <c r="V4022" i="2" s="1"/>
  <c r="W4022" i="2" s="1"/>
  <c r="Y4022" i="2" s="1"/>
  <c r="G4022" i="2"/>
  <c r="R4021" i="2"/>
  <c r="U4021" i="2" s="1"/>
  <c r="V4021" i="2" s="1"/>
  <c r="W4021" i="2" s="1"/>
  <c r="R4020" i="2"/>
  <c r="U4020" i="2" s="1"/>
  <c r="V4020" i="2" s="1"/>
  <c r="W4020" i="2" s="1"/>
  <c r="J4019" i="2"/>
  <c r="V4019" i="2" s="1"/>
  <c r="W4019" i="2" s="1"/>
  <c r="Y4019" i="2" s="1"/>
  <c r="G4019" i="2"/>
  <c r="H4018" i="2"/>
  <c r="J4018" i="2" s="1"/>
  <c r="V4018" i="2" s="1"/>
  <c r="W4018" i="2" s="1"/>
  <c r="Y4018" i="2" s="1"/>
  <c r="R4017" i="2"/>
  <c r="U4017" i="2" s="1"/>
  <c r="V4017" i="2" s="1"/>
  <c r="W4017" i="2" s="1"/>
  <c r="J4016" i="2"/>
  <c r="V4016" i="2" s="1"/>
  <c r="W4016" i="2" s="1"/>
  <c r="Y4016" i="2" s="1"/>
  <c r="G4016" i="2"/>
  <c r="H4015" i="2"/>
  <c r="J4015" i="2" s="1"/>
  <c r="V4015" i="2" s="1"/>
  <c r="W4015" i="2" s="1"/>
  <c r="Y4015" i="2" s="1"/>
  <c r="R4014" i="2"/>
  <c r="U4014" i="2" s="1"/>
  <c r="V4014" i="2" s="1"/>
  <c r="W4014" i="2" s="1"/>
  <c r="R4013" i="2"/>
  <c r="U4013" i="2" s="1"/>
  <c r="V4013" i="2" s="1"/>
  <c r="W4013" i="2" s="1"/>
  <c r="J4012" i="2"/>
  <c r="V4012" i="2" s="1"/>
  <c r="W4012" i="2" s="1"/>
  <c r="Y4012" i="2" s="1"/>
  <c r="G4012" i="2"/>
  <c r="H4011" i="2"/>
  <c r="J4011" i="2" s="1"/>
  <c r="V4011" i="2" s="1"/>
  <c r="W4011" i="2" s="1"/>
  <c r="Y4011" i="2" s="1"/>
  <c r="V4010" i="2"/>
  <c r="W4010" i="2" s="1"/>
  <c r="Y4010" i="2" s="1"/>
  <c r="J4010" i="2"/>
  <c r="H4010" i="2"/>
  <c r="R4009" i="2"/>
  <c r="U4009" i="2" s="1"/>
  <c r="V4009" i="2" s="1"/>
  <c r="W4009" i="2" s="1"/>
  <c r="J4008" i="2"/>
  <c r="V4008" i="2" s="1"/>
  <c r="W4008" i="2" s="1"/>
  <c r="Y4008" i="2" s="1"/>
  <c r="G4008" i="2"/>
  <c r="H4007" i="2"/>
  <c r="J4007" i="2" s="1"/>
  <c r="V4007" i="2" s="1"/>
  <c r="W4007" i="2" s="1"/>
  <c r="Y4007" i="2" s="1"/>
  <c r="R4006" i="2"/>
  <c r="U4006" i="2" s="1"/>
  <c r="V4006" i="2" s="1"/>
  <c r="W4006" i="2" s="1"/>
  <c r="H4005" i="2"/>
  <c r="J4005" i="2" s="1"/>
  <c r="V4005" i="2" s="1"/>
  <c r="W4005" i="2" s="1"/>
  <c r="Y4005" i="2" s="1"/>
  <c r="G4005" i="2"/>
  <c r="R4004" i="2"/>
  <c r="U4004" i="2" s="1"/>
  <c r="V4004" i="2" s="1"/>
  <c r="W4004" i="2" s="1"/>
  <c r="H4003" i="2"/>
  <c r="J4003" i="2" s="1"/>
  <c r="V4003" i="2" s="1"/>
  <c r="W4003" i="2" s="1"/>
  <c r="Y4003" i="2" s="1"/>
  <c r="G4003" i="2"/>
  <c r="R4002" i="2"/>
  <c r="U4002" i="2" s="1"/>
  <c r="V4002" i="2" s="1"/>
  <c r="W4002" i="2" s="1"/>
  <c r="J4001" i="2"/>
  <c r="V4001" i="2" s="1"/>
  <c r="W4001" i="2" s="1"/>
  <c r="Y4001" i="2" s="1"/>
  <c r="G4001" i="2"/>
  <c r="H4000" i="2"/>
  <c r="J4000" i="2" s="1"/>
  <c r="V4000" i="2" s="1"/>
  <c r="W4000" i="2" s="1"/>
  <c r="Y4000" i="2" s="1"/>
  <c r="H3999" i="2"/>
  <c r="J3999" i="2" s="1"/>
  <c r="V3999" i="2" s="1"/>
  <c r="W3999" i="2" s="1"/>
  <c r="Y3999" i="2" s="1"/>
  <c r="V3998" i="2"/>
  <c r="W3998" i="2" s="1"/>
  <c r="Y3998" i="2" s="1"/>
  <c r="H3998" i="2"/>
  <c r="J3998" i="2" s="1"/>
  <c r="R3997" i="2"/>
  <c r="U3997" i="2" s="1"/>
  <c r="V3997" i="2" s="1"/>
  <c r="W3997" i="2" s="1"/>
  <c r="R3996" i="2"/>
  <c r="U3996" i="2" s="1"/>
  <c r="V3996" i="2" s="1"/>
  <c r="W3996" i="2" s="1"/>
  <c r="J3995" i="2"/>
  <c r="V3995" i="2" s="1"/>
  <c r="W3995" i="2" s="1"/>
  <c r="Y3995" i="2" s="1"/>
  <c r="G3995" i="2"/>
  <c r="H3994" i="2"/>
  <c r="J3994" i="2" s="1"/>
  <c r="V3994" i="2" s="1"/>
  <c r="W3994" i="2" s="1"/>
  <c r="Y3994" i="2" s="1"/>
  <c r="R3993" i="2"/>
  <c r="U3993" i="2" s="1"/>
  <c r="V3993" i="2" s="1"/>
  <c r="W3993" i="2" s="1"/>
  <c r="R3992" i="2"/>
  <c r="U3992" i="2" s="1"/>
  <c r="V3992" i="2" s="1"/>
  <c r="W3992" i="2" s="1"/>
  <c r="J3991" i="2"/>
  <c r="V3991" i="2" s="1"/>
  <c r="W3991" i="2" s="1"/>
  <c r="Y3991" i="2" s="1"/>
  <c r="G3991" i="2"/>
  <c r="Y3990" i="2"/>
  <c r="H3990" i="2"/>
  <c r="J3990" i="2" s="1"/>
  <c r="V3990" i="2" s="1"/>
  <c r="W3990" i="2" s="1"/>
  <c r="U3988" i="2"/>
  <c r="V3988" i="2" s="1"/>
  <c r="W3988" i="2" s="1"/>
  <c r="R3988" i="2"/>
  <c r="J3987" i="2"/>
  <c r="V3987" i="2" s="1"/>
  <c r="W3987" i="2" s="1"/>
  <c r="Y3987" i="2" s="1"/>
  <c r="G3987" i="2"/>
  <c r="H3986" i="2"/>
  <c r="J3986" i="2" s="1"/>
  <c r="V3986" i="2" s="1"/>
  <c r="W3986" i="2" s="1"/>
  <c r="Y3986" i="2" s="1"/>
  <c r="R3985" i="2"/>
  <c r="U3985" i="2" s="1"/>
  <c r="V3985" i="2" s="1"/>
  <c r="W3985" i="2" s="1"/>
  <c r="J3984" i="2"/>
  <c r="V3984" i="2" s="1"/>
  <c r="W3984" i="2" s="1"/>
  <c r="Y3984" i="2" s="1"/>
  <c r="G3984" i="2"/>
  <c r="J3983" i="2"/>
  <c r="V3983" i="2" s="1"/>
  <c r="W3983" i="2" s="1"/>
  <c r="Y3983" i="2" s="1"/>
  <c r="H3983" i="2"/>
  <c r="R3982" i="2"/>
  <c r="U3982" i="2" s="1"/>
  <c r="V3982" i="2" s="1"/>
  <c r="W3982" i="2" s="1"/>
  <c r="J3981" i="2"/>
  <c r="V3981" i="2" s="1"/>
  <c r="W3981" i="2" s="1"/>
  <c r="Y3981" i="2" s="1"/>
  <c r="G3981" i="2"/>
  <c r="H3980" i="2"/>
  <c r="J3980" i="2" s="1"/>
  <c r="V3980" i="2" s="1"/>
  <c r="W3980" i="2" s="1"/>
  <c r="Y3980" i="2" s="1"/>
  <c r="R3979" i="2"/>
  <c r="U3979" i="2" s="1"/>
  <c r="V3979" i="2" s="1"/>
  <c r="W3979" i="2" s="1"/>
  <c r="H3978" i="2"/>
  <c r="J3978" i="2" s="1"/>
  <c r="V3978" i="2" s="1"/>
  <c r="W3978" i="2" s="1"/>
  <c r="Y3978" i="2" s="1"/>
  <c r="G3978" i="2"/>
  <c r="V3977" i="2"/>
  <c r="W3977" i="2" s="1"/>
  <c r="Y3977" i="2" s="1"/>
  <c r="J3977" i="2"/>
  <c r="H3977" i="2"/>
  <c r="J3976" i="2"/>
  <c r="V3976" i="2" s="1"/>
  <c r="W3976" i="2" s="1"/>
  <c r="Y3976" i="2" s="1"/>
  <c r="H3976" i="2"/>
  <c r="H3975" i="2"/>
  <c r="J3975" i="2" s="1"/>
  <c r="V3975" i="2" s="1"/>
  <c r="W3975" i="2" s="1"/>
  <c r="Y3975" i="2" s="1"/>
  <c r="H3974" i="2"/>
  <c r="J3974" i="2" s="1"/>
  <c r="V3974" i="2" s="1"/>
  <c r="W3974" i="2" s="1"/>
  <c r="Y3974" i="2" s="1"/>
  <c r="H3973" i="2"/>
  <c r="J3973" i="2" s="1"/>
  <c r="V3973" i="2" s="1"/>
  <c r="W3973" i="2" s="1"/>
  <c r="Y3973" i="2" s="1"/>
  <c r="H3972" i="2"/>
  <c r="J3972" i="2" s="1"/>
  <c r="V3972" i="2" s="1"/>
  <c r="W3972" i="2" s="1"/>
  <c r="Y3972" i="2" s="1"/>
  <c r="H3971" i="2"/>
  <c r="J3971" i="2" s="1"/>
  <c r="V3971" i="2" s="1"/>
  <c r="W3971" i="2" s="1"/>
  <c r="Y3971" i="2" s="1"/>
  <c r="H3970" i="2"/>
  <c r="J3970" i="2" s="1"/>
  <c r="V3970" i="2" s="1"/>
  <c r="W3970" i="2" s="1"/>
  <c r="Y3970" i="2" s="1"/>
  <c r="H3969" i="2"/>
  <c r="J3969" i="2" s="1"/>
  <c r="V3969" i="2" s="1"/>
  <c r="W3969" i="2" s="1"/>
  <c r="Y3969" i="2" s="1"/>
  <c r="H3968" i="2"/>
  <c r="J3968" i="2" s="1"/>
  <c r="V3968" i="2" s="1"/>
  <c r="W3968" i="2" s="1"/>
  <c r="Y3968" i="2" s="1"/>
  <c r="R3967" i="2"/>
  <c r="U3967" i="2" s="1"/>
  <c r="V3967" i="2" s="1"/>
  <c r="W3967" i="2" s="1"/>
  <c r="V3966" i="2"/>
  <c r="W3966" i="2" s="1"/>
  <c r="Y3966" i="2" s="1"/>
  <c r="H3966" i="2"/>
  <c r="J3966" i="2" s="1"/>
  <c r="G3966" i="2"/>
  <c r="H3965" i="2"/>
  <c r="J3965" i="2" s="1"/>
  <c r="V3965" i="2" s="1"/>
  <c r="W3965" i="2" s="1"/>
  <c r="Y3965" i="2" s="1"/>
  <c r="H3964" i="2"/>
  <c r="J3964" i="2" s="1"/>
  <c r="V3964" i="2" s="1"/>
  <c r="W3964" i="2" s="1"/>
  <c r="Y3964" i="2" s="1"/>
  <c r="H3963" i="2"/>
  <c r="J3963" i="2" s="1"/>
  <c r="V3963" i="2" s="1"/>
  <c r="W3963" i="2" s="1"/>
  <c r="Y3963" i="2" s="1"/>
  <c r="H3962" i="2"/>
  <c r="J3962" i="2" s="1"/>
  <c r="V3962" i="2" s="1"/>
  <c r="W3962" i="2" s="1"/>
  <c r="Y3962" i="2" s="1"/>
  <c r="H3961" i="2"/>
  <c r="J3961" i="2" s="1"/>
  <c r="V3961" i="2" s="1"/>
  <c r="W3961" i="2" s="1"/>
  <c r="Y3961" i="2" s="1"/>
  <c r="H3960" i="2"/>
  <c r="J3960" i="2" s="1"/>
  <c r="V3960" i="2" s="1"/>
  <c r="W3960" i="2" s="1"/>
  <c r="Y3960" i="2" s="1"/>
  <c r="J3959" i="2"/>
  <c r="V3959" i="2" s="1"/>
  <c r="W3959" i="2" s="1"/>
  <c r="Y3959" i="2" s="1"/>
  <c r="H3959" i="2"/>
  <c r="R3958" i="2"/>
  <c r="U3958" i="2" s="1"/>
  <c r="V3958" i="2" s="1"/>
  <c r="W3958" i="2" s="1"/>
  <c r="W3957" i="2"/>
  <c r="Y3957" i="2" s="1"/>
  <c r="J3957" i="2"/>
  <c r="V3957" i="2" s="1"/>
  <c r="H3956" i="2"/>
  <c r="J3956" i="2" s="1"/>
  <c r="V3956" i="2" s="1"/>
  <c r="W3956" i="2" s="1"/>
  <c r="Y3956" i="2" s="1"/>
  <c r="H3955" i="2"/>
  <c r="J3955" i="2" s="1"/>
  <c r="V3955" i="2" s="1"/>
  <c r="W3955" i="2" s="1"/>
  <c r="Y3955" i="2" s="1"/>
  <c r="H3954" i="2"/>
  <c r="J3954" i="2" s="1"/>
  <c r="V3954" i="2" s="1"/>
  <c r="W3954" i="2" s="1"/>
  <c r="Y3954" i="2" s="1"/>
  <c r="H3953" i="2"/>
  <c r="J3953" i="2" s="1"/>
  <c r="V3953" i="2" s="1"/>
  <c r="W3953" i="2" s="1"/>
  <c r="Y3953" i="2" s="1"/>
  <c r="W3952" i="2"/>
  <c r="U3952" i="2"/>
  <c r="V3952" i="2" s="1"/>
  <c r="R3952" i="2"/>
  <c r="R3951" i="2"/>
  <c r="U3951" i="2" s="1"/>
  <c r="V3951" i="2" s="1"/>
  <c r="W3951" i="2" s="1"/>
  <c r="H3950" i="2"/>
  <c r="J3950" i="2" s="1"/>
  <c r="V3950" i="2" s="1"/>
  <c r="W3950" i="2" s="1"/>
  <c r="Y3950" i="2" s="1"/>
  <c r="G3950" i="2"/>
  <c r="V3949" i="2"/>
  <c r="W3949" i="2" s="1"/>
  <c r="Y3949" i="2" s="1"/>
  <c r="J3949" i="2"/>
  <c r="H3949" i="2"/>
  <c r="Y3948" i="2"/>
  <c r="H3948" i="2"/>
  <c r="J3948" i="2" s="1"/>
  <c r="V3948" i="2" s="1"/>
  <c r="W3948" i="2" s="1"/>
  <c r="R3947" i="2"/>
  <c r="U3947" i="2" s="1"/>
  <c r="V3947" i="2" s="1"/>
  <c r="W3947" i="2" s="1"/>
  <c r="H3946" i="2"/>
  <c r="J3946" i="2" s="1"/>
  <c r="V3946" i="2" s="1"/>
  <c r="W3946" i="2" s="1"/>
  <c r="Y3946" i="2" s="1"/>
  <c r="G3946" i="2"/>
  <c r="H3945" i="2"/>
  <c r="J3945" i="2" s="1"/>
  <c r="V3945" i="2" s="1"/>
  <c r="W3945" i="2" s="1"/>
  <c r="Y3945" i="2" s="1"/>
  <c r="H3944" i="2"/>
  <c r="J3944" i="2" s="1"/>
  <c r="V3944" i="2" s="1"/>
  <c r="W3944" i="2" s="1"/>
  <c r="Y3944" i="2" s="1"/>
  <c r="U3943" i="2"/>
  <c r="V3943" i="2" s="1"/>
  <c r="W3943" i="2" s="1"/>
  <c r="R3943" i="2"/>
  <c r="V3942" i="2"/>
  <c r="W3942" i="2" s="1"/>
  <c r="R3942" i="2"/>
  <c r="U3942" i="2" s="1"/>
  <c r="U3941" i="2"/>
  <c r="V3941" i="2" s="1"/>
  <c r="W3941" i="2" s="1"/>
  <c r="Y3941" i="2" s="1"/>
  <c r="R3941" i="2"/>
  <c r="J3941" i="2"/>
  <c r="O3940" i="2"/>
  <c r="R3940" i="2" s="1"/>
  <c r="U3940" i="2" s="1"/>
  <c r="V3940" i="2" s="1"/>
  <c r="W3940" i="2" s="1"/>
  <c r="R3939" i="2"/>
  <c r="U3939" i="2" s="1"/>
  <c r="V3939" i="2" s="1"/>
  <c r="W3939" i="2" s="1"/>
  <c r="R3938" i="2"/>
  <c r="U3938" i="2" s="1"/>
  <c r="V3938" i="2" s="1"/>
  <c r="W3938" i="2" s="1"/>
  <c r="H3937" i="2"/>
  <c r="J3937" i="2" s="1"/>
  <c r="V3937" i="2" s="1"/>
  <c r="W3937" i="2" s="1"/>
  <c r="Y3937" i="2" s="1"/>
  <c r="G3937" i="2"/>
  <c r="R3936" i="2"/>
  <c r="U3936" i="2" s="1"/>
  <c r="V3936" i="2" s="1"/>
  <c r="W3936" i="2" s="1"/>
  <c r="H3935" i="2"/>
  <c r="J3935" i="2" s="1"/>
  <c r="V3935" i="2" s="1"/>
  <c r="W3935" i="2" s="1"/>
  <c r="Y3935" i="2" s="1"/>
  <c r="G3935" i="2"/>
  <c r="H3934" i="2"/>
  <c r="J3934" i="2" s="1"/>
  <c r="V3934" i="2" s="1"/>
  <c r="W3934" i="2" s="1"/>
  <c r="Y3934" i="2" s="1"/>
  <c r="J3933" i="2"/>
  <c r="V3933" i="2" s="1"/>
  <c r="W3933" i="2" s="1"/>
  <c r="Y3933" i="2" s="1"/>
  <c r="H3933" i="2"/>
  <c r="R3932" i="2"/>
  <c r="U3932" i="2" s="1"/>
  <c r="V3932" i="2" s="1"/>
  <c r="W3932" i="2" s="1"/>
  <c r="H3931" i="2"/>
  <c r="J3931" i="2" s="1"/>
  <c r="V3931" i="2" s="1"/>
  <c r="W3931" i="2" s="1"/>
  <c r="Y3931" i="2" s="1"/>
  <c r="G3931" i="2"/>
  <c r="R3930" i="2"/>
  <c r="U3930" i="2" s="1"/>
  <c r="V3930" i="2" s="1"/>
  <c r="W3930" i="2" s="1"/>
  <c r="H3929" i="2"/>
  <c r="J3929" i="2" s="1"/>
  <c r="V3929" i="2" s="1"/>
  <c r="W3929" i="2" s="1"/>
  <c r="Y3929" i="2" s="1"/>
  <c r="G3929" i="2"/>
  <c r="H3928" i="2"/>
  <c r="J3928" i="2" s="1"/>
  <c r="V3928" i="2" s="1"/>
  <c r="W3928" i="2" s="1"/>
  <c r="Y3928" i="2" s="1"/>
  <c r="H3927" i="2"/>
  <c r="J3927" i="2" s="1"/>
  <c r="V3927" i="2" s="1"/>
  <c r="W3927" i="2" s="1"/>
  <c r="Y3927" i="2" s="1"/>
  <c r="H3926" i="2"/>
  <c r="J3926" i="2" s="1"/>
  <c r="V3926" i="2" s="1"/>
  <c r="W3926" i="2" s="1"/>
  <c r="Y3926" i="2" s="1"/>
  <c r="R3925" i="2"/>
  <c r="U3925" i="2" s="1"/>
  <c r="V3925" i="2" s="1"/>
  <c r="W3925" i="2" s="1"/>
  <c r="J3924" i="2"/>
  <c r="V3924" i="2" s="1"/>
  <c r="W3924" i="2" s="1"/>
  <c r="Y3924" i="2" s="1"/>
  <c r="H3924" i="2"/>
  <c r="G3924" i="2"/>
  <c r="Y3923" i="2"/>
  <c r="J3923" i="2"/>
  <c r="V3923" i="2" s="1"/>
  <c r="W3923" i="2" s="1"/>
  <c r="H3923" i="2"/>
  <c r="H3922" i="2"/>
  <c r="J3922" i="2" s="1"/>
  <c r="V3922" i="2" s="1"/>
  <c r="W3922" i="2" s="1"/>
  <c r="Y3922" i="2" s="1"/>
  <c r="R3921" i="2"/>
  <c r="U3921" i="2" s="1"/>
  <c r="V3921" i="2" s="1"/>
  <c r="W3921" i="2" s="1"/>
  <c r="H3920" i="2"/>
  <c r="J3920" i="2" s="1"/>
  <c r="V3920" i="2" s="1"/>
  <c r="W3920" i="2" s="1"/>
  <c r="Y3920" i="2" s="1"/>
  <c r="G3920" i="2"/>
  <c r="R3919" i="2"/>
  <c r="U3919" i="2" s="1"/>
  <c r="J3919" i="2"/>
  <c r="R3918" i="2"/>
  <c r="U3918" i="2" s="1"/>
  <c r="V3918" i="2" s="1"/>
  <c r="W3918" i="2" s="1"/>
  <c r="H3917" i="2"/>
  <c r="J3917" i="2" s="1"/>
  <c r="V3917" i="2" s="1"/>
  <c r="W3917" i="2" s="1"/>
  <c r="Y3917" i="2" s="1"/>
  <c r="V3916" i="2"/>
  <c r="W3916" i="2" s="1"/>
  <c r="R3916" i="2"/>
  <c r="U3916" i="2" s="1"/>
  <c r="R3915" i="2"/>
  <c r="U3915" i="2" s="1"/>
  <c r="V3915" i="2" s="1"/>
  <c r="W3915" i="2" s="1"/>
  <c r="H3914" i="2"/>
  <c r="J3914" i="2" s="1"/>
  <c r="V3914" i="2" s="1"/>
  <c r="W3914" i="2" s="1"/>
  <c r="Y3914" i="2" s="1"/>
  <c r="G3914" i="2"/>
  <c r="R3913" i="2"/>
  <c r="U3913" i="2" s="1"/>
  <c r="V3913" i="2" s="1"/>
  <c r="W3913" i="2" s="1"/>
  <c r="H3912" i="2"/>
  <c r="J3912" i="2" s="1"/>
  <c r="V3912" i="2" s="1"/>
  <c r="W3912" i="2" s="1"/>
  <c r="Y3912" i="2" s="1"/>
  <c r="G3912" i="2"/>
  <c r="R3911" i="2"/>
  <c r="U3911" i="2" s="1"/>
  <c r="J3911" i="2"/>
  <c r="O3910" i="2"/>
  <c r="R3910" i="2" s="1"/>
  <c r="U3910" i="2" s="1"/>
  <c r="V3910" i="2" s="1"/>
  <c r="W3910" i="2" s="1"/>
  <c r="H3909" i="2"/>
  <c r="J3909" i="2" s="1"/>
  <c r="V3909" i="2" s="1"/>
  <c r="W3909" i="2" s="1"/>
  <c r="Y3909" i="2" s="1"/>
  <c r="G3909" i="2"/>
  <c r="R3908" i="2"/>
  <c r="U3908" i="2" s="1"/>
  <c r="V3908" i="2" s="1"/>
  <c r="W3908" i="2" s="1"/>
  <c r="H3907" i="2"/>
  <c r="J3907" i="2" s="1"/>
  <c r="V3907" i="2" s="1"/>
  <c r="W3907" i="2" s="1"/>
  <c r="Y3907" i="2" s="1"/>
  <c r="G3907" i="2"/>
  <c r="R3906" i="2"/>
  <c r="U3906" i="2" s="1"/>
  <c r="V3906" i="2" s="1"/>
  <c r="W3906" i="2" s="1"/>
  <c r="H3905" i="2"/>
  <c r="J3905" i="2" s="1"/>
  <c r="V3905" i="2" s="1"/>
  <c r="W3905" i="2" s="1"/>
  <c r="Y3905" i="2" s="1"/>
  <c r="G3905" i="2"/>
  <c r="H3904" i="2"/>
  <c r="J3904" i="2" s="1"/>
  <c r="V3904" i="2" s="1"/>
  <c r="W3904" i="2" s="1"/>
  <c r="Y3904" i="2" s="1"/>
  <c r="J3903" i="2"/>
  <c r="V3903" i="2" s="1"/>
  <c r="W3903" i="2" s="1"/>
  <c r="Y3903" i="2" s="1"/>
  <c r="H3903" i="2"/>
  <c r="R3902" i="2"/>
  <c r="U3902" i="2" s="1"/>
  <c r="V3902" i="2" s="1"/>
  <c r="W3902" i="2" s="1"/>
  <c r="H3901" i="2"/>
  <c r="J3901" i="2" s="1"/>
  <c r="V3901" i="2" s="1"/>
  <c r="W3901" i="2" s="1"/>
  <c r="Y3901" i="2" s="1"/>
  <c r="G3901" i="2"/>
  <c r="H3900" i="2"/>
  <c r="J3900" i="2" s="1"/>
  <c r="V3900" i="2" s="1"/>
  <c r="W3900" i="2" s="1"/>
  <c r="Y3900" i="2" s="1"/>
  <c r="H3899" i="2"/>
  <c r="J3899" i="2" s="1"/>
  <c r="V3899" i="2" s="1"/>
  <c r="W3899" i="2" s="1"/>
  <c r="Y3899" i="2" s="1"/>
  <c r="R3898" i="2"/>
  <c r="U3898" i="2" s="1"/>
  <c r="V3898" i="2" s="1"/>
  <c r="W3898" i="2" s="1"/>
  <c r="H3897" i="2"/>
  <c r="J3897" i="2" s="1"/>
  <c r="V3897" i="2" s="1"/>
  <c r="W3897" i="2" s="1"/>
  <c r="Y3897" i="2" s="1"/>
  <c r="G3897" i="2"/>
  <c r="J3896" i="2"/>
  <c r="V3896" i="2" s="1"/>
  <c r="W3896" i="2" s="1"/>
  <c r="Y3896" i="2" s="1"/>
  <c r="H3896" i="2"/>
  <c r="H3895" i="2"/>
  <c r="J3895" i="2" s="1"/>
  <c r="V3895" i="2" s="1"/>
  <c r="W3895" i="2" s="1"/>
  <c r="Y3895" i="2" s="1"/>
  <c r="H3894" i="2"/>
  <c r="J3894" i="2" s="1"/>
  <c r="V3894" i="2" s="1"/>
  <c r="W3894" i="2" s="1"/>
  <c r="Y3894" i="2" s="1"/>
  <c r="V3893" i="2"/>
  <c r="W3893" i="2" s="1"/>
  <c r="Y3893" i="2" s="1"/>
  <c r="H3893" i="2"/>
  <c r="J3893" i="2" s="1"/>
  <c r="H3892" i="2"/>
  <c r="J3892" i="2" s="1"/>
  <c r="V3892" i="2" s="1"/>
  <c r="W3892" i="2" s="1"/>
  <c r="Y3892" i="2" s="1"/>
  <c r="J3891" i="2"/>
  <c r="V3891" i="2" s="1"/>
  <c r="W3891" i="2" s="1"/>
  <c r="Y3891" i="2" s="1"/>
  <c r="H3891" i="2"/>
  <c r="H3890" i="2"/>
  <c r="J3890" i="2" s="1"/>
  <c r="V3890" i="2" s="1"/>
  <c r="W3890" i="2" s="1"/>
  <c r="Y3890" i="2" s="1"/>
  <c r="H3889" i="2"/>
  <c r="J3889" i="2" s="1"/>
  <c r="V3889" i="2" s="1"/>
  <c r="W3889" i="2" s="1"/>
  <c r="Y3889" i="2" s="1"/>
  <c r="H3888" i="2"/>
  <c r="J3888" i="2" s="1"/>
  <c r="V3888" i="2" s="1"/>
  <c r="W3888" i="2" s="1"/>
  <c r="Y3888" i="2" s="1"/>
  <c r="H3887" i="2"/>
  <c r="J3887" i="2" s="1"/>
  <c r="V3887" i="2" s="1"/>
  <c r="W3887" i="2" s="1"/>
  <c r="Y3887" i="2" s="1"/>
  <c r="H3886" i="2"/>
  <c r="J3886" i="2" s="1"/>
  <c r="V3886" i="2" s="1"/>
  <c r="W3886" i="2" s="1"/>
  <c r="Y3886" i="2" s="1"/>
  <c r="R3885" i="2"/>
  <c r="U3885" i="2" s="1"/>
  <c r="V3885" i="2" s="1"/>
  <c r="W3885" i="2" s="1"/>
  <c r="H3884" i="2"/>
  <c r="J3884" i="2" s="1"/>
  <c r="V3884" i="2" s="1"/>
  <c r="W3884" i="2" s="1"/>
  <c r="Y3884" i="2" s="1"/>
  <c r="G3884" i="2"/>
  <c r="V3883" i="2"/>
  <c r="W3883" i="2" s="1"/>
  <c r="R3883" i="2"/>
  <c r="U3883" i="2" s="1"/>
  <c r="R3882" i="2"/>
  <c r="U3882" i="2" s="1"/>
  <c r="V3882" i="2" s="1"/>
  <c r="W3882" i="2" s="1"/>
  <c r="H3881" i="2"/>
  <c r="J3881" i="2" s="1"/>
  <c r="V3881" i="2" s="1"/>
  <c r="W3881" i="2" s="1"/>
  <c r="Y3881" i="2" s="1"/>
  <c r="G3881" i="2"/>
  <c r="R3880" i="2"/>
  <c r="U3880" i="2" s="1"/>
  <c r="J3880" i="2"/>
  <c r="R3879" i="2"/>
  <c r="U3879" i="2" s="1"/>
  <c r="V3879" i="2" s="1"/>
  <c r="W3879" i="2" s="1"/>
  <c r="H3878" i="2"/>
  <c r="J3878" i="2" s="1"/>
  <c r="V3878" i="2" s="1"/>
  <c r="W3878" i="2" s="1"/>
  <c r="Y3878" i="2" s="1"/>
  <c r="J3877" i="2"/>
  <c r="V3877" i="2" s="1"/>
  <c r="W3877" i="2" s="1"/>
  <c r="Y3877" i="2" s="1"/>
  <c r="R3876" i="2"/>
  <c r="U3876" i="2" s="1"/>
  <c r="V3876" i="2" s="1"/>
  <c r="W3876" i="2" s="1"/>
  <c r="H3875" i="2"/>
  <c r="J3875" i="2" s="1"/>
  <c r="V3875" i="2" s="1"/>
  <c r="W3875" i="2" s="1"/>
  <c r="Y3875" i="2" s="1"/>
  <c r="G3875" i="2"/>
  <c r="H3874" i="2"/>
  <c r="J3874" i="2" s="1"/>
  <c r="V3874" i="2" s="1"/>
  <c r="W3874" i="2" s="1"/>
  <c r="Y3874" i="2" s="1"/>
  <c r="H3873" i="2"/>
  <c r="J3873" i="2" s="1"/>
  <c r="V3873" i="2" s="1"/>
  <c r="W3873" i="2" s="1"/>
  <c r="Y3873" i="2" s="1"/>
  <c r="R3872" i="2"/>
  <c r="U3872" i="2" s="1"/>
  <c r="V3872" i="2" s="1"/>
  <c r="W3872" i="2" s="1"/>
  <c r="H3871" i="2"/>
  <c r="J3871" i="2" s="1"/>
  <c r="V3871" i="2" s="1"/>
  <c r="W3871" i="2" s="1"/>
  <c r="Y3871" i="2" s="1"/>
  <c r="G3871" i="2"/>
  <c r="H3870" i="2"/>
  <c r="J3870" i="2" s="1"/>
  <c r="V3870" i="2" s="1"/>
  <c r="W3870" i="2" s="1"/>
  <c r="Y3870" i="2" s="1"/>
  <c r="H3869" i="2"/>
  <c r="J3869" i="2" s="1"/>
  <c r="V3869" i="2" s="1"/>
  <c r="W3869" i="2" s="1"/>
  <c r="Y3869" i="2" s="1"/>
  <c r="H3868" i="2"/>
  <c r="J3868" i="2" s="1"/>
  <c r="V3868" i="2" s="1"/>
  <c r="W3868" i="2" s="1"/>
  <c r="Y3868" i="2" s="1"/>
  <c r="H3867" i="2"/>
  <c r="J3867" i="2" s="1"/>
  <c r="V3867" i="2" s="1"/>
  <c r="W3867" i="2" s="1"/>
  <c r="Y3867" i="2" s="1"/>
  <c r="H3866" i="2"/>
  <c r="J3866" i="2" s="1"/>
  <c r="V3866" i="2" s="1"/>
  <c r="W3866" i="2" s="1"/>
  <c r="Y3866" i="2" s="1"/>
  <c r="R3865" i="2"/>
  <c r="U3865" i="2" s="1"/>
  <c r="V3865" i="2" s="1"/>
  <c r="W3865" i="2" s="1"/>
  <c r="R3864" i="2"/>
  <c r="U3864" i="2" s="1"/>
  <c r="V3864" i="2" s="1"/>
  <c r="W3864" i="2" s="1"/>
  <c r="H3863" i="2"/>
  <c r="J3863" i="2" s="1"/>
  <c r="V3863" i="2" s="1"/>
  <c r="W3863" i="2" s="1"/>
  <c r="Y3863" i="2" s="1"/>
  <c r="G3863" i="2"/>
  <c r="H3862" i="2"/>
  <c r="J3862" i="2" s="1"/>
  <c r="V3862" i="2" s="1"/>
  <c r="W3862" i="2" s="1"/>
  <c r="Y3862" i="2" s="1"/>
  <c r="R3861" i="2"/>
  <c r="U3861" i="2" s="1"/>
  <c r="V3861" i="2" s="1"/>
  <c r="W3861" i="2" s="1"/>
  <c r="H3860" i="2"/>
  <c r="J3860" i="2" s="1"/>
  <c r="V3860" i="2" s="1"/>
  <c r="W3860" i="2" s="1"/>
  <c r="Y3860" i="2" s="1"/>
  <c r="G3860" i="2"/>
  <c r="H3859" i="2"/>
  <c r="J3859" i="2" s="1"/>
  <c r="V3859" i="2" s="1"/>
  <c r="W3859" i="2" s="1"/>
  <c r="Y3859" i="2" s="1"/>
  <c r="J3858" i="2"/>
  <c r="V3858" i="2" s="1"/>
  <c r="W3858" i="2" s="1"/>
  <c r="Y3858" i="2" s="1"/>
  <c r="H3858" i="2"/>
  <c r="H3857" i="2"/>
  <c r="J3857" i="2" s="1"/>
  <c r="V3857" i="2" s="1"/>
  <c r="W3857" i="2" s="1"/>
  <c r="Y3857" i="2" s="1"/>
  <c r="J3856" i="2"/>
  <c r="V3856" i="2" s="1"/>
  <c r="W3856" i="2" s="1"/>
  <c r="Y3856" i="2" s="1"/>
  <c r="H3856" i="2"/>
  <c r="H3855" i="2"/>
  <c r="J3855" i="2" s="1"/>
  <c r="V3855" i="2" s="1"/>
  <c r="W3855" i="2" s="1"/>
  <c r="Y3855" i="2" s="1"/>
  <c r="V3854" i="2"/>
  <c r="W3854" i="2" s="1"/>
  <c r="Y3854" i="2" s="1"/>
  <c r="H3854" i="2"/>
  <c r="J3854" i="2" s="1"/>
  <c r="H3853" i="2"/>
  <c r="J3853" i="2" s="1"/>
  <c r="V3853" i="2" s="1"/>
  <c r="W3853" i="2" s="1"/>
  <c r="Y3853" i="2" s="1"/>
  <c r="R3852" i="2"/>
  <c r="U3852" i="2" s="1"/>
  <c r="V3852" i="2" s="1"/>
  <c r="W3852" i="2" s="1"/>
  <c r="J3851" i="2"/>
  <c r="V3851" i="2" s="1"/>
  <c r="W3851" i="2" s="1"/>
  <c r="Y3851" i="2" s="1"/>
  <c r="G3851" i="2"/>
  <c r="H3850" i="2"/>
  <c r="J3850" i="2" s="1"/>
  <c r="V3850" i="2" s="1"/>
  <c r="W3850" i="2" s="1"/>
  <c r="Y3850" i="2" s="1"/>
  <c r="H3849" i="2"/>
  <c r="J3849" i="2" s="1"/>
  <c r="V3849" i="2" s="1"/>
  <c r="W3849" i="2" s="1"/>
  <c r="Y3849" i="2" s="1"/>
  <c r="H3848" i="2"/>
  <c r="J3848" i="2" s="1"/>
  <c r="V3848" i="2" s="1"/>
  <c r="W3848" i="2" s="1"/>
  <c r="Y3848" i="2" s="1"/>
  <c r="R3847" i="2"/>
  <c r="U3847" i="2" s="1"/>
  <c r="V3847" i="2" s="1"/>
  <c r="W3847" i="2" s="1"/>
  <c r="H3846" i="2"/>
  <c r="J3846" i="2" s="1"/>
  <c r="V3846" i="2" s="1"/>
  <c r="W3846" i="2" s="1"/>
  <c r="Y3846" i="2" s="1"/>
  <c r="G3846" i="2"/>
  <c r="H3845" i="2"/>
  <c r="J3845" i="2" s="1"/>
  <c r="V3845" i="2" s="1"/>
  <c r="W3845" i="2" s="1"/>
  <c r="Y3845" i="2" s="1"/>
  <c r="H3844" i="2"/>
  <c r="J3844" i="2" s="1"/>
  <c r="V3844" i="2" s="1"/>
  <c r="W3844" i="2" s="1"/>
  <c r="Y3844" i="2" s="1"/>
  <c r="H3843" i="2"/>
  <c r="J3843" i="2" s="1"/>
  <c r="V3843" i="2" s="1"/>
  <c r="W3843" i="2" s="1"/>
  <c r="Y3843" i="2" s="1"/>
  <c r="H3842" i="2"/>
  <c r="J3842" i="2" s="1"/>
  <c r="V3842" i="2" s="1"/>
  <c r="W3842" i="2" s="1"/>
  <c r="Y3842" i="2" s="1"/>
  <c r="H3841" i="2"/>
  <c r="J3841" i="2" s="1"/>
  <c r="V3841" i="2" s="1"/>
  <c r="W3841" i="2" s="1"/>
  <c r="Y3841" i="2" s="1"/>
  <c r="H3840" i="2"/>
  <c r="J3840" i="2" s="1"/>
  <c r="V3840" i="2" s="1"/>
  <c r="W3840" i="2" s="1"/>
  <c r="Y3840" i="2" s="1"/>
  <c r="H3839" i="2"/>
  <c r="J3839" i="2" s="1"/>
  <c r="V3839" i="2" s="1"/>
  <c r="W3839" i="2" s="1"/>
  <c r="Y3839" i="2" s="1"/>
  <c r="H3838" i="2"/>
  <c r="J3838" i="2" s="1"/>
  <c r="V3838" i="2" s="1"/>
  <c r="W3838" i="2" s="1"/>
  <c r="Y3838" i="2" s="1"/>
  <c r="H3837" i="2"/>
  <c r="J3837" i="2" s="1"/>
  <c r="V3837" i="2" s="1"/>
  <c r="W3837" i="2" s="1"/>
  <c r="Y3837" i="2" s="1"/>
  <c r="V3836" i="2"/>
  <c r="W3836" i="2" s="1"/>
  <c r="Y3836" i="2" s="1"/>
  <c r="H3836" i="2"/>
  <c r="J3836" i="2" s="1"/>
  <c r="H3835" i="2"/>
  <c r="J3835" i="2" s="1"/>
  <c r="V3835" i="2" s="1"/>
  <c r="W3835" i="2" s="1"/>
  <c r="Y3835" i="2" s="1"/>
  <c r="H3834" i="2"/>
  <c r="J3834" i="2" s="1"/>
  <c r="V3834" i="2" s="1"/>
  <c r="W3834" i="2" s="1"/>
  <c r="Y3834" i="2" s="1"/>
  <c r="R3833" i="2"/>
  <c r="U3833" i="2" s="1"/>
  <c r="V3833" i="2" s="1"/>
  <c r="W3833" i="2" s="1"/>
  <c r="H3832" i="2"/>
  <c r="J3832" i="2" s="1"/>
  <c r="V3832" i="2" s="1"/>
  <c r="W3832" i="2" s="1"/>
  <c r="Y3832" i="2" s="1"/>
  <c r="G3832" i="2"/>
  <c r="R3831" i="2"/>
  <c r="U3831" i="2" s="1"/>
  <c r="V3831" i="2" s="1"/>
  <c r="W3831" i="2" s="1"/>
  <c r="J3830" i="2"/>
  <c r="V3830" i="2" s="1"/>
  <c r="W3830" i="2" s="1"/>
  <c r="Y3830" i="2" s="1"/>
  <c r="G3830" i="2"/>
  <c r="H3829" i="2"/>
  <c r="J3829" i="2" s="1"/>
  <c r="V3829" i="2" s="1"/>
  <c r="W3829" i="2" s="1"/>
  <c r="Y3829" i="2" s="1"/>
  <c r="H3828" i="2"/>
  <c r="J3828" i="2" s="1"/>
  <c r="V3828" i="2" s="1"/>
  <c r="W3828" i="2" s="1"/>
  <c r="Y3828" i="2" s="1"/>
  <c r="H3827" i="2"/>
  <c r="J3827" i="2" s="1"/>
  <c r="V3827" i="2" s="1"/>
  <c r="W3827" i="2" s="1"/>
  <c r="Y3827" i="2" s="1"/>
  <c r="J3826" i="2"/>
  <c r="V3826" i="2" s="1"/>
  <c r="W3826" i="2" s="1"/>
  <c r="Y3826" i="2" s="1"/>
  <c r="H3826" i="2"/>
  <c r="H3825" i="2"/>
  <c r="J3825" i="2" s="1"/>
  <c r="V3825" i="2" s="1"/>
  <c r="W3825" i="2" s="1"/>
  <c r="Y3825" i="2" s="1"/>
  <c r="H3824" i="2"/>
  <c r="J3824" i="2" s="1"/>
  <c r="V3824" i="2" s="1"/>
  <c r="W3824" i="2" s="1"/>
  <c r="Y3824" i="2" s="1"/>
  <c r="R3823" i="2"/>
  <c r="U3823" i="2" s="1"/>
  <c r="V3823" i="2" s="1"/>
  <c r="W3823" i="2" s="1"/>
  <c r="H3822" i="2"/>
  <c r="J3822" i="2" s="1"/>
  <c r="V3822" i="2" s="1"/>
  <c r="W3822" i="2" s="1"/>
  <c r="Y3822" i="2" s="1"/>
  <c r="G3822" i="2"/>
  <c r="Y3821" i="2"/>
  <c r="H3821" i="2"/>
  <c r="J3821" i="2" s="1"/>
  <c r="V3821" i="2" s="1"/>
  <c r="W3821" i="2" s="1"/>
  <c r="H3820" i="2"/>
  <c r="J3820" i="2" s="1"/>
  <c r="V3820" i="2" s="1"/>
  <c r="W3820" i="2" s="1"/>
  <c r="Y3820" i="2" s="1"/>
  <c r="R3819" i="2"/>
  <c r="U3819" i="2" s="1"/>
  <c r="V3819" i="2" s="1"/>
  <c r="W3819" i="2" s="1"/>
  <c r="H3818" i="2"/>
  <c r="J3818" i="2" s="1"/>
  <c r="V3818" i="2" s="1"/>
  <c r="W3818" i="2" s="1"/>
  <c r="Y3818" i="2" s="1"/>
  <c r="G3818" i="2"/>
  <c r="H3817" i="2"/>
  <c r="J3817" i="2" s="1"/>
  <c r="V3817" i="2" s="1"/>
  <c r="W3817" i="2" s="1"/>
  <c r="Y3817" i="2" s="1"/>
  <c r="H3816" i="2"/>
  <c r="J3816" i="2" s="1"/>
  <c r="V3816" i="2" s="1"/>
  <c r="W3816" i="2" s="1"/>
  <c r="Y3816" i="2" s="1"/>
  <c r="H3815" i="2"/>
  <c r="J3815" i="2" s="1"/>
  <c r="V3815" i="2" s="1"/>
  <c r="W3815" i="2" s="1"/>
  <c r="Y3815" i="2" s="1"/>
  <c r="H3814" i="2"/>
  <c r="J3814" i="2" s="1"/>
  <c r="V3814" i="2" s="1"/>
  <c r="W3814" i="2" s="1"/>
  <c r="Y3814" i="2" s="1"/>
  <c r="H3813" i="2"/>
  <c r="J3813" i="2" s="1"/>
  <c r="V3813" i="2" s="1"/>
  <c r="W3813" i="2" s="1"/>
  <c r="Y3813" i="2" s="1"/>
  <c r="H3812" i="2"/>
  <c r="J3812" i="2" s="1"/>
  <c r="V3812" i="2" s="1"/>
  <c r="W3812" i="2" s="1"/>
  <c r="Y3812" i="2" s="1"/>
  <c r="H3811" i="2"/>
  <c r="J3811" i="2" s="1"/>
  <c r="V3811" i="2" s="1"/>
  <c r="W3811" i="2" s="1"/>
  <c r="Y3811" i="2" s="1"/>
  <c r="H3810" i="2"/>
  <c r="J3810" i="2" s="1"/>
  <c r="V3810" i="2" s="1"/>
  <c r="W3810" i="2" s="1"/>
  <c r="Y3810" i="2" s="1"/>
  <c r="H3809" i="2"/>
  <c r="J3809" i="2" s="1"/>
  <c r="V3809" i="2" s="1"/>
  <c r="W3809" i="2" s="1"/>
  <c r="Y3809" i="2" s="1"/>
  <c r="H3808" i="2"/>
  <c r="J3808" i="2" s="1"/>
  <c r="V3808" i="2" s="1"/>
  <c r="W3808" i="2" s="1"/>
  <c r="Y3808" i="2" s="1"/>
  <c r="H3807" i="2"/>
  <c r="J3807" i="2" s="1"/>
  <c r="V3807" i="2" s="1"/>
  <c r="W3807" i="2" s="1"/>
  <c r="Y3807" i="2" s="1"/>
  <c r="H3806" i="2"/>
  <c r="J3806" i="2" s="1"/>
  <c r="V3806" i="2" s="1"/>
  <c r="W3806" i="2" s="1"/>
  <c r="Y3806" i="2" s="1"/>
  <c r="H3805" i="2"/>
  <c r="J3805" i="2" s="1"/>
  <c r="V3805" i="2" s="1"/>
  <c r="W3805" i="2" s="1"/>
  <c r="Y3805" i="2" s="1"/>
  <c r="H3804" i="2"/>
  <c r="J3804" i="2" s="1"/>
  <c r="V3804" i="2" s="1"/>
  <c r="W3804" i="2" s="1"/>
  <c r="Y3804" i="2" s="1"/>
  <c r="H3803" i="2"/>
  <c r="J3803" i="2" s="1"/>
  <c r="V3803" i="2" s="1"/>
  <c r="W3803" i="2" s="1"/>
  <c r="Y3803" i="2" s="1"/>
  <c r="H3802" i="2"/>
  <c r="J3802" i="2" s="1"/>
  <c r="V3802" i="2" s="1"/>
  <c r="W3802" i="2" s="1"/>
  <c r="Y3802" i="2" s="1"/>
  <c r="J3801" i="2"/>
  <c r="V3801" i="2" s="1"/>
  <c r="W3801" i="2" s="1"/>
  <c r="Y3801" i="2" s="1"/>
  <c r="H3801" i="2"/>
  <c r="H3800" i="2"/>
  <c r="J3800" i="2" s="1"/>
  <c r="V3800" i="2" s="1"/>
  <c r="W3800" i="2" s="1"/>
  <c r="Y3800" i="2" s="1"/>
  <c r="H3799" i="2"/>
  <c r="J3799" i="2" s="1"/>
  <c r="V3799" i="2" s="1"/>
  <c r="W3799" i="2" s="1"/>
  <c r="Y3799" i="2" s="1"/>
  <c r="H3798" i="2"/>
  <c r="J3798" i="2" s="1"/>
  <c r="V3798" i="2" s="1"/>
  <c r="W3798" i="2" s="1"/>
  <c r="Y3798" i="2" s="1"/>
  <c r="J3797" i="2"/>
  <c r="V3797" i="2" s="1"/>
  <c r="W3797" i="2" s="1"/>
  <c r="Y3797" i="2" s="1"/>
  <c r="H3797" i="2"/>
  <c r="H3796" i="2"/>
  <c r="J3796" i="2" s="1"/>
  <c r="V3796" i="2" s="1"/>
  <c r="W3796" i="2" s="1"/>
  <c r="Y3796" i="2" s="1"/>
  <c r="H3795" i="2"/>
  <c r="J3795" i="2" s="1"/>
  <c r="V3795" i="2" s="1"/>
  <c r="W3795" i="2" s="1"/>
  <c r="Y3795" i="2" s="1"/>
  <c r="H3794" i="2"/>
  <c r="J3794" i="2" s="1"/>
  <c r="V3794" i="2" s="1"/>
  <c r="W3794" i="2" s="1"/>
  <c r="Y3794" i="2" s="1"/>
  <c r="V3793" i="2"/>
  <c r="W3793" i="2" s="1"/>
  <c r="Y3793" i="2" s="1"/>
  <c r="H3793" i="2"/>
  <c r="J3793" i="2" s="1"/>
  <c r="H3792" i="2"/>
  <c r="J3792" i="2" s="1"/>
  <c r="V3792" i="2" s="1"/>
  <c r="W3792" i="2" s="1"/>
  <c r="Y3792" i="2" s="1"/>
  <c r="H3791" i="2"/>
  <c r="J3791" i="2" s="1"/>
  <c r="V3791" i="2" s="1"/>
  <c r="W3791" i="2" s="1"/>
  <c r="Y3791" i="2" s="1"/>
  <c r="H3790" i="2"/>
  <c r="J3790" i="2" s="1"/>
  <c r="V3790" i="2" s="1"/>
  <c r="W3790" i="2" s="1"/>
  <c r="Y3790" i="2" s="1"/>
  <c r="R3789" i="2"/>
  <c r="U3789" i="2" s="1"/>
  <c r="V3789" i="2" s="1"/>
  <c r="W3789" i="2" s="1"/>
  <c r="H3788" i="2"/>
  <c r="J3788" i="2" s="1"/>
  <c r="V3788" i="2" s="1"/>
  <c r="W3788" i="2" s="1"/>
  <c r="Y3788" i="2" s="1"/>
  <c r="G3788" i="2"/>
  <c r="R3787" i="2"/>
  <c r="U3787" i="2" s="1"/>
  <c r="V3787" i="2" s="1"/>
  <c r="W3787" i="2" s="1"/>
  <c r="R3786" i="2"/>
  <c r="U3786" i="2" s="1"/>
  <c r="V3786" i="2" s="1"/>
  <c r="W3786" i="2" s="1"/>
  <c r="H3785" i="2"/>
  <c r="J3785" i="2" s="1"/>
  <c r="V3785" i="2" s="1"/>
  <c r="W3785" i="2" s="1"/>
  <c r="Y3785" i="2" s="1"/>
  <c r="G3785" i="2"/>
  <c r="R3784" i="2"/>
  <c r="U3784" i="2" s="1"/>
  <c r="V3784" i="2" s="1"/>
  <c r="W3784" i="2" s="1"/>
  <c r="H3783" i="2"/>
  <c r="J3783" i="2" s="1"/>
  <c r="V3783" i="2" s="1"/>
  <c r="W3783" i="2" s="1"/>
  <c r="Y3783" i="2" s="1"/>
  <c r="G3783" i="2"/>
  <c r="H3782" i="2"/>
  <c r="J3782" i="2" s="1"/>
  <c r="V3782" i="2" s="1"/>
  <c r="W3782" i="2" s="1"/>
  <c r="Y3782" i="2" s="1"/>
  <c r="V3781" i="2"/>
  <c r="W3781" i="2" s="1"/>
  <c r="Y3781" i="2" s="1"/>
  <c r="H3781" i="2"/>
  <c r="J3781" i="2" s="1"/>
  <c r="H3780" i="2"/>
  <c r="J3780" i="2" s="1"/>
  <c r="V3780" i="2" s="1"/>
  <c r="W3780" i="2" s="1"/>
  <c r="Y3780" i="2" s="1"/>
  <c r="H3779" i="2"/>
  <c r="J3779" i="2" s="1"/>
  <c r="V3779" i="2" s="1"/>
  <c r="W3779" i="2" s="1"/>
  <c r="Y3779" i="2" s="1"/>
  <c r="H3778" i="2"/>
  <c r="J3778" i="2" s="1"/>
  <c r="V3778" i="2" s="1"/>
  <c r="W3778" i="2" s="1"/>
  <c r="Y3778" i="2" s="1"/>
  <c r="H3777" i="2"/>
  <c r="J3777" i="2" s="1"/>
  <c r="V3777" i="2" s="1"/>
  <c r="W3777" i="2" s="1"/>
  <c r="Y3777" i="2" s="1"/>
  <c r="H3776" i="2"/>
  <c r="J3776" i="2" s="1"/>
  <c r="V3776" i="2" s="1"/>
  <c r="W3776" i="2" s="1"/>
  <c r="Y3776" i="2" s="1"/>
  <c r="H3775" i="2"/>
  <c r="J3775" i="2" s="1"/>
  <c r="V3775" i="2" s="1"/>
  <c r="W3775" i="2" s="1"/>
  <c r="Y3775" i="2" s="1"/>
  <c r="H3774" i="2"/>
  <c r="J3774" i="2" s="1"/>
  <c r="V3774" i="2" s="1"/>
  <c r="W3774" i="2" s="1"/>
  <c r="Y3774" i="2" s="1"/>
  <c r="H3773" i="2"/>
  <c r="J3773" i="2" s="1"/>
  <c r="V3773" i="2" s="1"/>
  <c r="W3773" i="2" s="1"/>
  <c r="Y3773" i="2" s="1"/>
  <c r="H3772" i="2"/>
  <c r="J3772" i="2" s="1"/>
  <c r="V3772" i="2" s="1"/>
  <c r="W3772" i="2" s="1"/>
  <c r="Y3772" i="2" s="1"/>
  <c r="R3771" i="2"/>
  <c r="U3771" i="2" s="1"/>
  <c r="V3771" i="2" s="1"/>
  <c r="W3771" i="2" s="1"/>
  <c r="H3770" i="2"/>
  <c r="J3770" i="2" s="1"/>
  <c r="V3770" i="2" s="1"/>
  <c r="W3770" i="2" s="1"/>
  <c r="Y3770" i="2" s="1"/>
  <c r="G3770" i="2"/>
  <c r="R3769" i="2"/>
  <c r="U3769" i="2" s="1"/>
  <c r="V3769" i="2" s="1"/>
  <c r="W3769" i="2" s="1"/>
  <c r="H3768" i="2"/>
  <c r="J3768" i="2" s="1"/>
  <c r="V3768" i="2" s="1"/>
  <c r="W3768" i="2" s="1"/>
  <c r="Y3768" i="2" s="1"/>
  <c r="G3768" i="2"/>
  <c r="H3767" i="2"/>
  <c r="J3767" i="2" s="1"/>
  <c r="V3767" i="2" s="1"/>
  <c r="W3767" i="2" s="1"/>
  <c r="Y3767" i="2" s="1"/>
  <c r="H3766" i="2"/>
  <c r="J3766" i="2" s="1"/>
  <c r="V3766" i="2" s="1"/>
  <c r="W3766" i="2" s="1"/>
  <c r="Y3766" i="2" s="1"/>
  <c r="H3765" i="2"/>
  <c r="J3765" i="2" s="1"/>
  <c r="V3765" i="2" s="1"/>
  <c r="W3765" i="2" s="1"/>
  <c r="Y3765" i="2" s="1"/>
  <c r="H3764" i="2"/>
  <c r="J3764" i="2" s="1"/>
  <c r="V3764" i="2" s="1"/>
  <c r="W3764" i="2" s="1"/>
  <c r="Y3764" i="2" s="1"/>
  <c r="H3763" i="2"/>
  <c r="J3763" i="2" s="1"/>
  <c r="V3763" i="2" s="1"/>
  <c r="W3763" i="2" s="1"/>
  <c r="Y3763" i="2" s="1"/>
  <c r="H3762" i="2"/>
  <c r="J3762" i="2" s="1"/>
  <c r="V3762" i="2" s="1"/>
  <c r="W3762" i="2" s="1"/>
  <c r="Y3762" i="2" s="1"/>
  <c r="R3761" i="2"/>
  <c r="U3761" i="2" s="1"/>
  <c r="V3761" i="2" s="1"/>
  <c r="W3761" i="2" s="1"/>
  <c r="H3760" i="2"/>
  <c r="J3760" i="2" s="1"/>
  <c r="V3760" i="2" s="1"/>
  <c r="W3760" i="2" s="1"/>
  <c r="Y3760" i="2" s="1"/>
  <c r="G3760" i="2"/>
  <c r="H3759" i="2"/>
  <c r="J3759" i="2" s="1"/>
  <c r="V3759" i="2" s="1"/>
  <c r="W3759" i="2" s="1"/>
  <c r="Y3759" i="2" s="1"/>
  <c r="H3758" i="2"/>
  <c r="J3758" i="2" s="1"/>
  <c r="V3758" i="2" s="1"/>
  <c r="W3758" i="2" s="1"/>
  <c r="Y3758" i="2" s="1"/>
  <c r="H3757" i="2"/>
  <c r="J3757" i="2" s="1"/>
  <c r="V3757" i="2" s="1"/>
  <c r="W3757" i="2" s="1"/>
  <c r="Y3757" i="2" s="1"/>
  <c r="R3756" i="2"/>
  <c r="U3756" i="2" s="1"/>
  <c r="V3756" i="2" s="1"/>
  <c r="W3756" i="2" s="1"/>
  <c r="H3755" i="2"/>
  <c r="J3755" i="2" s="1"/>
  <c r="V3755" i="2" s="1"/>
  <c r="W3755" i="2" s="1"/>
  <c r="Y3755" i="2" s="1"/>
  <c r="G3755" i="2"/>
  <c r="H3754" i="2"/>
  <c r="J3754" i="2" s="1"/>
  <c r="V3754" i="2" s="1"/>
  <c r="W3754" i="2" s="1"/>
  <c r="Y3754" i="2" s="1"/>
  <c r="R3753" i="2"/>
  <c r="U3753" i="2" s="1"/>
  <c r="V3753" i="2" s="1"/>
  <c r="W3753" i="2" s="1"/>
  <c r="H3752" i="2"/>
  <c r="J3752" i="2" s="1"/>
  <c r="V3752" i="2" s="1"/>
  <c r="W3752" i="2" s="1"/>
  <c r="Y3752" i="2" s="1"/>
  <c r="G3752" i="2"/>
  <c r="H3751" i="2"/>
  <c r="J3751" i="2" s="1"/>
  <c r="V3751" i="2" s="1"/>
  <c r="W3751" i="2" s="1"/>
  <c r="Y3751" i="2" s="1"/>
  <c r="R3750" i="2"/>
  <c r="U3750" i="2" s="1"/>
  <c r="V3750" i="2" s="1"/>
  <c r="W3750" i="2" s="1"/>
  <c r="H3749" i="2"/>
  <c r="J3749" i="2" s="1"/>
  <c r="V3749" i="2" s="1"/>
  <c r="W3749" i="2" s="1"/>
  <c r="Y3749" i="2" s="1"/>
  <c r="G3749" i="2"/>
  <c r="H3748" i="2"/>
  <c r="J3748" i="2" s="1"/>
  <c r="V3748" i="2" s="1"/>
  <c r="W3748" i="2" s="1"/>
  <c r="Y3748" i="2" s="1"/>
  <c r="R3747" i="2"/>
  <c r="U3747" i="2" s="1"/>
  <c r="V3747" i="2" s="1"/>
  <c r="W3747" i="2" s="1"/>
  <c r="H3746" i="2"/>
  <c r="J3746" i="2" s="1"/>
  <c r="V3746" i="2" s="1"/>
  <c r="W3746" i="2" s="1"/>
  <c r="Y3746" i="2" s="1"/>
  <c r="G3746" i="2"/>
  <c r="H3745" i="2"/>
  <c r="J3745" i="2" s="1"/>
  <c r="V3745" i="2" s="1"/>
  <c r="W3745" i="2" s="1"/>
  <c r="Y3745" i="2" s="1"/>
  <c r="V3744" i="2"/>
  <c r="W3744" i="2" s="1"/>
  <c r="Y3744" i="2" s="1"/>
  <c r="H3744" i="2"/>
  <c r="J3744" i="2" s="1"/>
  <c r="R3743" i="2"/>
  <c r="U3743" i="2" s="1"/>
  <c r="J3743" i="2"/>
  <c r="R3742" i="2"/>
  <c r="U3742" i="2" s="1"/>
  <c r="V3742" i="2" s="1"/>
  <c r="W3742" i="2" s="1"/>
  <c r="H3741" i="2"/>
  <c r="J3741" i="2" s="1"/>
  <c r="V3741" i="2" s="1"/>
  <c r="W3741" i="2" s="1"/>
  <c r="Y3741" i="2" s="1"/>
  <c r="G3741" i="2"/>
  <c r="H3740" i="2"/>
  <c r="J3740" i="2" s="1"/>
  <c r="V3740" i="2" s="1"/>
  <c r="W3740" i="2" s="1"/>
  <c r="Y3740" i="2" s="1"/>
  <c r="H3739" i="2"/>
  <c r="J3739" i="2" s="1"/>
  <c r="V3739" i="2" s="1"/>
  <c r="W3739" i="2" s="1"/>
  <c r="Y3739" i="2" s="1"/>
  <c r="H3738" i="2"/>
  <c r="J3738" i="2" s="1"/>
  <c r="V3738" i="2" s="1"/>
  <c r="W3738" i="2" s="1"/>
  <c r="Y3738" i="2" s="1"/>
  <c r="W3737" i="2"/>
  <c r="Y3737" i="2" s="1"/>
  <c r="H3737" i="2"/>
  <c r="J3737" i="2" s="1"/>
  <c r="V3737" i="2" s="1"/>
  <c r="H3736" i="2"/>
  <c r="J3736" i="2" s="1"/>
  <c r="V3736" i="2" s="1"/>
  <c r="W3736" i="2" s="1"/>
  <c r="Y3736" i="2" s="1"/>
  <c r="J3735" i="2"/>
  <c r="V3735" i="2" s="1"/>
  <c r="W3735" i="2" s="1"/>
  <c r="Y3735" i="2" s="1"/>
  <c r="H3735" i="2"/>
  <c r="H3734" i="2"/>
  <c r="J3734" i="2" s="1"/>
  <c r="V3734" i="2" s="1"/>
  <c r="W3734" i="2" s="1"/>
  <c r="Y3734" i="2" s="1"/>
  <c r="H3733" i="2"/>
  <c r="J3733" i="2" s="1"/>
  <c r="V3733" i="2" s="1"/>
  <c r="W3733" i="2" s="1"/>
  <c r="Y3733" i="2" s="1"/>
  <c r="H3732" i="2"/>
  <c r="J3732" i="2" s="1"/>
  <c r="V3732" i="2" s="1"/>
  <c r="W3732" i="2" s="1"/>
  <c r="Y3732" i="2" s="1"/>
  <c r="W3731" i="2"/>
  <c r="Y3731" i="2" s="1"/>
  <c r="H3731" i="2"/>
  <c r="J3731" i="2" s="1"/>
  <c r="V3731" i="2" s="1"/>
  <c r="H3730" i="2"/>
  <c r="J3730" i="2" s="1"/>
  <c r="V3730" i="2" s="1"/>
  <c r="W3730" i="2" s="1"/>
  <c r="Y3730" i="2" s="1"/>
  <c r="H3729" i="2"/>
  <c r="J3729" i="2" s="1"/>
  <c r="V3729" i="2" s="1"/>
  <c r="W3729" i="2" s="1"/>
  <c r="Y3729" i="2" s="1"/>
  <c r="H3728" i="2"/>
  <c r="J3728" i="2" s="1"/>
  <c r="V3728" i="2" s="1"/>
  <c r="W3728" i="2" s="1"/>
  <c r="Y3728" i="2" s="1"/>
  <c r="J3727" i="2"/>
  <c r="V3727" i="2" s="1"/>
  <c r="W3727" i="2" s="1"/>
  <c r="Y3727" i="2" s="1"/>
  <c r="H3727" i="2"/>
  <c r="H3726" i="2"/>
  <c r="J3726" i="2" s="1"/>
  <c r="V3726" i="2" s="1"/>
  <c r="W3726" i="2" s="1"/>
  <c r="Y3726" i="2" s="1"/>
  <c r="H3725" i="2"/>
  <c r="J3725" i="2" s="1"/>
  <c r="V3725" i="2" s="1"/>
  <c r="W3725" i="2" s="1"/>
  <c r="Y3725" i="2" s="1"/>
  <c r="H3724" i="2"/>
  <c r="J3724" i="2" s="1"/>
  <c r="V3724" i="2" s="1"/>
  <c r="W3724" i="2" s="1"/>
  <c r="Y3724" i="2" s="1"/>
  <c r="H3723" i="2"/>
  <c r="J3723" i="2" s="1"/>
  <c r="V3723" i="2" s="1"/>
  <c r="W3723" i="2" s="1"/>
  <c r="Y3723" i="2" s="1"/>
  <c r="Y3722" i="2"/>
  <c r="H3722" i="2"/>
  <c r="J3722" i="2" s="1"/>
  <c r="V3722" i="2" s="1"/>
  <c r="W3722" i="2" s="1"/>
  <c r="H3721" i="2"/>
  <c r="J3721" i="2" s="1"/>
  <c r="V3721" i="2" s="1"/>
  <c r="W3721" i="2" s="1"/>
  <c r="Y3721" i="2" s="1"/>
  <c r="H3720" i="2"/>
  <c r="J3720" i="2" s="1"/>
  <c r="V3720" i="2" s="1"/>
  <c r="W3720" i="2" s="1"/>
  <c r="Y3720" i="2" s="1"/>
  <c r="H3719" i="2"/>
  <c r="J3719" i="2" s="1"/>
  <c r="V3719" i="2" s="1"/>
  <c r="W3719" i="2" s="1"/>
  <c r="Y3719" i="2" s="1"/>
  <c r="H3718" i="2"/>
  <c r="J3718" i="2" s="1"/>
  <c r="V3718" i="2" s="1"/>
  <c r="W3718" i="2" s="1"/>
  <c r="Y3718" i="2" s="1"/>
  <c r="V3717" i="2"/>
  <c r="W3717" i="2" s="1"/>
  <c r="Y3717" i="2" s="1"/>
  <c r="H3717" i="2"/>
  <c r="J3717" i="2" s="1"/>
  <c r="H3716" i="2"/>
  <c r="J3716" i="2" s="1"/>
  <c r="V3716" i="2" s="1"/>
  <c r="W3716" i="2" s="1"/>
  <c r="Y3716" i="2" s="1"/>
  <c r="H3715" i="2"/>
  <c r="J3715" i="2" s="1"/>
  <c r="V3715" i="2" s="1"/>
  <c r="W3715" i="2" s="1"/>
  <c r="Y3715" i="2" s="1"/>
  <c r="H3714" i="2"/>
  <c r="J3714" i="2" s="1"/>
  <c r="V3714" i="2" s="1"/>
  <c r="W3714" i="2" s="1"/>
  <c r="Y3714" i="2" s="1"/>
  <c r="H3713" i="2"/>
  <c r="J3713" i="2" s="1"/>
  <c r="V3713" i="2" s="1"/>
  <c r="W3713" i="2" s="1"/>
  <c r="Y3713" i="2" s="1"/>
  <c r="H3712" i="2"/>
  <c r="J3712" i="2" s="1"/>
  <c r="V3712" i="2" s="1"/>
  <c r="W3712" i="2" s="1"/>
  <c r="Y3712" i="2" s="1"/>
  <c r="H3711" i="2"/>
  <c r="J3711" i="2" s="1"/>
  <c r="V3711" i="2" s="1"/>
  <c r="W3711" i="2" s="1"/>
  <c r="Y3711" i="2" s="1"/>
  <c r="H3710" i="2"/>
  <c r="J3710" i="2" s="1"/>
  <c r="V3710" i="2" s="1"/>
  <c r="W3710" i="2" s="1"/>
  <c r="Y3710" i="2" s="1"/>
  <c r="J3709" i="2"/>
  <c r="V3709" i="2" s="1"/>
  <c r="W3709" i="2" s="1"/>
  <c r="Y3709" i="2" s="1"/>
  <c r="H3709" i="2"/>
  <c r="H3708" i="2"/>
  <c r="J3708" i="2" s="1"/>
  <c r="V3708" i="2" s="1"/>
  <c r="W3708" i="2" s="1"/>
  <c r="Y3708" i="2" s="1"/>
  <c r="H3707" i="2"/>
  <c r="J3707" i="2" s="1"/>
  <c r="V3707" i="2" s="1"/>
  <c r="W3707" i="2" s="1"/>
  <c r="Y3707" i="2" s="1"/>
  <c r="H3706" i="2"/>
  <c r="J3706" i="2" s="1"/>
  <c r="V3706" i="2" s="1"/>
  <c r="W3706" i="2" s="1"/>
  <c r="Y3706" i="2" s="1"/>
  <c r="H3705" i="2"/>
  <c r="J3705" i="2" s="1"/>
  <c r="V3705" i="2" s="1"/>
  <c r="W3705" i="2" s="1"/>
  <c r="Y3705" i="2" s="1"/>
  <c r="H3704" i="2"/>
  <c r="J3704" i="2" s="1"/>
  <c r="V3704" i="2" s="1"/>
  <c r="W3704" i="2" s="1"/>
  <c r="Y3704" i="2" s="1"/>
  <c r="H3703" i="2"/>
  <c r="J3703" i="2" s="1"/>
  <c r="V3703" i="2" s="1"/>
  <c r="W3703" i="2" s="1"/>
  <c r="Y3703" i="2" s="1"/>
  <c r="H3702" i="2"/>
  <c r="J3702" i="2" s="1"/>
  <c r="V3702" i="2" s="1"/>
  <c r="W3702" i="2" s="1"/>
  <c r="Y3702" i="2" s="1"/>
  <c r="V3701" i="2"/>
  <c r="W3701" i="2" s="1"/>
  <c r="Y3701" i="2" s="1"/>
  <c r="H3701" i="2"/>
  <c r="J3701" i="2" s="1"/>
  <c r="V3700" i="2"/>
  <c r="W3700" i="2" s="1"/>
  <c r="Y3700" i="2" s="1"/>
  <c r="H3700" i="2"/>
  <c r="J3700" i="2" s="1"/>
  <c r="H3699" i="2"/>
  <c r="J3699" i="2" s="1"/>
  <c r="V3699" i="2" s="1"/>
  <c r="W3699" i="2" s="1"/>
  <c r="Y3699" i="2" s="1"/>
  <c r="H3698" i="2"/>
  <c r="J3698" i="2" s="1"/>
  <c r="V3698" i="2" s="1"/>
  <c r="W3698" i="2" s="1"/>
  <c r="Y3698" i="2" s="1"/>
  <c r="H3697" i="2"/>
  <c r="J3697" i="2" s="1"/>
  <c r="V3697" i="2" s="1"/>
  <c r="W3697" i="2" s="1"/>
  <c r="Y3697" i="2" s="1"/>
  <c r="H3696" i="2"/>
  <c r="J3696" i="2" s="1"/>
  <c r="V3696" i="2" s="1"/>
  <c r="W3696" i="2" s="1"/>
  <c r="Y3696" i="2" s="1"/>
  <c r="H3695" i="2"/>
  <c r="J3695" i="2" s="1"/>
  <c r="V3695" i="2" s="1"/>
  <c r="W3695" i="2" s="1"/>
  <c r="Y3695" i="2" s="1"/>
  <c r="H3694" i="2"/>
  <c r="J3694" i="2" s="1"/>
  <c r="V3694" i="2" s="1"/>
  <c r="W3694" i="2" s="1"/>
  <c r="Y3694" i="2" s="1"/>
  <c r="J3693" i="2"/>
  <c r="V3693" i="2" s="1"/>
  <c r="W3693" i="2" s="1"/>
  <c r="Y3693" i="2" s="1"/>
  <c r="H3693" i="2"/>
  <c r="J3692" i="2"/>
  <c r="V3692" i="2" s="1"/>
  <c r="W3692" i="2" s="1"/>
  <c r="Y3692" i="2" s="1"/>
  <c r="H3692" i="2"/>
  <c r="H3691" i="2"/>
  <c r="J3691" i="2" s="1"/>
  <c r="V3691" i="2" s="1"/>
  <c r="W3691" i="2" s="1"/>
  <c r="Y3691" i="2" s="1"/>
  <c r="H3690" i="2"/>
  <c r="J3690" i="2" s="1"/>
  <c r="V3690" i="2" s="1"/>
  <c r="W3690" i="2" s="1"/>
  <c r="Y3690" i="2" s="1"/>
  <c r="H3689" i="2"/>
  <c r="J3689" i="2" s="1"/>
  <c r="V3689" i="2" s="1"/>
  <c r="W3689" i="2" s="1"/>
  <c r="Y3689" i="2" s="1"/>
  <c r="H3688" i="2"/>
  <c r="J3688" i="2" s="1"/>
  <c r="V3688" i="2" s="1"/>
  <c r="W3688" i="2" s="1"/>
  <c r="Y3688" i="2" s="1"/>
  <c r="H3687" i="2"/>
  <c r="J3687" i="2" s="1"/>
  <c r="V3687" i="2" s="1"/>
  <c r="W3687" i="2" s="1"/>
  <c r="Y3687" i="2" s="1"/>
  <c r="H3686" i="2"/>
  <c r="J3686" i="2" s="1"/>
  <c r="V3686" i="2" s="1"/>
  <c r="W3686" i="2" s="1"/>
  <c r="Y3686" i="2" s="1"/>
  <c r="H3685" i="2"/>
  <c r="J3685" i="2" s="1"/>
  <c r="V3685" i="2" s="1"/>
  <c r="W3685" i="2" s="1"/>
  <c r="Y3685" i="2" s="1"/>
  <c r="H3684" i="2"/>
  <c r="J3684" i="2" s="1"/>
  <c r="V3684" i="2" s="1"/>
  <c r="W3684" i="2" s="1"/>
  <c r="Y3684" i="2" s="1"/>
  <c r="H3683" i="2"/>
  <c r="J3683" i="2" s="1"/>
  <c r="V3683" i="2" s="1"/>
  <c r="W3683" i="2" s="1"/>
  <c r="Y3683" i="2" s="1"/>
  <c r="J3682" i="2"/>
  <c r="V3682" i="2" s="1"/>
  <c r="W3682" i="2" s="1"/>
  <c r="Y3682" i="2" s="1"/>
  <c r="H3682" i="2"/>
  <c r="H3681" i="2"/>
  <c r="J3681" i="2" s="1"/>
  <c r="V3681" i="2" s="1"/>
  <c r="W3681" i="2" s="1"/>
  <c r="Y3681" i="2" s="1"/>
  <c r="H3680" i="2"/>
  <c r="J3680" i="2" s="1"/>
  <c r="V3680" i="2" s="1"/>
  <c r="W3680" i="2" s="1"/>
  <c r="Y3680" i="2" s="1"/>
  <c r="H3679" i="2"/>
  <c r="J3679" i="2" s="1"/>
  <c r="V3679" i="2" s="1"/>
  <c r="W3679" i="2" s="1"/>
  <c r="Y3679" i="2" s="1"/>
  <c r="H3678" i="2"/>
  <c r="J3678" i="2" s="1"/>
  <c r="V3678" i="2" s="1"/>
  <c r="W3678" i="2" s="1"/>
  <c r="Y3678" i="2" s="1"/>
  <c r="H3677" i="2"/>
  <c r="J3677" i="2" s="1"/>
  <c r="V3677" i="2" s="1"/>
  <c r="W3677" i="2" s="1"/>
  <c r="Y3677" i="2" s="1"/>
  <c r="H3676" i="2"/>
  <c r="J3676" i="2" s="1"/>
  <c r="V3676" i="2" s="1"/>
  <c r="W3676" i="2" s="1"/>
  <c r="Y3676" i="2" s="1"/>
  <c r="H3675" i="2"/>
  <c r="J3675" i="2" s="1"/>
  <c r="V3675" i="2" s="1"/>
  <c r="W3675" i="2" s="1"/>
  <c r="Y3675" i="2" s="1"/>
  <c r="W3674" i="2"/>
  <c r="Y3674" i="2" s="1"/>
  <c r="H3674" i="2"/>
  <c r="J3674" i="2" s="1"/>
  <c r="V3674" i="2" s="1"/>
  <c r="H3673" i="2"/>
  <c r="J3673" i="2" s="1"/>
  <c r="V3673" i="2" s="1"/>
  <c r="W3673" i="2" s="1"/>
  <c r="Y3673" i="2" s="1"/>
  <c r="H3672" i="2"/>
  <c r="J3672" i="2" s="1"/>
  <c r="V3672" i="2" s="1"/>
  <c r="W3672" i="2" s="1"/>
  <c r="Y3672" i="2" s="1"/>
  <c r="H3671" i="2"/>
  <c r="J3671" i="2" s="1"/>
  <c r="V3671" i="2" s="1"/>
  <c r="W3671" i="2" s="1"/>
  <c r="Y3671" i="2" s="1"/>
  <c r="H3670" i="2"/>
  <c r="J3670" i="2" s="1"/>
  <c r="V3670" i="2" s="1"/>
  <c r="W3670" i="2" s="1"/>
  <c r="Y3670" i="2" s="1"/>
  <c r="H3669" i="2"/>
  <c r="J3669" i="2" s="1"/>
  <c r="V3669" i="2" s="1"/>
  <c r="W3669" i="2" s="1"/>
  <c r="Y3669" i="2" s="1"/>
  <c r="H3668" i="2"/>
  <c r="J3668" i="2" s="1"/>
  <c r="V3668" i="2" s="1"/>
  <c r="W3668" i="2" s="1"/>
  <c r="Y3668" i="2" s="1"/>
  <c r="J3667" i="2"/>
  <c r="V3667" i="2" s="1"/>
  <c r="W3667" i="2" s="1"/>
  <c r="Y3667" i="2" s="1"/>
  <c r="H3667" i="2"/>
  <c r="H3666" i="2"/>
  <c r="J3666" i="2" s="1"/>
  <c r="V3666" i="2" s="1"/>
  <c r="W3666" i="2" s="1"/>
  <c r="Y3666" i="2" s="1"/>
  <c r="H3665" i="2"/>
  <c r="J3665" i="2" s="1"/>
  <c r="V3665" i="2" s="1"/>
  <c r="W3665" i="2" s="1"/>
  <c r="Y3665" i="2" s="1"/>
  <c r="H3664" i="2"/>
  <c r="J3664" i="2" s="1"/>
  <c r="V3664" i="2" s="1"/>
  <c r="W3664" i="2" s="1"/>
  <c r="Y3664" i="2" s="1"/>
  <c r="H3663" i="2"/>
  <c r="J3663" i="2" s="1"/>
  <c r="V3663" i="2" s="1"/>
  <c r="W3663" i="2" s="1"/>
  <c r="Y3663" i="2" s="1"/>
  <c r="H3662" i="2"/>
  <c r="J3662" i="2" s="1"/>
  <c r="V3662" i="2" s="1"/>
  <c r="W3662" i="2" s="1"/>
  <c r="Y3662" i="2" s="1"/>
  <c r="H3661" i="2"/>
  <c r="J3661" i="2" s="1"/>
  <c r="V3661" i="2" s="1"/>
  <c r="W3661" i="2" s="1"/>
  <c r="Y3661" i="2" s="1"/>
  <c r="H3660" i="2"/>
  <c r="J3660" i="2" s="1"/>
  <c r="V3660" i="2" s="1"/>
  <c r="W3660" i="2" s="1"/>
  <c r="Y3660" i="2" s="1"/>
  <c r="H3659" i="2"/>
  <c r="J3659" i="2" s="1"/>
  <c r="V3659" i="2" s="1"/>
  <c r="W3659" i="2" s="1"/>
  <c r="Y3659" i="2" s="1"/>
  <c r="W3658" i="2"/>
  <c r="Y3658" i="2" s="1"/>
  <c r="H3658" i="2"/>
  <c r="J3658" i="2" s="1"/>
  <c r="V3658" i="2" s="1"/>
  <c r="H3657" i="2"/>
  <c r="J3657" i="2" s="1"/>
  <c r="V3657" i="2" s="1"/>
  <c r="W3657" i="2" s="1"/>
  <c r="Y3657" i="2" s="1"/>
  <c r="H3656" i="2"/>
  <c r="J3656" i="2" s="1"/>
  <c r="V3656" i="2" s="1"/>
  <c r="W3656" i="2" s="1"/>
  <c r="Y3656" i="2" s="1"/>
  <c r="H3655" i="2"/>
  <c r="J3655" i="2" s="1"/>
  <c r="V3655" i="2" s="1"/>
  <c r="W3655" i="2" s="1"/>
  <c r="Y3655" i="2" s="1"/>
  <c r="J3654" i="2"/>
  <c r="V3654" i="2" s="1"/>
  <c r="W3654" i="2" s="1"/>
  <c r="Y3654" i="2" s="1"/>
  <c r="H3654" i="2"/>
  <c r="H3653" i="2"/>
  <c r="J3653" i="2" s="1"/>
  <c r="V3653" i="2" s="1"/>
  <c r="W3653" i="2" s="1"/>
  <c r="Y3653" i="2" s="1"/>
  <c r="H3652" i="2"/>
  <c r="J3652" i="2" s="1"/>
  <c r="V3652" i="2" s="1"/>
  <c r="W3652" i="2" s="1"/>
  <c r="Y3652" i="2" s="1"/>
  <c r="H3651" i="2"/>
  <c r="J3651" i="2" s="1"/>
  <c r="V3651" i="2" s="1"/>
  <c r="W3651" i="2" s="1"/>
  <c r="Y3651" i="2" s="1"/>
  <c r="H3650" i="2"/>
  <c r="J3650" i="2" s="1"/>
  <c r="V3650" i="2" s="1"/>
  <c r="W3650" i="2" s="1"/>
  <c r="Y3650" i="2" s="1"/>
  <c r="H3649" i="2"/>
  <c r="J3649" i="2" s="1"/>
  <c r="V3649" i="2" s="1"/>
  <c r="W3649" i="2" s="1"/>
  <c r="Y3649" i="2" s="1"/>
  <c r="H3648" i="2"/>
  <c r="J3648" i="2" s="1"/>
  <c r="V3648" i="2" s="1"/>
  <c r="W3648" i="2" s="1"/>
  <c r="Y3648" i="2" s="1"/>
  <c r="H3647" i="2"/>
  <c r="J3647" i="2" s="1"/>
  <c r="V3647" i="2" s="1"/>
  <c r="W3647" i="2" s="1"/>
  <c r="Y3647" i="2" s="1"/>
  <c r="H3646" i="2"/>
  <c r="J3646" i="2" s="1"/>
  <c r="V3646" i="2" s="1"/>
  <c r="W3646" i="2" s="1"/>
  <c r="Y3646" i="2" s="1"/>
  <c r="H3645" i="2"/>
  <c r="J3645" i="2" s="1"/>
  <c r="V3645" i="2" s="1"/>
  <c r="W3645" i="2" s="1"/>
  <c r="Y3645" i="2" s="1"/>
  <c r="H3644" i="2"/>
  <c r="J3644" i="2" s="1"/>
  <c r="V3644" i="2" s="1"/>
  <c r="W3644" i="2" s="1"/>
  <c r="Y3644" i="2" s="1"/>
  <c r="H3643" i="2"/>
  <c r="J3643" i="2" s="1"/>
  <c r="V3643" i="2" s="1"/>
  <c r="W3643" i="2" s="1"/>
  <c r="Y3643" i="2" s="1"/>
  <c r="H3642" i="2"/>
  <c r="J3642" i="2" s="1"/>
  <c r="V3642" i="2" s="1"/>
  <c r="W3642" i="2" s="1"/>
  <c r="Y3642" i="2" s="1"/>
  <c r="H3641" i="2"/>
  <c r="J3641" i="2" s="1"/>
  <c r="V3641" i="2" s="1"/>
  <c r="W3641" i="2" s="1"/>
  <c r="Y3641" i="2" s="1"/>
  <c r="H3640" i="2"/>
  <c r="J3640" i="2" s="1"/>
  <c r="V3640" i="2" s="1"/>
  <c r="W3640" i="2" s="1"/>
  <c r="Y3640" i="2" s="1"/>
  <c r="H3639" i="2"/>
  <c r="J3639" i="2" s="1"/>
  <c r="V3639" i="2" s="1"/>
  <c r="W3639" i="2" s="1"/>
  <c r="Y3639" i="2" s="1"/>
  <c r="H3638" i="2"/>
  <c r="J3638" i="2" s="1"/>
  <c r="V3638" i="2" s="1"/>
  <c r="W3638" i="2" s="1"/>
  <c r="Y3638" i="2" s="1"/>
  <c r="H3637" i="2"/>
  <c r="J3637" i="2" s="1"/>
  <c r="V3637" i="2" s="1"/>
  <c r="W3637" i="2" s="1"/>
  <c r="Y3637" i="2" s="1"/>
  <c r="H3636" i="2"/>
  <c r="J3636" i="2" s="1"/>
  <c r="V3636" i="2" s="1"/>
  <c r="W3636" i="2" s="1"/>
  <c r="Y3636" i="2" s="1"/>
  <c r="V3635" i="2"/>
  <c r="W3635" i="2" s="1"/>
  <c r="Y3635" i="2" s="1"/>
  <c r="H3635" i="2"/>
  <c r="J3635" i="2" s="1"/>
  <c r="W3634" i="2"/>
  <c r="Y3634" i="2" s="1"/>
  <c r="J3634" i="2"/>
  <c r="V3634" i="2" s="1"/>
  <c r="H3634" i="2"/>
  <c r="H3633" i="2"/>
  <c r="J3633" i="2" s="1"/>
  <c r="V3633" i="2" s="1"/>
  <c r="W3633" i="2" s="1"/>
  <c r="Y3633" i="2" s="1"/>
  <c r="V3632" i="2"/>
  <c r="W3632" i="2" s="1"/>
  <c r="Y3632" i="2" s="1"/>
  <c r="H3632" i="2"/>
  <c r="J3632" i="2" s="1"/>
  <c r="H3631" i="2"/>
  <c r="J3631" i="2" s="1"/>
  <c r="V3631" i="2" s="1"/>
  <c r="W3631" i="2" s="1"/>
  <c r="Y3631" i="2" s="1"/>
  <c r="H3630" i="2"/>
  <c r="J3630" i="2" s="1"/>
  <c r="V3630" i="2" s="1"/>
  <c r="W3630" i="2" s="1"/>
  <c r="Y3630" i="2" s="1"/>
  <c r="H3629" i="2"/>
  <c r="J3629" i="2" s="1"/>
  <c r="V3629" i="2" s="1"/>
  <c r="W3629" i="2" s="1"/>
  <c r="Y3629" i="2" s="1"/>
  <c r="H3628" i="2"/>
  <c r="J3628" i="2" s="1"/>
  <c r="V3628" i="2" s="1"/>
  <c r="W3628" i="2" s="1"/>
  <c r="Y3628" i="2" s="1"/>
  <c r="J3627" i="2"/>
  <c r="V3627" i="2" s="1"/>
  <c r="W3627" i="2" s="1"/>
  <c r="Y3627" i="2" s="1"/>
  <c r="H3627" i="2"/>
  <c r="H3626" i="2"/>
  <c r="J3626" i="2" s="1"/>
  <c r="V3626" i="2" s="1"/>
  <c r="W3626" i="2" s="1"/>
  <c r="Y3626" i="2" s="1"/>
  <c r="H3625" i="2"/>
  <c r="J3625" i="2" s="1"/>
  <c r="V3625" i="2" s="1"/>
  <c r="W3625" i="2" s="1"/>
  <c r="Y3625" i="2" s="1"/>
  <c r="H3624" i="2"/>
  <c r="J3624" i="2" s="1"/>
  <c r="V3624" i="2" s="1"/>
  <c r="W3624" i="2" s="1"/>
  <c r="Y3624" i="2" s="1"/>
  <c r="H3623" i="2"/>
  <c r="J3623" i="2" s="1"/>
  <c r="V3623" i="2" s="1"/>
  <c r="W3623" i="2" s="1"/>
  <c r="Y3623" i="2" s="1"/>
  <c r="H3622" i="2"/>
  <c r="J3622" i="2" s="1"/>
  <c r="V3622" i="2" s="1"/>
  <c r="W3622" i="2" s="1"/>
  <c r="Y3622" i="2" s="1"/>
  <c r="H3621" i="2"/>
  <c r="J3621" i="2" s="1"/>
  <c r="V3621" i="2" s="1"/>
  <c r="W3621" i="2" s="1"/>
  <c r="Y3621" i="2" s="1"/>
  <c r="H3620" i="2"/>
  <c r="J3620" i="2" s="1"/>
  <c r="V3620" i="2" s="1"/>
  <c r="W3620" i="2" s="1"/>
  <c r="Y3620" i="2" s="1"/>
  <c r="H3619" i="2"/>
  <c r="J3619" i="2" s="1"/>
  <c r="V3619" i="2" s="1"/>
  <c r="W3619" i="2" s="1"/>
  <c r="Y3619" i="2" s="1"/>
  <c r="H3618" i="2"/>
  <c r="J3618" i="2" s="1"/>
  <c r="V3618" i="2" s="1"/>
  <c r="W3618" i="2" s="1"/>
  <c r="Y3618" i="2" s="1"/>
  <c r="H3617" i="2"/>
  <c r="J3617" i="2" s="1"/>
  <c r="V3617" i="2" s="1"/>
  <c r="W3617" i="2" s="1"/>
  <c r="Y3617" i="2" s="1"/>
  <c r="J3616" i="2"/>
  <c r="V3616" i="2" s="1"/>
  <c r="W3616" i="2" s="1"/>
  <c r="Y3616" i="2" s="1"/>
  <c r="H3616" i="2"/>
  <c r="H3615" i="2"/>
  <c r="J3615" i="2" s="1"/>
  <c r="V3615" i="2" s="1"/>
  <c r="W3615" i="2" s="1"/>
  <c r="Y3615" i="2" s="1"/>
  <c r="H3614" i="2"/>
  <c r="J3614" i="2" s="1"/>
  <c r="V3614" i="2" s="1"/>
  <c r="W3614" i="2" s="1"/>
  <c r="Y3614" i="2" s="1"/>
  <c r="H3613" i="2"/>
  <c r="J3613" i="2" s="1"/>
  <c r="V3613" i="2" s="1"/>
  <c r="W3613" i="2" s="1"/>
  <c r="Y3613" i="2" s="1"/>
  <c r="H3612" i="2"/>
  <c r="J3612" i="2" s="1"/>
  <c r="V3612" i="2" s="1"/>
  <c r="W3612" i="2" s="1"/>
  <c r="Y3612" i="2" s="1"/>
  <c r="H3611" i="2"/>
  <c r="J3611" i="2" s="1"/>
  <c r="V3611" i="2" s="1"/>
  <c r="W3611" i="2" s="1"/>
  <c r="Y3611" i="2" s="1"/>
  <c r="H3610" i="2"/>
  <c r="J3610" i="2" s="1"/>
  <c r="V3610" i="2" s="1"/>
  <c r="W3610" i="2" s="1"/>
  <c r="Y3610" i="2" s="1"/>
  <c r="H3609" i="2"/>
  <c r="J3609" i="2" s="1"/>
  <c r="V3609" i="2" s="1"/>
  <c r="W3609" i="2" s="1"/>
  <c r="Y3609" i="2" s="1"/>
  <c r="H3608" i="2"/>
  <c r="J3608" i="2" s="1"/>
  <c r="V3608" i="2" s="1"/>
  <c r="W3608" i="2" s="1"/>
  <c r="Y3608" i="2" s="1"/>
  <c r="V3607" i="2"/>
  <c r="W3607" i="2" s="1"/>
  <c r="Y3607" i="2" s="1"/>
  <c r="H3607" i="2"/>
  <c r="J3607" i="2" s="1"/>
  <c r="H3606" i="2"/>
  <c r="J3606" i="2" s="1"/>
  <c r="V3606" i="2" s="1"/>
  <c r="W3606" i="2" s="1"/>
  <c r="Y3606" i="2" s="1"/>
  <c r="H3605" i="2"/>
  <c r="J3605" i="2" s="1"/>
  <c r="V3605" i="2" s="1"/>
  <c r="W3605" i="2" s="1"/>
  <c r="Y3605" i="2" s="1"/>
  <c r="H3604" i="2"/>
  <c r="J3604" i="2" s="1"/>
  <c r="V3604" i="2" s="1"/>
  <c r="W3604" i="2" s="1"/>
  <c r="Y3604" i="2" s="1"/>
  <c r="H3603" i="2"/>
  <c r="J3603" i="2" s="1"/>
  <c r="V3603" i="2" s="1"/>
  <c r="W3603" i="2" s="1"/>
  <c r="Y3603" i="2" s="1"/>
  <c r="H3602" i="2"/>
  <c r="J3602" i="2" s="1"/>
  <c r="V3602" i="2" s="1"/>
  <c r="W3602" i="2" s="1"/>
  <c r="Y3602" i="2" s="1"/>
  <c r="H3601" i="2"/>
  <c r="J3601" i="2" s="1"/>
  <c r="V3601" i="2" s="1"/>
  <c r="W3601" i="2" s="1"/>
  <c r="Y3601" i="2" s="1"/>
  <c r="H3600" i="2"/>
  <c r="J3600" i="2" s="1"/>
  <c r="V3600" i="2" s="1"/>
  <c r="W3600" i="2" s="1"/>
  <c r="Y3600" i="2" s="1"/>
  <c r="H3599" i="2"/>
  <c r="J3599" i="2" s="1"/>
  <c r="V3599" i="2" s="1"/>
  <c r="W3599" i="2" s="1"/>
  <c r="Y3599" i="2" s="1"/>
  <c r="H3598" i="2"/>
  <c r="J3598" i="2" s="1"/>
  <c r="V3598" i="2" s="1"/>
  <c r="W3598" i="2" s="1"/>
  <c r="Y3598" i="2" s="1"/>
  <c r="H3597" i="2"/>
  <c r="J3597" i="2" s="1"/>
  <c r="V3597" i="2" s="1"/>
  <c r="W3597" i="2" s="1"/>
  <c r="Y3597" i="2" s="1"/>
  <c r="H3596" i="2"/>
  <c r="J3596" i="2" s="1"/>
  <c r="V3596" i="2" s="1"/>
  <c r="W3596" i="2" s="1"/>
  <c r="Y3596" i="2" s="1"/>
  <c r="H3595" i="2"/>
  <c r="J3595" i="2" s="1"/>
  <c r="V3595" i="2" s="1"/>
  <c r="W3595" i="2" s="1"/>
  <c r="Y3595" i="2" s="1"/>
  <c r="H3594" i="2"/>
  <c r="J3594" i="2" s="1"/>
  <c r="V3594" i="2" s="1"/>
  <c r="W3594" i="2" s="1"/>
  <c r="Y3594" i="2" s="1"/>
  <c r="H3593" i="2"/>
  <c r="J3593" i="2" s="1"/>
  <c r="V3593" i="2" s="1"/>
  <c r="W3593" i="2" s="1"/>
  <c r="Y3593" i="2" s="1"/>
  <c r="H3592" i="2"/>
  <c r="J3592" i="2" s="1"/>
  <c r="V3592" i="2" s="1"/>
  <c r="W3592" i="2" s="1"/>
  <c r="Y3592" i="2" s="1"/>
  <c r="H3591" i="2"/>
  <c r="J3591" i="2" s="1"/>
  <c r="V3591" i="2" s="1"/>
  <c r="W3591" i="2" s="1"/>
  <c r="Y3591" i="2" s="1"/>
  <c r="H3590" i="2"/>
  <c r="J3590" i="2" s="1"/>
  <c r="V3590" i="2" s="1"/>
  <c r="W3590" i="2" s="1"/>
  <c r="Y3590" i="2" s="1"/>
  <c r="H3589" i="2"/>
  <c r="J3589" i="2" s="1"/>
  <c r="V3589" i="2" s="1"/>
  <c r="W3589" i="2" s="1"/>
  <c r="Y3589" i="2" s="1"/>
  <c r="H3588" i="2"/>
  <c r="J3588" i="2" s="1"/>
  <c r="V3588" i="2" s="1"/>
  <c r="W3588" i="2" s="1"/>
  <c r="Y3588" i="2" s="1"/>
  <c r="H3587" i="2"/>
  <c r="J3587" i="2" s="1"/>
  <c r="V3587" i="2" s="1"/>
  <c r="W3587" i="2" s="1"/>
  <c r="Y3587" i="2" s="1"/>
  <c r="H3586" i="2"/>
  <c r="J3586" i="2" s="1"/>
  <c r="V3586" i="2" s="1"/>
  <c r="W3586" i="2" s="1"/>
  <c r="Y3586" i="2" s="1"/>
  <c r="H3585" i="2"/>
  <c r="J3585" i="2" s="1"/>
  <c r="V3585" i="2" s="1"/>
  <c r="W3585" i="2" s="1"/>
  <c r="Y3585" i="2" s="1"/>
  <c r="H3584" i="2"/>
  <c r="J3584" i="2" s="1"/>
  <c r="V3584" i="2" s="1"/>
  <c r="W3584" i="2" s="1"/>
  <c r="Y3584" i="2" s="1"/>
  <c r="H3583" i="2"/>
  <c r="J3583" i="2" s="1"/>
  <c r="V3583" i="2" s="1"/>
  <c r="W3583" i="2" s="1"/>
  <c r="Y3583" i="2" s="1"/>
  <c r="H3582" i="2"/>
  <c r="J3582" i="2" s="1"/>
  <c r="V3582" i="2" s="1"/>
  <c r="W3582" i="2" s="1"/>
  <c r="Y3582" i="2" s="1"/>
  <c r="H3581" i="2"/>
  <c r="J3581" i="2" s="1"/>
  <c r="V3581" i="2" s="1"/>
  <c r="W3581" i="2" s="1"/>
  <c r="Y3581" i="2" s="1"/>
  <c r="H3580" i="2"/>
  <c r="J3580" i="2" s="1"/>
  <c r="V3580" i="2" s="1"/>
  <c r="W3580" i="2" s="1"/>
  <c r="Y3580" i="2" s="1"/>
  <c r="H3579" i="2"/>
  <c r="J3579" i="2" s="1"/>
  <c r="V3579" i="2" s="1"/>
  <c r="W3579" i="2" s="1"/>
  <c r="Y3579" i="2" s="1"/>
  <c r="H3578" i="2"/>
  <c r="J3578" i="2" s="1"/>
  <c r="V3578" i="2" s="1"/>
  <c r="W3578" i="2" s="1"/>
  <c r="Y3578" i="2" s="1"/>
  <c r="H3577" i="2"/>
  <c r="J3577" i="2" s="1"/>
  <c r="V3577" i="2" s="1"/>
  <c r="W3577" i="2" s="1"/>
  <c r="Y3577" i="2" s="1"/>
  <c r="Y3576" i="2"/>
  <c r="V3576" i="2"/>
  <c r="W3576" i="2" s="1"/>
  <c r="H3576" i="2"/>
  <c r="J3576" i="2" s="1"/>
  <c r="H3575" i="2"/>
  <c r="J3575" i="2" s="1"/>
  <c r="V3575" i="2" s="1"/>
  <c r="W3575" i="2" s="1"/>
  <c r="Y3575" i="2" s="1"/>
  <c r="H3574" i="2"/>
  <c r="J3574" i="2" s="1"/>
  <c r="V3574" i="2" s="1"/>
  <c r="W3574" i="2" s="1"/>
  <c r="Y3574" i="2" s="1"/>
  <c r="H3573" i="2"/>
  <c r="J3573" i="2" s="1"/>
  <c r="V3573" i="2" s="1"/>
  <c r="W3573" i="2" s="1"/>
  <c r="Y3573" i="2" s="1"/>
  <c r="H3572" i="2"/>
  <c r="J3572" i="2" s="1"/>
  <c r="V3572" i="2" s="1"/>
  <c r="W3572" i="2" s="1"/>
  <c r="Y3572" i="2" s="1"/>
  <c r="H3571" i="2"/>
  <c r="J3571" i="2" s="1"/>
  <c r="V3571" i="2" s="1"/>
  <c r="W3571" i="2" s="1"/>
  <c r="Y3571" i="2" s="1"/>
  <c r="H3570" i="2"/>
  <c r="J3570" i="2" s="1"/>
  <c r="V3570" i="2" s="1"/>
  <c r="W3570" i="2" s="1"/>
  <c r="Y3570" i="2" s="1"/>
  <c r="H3569" i="2"/>
  <c r="J3569" i="2" s="1"/>
  <c r="V3569" i="2" s="1"/>
  <c r="W3569" i="2" s="1"/>
  <c r="Y3569" i="2" s="1"/>
  <c r="H3568" i="2"/>
  <c r="J3568" i="2" s="1"/>
  <c r="V3568" i="2" s="1"/>
  <c r="W3568" i="2" s="1"/>
  <c r="Y3568" i="2" s="1"/>
  <c r="H3567" i="2"/>
  <c r="J3567" i="2" s="1"/>
  <c r="V3567" i="2" s="1"/>
  <c r="W3567" i="2" s="1"/>
  <c r="Y3567" i="2" s="1"/>
  <c r="H3566" i="2"/>
  <c r="J3566" i="2" s="1"/>
  <c r="V3566" i="2" s="1"/>
  <c r="W3566" i="2" s="1"/>
  <c r="Y3566" i="2" s="1"/>
  <c r="H3565" i="2"/>
  <c r="J3565" i="2" s="1"/>
  <c r="V3565" i="2" s="1"/>
  <c r="W3565" i="2" s="1"/>
  <c r="Y3565" i="2" s="1"/>
  <c r="H3564" i="2"/>
  <c r="J3564" i="2" s="1"/>
  <c r="V3564" i="2" s="1"/>
  <c r="W3564" i="2" s="1"/>
  <c r="Y3564" i="2" s="1"/>
  <c r="J3563" i="2"/>
  <c r="V3563" i="2" s="1"/>
  <c r="W3563" i="2" s="1"/>
  <c r="Y3563" i="2" s="1"/>
  <c r="H3563" i="2"/>
  <c r="H3562" i="2"/>
  <c r="J3562" i="2" s="1"/>
  <c r="V3562" i="2" s="1"/>
  <c r="W3562" i="2" s="1"/>
  <c r="Y3562" i="2" s="1"/>
  <c r="H3561" i="2"/>
  <c r="J3561" i="2" s="1"/>
  <c r="V3561" i="2" s="1"/>
  <c r="W3561" i="2" s="1"/>
  <c r="Y3561" i="2" s="1"/>
  <c r="H3560" i="2"/>
  <c r="J3560" i="2" s="1"/>
  <c r="V3560" i="2" s="1"/>
  <c r="W3560" i="2" s="1"/>
  <c r="Y3560" i="2" s="1"/>
  <c r="V3559" i="2"/>
  <c r="W3559" i="2" s="1"/>
  <c r="Y3559" i="2" s="1"/>
  <c r="H3559" i="2"/>
  <c r="J3559" i="2" s="1"/>
  <c r="H3558" i="2"/>
  <c r="J3558" i="2" s="1"/>
  <c r="V3558" i="2" s="1"/>
  <c r="W3558" i="2" s="1"/>
  <c r="Y3558" i="2" s="1"/>
  <c r="H3557" i="2"/>
  <c r="J3557" i="2" s="1"/>
  <c r="V3557" i="2" s="1"/>
  <c r="W3557" i="2" s="1"/>
  <c r="Y3557" i="2" s="1"/>
  <c r="H3556" i="2"/>
  <c r="J3556" i="2" s="1"/>
  <c r="V3556" i="2" s="1"/>
  <c r="W3556" i="2" s="1"/>
  <c r="Y3556" i="2" s="1"/>
  <c r="H3555" i="2"/>
  <c r="J3555" i="2" s="1"/>
  <c r="V3555" i="2" s="1"/>
  <c r="W3555" i="2" s="1"/>
  <c r="Y3555" i="2" s="1"/>
  <c r="H3554" i="2"/>
  <c r="J3554" i="2" s="1"/>
  <c r="V3554" i="2" s="1"/>
  <c r="W3554" i="2" s="1"/>
  <c r="Y3554" i="2" s="1"/>
  <c r="H3553" i="2"/>
  <c r="J3553" i="2" s="1"/>
  <c r="V3553" i="2" s="1"/>
  <c r="W3553" i="2" s="1"/>
  <c r="Y3553" i="2" s="1"/>
  <c r="H3552" i="2"/>
  <c r="J3552" i="2" s="1"/>
  <c r="V3552" i="2" s="1"/>
  <c r="W3552" i="2" s="1"/>
  <c r="Y3552" i="2" s="1"/>
  <c r="H3551" i="2"/>
  <c r="J3551" i="2" s="1"/>
  <c r="V3551" i="2" s="1"/>
  <c r="W3551" i="2" s="1"/>
  <c r="Y3551" i="2" s="1"/>
  <c r="H3550" i="2"/>
  <c r="J3550" i="2" s="1"/>
  <c r="V3550" i="2" s="1"/>
  <c r="W3550" i="2" s="1"/>
  <c r="Y3550" i="2" s="1"/>
  <c r="H3549" i="2"/>
  <c r="J3549" i="2" s="1"/>
  <c r="V3549" i="2" s="1"/>
  <c r="W3549" i="2" s="1"/>
  <c r="Y3549" i="2" s="1"/>
  <c r="H3548" i="2"/>
  <c r="J3548" i="2" s="1"/>
  <c r="V3548" i="2" s="1"/>
  <c r="W3548" i="2" s="1"/>
  <c r="Y3548" i="2" s="1"/>
  <c r="H3547" i="2"/>
  <c r="J3547" i="2" s="1"/>
  <c r="V3547" i="2" s="1"/>
  <c r="W3547" i="2" s="1"/>
  <c r="Y3547" i="2" s="1"/>
  <c r="H3546" i="2"/>
  <c r="J3546" i="2" s="1"/>
  <c r="V3546" i="2" s="1"/>
  <c r="W3546" i="2" s="1"/>
  <c r="Y3546" i="2" s="1"/>
  <c r="H3545" i="2"/>
  <c r="J3545" i="2" s="1"/>
  <c r="V3545" i="2" s="1"/>
  <c r="W3545" i="2" s="1"/>
  <c r="Y3545" i="2" s="1"/>
  <c r="H3544" i="2"/>
  <c r="J3544" i="2" s="1"/>
  <c r="V3544" i="2" s="1"/>
  <c r="W3544" i="2" s="1"/>
  <c r="Y3544" i="2" s="1"/>
  <c r="H3543" i="2"/>
  <c r="J3543" i="2" s="1"/>
  <c r="V3543" i="2" s="1"/>
  <c r="W3543" i="2" s="1"/>
  <c r="Y3543" i="2" s="1"/>
  <c r="H3542" i="2"/>
  <c r="J3542" i="2" s="1"/>
  <c r="V3542" i="2" s="1"/>
  <c r="W3542" i="2" s="1"/>
  <c r="Y3542" i="2" s="1"/>
  <c r="H3541" i="2"/>
  <c r="J3541" i="2" s="1"/>
  <c r="V3541" i="2" s="1"/>
  <c r="W3541" i="2" s="1"/>
  <c r="Y3541" i="2" s="1"/>
  <c r="V3540" i="2"/>
  <c r="W3540" i="2" s="1"/>
  <c r="Y3540" i="2" s="1"/>
  <c r="H3540" i="2"/>
  <c r="J3540" i="2" s="1"/>
  <c r="H3539" i="2"/>
  <c r="J3539" i="2" s="1"/>
  <c r="V3539" i="2" s="1"/>
  <c r="W3539" i="2" s="1"/>
  <c r="Y3539" i="2" s="1"/>
  <c r="H3538" i="2"/>
  <c r="J3538" i="2" s="1"/>
  <c r="V3538" i="2" s="1"/>
  <c r="W3538" i="2" s="1"/>
  <c r="Y3538" i="2" s="1"/>
  <c r="H3537" i="2"/>
  <c r="J3537" i="2" s="1"/>
  <c r="V3537" i="2" s="1"/>
  <c r="W3537" i="2" s="1"/>
  <c r="Y3537" i="2" s="1"/>
  <c r="V3536" i="2"/>
  <c r="W3536" i="2" s="1"/>
  <c r="Y3536" i="2" s="1"/>
  <c r="H3536" i="2"/>
  <c r="J3536" i="2" s="1"/>
  <c r="H3535" i="2"/>
  <c r="J3535" i="2" s="1"/>
  <c r="V3535" i="2" s="1"/>
  <c r="W3535" i="2" s="1"/>
  <c r="Y3535" i="2" s="1"/>
  <c r="H3534" i="2"/>
  <c r="J3534" i="2" s="1"/>
  <c r="V3534" i="2" s="1"/>
  <c r="W3534" i="2" s="1"/>
  <c r="Y3534" i="2" s="1"/>
  <c r="H3533" i="2"/>
  <c r="J3533" i="2" s="1"/>
  <c r="V3533" i="2" s="1"/>
  <c r="W3533" i="2" s="1"/>
  <c r="Y3533" i="2" s="1"/>
  <c r="J3532" i="2"/>
  <c r="V3532" i="2" s="1"/>
  <c r="W3532" i="2" s="1"/>
  <c r="Y3532" i="2" s="1"/>
  <c r="H3532" i="2"/>
  <c r="H3531" i="2"/>
  <c r="J3531" i="2" s="1"/>
  <c r="V3531" i="2" s="1"/>
  <c r="W3531" i="2" s="1"/>
  <c r="Y3531" i="2" s="1"/>
  <c r="H3530" i="2"/>
  <c r="J3530" i="2" s="1"/>
  <c r="V3530" i="2" s="1"/>
  <c r="W3530" i="2" s="1"/>
  <c r="Y3530" i="2" s="1"/>
  <c r="H3529" i="2"/>
  <c r="J3529" i="2" s="1"/>
  <c r="V3529" i="2" s="1"/>
  <c r="W3529" i="2" s="1"/>
  <c r="Y3529" i="2" s="1"/>
  <c r="W3528" i="2"/>
  <c r="Y3528" i="2" s="1"/>
  <c r="H3528" i="2"/>
  <c r="J3528" i="2" s="1"/>
  <c r="V3528" i="2" s="1"/>
  <c r="H3527" i="2"/>
  <c r="J3527" i="2" s="1"/>
  <c r="V3527" i="2" s="1"/>
  <c r="W3527" i="2" s="1"/>
  <c r="Y3527" i="2" s="1"/>
  <c r="H3526" i="2"/>
  <c r="J3526" i="2" s="1"/>
  <c r="V3526" i="2" s="1"/>
  <c r="W3526" i="2" s="1"/>
  <c r="Y3526" i="2" s="1"/>
  <c r="H3525" i="2"/>
  <c r="J3525" i="2" s="1"/>
  <c r="V3525" i="2" s="1"/>
  <c r="W3525" i="2" s="1"/>
  <c r="Y3525" i="2" s="1"/>
  <c r="V3524" i="2"/>
  <c r="W3524" i="2" s="1"/>
  <c r="Y3524" i="2" s="1"/>
  <c r="J3524" i="2"/>
  <c r="H3524" i="2"/>
  <c r="H3523" i="2"/>
  <c r="J3523" i="2" s="1"/>
  <c r="V3523" i="2" s="1"/>
  <c r="W3523" i="2" s="1"/>
  <c r="Y3523" i="2" s="1"/>
  <c r="H3522" i="2"/>
  <c r="J3522" i="2" s="1"/>
  <c r="V3522" i="2" s="1"/>
  <c r="W3522" i="2" s="1"/>
  <c r="Y3522" i="2" s="1"/>
  <c r="H3521" i="2"/>
  <c r="J3521" i="2" s="1"/>
  <c r="V3521" i="2" s="1"/>
  <c r="W3521" i="2" s="1"/>
  <c r="Y3521" i="2" s="1"/>
  <c r="H3520" i="2"/>
  <c r="J3520" i="2" s="1"/>
  <c r="V3520" i="2" s="1"/>
  <c r="W3520" i="2" s="1"/>
  <c r="Y3520" i="2" s="1"/>
  <c r="H3519" i="2"/>
  <c r="J3519" i="2" s="1"/>
  <c r="V3519" i="2" s="1"/>
  <c r="W3519" i="2" s="1"/>
  <c r="Y3519" i="2" s="1"/>
  <c r="V3518" i="2"/>
  <c r="W3518" i="2" s="1"/>
  <c r="Y3518" i="2" s="1"/>
  <c r="H3518" i="2"/>
  <c r="J3518" i="2" s="1"/>
  <c r="H3517" i="2"/>
  <c r="J3517" i="2" s="1"/>
  <c r="V3517" i="2" s="1"/>
  <c r="W3517" i="2" s="1"/>
  <c r="Y3517" i="2" s="1"/>
  <c r="W3516" i="2"/>
  <c r="Y3516" i="2" s="1"/>
  <c r="H3516" i="2"/>
  <c r="J3516" i="2" s="1"/>
  <c r="V3516" i="2" s="1"/>
  <c r="H3515" i="2"/>
  <c r="J3515" i="2" s="1"/>
  <c r="V3515" i="2" s="1"/>
  <c r="W3515" i="2" s="1"/>
  <c r="Y3515" i="2" s="1"/>
  <c r="H3514" i="2"/>
  <c r="J3514" i="2" s="1"/>
  <c r="V3514" i="2" s="1"/>
  <c r="W3514" i="2" s="1"/>
  <c r="Y3514" i="2" s="1"/>
  <c r="J3513" i="2"/>
  <c r="V3513" i="2" s="1"/>
  <c r="W3513" i="2" s="1"/>
  <c r="Y3513" i="2" s="1"/>
  <c r="H3513" i="2"/>
  <c r="H3512" i="2"/>
  <c r="J3512" i="2" s="1"/>
  <c r="V3512" i="2" s="1"/>
  <c r="W3512" i="2" s="1"/>
  <c r="Y3512" i="2" s="1"/>
  <c r="H3511" i="2"/>
  <c r="J3511" i="2" s="1"/>
  <c r="V3511" i="2" s="1"/>
  <c r="W3511" i="2" s="1"/>
  <c r="Y3511" i="2" s="1"/>
  <c r="H3510" i="2"/>
  <c r="J3510" i="2" s="1"/>
  <c r="V3510" i="2" s="1"/>
  <c r="W3510" i="2" s="1"/>
  <c r="Y3510" i="2" s="1"/>
  <c r="H3509" i="2"/>
  <c r="J3509" i="2" s="1"/>
  <c r="V3509" i="2" s="1"/>
  <c r="W3509" i="2" s="1"/>
  <c r="Y3509" i="2" s="1"/>
  <c r="H3508" i="2"/>
  <c r="J3508" i="2" s="1"/>
  <c r="V3508" i="2" s="1"/>
  <c r="W3508" i="2" s="1"/>
  <c r="Y3508" i="2" s="1"/>
  <c r="H3507" i="2"/>
  <c r="J3507" i="2" s="1"/>
  <c r="V3507" i="2" s="1"/>
  <c r="W3507" i="2" s="1"/>
  <c r="Y3507" i="2" s="1"/>
  <c r="H3506" i="2"/>
  <c r="J3506" i="2" s="1"/>
  <c r="V3506" i="2" s="1"/>
  <c r="W3506" i="2" s="1"/>
  <c r="Y3506" i="2" s="1"/>
  <c r="H3505" i="2"/>
  <c r="J3505" i="2" s="1"/>
  <c r="V3505" i="2" s="1"/>
  <c r="W3505" i="2" s="1"/>
  <c r="Y3505" i="2" s="1"/>
  <c r="H3504" i="2"/>
  <c r="J3504" i="2" s="1"/>
  <c r="V3504" i="2" s="1"/>
  <c r="W3504" i="2" s="1"/>
  <c r="Y3504" i="2" s="1"/>
  <c r="H3503" i="2"/>
  <c r="J3503" i="2" s="1"/>
  <c r="V3503" i="2" s="1"/>
  <c r="W3503" i="2" s="1"/>
  <c r="Y3503" i="2" s="1"/>
  <c r="H3502" i="2"/>
  <c r="J3502" i="2" s="1"/>
  <c r="V3502" i="2" s="1"/>
  <c r="W3502" i="2" s="1"/>
  <c r="Y3502" i="2" s="1"/>
  <c r="H3501" i="2"/>
  <c r="J3501" i="2" s="1"/>
  <c r="V3501" i="2" s="1"/>
  <c r="W3501" i="2" s="1"/>
  <c r="Y3501" i="2" s="1"/>
  <c r="H3500" i="2"/>
  <c r="J3500" i="2" s="1"/>
  <c r="V3500" i="2" s="1"/>
  <c r="W3500" i="2" s="1"/>
  <c r="Y3500" i="2" s="1"/>
  <c r="W3499" i="2"/>
  <c r="Y3499" i="2" s="1"/>
  <c r="H3499" i="2"/>
  <c r="J3499" i="2" s="1"/>
  <c r="V3499" i="2" s="1"/>
  <c r="H3498" i="2"/>
  <c r="J3498" i="2" s="1"/>
  <c r="V3498" i="2" s="1"/>
  <c r="W3498" i="2" s="1"/>
  <c r="Y3498" i="2" s="1"/>
  <c r="H3497" i="2"/>
  <c r="J3497" i="2" s="1"/>
  <c r="V3497" i="2" s="1"/>
  <c r="W3497" i="2" s="1"/>
  <c r="Y3497" i="2" s="1"/>
  <c r="Y3496" i="2"/>
  <c r="H3496" i="2"/>
  <c r="J3496" i="2" s="1"/>
  <c r="V3496" i="2" s="1"/>
  <c r="W3496" i="2" s="1"/>
  <c r="H3495" i="2"/>
  <c r="J3495" i="2" s="1"/>
  <c r="V3495" i="2" s="1"/>
  <c r="W3495" i="2" s="1"/>
  <c r="Y3495" i="2" s="1"/>
  <c r="H3494" i="2"/>
  <c r="J3494" i="2" s="1"/>
  <c r="V3494" i="2" s="1"/>
  <c r="W3494" i="2" s="1"/>
  <c r="Y3494" i="2" s="1"/>
  <c r="H3493" i="2"/>
  <c r="J3493" i="2" s="1"/>
  <c r="V3493" i="2" s="1"/>
  <c r="W3493" i="2" s="1"/>
  <c r="Y3493" i="2" s="1"/>
  <c r="H3492" i="2"/>
  <c r="J3492" i="2" s="1"/>
  <c r="V3492" i="2" s="1"/>
  <c r="W3492" i="2" s="1"/>
  <c r="Y3492" i="2" s="1"/>
  <c r="H3491" i="2"/>
  <c r="J3491" i="2" s="1"/>
  <c r="V3491" i="2" s="1"/>
  <c r="W3491" i="2" s="1"/>
  <c r="Y3491" i="2" s="1"/>
  <c r="H3490" i="2"/>
  <c r="J3490" i="2" s="1"/>
  <c r="V3490" i="2" s="1"/>
  <c r="W3490" i="2" s="1"/>
  <c r="Y3490" i="2" s="1"/>
  <c r="J3489" i="2"/>
  <c r="V3489" i="2" s="1"/>
  <c r="W3489" i="2" s="1"/>
  <c r="Y3489" i="2" s="1"/>
  <c r="H3489" i="2"/>
  <c r="H3488" i="2"/>
  <c r="J3488" i="2" s="1"/>
  <c r="V3488" i="2" s="1"/>
  <c r="W3488" i="2" s="1"/>
  <c r="Y3488" i="2" s="1"/>
  <c r="H3487" i="2"/>
  <c r="J3487" i="2" s="1"/>
  <c r="V3487" i="2" s="1"/>
  <c r="W3487" i="2" s="1"/>
  <c r="Y3487" i="2" s="1"/>
  <c r="H3486" i="2"/>
  <c r="J3486" i="2" s="1"/>
  <c r="V3486" i="2" s="1"/>
  <c r="W3486" i="2" s="1"/>
  <c r="Y3486" i="2" s="1"/>
  <c r="H3485" i="2"/>
  <c r="J3485" i="2" s="1"/>
  <c r="V3485" i="2" s="1"/>
  <c r="W3485" i="2" s="1"/>
  <c r="Y3485" i="2" s="1"/>
  <c r="H3484" i="2"/>
  <c r="J3484" i="2" s="1"/>
  <c r="V3484" i="2" s="1"/>
  <c r="W3484" i="2" s="1"/>
  <c r="Y3484" i="2" s="1"/>
  <c r="Y3483" i="2"/>
  <c r="J3483" i="2"/>
  <c r="V3483" i="2" s="1"/>
  <c r="W3483" i="2" s="1"/>
  <c r="H3483" i="2"/>
  <c r="H3482" i="2"/>
  <c r="J3482" i="2" s="1"/>
  <c r="V3482" i="2" s="1"/>
  <c r="W3482" i="2" s="1"/>
  <c r="Y3482" i="2" s="1"/>
  <c r="H3481" i="2"/>
  <c r="J3481" i="2" s="1"/>
  <c r="V3481" i="2" s="1"/>
  <c r="W3481" i="2" s="1"/>
  <c r="Y3481" i="2" s="1"/>
  <c r="H3480" i="2"/>
  <c r="J3480" i="2" s="1"/>
  <c r="V3480" i="2" s="1"/>
  <c r="W3480" i="2" s="1"/>
  <c r="Y3480" i="2" s="1"/>
  <c r="H3479" i="2"/>
  <c r="J3479" i="2" s="1"/>
  <c r="V3479" i="2" s="1"/>
  <c r="W3479" i="2" s="1"/>
  <c r="Y3479" i="2" s="1"/>
  <c r="H3478" i="2"/>
  <c r="J3478" i="2" s="1"/>
  <c r="V3478" i="2" s="1"/>
  <c r="W3478" i="2" s="1"/>
  <c r="Y3478" i="2" s="1"/>
  <c r="H3477" i="2"/>
  <c r="J3477" i="2" s="1"/>
  <c r="V3477" i="2" s="1"/>
  <c r="W3477" i="2" s="1"/>
  <c r="Y3477" i="2" s="1"/>
  <c r="H3476" i="2"/>
  <c r="J3476" i="2" s="1"/>
  <c r="V3476" i="2" s="1"/>
  <c r="W3476" i="2" s="1"/>
  <c r="Y3476" i="2" s="1"/>
  <c r="H3475" i="2"/>
  <c r="J3475" i="2" s="1"/>
  <c r="V3475" i="2" s="1"/>
  <c r="W3475" i="2" s="1"/>
  <c r="Y3475" i="2" s="1"/>
  <c r="H3474" i="2"/>
  <c r="J3474" i="2" s="1"/>
  <c r="V3474" i="2" s="1"/>
  <c r="W3474" i="2" s="1"/>
  <c r="Y3474" i="2" s="1"/>
  <c r="H3473" i="2"/>
  <c r="J3473" i="2" s="1"/>
  <c r="V3473" i="2" s="1"/>
  <c r="W3473" i="2" s="1"/>
  <c r="Y3473" i="2" s="1"/>
  <c r="H3472" i="2"/>
  <c r="J3472" i="2" s="1"/>
  <c r="V3472" i="2" s="1"/>
  <c r="W3472" i="2" s="1"/>
  <c r="Y3472" i="2" s="1"/>
  <c r="H3471" i="2"/>
  <c r="J3471" i="2" s="1"/>
  <c r="V3471" i="2" s="1"/>
  <c r="W3471" i="2" s="1"/>
  <c r="Y3471" i="2" s="1"/>
  <c r="H3470" i="2"/>
  <c r="J3470" i="2" s="1"/>
  <c r="V3470" i="2" s="1"/>
  <c r="W3470" i="2" s="1"/>
  <c r="Y3470" i="2" s="1"/>
  <c r="H3469" i="2"/>
  <c r="J3469" i="2" s="1"/>
  <c r="V3469" i="2" s="1"/>
  <c r="W3469" i="2" s="1"/>
  <c r="Y3469" i="2" s="1"/>
  <c r="H3468" i="2"/>
  <c r="J3468" i="2" s="1"/>
  <c r="V3468" i="2" s="1"/>
  <c r="W3468" i="2" s="1"/>
  <c r="Y3468" i="2" s="1"/>
  <c r="H3467" i="2"/>
  <c r="J3467" i="2" s="1"/>
  <c r="V3467" i="2" s="1"/>
  <c r="W3467" i="2" s="1"/>
  <c r="Y3467" i="2" s="1"/>
  <c r="H3466" i="2"/>
  <c r="J3466" i="2" s="1"/>
  <c r="V3466" i="2" s="1"/>
  <c r="W3466" i="2" s="1"/>
  <c r="Y3466" i="2" s="1"/>
  <c r="H3465" i="2"/>
  <c r="J3465" i="2" s="1"/>
  <c r="V3465" i="2" s="1"/>
  <c r="W3465" i="2" s="1"/>
  <c r="Y3465" i="2" s="1"/>
  <c r="J3464" i="2"/>
  <c r="V3464" i="2" s="1"/>
  <c r="W3464" i="2" s="1"/>
  <c r="Y3464" i="2" s="1"/>
  <c r="H3464" i="2"/>
  <c r="V3463" i="2"/>
  <c r="W3463" i="2" s="1"/>
  <c r="Y3463" i="2" s="1"/>
  <c r="H3463" i="2"/>
  <c r="J3463" i="2" s="1"/>
  <c r="H3462" i="2"/>
  <c r="J3462" i="2" s="1"/>
  <c r="V3462" i="2" s="1"/>
  <c r="W3462" i="2" s="1"/>
  <c r="Y3462" i="2" s="1"/>
  <c r="J3461" i="2"/>
  <c r="V3461" i="2" s="1"/>
  <c r="W3461" i="2" s="1"/>
  <c r="Y3461" i="2" s="1"/>
  <c r="H3461" i="2"/>
  <c r="H3460" i="2"/>
  <c r="J3460" i="2" s="1"/>
  <c r="V3460" i="2" s="1"/>
  <c r="W3460" i="2" s="1"/>
  <c r="Y3460" i="2" s="1"/>
  <c r="H3459" i="2"/>
  <c r="J3459" i="2" s="1"/>
  <c r="V3459" i="2" s="1"/>
  <c r="W3459" i="2" s="1"/>
  <c r="Y3459" i="2" s="1"/>
  <c r="J3458" i="2"/>
  <c r="V3458" i="2" s="1"/>
  <c r="W3458" i="2" s="1"/>
  <c r="Y3458" i="2" s="1"/>
  <c r="H3458" i="2"/>
  <c r="H3457" i="2"/>
  <c r="J3457" i="2" s="1"/>
  <c r="V3457" i="2" s="1"/>
  <c r="W3457" i="2" s="1"/>
  <c r="Y3457" i="2" s="1"/>
  <c r="J3456" i="2"/>
  <c r="V3456" i="2" s="1"/>
  <c r="W3456" i="2" s="1"/>
  <c r="Y3456" i="2" s="1"/>
  <c r="H3456" i="2"/>
  <c r="J3455" i="2"/>
  <c r="V3455" i="2" s="1"/>
  <c r="W3455" i="2" s="1"/>
  <c r="Y3455" i="2" s="1"/>
  <c r="H3455" i="2"/>
  <c r="H3454" i="2"/>
  <c r="J3454" i="2" s="1"/>
  <c r="V3454" i="2" s="1"/>
  <c r="W3454" i="2" s="1"/>
  <c r="Y3454" i="2" s="1"/>
  <c r="H3453" i="2"/>
  <c r="J3453" i="2" s="1"/>
  <c r="V3453" i="2" s="1"/>
  <c r="W3453" i="2" s="1"/>
  <c r="Y3453" i="2" s="1"/>
  <c r="H3452" i="2"/>
  <c r="J3452" i="2" s="1"/>
  <c r="V3452" i="2" s="1"/>
  <c r="W3452" i="2" s="1"/>
  <c r="Y3452" i="2" s="1"/>
  <c r="R3451" i="2"/>
  <c r="U3451" i="2" s="1"/>
  <c r="V3451" i="2" s="1"/>
  <c r="W3451" i="2" s="1"/>
  <c r="H3450" i="2"/>
  <c r="J3450" i="2" s="1"/>
  <c r="V3450" i="2" s="1"/>
  <c r="W3450" i="2" s="1"/>
  <c r="Y3450" i="2" s="1"/>
  <c r="G3450" i="2"/>
  <c r="R3449" i="2"/>
  <c r="U3449" i="2" s="1"/>
  <c r="V3449" i="2" s="1"/>
  <c r="W3449" i="2" s="1"/>
  <c r="H3448" i="2"/>
  <c r="J3448" i="2" s="1"/>
  <c r="V3448" i="2" s="1"/>
  <c r="W3448" i="2" s="1"/>
  <c r="Y3448" i="2" s="1"/>
  <c r="G3448" i="2"/>
  <c r="R3447" i="2"/>
  <c r="U3447" i="2" s="1"/>
  <c r="V3447" i="2" s="1"/>
  <c r="W3447" i="2" s="1"/>
  <c r="H3446" i="2"/>
  <c r="J3446" i="2" s="1"/>
  <c r="V3446" i="2" s="1"/>
  <c r="W3446" i="2" s="1"/>
  <c r="Y3446" i="2" s="1"/>
  <c r="G3446" i="2"/>
  <c r="R3445" i="2"/>
  <c r="U3445" i="2" s="1"/>
  <c r="V3445" i="2" s="1"/>
  <c r="W3445" i="2" s="1"/>
  <c r="H3444" i="2"/>
  <c r="J3444" i="2" s="1"/>
  <c r="V3444" i="2" s="1"/>
  <c r="W3444" i="2" s="1"/>
  <c r="Y3444" i="2" s="1"/>
  <c r="G3444" i="2"/>
  <c r="R3443" i="2"/>
  <c r="U3443" i="2" s="1"/>
  <c r="V3443" i="2" s="1"/>
  <c r="W3443" i="2" s="1"/>
  <c r="H3442" i="2"/>
  <c r="J3442" i="2" s="1"/>
  <c r="V3442" i="2" s="1"/>
  <c r="W3442" i="2" s="1"/>
  <c r="Y3442" i="2" s="1"/>
  <c r="G3442" i="2"/>
  <c r="H3441" i="2"/>
  <c r="J3441" i="2" s="1"/>
  <c r="V3441" i="2" s="1"/>
  <c r="W3441" i="2" s="1"/>
  <c r="Y3441" i="2" s="1"/>
  <c r="J3440" i="2"/>
  <c r="V3440" i="2" s="1"/>
  <c r="W3440" i="2" s="1"/>
  <c r="Y3440" i="2" s="1"/>
  <c r="H3440" i="2"/>
  <c r="I3439" i="2"/>
  <c r="J3439" i="2" s="1"/>
  <c r="V3439" i="2" s="1"/>
  <c r="W3439" i="2" s="1"/>
  <c r="Y3439" i="2" s="1"/>
  <c r="H3439" i="2"/>
  <c r="I3438" i="2"/>
  <c r="H3438" i="2"/>
  <c r="I3437" i="2"/>
  <c r="H3437" i="2"/>
  <c r="J3437" i="2" s="1"/>
  <c r="V3437" i="2" s="1"/>
  <c r="W3437" i="2" s="1"/>
  <c r="Y3437" i="2" s="1"/>
  <c r="I3436" i="2"/>
  <c r="H3436" i="2"/>
  <c r="H3435" i="2"/>
  <c r="J3435" i="2" s="1"/>
  <c r="V3435" i="2" s="1"/>
  <c r="W3435" i="2" s="1"/>
  <c r="Y3435" i="2" s="1"/>
  <c r="R3434" i="2"/>
  <c r="U3434" i="2" s="1"/>
  <c r="V3434" i="2" s="1"/>
  <c r="W3434" i="2" s="1"/>
  <c r="J3433" i="2"/>
  <c r="V3433" i="2" s="1"/>
  <c r="W3433" i="2" s="1"/>
  <c r="Y3433" i="2" s="1"/>
  <c r="I3433" i="2"/>
  <c r="H3433" i="2"/>
  <c r="I3432" i="2"/>
  <c r="H3432" i="2"/>
  <c r="I3431" i="2"/>
  <c r="H3431" i="2"/>
  <c r="J3431" i="2" s="1"/>
  <c r="V3431" i="2" s="1"/>
  <c r="W3431" i="2" s="1"/>
  <c r="Y3431" i="2" s="1"/>
  <c r="I3430" i="2"/>
  <c r="H3430" i="2"/>
  <c r="I3429" i="2"/>
  <c r="H3429" i="2"/>
  <c r="I3428" i="2"/>
  <c r="H3428" i="2"/>
  <c r="I3427" i="2"/>
  <c r="H3427" i="2"/>
  <c r="H3426" i="2"/>
  <c r="J3426" i="2" s="1"/>
  <c r="V3426" i="2" s="1"/>
  <c r="W3426" i="2" s="1"/>
  <c r="Y3426" i="2" s="1"/>
  <c r="R3425" i="2"/>
  <c r="U3425" i="2" s="1"/>
  <c r="V3425" i="2" s="1"/>
  <c r="W3425" i="2" s="1"/>
  <c r="I3424" i="2"/>
  <c r="H3424" i="2"/>
  <c r="V3423" i="2"/>
  <c r="W3423" i="2" s="1"/>
  <c r="Y3423" i="2" s="1"/>
  <c r="H3423" i="2"/>
  <c r="J3423" i="2" s="1"/>
  <c r="H3422" i="2"/>
  <c r="J3422" i="2" s="1"/>
  <c r="V3422" i="2" s="1"/>
  <c r="W3422" i="2" s="1"/>
  <c r="Y3422" i="2" s="1"/>
  <c r="I3421" i="2"/>
  <c r="H3421" i="2"/>
  <c r="I3420" i="2"/>
  <c r="H3420" i="2"/>
  <c r="I3419" i="2"/>
  <c r="H3419" i="2"/>
  <c r="I3418" i="2"/>
  <c r="H3418" i="2"/>
  <c r="J3418" i="2" s="1"/>
  <c r="V3418" i="2" s="1"/>
  <c r="W3418" i="2" s="1"/>
  <c r="Y3418" i="2" s="1"/>
  <c r="I3417" i="2"/>
  <c r="H3417" i="2"/>
  <c r="J3417" i="2" s="1"/>
  <c r="V3417" i="2" s="1"/>
  <c r="W3417" i="2" s="1"/>
  <c r="Y3417" i="2" s="1"/>
  <c r="I3416" i="2"/>
  <c r="H3416" i="2"/>
  <c r="I3415" i="2"/>
  <c r="H3415" i="2"/>
  <c r="I3414" i="2"/>
  <c r="H3414" i="2"/>
  <c r="I3413" i="2"/>
  <c r="H3413" i="2"/>
  <c r="I3412" i="2"/>
  <c r="H3412" i="2"/>
  <c r="J3412" i="2" s="1"/>
  <c r="V3412" i="2" s="1"/>
  <c r="W3412" i="2" s="1"/>
  <c r="Y3412" i="2" s="1"/>
  <c r="I3411" i="2"/>
  <c r="H3411" i="2"/>
  <c r="I3410" i="2"/>
  <c r="H3410" i="2"/>
  <c r="I3409" i="2"/>
  <c r="H3409" i="2"/>
  <c r="I3408" i="2"/>
  <c r="H3408" i="2"/>
  <c r="I3407" i="2"/>
  <c r="H3407" i="2"/>
  <c r="J3407" i="2" s="1"/>
  <c r="V3407" i="2" s="1"/>
  <c r="W3407" i="2" s="1"/>
  <c r="Y3407" i="2" s="1"/>
  <c r="I3406" i="2"/>
  <c r="H3406" i="2"/>
  <c r="J3406" i="2" s="1"/>
  <c r="V3406" i="2" s="1"/>
  <c r="W3406" i="2" s="1"/>
  <c r="Y3406" i="2" s="1"/>
  <c r="I3405" i="2"/>
  <c r="J3405" i="2" s="1"/>
  <c r="V3405" i="2" s="1"/>
  <c r="W3405" i="2" s="1"/>
  <c r="Y3405" i="2" s="1"/>
  <c r="H3405" i="2"/>
  <c r="I3404" i="2"/>
  <c r="H3404" i="2"/>
  <c r="I3403" i="2"/>
  <c r="H3403" i="2"/>
  <c r="J3403" i="2" s="1"/>
  <c r="V3403" i="2" s="1"/>
  <c r="W3403" i="2" s="1"/>
  <c r="Y3403" i="2" s="1"/>
  <c r="I3402" i="2"/>
  <c r="H3402" i="2"/>
  <c r="J3402" i="2" s="1"/>
  <c r="V3402" i="2" s="1"/>
  <c r="W3402" i="2" s="1"/>
  <c r="Y3402" i="2" s="1"/>
  <c r="H3401" i="2"/>
  <c r="J3401" i="2" s="1"/>
  <c r="V3401" i="2" s="1"/>
  <c r="W3401" i="2" s="1"/>
  <c r="Y3401" i="2" s="1"/>
  <c r="H3400" i="2"/>
  <c r="J3400" i="2" s="1"/>
  <c r="V3400" i="2" s="1"/>
  <c r="W3400" i="2" s="1"/>
  <c r="Y3400" i="2" s="1"/>
  <c r="H3399" i="2"/>
  <c r="J3399" i="2" s="1"/>
  <c r="V3399" i="2" s="1"/>
  <c r="W3399" i="2" s="1"/>
  <c r="Y3399" i="2" s="1"/>
  <c r="I3398" i="2"/>
  <c r="H3398" i="2"/>
  <c r="V3397" i="2"/>
  <c r="W3397" i="2" s="1"/>
  <c r="Y3397" i="2" s="1"/>
  <c r="R3397" i="2"/>
  <c r="U3397" i="2" s="1"/>
  <c r="R3396" i="2"/>
  <c r="U3396" i="2" s="1"/>
  <c r="V3396" i="2" s="1"/>
  <c r="W3396" i="2" s="1"/>
  <c r="I3395" i="2"/>
  <c r="H3395" i="2"/>
  <c r="J3395" i="2" s="1"/>
  <c r="V3395" i="2" s="1"/>
  <c r="W3395" i="2" s="1"/>
  <c r="Y3395" i="2" s="1"/>
  <c r="I3394" i="2"/>
  <c r="H3394" i="2"/>
  <c r="I3393" i="2"/>
  <c r="H3393" i="2"/>
  <c r="H3392" i="2"/>
  <c r="J3392" i="2" s="1"/>
  <c r="V3392" i="2" s="1"/>
  <c r="W3392" i="2" s="1"/>
  <c r="Y3392" i="2" s="1"/>
  <c r="I3391" i="2"/>
  <c r="H3391" i="2"/>
  <c r="I3390" i="2"/>
  <c r="H3390" i="2"/>
  <c r="H3389" i="2"/>
  <c r="J3389" i="2" s="1"/>
  <c r="V3389" i="2" s="1"/>
  <c r="W3389" i="2" s="1"/>
  <c r="Y3389" i="2" s="1"/>
  <c r="I3388" i="2"/>
  <c r="H3388" i="2"/>
  <c r="I3387" i="2"/>
  <c r="H3387" i="2"/>
  <c r="H3386" i="2"/>
  <c r="J3386" i="2" s="1"/>
  <c r="V3386" i="2" s="1"/>
  <c r="W3386" i="2" s="1"/>
  <c r="Y3386" i="2" s="1"/>
  <c r="I3385" i="2"/>
  <c r="H3385" i="2"/>
  <c r="J3385" i="2" s="1"/>
  <c r="V3385" i="2" s="1"/>
  <c r="W3385" i="2" s="1"/>
  <c r="Y3385" i="2" s="1"/>
  <c r="R3384" i="2"/>
  <c r="U3384" i="2" s="1"/>
  <c r="J3384" i="2"/>
  <c r="R3383" i="2"/>
  <c r="U3383" i="2" s="1"/>
  <c r="V3383" i="2" s="1"/>
  <c r="W3383" i="2" s="1"/>
  <c r="Y3383" i="2" s="1"/>
  <c r="J3383" i="2"/>
  <c r="R3382" i="2"/>
  <c r="U3382" i="2" s="1"/>
  <c r="I3382" i="2"/>
  <c r="J3382" i="2" s="1"/>
  <c r="I3381" i="2"/>
  <c r="J3381" i="2" s="1"/>
  <c r="V3381" i="2" s="1"/>
  <c r="W3381" i="2" s="1"/>
  <c r="Y3381" i="2" s="1"/>
  <c r="H3381" i="2"/>
  <c r="R3380" i="2"/>
  <c r="U3380" i="2" s="1"/>
  <c r="J3380" i="2"/>
  <c r="I3379" i="2"/>
  <c r="H3379" i="2"/>
  <c r="I3378" i="2"/>
  <c r="H3378" i="2"/>
  <c r="R3377" i="2"/>
  <c r="U3377" i="2" s="1"/>
  <c r="V3377" i="2" s="1"/>
  <c r="W3377" i="2" s="1"/>
  <c r="I3376" i="2"/>
  <c r="H3376" i="2"/>
  <c r="I3375" i="2"/>
  <c r="J3375" i="2" s="1"/>
  <c r="V3375" i="2" s="1"/>
  <c r="W3375" i="2" s="1"/>
  <c r="Y3375" i="2" s="1"/>
  <c r="H3375" i="2"/>
  <c r="I3374" i="2"/>
  <c r="H3374" i="2"/>
  <c r="I3373" i="2"/>
  <c r="H3373" i="2"/>
  <c r="I3372" i="2"/>
  <c r="H3372" i="2"/>
  <c r="J3372" i="2" s="1"/>
  <c r="V3372" i="2" s="1"/>
  <c r="W3372" i="2" s="1"/>
  <c r="Y3372" i="2" s="1"/>
  <c r="H3371" i="2"/>
  <c r="J3371" i="2" s="1"/>
  <c r="V3371" i="2" s="1"/>
  <c r="W3371" i="2" s="1"/>
  <c r="Y3371" i="2" s="1"/>
  <c r="H3370" i="2"/>
  <c r="J3370" i="2" s="1"/>
  <c r="V3370" i="2" s="1"/>
  <c r="W3370" i="2" s="1"/>
  <c r="Y3370" i="2" s="1"/>
  <c r="I3369" i="2"/>
  <c r="H3369" i="2"/>
  <c r="I3368" i="2"/>
  <c r="H3368" i="2"/>
  <c r="I3367" i="2"/>
  <c r="H3367" i="2"/>
  <c r="I3366" i="2"/>
  <c r="H3366" i="2"/>
  <c r="I3365" i="2"/>
  <c r="H3365" i="2"/>
  <c r="I3364" i="2"/>
  <c r="H3364" i="2"/>
  <c r="I3363" i="2"/>
  <c r="H3363" i="2"/>
  <c r="I3362" i="2"/>
  <c r="H3362" i="2"/>
  <c r="I3361" i="2"/>
  <c r="H3361" i="2"/>
  <c r="I3360" i="2"/>
  <c r="H3360" i="2"/>
  <c r="J3360" i="2" s="1"/>
  <c r="V3360" i="2" s="1"/>
  <c r="W3360" i="2" s="1"/>
  <c r="Y3360" i="2" s="1"/>
  <c r="I3359" i="2"/>
  <c r="H3359" i="2"/>
  <c r="I3358" i="2"/>
  <c r="H3358" i="2"/>
  <c r="J3358" i="2" s="1"/>
  <c r="V3358" i="2" s="1"/>
  <c r="W3358" i="2" s="1"/>
  <c r="Y3358" i="2" s="1"/>
  <c r="V3357" i="2"/>
  <c r="W3357" i="2" s="1"/>
  <c r="R3357" i="2"/>
  <c r="U3357" i="2" s="1"/>
  <c r="I3357" i="2"/>
  <c r="I3356" i="2"/>
  <c r="H3356" i="2"/>
  <c r="J3356" i="2" s="1"/>
  <c r="V3356" i="2" s="1"/>
  <c r="W3356" i="2" s="1"/>
  <c r="Y3356" i="2" s="1"/>
  <c r="R3355" i="2"/>
  <c r="U3355" i="2" s="1"/>
  <c r="V3355" i="2" s="1"/>
  <c r="W3355" i="2" s="1"/>
  <c r="I3354" i="2"/>
  <c r="J3354" i="2" s="1"/>
  <c r="V3354" i="2" s="1"/>
  <c r="W3354" i="2" s="1"/>
  <c r="Y3354" i="2" s="1"/>
  <c r="H3353" i="2"/>
  <c r="J3353" i="2" s="1"/>
  <c r="V3353" i="2" s="1"/>
  <c r="W3353" i="2" s="1"/>
  <c r="Y3353" i="2" s="1"/>
  <c r="I3352" i="2"/>
  <c r="H3352" i="2"/>
  <c r="R3351" i="2"/>
  <c r="U3351" i="2" s="1"/>
  <c r="I3351" i="2"/>
  <c r="J3351" i="2" s="1"/>
  <c r="I3350" i="2"/>
  <c r="H3350" i="2"/>
  <c r="J3350" i="2" s="1"/>
  <c r="V3350" i="2" s="1"/>
  <c r="W3350" i="2" s="1"/>
  <c r="Y3350" i="2" s="1"/>
  <c r="H3349" i="2"/>
  <c r="J3349" i="2" s="1"/>
  <c r="V3349" i="2" s="1"/>
  <c r="W3349" i="2" s="1"/>
  <c r="Y3349" i="2" s="1"/>
  <c r="J3348" i="2"/>
  <c r="V3348" i="2" s="1"/>
  <c r="W3348" i="2" s="1"/>
  <c r="Y3348" i="2" s="1"/>
  <c r="H3348" i="2"/>
  <c r="H3347" i="2"/>
  <c r="J3347" i="2" s="1"/>
  <c r="V3347" i="2" s="1"/>
  <c r="W3347" i="2" s="1"/>
  <c r="Y3347" i="2" s="1"/>
  <c r="I3346" i="2"/>
  <c r="H3346" i="2"/>
  <c r="J3346" i="2" s="1"/>
  <c r="V3346" i="2" s="1"/>
  <c r="W3346" i="2" s="1"/>
  <c r="Y3346" i="2" s="1"/>
  <c r="U3345" i="2"/>
  <c r="R3345" i="2"/>
  <c r="H3345" i="2"/>
  <c r="J3345" i="2" s="1"/>
  <c r="H3344" i="2"/>
  <c r="J3344" i="2" s="1"/>
  <c r="V3344" i="2" s="1"/>
  <c r="W3344" i="2" s="1"/>
  <c r="Y3344" i="2" s="1"/>
  <c r="I3343" i="2"/>
  <c r="H3343" i="2"/>
  <c r="I3342" i="2"/>
  <c r="H3342" i="2"/>
  <c r="I3341" i="2"/>
  <c r="H3341" i="2"/>
  <c r="I3340" i="2"/>
  <c r="H3340" i="2"/>
  <c r="R3339" i="2"/>
  <c r="U3339" i="2" s="1"/>
  <c r="V3339" i="2" s="1"/>
  <c r="W3339" i="2" s="1"/>
  <c r="I3338" i="2"/>
  <c r="J3338" i="2" s="1"/>
  <c r="V3338" i="2" s="1"/>
  <c r="W3338" i="2" s="1"/>
  <c r="Y3338" i="2" s="1"/>
  <c r="H3338" i="2"/>
  <c r="R3337" i="2"/>
  <c r="U3337" i="2" s="1"/>
  <c r="V3337" i="2" s="1"/>
  <c r="W3337" i="2" s="1"/>
  <c r="I3336" i="2"/>
  <c r="H3336" i="2"/>
  <c r="I3335" i="2"/>
  <c r="J3335" i="2" s="1"/>
  <c r="V3335" i="2" s="1"/>
  <c r="W3335" i="2" s="1"/>
  <c r="Y3335" i="2" s="1"/>
  <c r="H3335" i="2"/>
  <c r="I3334" i="2"/>
  <c r="H3334" i="2"/>
  <c r="I3333" i="2"/>
  <c r="H3333" i="2"/>
  <c r="J3333" i="2" s="1"/>
  <c r="V3333" i="2" s="1"/>
  <c r="W3333" i="2" s="1"/>
  <c r="Y3333" i="2" s="1"/>
  <c r="I3332" i="2"/>
  <c r="J3332" i="2" s="1"/>
  <c r="V3332" i="2" s="1"/>
  <c r="W3332" i="2" s="1"/>
  <c r="Y3332" i="2" s="1"/>
  <c r="H3332" i="2"/>
  <c r="R3331" i="2"/>
  <c r="U3331" i="2" s="1"/>
  <c r="V3331" i="2" s="1"/>
  <c r="W3331" i="2" s="1"/>
  <c r="R3330" i="2"/>
  <c r="U3330" i="2" s="1"/>
  <c r="V3330" i="2" s="1"/>
  <c r="W3330" i="2" s="1"/>
  <c r="I3329" i="2"/>
  <c r="H3329" i="2"/>
  <c r="R3328" i="2"/>
  <c r="U3328" i="2" s="1"/>
  <c r="V3328" i="2" s="1"/>
  <c r="W3328" i="2" s="1"/>
  <c r="R3327" i="2"/>
  <c r="U3327" i="2" s="1"/>
  <c r="V3327" i="2" s="1"/>
  <c r="W3327" i="2" s="1"/>
  <c r="I3326" i="2"/>
  <c r="H3326" i="2"/>
  <c r="J3326" i="2" s="1"/>
  <c r="V3326" i="2" s="1"/>
  <c r="W3326" i="2" s="1"/>
  <c r="Y3326" i="2" s="1"/>
  <c r="I3325" i="2"/>
  <c r="H3325" i="2"/>
  <c r="I3324" i="2"/>
  <c r="H3324" i="2"/>
  <c r="R3323" i="2"/>
  <c r="U3323" i="2" s="1"/>
  <c r="V3323" i="2" s="1"/>
  <c r="W3323" i="2" s="1"/>
  <c r="U3322" i="2"/>
  <c r="V3322" i="2" s="1"/>
  <c r="W3322" i="2" s="1"/>
  <c r="R3322" i="2"/>
  <c r="I3321" i="2"/>
  <c r="H3321" i="2"/>
  <c r="J3321" i="2" s="1"/>
  <c r="V3321" i="2" s="1"/>
  <c r="W3321" i="2" s="1"/>
  <c r="Y3321" i="2" s="1"/>
  <c r="I3320" i="2"/>
  <c r="H3320" i="2"/>
  <c r="I3319" i="2"/>
  <c r="H3319" i="2"/>
  <c r="I3318" i="2"/>
  <c r="H3318" i="2"/>
  <c r="I3317" i="2"/>
  <c r="H3317" i="2"/>
  <c r="I3316" i="2"/>
  <c r="J3316" i="2" s="1"/>
  <c r="V3316" i="2" s="1"/>
  <c r="W3316" i="2" s="1"/>
  <c r="Y3316" i="2" s="1"/>
  <c r="H3316" i="2"/>
  <c r="I3315" i="2"/>
  <c r="H3315" i="2"/>
  <c r="J3315" i="2" s="1"/>
  <c r="V3315" i="2" s="1"/>
  <c r="W3315" i="2" s="1"/>
  <c r="Y3315" i="2" s="1"/>
  <c r="H3314" i="2"/>
  <c r="J3314" i="2" s="1"/>
  <c r="V3314" i="2" s="1"/>
  <c r="W3314" i="2" s="1"/>
  <c r="H3313" i="2"/>
  <c r="J3313" i="2" s="1"/>
  <c r="V3313" i="2" s="1"/>
  <c r="W3313" i="2" s="1"/>
  <c r="Y3313" i="2" s="1"/>
  <c r="I3312" i="2"/>
  <c r="H3312" i="2"/>
  <c r="I3311" i="2"/>
  <c r="H3311" i="2"/>
  <c r="I3310" i="2"/>
  <c r="H3310" i="2"/>
  <c r="I3309" i="2"/>
  <c r="H3309" i="2"/>
  <c r="I3308" i="2"/>
  <c r="H3308" i="2"/>
  <c r="J3308" i="2" s="1"/>
  <c r="V3308" i="2" s="1"/>
  <c r="W3308" i="2" s="1"/>
  <c r="Y3308" i="2" s="1"/>
  <c r="H3307" i="2"/>
  <c r="J3307" i="2" s="1"/>
  <c r="V3307" i="2" s="1"/>
  <c r="W3307" i="2" s="1"/>
  <c r="Y3307" i="2" s="1"/>
  <c r="H3306" i="2"/>
  <c r="J3306" i="2" s="1"/>
  <c r="V3306" i="2" s="1"/>
  <c r="W3306" i="2" s="1"/>
  <c r="Y3306" i="2" s="1"/>
  <c r="I3305" i="2"/>
  <c r="H3305" i="2"/>
  <c r="R3304" i="2"/>
  <c r="U3304" i="2" s="1"/>
  <c r="V3304" i="2" s="1"/>
  <c r="W3304" i="2" s="1"/>
  <c r="J3303" i="2"/>
  <c r="V3303" i="2" s="1"/>
  <c r="W3303" i="2" s="1"/>
  <c r="Y3303" i="2" s="1"/>
  <c r="H3303" i="2"/>
  <c r="R3302" i="2"/>
  <c r="U3302" i="2" s="1"/>
  <c r="V3302" i="2" s="1"/>
  <c r="W3302" i="2" s="1"/>
  <c r="I3301" i="2"/>
  <c r="H3301" i="2"/>
  <c r="I3300" i="2"/>
  <c r="H3300" i="2"/>
  <c r="J3300" i="2" s="1"/>
  <c r="V3300" i="2" s="1"/>
  <c r="W3300" i="2" s="1"/>
  <c r="Y3300" i="2" s="1"/>
  <c r="H3299" i="2"/>
  <c r="J3299" i="2" s="1"/>
  <c r="V3299" i="2" s="1"/>
  <c r="W3299" i="2" s="1"/>
  <c r="Y3299" i="2" s="1"/>
  <c r="R3298" i="2"/>
  <c r="U3298" i="2" s="1"/>
  <c r="I3298" i="2"/>
  <c r="J3298" i="2" s="1"/>
  <c r="R3297" i="2"/>
  <c r="U3297" i="2" s="1"/>
  <c r="I3297" i="2"/>
  <c r="J3297" i="2" s="1"/>
  <c r="R3296" i="2"/>
  <c r="U3296" i="2" s="1"/>
  <c r="I3296" i="2"/>
  <c r="J3296" i="2" s="1"/>
  <c r="I3295" i="2"/>
  <c r="H3295" i="2"/>
  <c r="H3294" i="2"/>
  <c r="J3294" i="2" s="1"/>
  <c r="V3294" i="2" s="1"/>
  <c r="W3294" i="2" s="1"/>
  <c r="Y3294" i="2" s="1"/>
  <c r="I3293" i="2"/>
  <c r="H3293" i="2"/>
  <c r="J3293" i="2" s="1"/>
  <c r="V3293" i="2" s="1"/>
  <c r="W3293" i="2" s="1"/>
  <c r="Y3293" i="2" s="1"/>
  <c r="V3292" i="2"/>
  <c r="W3292" i="2" s="1"/>
  <c r="U3292" i="2"/>
  <c r="R3292" i="2"/>
  <c r="I3291" i="2"/>
  <c r="H3291" i="2"/>
  <c r="J3291" i="2" s="1"/>
  <c r="V3291" i="2" s="1"/>
  <c r="W3291" i="2" s="1"/>
  <c r="Y3291" i="2" s="1"/>
  <c r="R3290" i="2"/>
  <c r="U3290" i="2" s="1"/>
  <c r="V3290" i="2" s="1"/>
  <c r="W3290" i="2" s="1"/>
  <c r="U3289" i="2"/>
  <c r="V3289" i="2" s="1"/>
  <c r="W3289" i="2" s="1"/>
  <c r="R3289" i="2"/>
  <c r="H3288" i="2"/>
  <c r="J3288" i="2" s="1"/>
  <c r="V3288" i="2" s="1"/>
  <c r="W3288" i="2" s="1"/>
  <c r="Y3288" i="2" s="1"/>
  <c r="R3287" i="2"/>
  <c r="U3287" i="2" s="1"/>
  <c r="I3287" i="2"/>
  <c r="J3287" i="2" s="1"/>
  <c r="R3286" i="2"/>
  <c r="U3286" i="2" s="1"/>
  <c r="I3286" i="2"/>
  <c r="J3286" i="2" s="1"/>
  <c r="R3285" i="2"/>
  <c r="U3285" i="2" s="1"/>
  <c r="V3285" i="2" s="1"/>
  <c r="W3285" i="2" s="1"/>
  <c r="I3285" i="2"/>
  <c r="J3285" i="2" s="1"/>
  <c r="I3284" i="2"/>
  <c r="H3284" i="2"/>
  <c r="I3283" i="2"/>
  <c r="J3283" i="2" s="1"/>
  <c r="V3283" i="2" s="1"/>
  <c r="W3283" i="2" s="1"/>
  <c r="Y3283" i="2" s="1"/>
  <c r="U3282" i="2"/>
  <c r="R3282" i="2"/>
  <c r="I3282" i="2"/>
  <c r="J3282" i="2" s="1"/>
  <c r="R3281" i="2"/>
  <c r="U3281" i="2" s="1"/>
  <c r="I3281" i="2"/>
  <c r="J3281" i="2" s="1"/>
  <c r="R3280" i="2"/>
  <c r="U3280" i="2" s="1"/>
  <c r="V3280" i="2" s="1"/>
  <c r="W3280" i="2" s="1"/>
  <c r="Y3280" i="2" s="1"/>
  <c r="I3280" i="2"/>
  <c r="J3280" i="2" s="1"/>
  <c r="R3279" i="2"/>
  <c r="U3279" i="2" s="1"/>
  <c r="I3279" i="2"/>
  <c r="J3279" i="2" s="1"/>
  <c r="U3278" i="2"/>
  <c r="R3278" i="2"/>
  <c r="I3278" i="2"/>
  <c r="J3278" i="2" s="1"/>
  <c r="R3277" i="2"/>
  <c r="U3277" i="2" s="1"/>
  <c r="V3277" i="2" s="1"/>
  <c r="W3277" i="2" s="1"/>
  <c r="Y3277" i="2" s="1"/>
  <c r="J3277" i="2"/>
  <c r="I3277" i="2"/>
  <c r="R3276" i="2"/>
  <c r="U3276" i="2" s="1"/>
  <c r="V3276" i="2" s="1"/>
  <c r="W3276" i="2" s="1"/>
  <c r="I3276" i="2"/>
  <c r="J3276" i="2" s="1"/>
  <c r="I3275" i="2"/>
  <c r="H3275" i="2"/>
  <c r="J3275" i="2" s="1"/>
  <c r="V3275" i="2" s="1"/>
  <c r="W3275" i="2" s="1"/>
  <c r="Y3275" i="2" s="1"/>
  <c r="R3274" i="2"/>
  <c r="U3274" i="2" s="1"/>
  <c r="V3274" i="2" s="1"/>
  <c r="W3274" i="2" s="1"/>
  <c r="I3273" i="2"/>
  <c r="H3273" i="2"/>
  <c r="R3272" i="2"/>
  <c r="U3272" i="2" s="1"/>
  <c r="I3272" i="2"/>
  <c r="J3272" i="2" s="1"/>
  <c r="R3271" i="2"/>
  <c r="U3271" i="2" s="1"/>
  <c r="V3271" i="2" s="1"/>
  <c r="W3271" i="2" s="1"/>
  <c r="I3270" i="2"/>
  <c r="J3270" i="2" s="1"/>
  <c r="V3270" i="2" s="1"/>
  <c r="W3270" i="2" s="1"/>
  <c r="Y3270" i="2" s="1"/>
  <c r="H3270" i="2"/>
  <c r="H3269" i="2"/>
  <c r="J3269" i="2" s="1"/>
  <c r="V3269" i="2" s="1"/>
  <c r="H3268" i="2"/>
  <c r="J3268" i="2" s="1"/>
  <c r="V3268" i="2" s="1"/>
  <c r="H3267" i="2"/>
  <c r="J3267" i="2" s="1"/>
  <c r="V3267" i="2" s="1"/>
  <c r="H3266" i="2"/>
  <c r="J3266" i="2" s="1"/>
  <c r="V3266" i="2" s="1"/>
  <c r="Y3265" i="2"/>
  <c r="J3265" i="2"/>
  <c r="V3265" i="2" s="1"/>
  <c r="W3265" i="2" s="1"/>
  <c r="H3265" i="2"/>
  <c r="J3264" i="2"/>
  <c r="V3264" i="2" s="1"/>
  <c r="H3264" i="2"/>
  <c r="I3263" i="2"/>
  <c r="H3263" i="2"/>
  <c r="I3262" i="2"/>
  <c r="H3262" i="2"/>
  <c r="J3261" i="2"/>
  <c r="V3261" i="2" s="1"/>
  <c r="I3261" i="2"/>
  <c r="H3261" i="2"/>
  <c r="I3260" i="2"/>
  <c r="H3260" i="2"/>
  <c r="I3259" i="2"/>
  <c r="H3259" i="2"/>
  <c r="I3258" i="2"/>
  <c r="H3258" i="2"/>
  <c r="I3257" i="2"/>
  <c r="H3257" i="2"/>
  <c r="I3256" i="2"/>
  <c r="H3256" i="2"/>
  <c r="I3255" i="2"/>
  <c r="H3255" i="2"/>
  <c r="I3254" i="2"/>
  <c r="J3254" i="2" s="1"/>
  <c r="V3254" i="2" s="1"/>
  <c r="H3254" i="2"/>
  <c r="I3253" i="2"/>
  <c r="H3253" i="2"/>
  <c r="I3252" i="2"/>
  <c r="H3252" i="2"/>
  <c r="I3251" i="2"/>
  <c r="H3251" i="2"/>
  <c r="I3250" i="2"/>
  <c r="H3250" i="2"/>
  <c r="I3249" i="2"/>
  <c r="H3249" i="2"/>
  <c r="I3248" i="2"/>
  <c r="H3248" i="2"/>
  <c r="I3247" i="2"/>
  <c r="H3247" i="2"/>
  <c r="I3246" i="2"/>
  <c r="H3246" i="2"/>
  <c r="I3245" i="2"/>
  <c r="H3245" i="2"/>
  <c r="I3244" i="2"/>
  <c r="J3244" i="2" s="1"/>
  <c r="V3244" i="2" s="1"/>
  <c r="H3244" i="2"/>
  <c r="I3243" i="2"/>
  <c r="H3243" i="2"/>
  <c r="J3242" i="2"/>
  <c r="V3242" i="2" s="1"/>
  <c r="Y3242" i="2" s="1"/>
  <c r="I3242" i="2"/>
  <c r="H3242" i="2"/>
  <c r="I3241" i="2"/>
  <c r="H3241" i="2"/>
  <c r="J3241" i="2" s="1"/>
  <c r="V3241" i="2" s="1"/>
  <c r="I3240" i="2"/>
  <c r="H3240" i="2"/>
  <c r="J3240" i="2" s="1"/>
  <c r="V3240" i="2" s="1"/>
  <c r="Y3240" i="2" s="1"/>
  <c r="I3239" i="2"/>
  <c r="J3239" i="2" s="1"/>
  <c r="V3239" i="2" s="1"/>
  <c r="H3239" i="2"/>
  <c r="I3238" i="2"/>
  <c r="H3238" i="2"/>
  <c r="I3237" i="2"/>
  <c r="H3237" i="2"/>
  <c r="I3236" i="2"/>
  <c r="H3236" i="2"/>
  <c r="J3236" i="2" s="1"/>
  <c r="V3236" i="2" s="1"/>
  <c r="I3235" i="2"/>
  <c r="H3235" i="2"/>
  <c r="I3234" i="2"/>
  <c r="H3234" i="2"/>
  <c r="J3234" i="2" s="1"/>
  <c r="V3234" i="2" s="1"/>
  <c r="I3233" i="2"/>
  <c r="H3233" i="2"/>
  <c r="I3232" i="2"/>
  <c r="H3232" i="2"/>
  <c r="I3231" i="2"/>
  <c r="H3231" i="2"/>
  <c r="I3230" i="2"/>
  <c r="H3230" i="2"/>
  <c r="I3229" i="2"/>
  <c r="H3229" i="2"/>
  <c r="I3228" i="2"/>
  <c r="H3228" i="2"/>
  <c r="I3227" i="2"/>
  <c r="J3227" i="2" s="1"/>
  <c r="V3227" i="2" s="1"/>
  <c r="H3227" i="2"/>
  <c r="I3226" i="2"/>
  <c r="H3226" i="2"/>
  <c r="I3225" i="2"/>
  <c r="J3225" i="2" s="1"/>
  <c r="V3225" i="2" s="1"/>
  <c r="H3225" i="2"/>
  <c r="H3224" i="2"/>
  <c r="J3224" i="2" s="1"/>
  <c r="V3224" i="2" s="1"/>
  <c r="H3223" i="2"/>
  <c r="J3223" i="2" s="1"/>
  <c r="V3223" i="2" s="1"/>
  <c r="Y3223" i="2" s="1"/>
  <c r="H3222" i="2"/>
  <c r="J3222" i="2" s="1"/>
  <c r="V3222" i="2" s="1"/>
  <c r="H3221" i="2"/>
  <c r="J3221" i="2" s="1"/>
  <c r="V3221" i="2" s="1"/>
  <c r="I3220" i="2"/>
  <c r="H3220" i="2"/>
  <c r="H3219" i="2"/>
  <c r="J3219" i="2" s="1"/>
  <c r="V3219" i="2" s="1"/>
  <c r="I3218" i="2"/>
  <c r="H3218" i="2"/>
  <c r="J3217" i="2"/>
  <c r="V3217" i="2" s="1"/>
  <c r="H3217" i="2"/>
  <c r="H3216" i="2"/>
  <c r="J3216" i="2" s="1"/>
  <c r="V3216" i="2" s="1"/>
  <c r="I3215" i="2"/>
  <c r="H3215" i="2"/>
  <c r="I3214" i="2"/>
  <c r="H3214" i="2"/>
  <c r="J3214" i="2" s="1"/>
  <c r="V3214" i="2" s="1"/>
  <c r="I3213" i="2"/>
  <c r="H3213" i="2"/>
  <c r="I3212" i="2"/>
  <c r="H3212" i="2"/>
  <c r="J3212" i="2" s="1"/>
  <c r="V3212" i="2" s="1"/>
  <c r="I3211" i="2"/>
  <c r="H3211" i="2"/>
  <c r="J3210" i="2"/>
  <c r="V3210" i="2" s="1"/>
  <c r="H3210" i="2"/>
  <c r="H3209" i="2"/>
  <c r="J3209" i="2" s="1"/>
  <c r="V3209" i="2" s="1"/>
  <c r="W3209" i="2" s="1"/>
  <c r="I3208" i="2"/>
  <c r="H3208" i="2"/>
  <c r="J3208" i="2" s="1"/>
  <c r="V3208" i="2" s="1"/>
  <c r="Y3208" i="2" s="1"/>
  <c r="H3207" i="2"/>
  <c r="J3207" i="2" s="1"/>
  <c r="V3207" i="2" s="1"/>
  <c r="H3206" i="2"/>
  <c r="J3206" i="2" s="1"/>
  <c r="V3206" i="2" s="1"/>
  <c r="W3206" i="2" s="1"/>
  <c r="V3205" i="2"/>
  <c r="H3205" i="2"/>
  <c r="J3205" i="2" s="1"/>
  <c r="V3204" i="2"/>
  <c r="J3204" i="2"/>
  <c r="H3204" i="2"/>
  <c r="I3203" i="2"/>
  <c r="H3203" i="2"/>
  <c r="I3202" i="2"/>
  <c r="H3202" i="2"/>
  <c r="J3202" i="2" s="1"/>
  <c r="V3202" i="2" s="1"/>
  <c r="I3201" i="2"/>
  <c r="H3201" i="2"/>
  <c r="J3201" i="2" s="1"/>
  <c r="V3201" i="2" s="1"/>
  <c r="I3200" i="2"/>
  <c r="H3200" i="2"/>
  <c r="H3199" i="2"/>
  <c r="J3199" i="2" s="1"/>
  <c r="V3199" i="2" s="1"/>
  <c r="W3199" i="2" s="1"/>
  <c r="I3198" i="2"/>
  <c r="H3198" i="2"/>
  <c r="I3197" i="2"/>
  <c r="H3197" i="2"/>
  <c r="I3196" i="2"/>
  <c r="H3196" i="2"/>
  <c r="H3195" i="2"/>
  <c r="J3195" i="2" s="1"/>
  <c r="V3195" i="2" s="1"/>
  <c r="H3194" i="2"/>
  <c r="J3194" i="2" s="1"/>
  <c r="V3194" i="2" s="1"/>
  <c r="I3193" i="2"/>
  <c r="H3193" i="2"/>
  <c r="J3193" i="2" s="1"/>
  <c r="V3193" i="2" s="1"/>
  <c r="I3192" i="2"/>
  <c r="H3192" i="2"/>
  <c r="H3191" i="2"/>
  <c r="J3191" i="2" s="1"/>
  <c r="V3191" i="2" s="1"/>
  <c r="H3190" i="2"/>
  <c r="J3190" i="2" s="1"/>
  <c r="V3190" i="2" s="1"/>
  <c r="H3189" i="2"/>
  <c r="J3189" i="2" s="1"/>
  <c r="V3189" i="2" s="1"/>
  <c r="H3188" i="2"/>
  <c r="J3188" i="2" s="1"/>
  <c r="V3188" i="2" s="1"/>
  <c r="H3187" i="2"/>
  <c r="J3187" i="2" s="1"/>
  <c r="V3187" i="2" s="1"/>
  <c r="V3186" i="2"/>
  <c r="H3186" i="2"/>
  <c r="J3186" i="2" s="1"/>
  <c r="I3185" i="2"/>
  <c r="H3185" i="2"/>
  <c r="V3184" i="2"/>
  <c r="Y3184" i="2" s="1"/>
  <c r="H3184" i="2"/>
  <c r="J3184" i="2" s="1"/>
  <c r="H3183" i="2"/>
  <c r="J3183" i="2" s="1"/>
  <c r="V3183" i="2" s="1"/>
  <c r="Y3183" i="2" s="1"/>
  <c r="I3182" i="2"/>
  <c r="J3182" i="2" s="1"/>
  <c r="V3182" i="2" s="1"/>
  <c r="H3182" i="2"/>
  <c r="H3181" i="2"/>
  <c r="J3181" i="2" s="1"/>
  <c r="V3181" i="2" s="1"/>
  <c r="I3180" i="2"/>
  <c r="H3180" i="2"/>
  <c r="I3179" i="2"/>
  <c r="H3179" i="2"/>
  <c r="J3179" i="2" s="1"/>
  <c r="V3179" i="2" s="1"/>
  <c r="W3179" i="2" s="1"/>
  <c r="I3178" i="2"/>
  <c r="J3178" i="2" s="1"/>
  <c r="V3178" i="2" s="1"/>
  <c r="H3178" i="2"/>
  <c r="Y3177" i="2"/>
  <c r="V3177" i="2"/>
  <c r="W3177" i="2" s="1"/>
  <c r="H3177" i="2"/>
  <c r="J3177" i="2" s="1"/>
  <c r="H3176" i="2"/>
  <c r="J3176" i="2" s="1"/>
  <c r="V3176" i="2" s="1"/>
  <c r="H3175" i="2"/>
  <c r="J3175" i="2" s="1"/>
  <c r="V3175" i="2" s="1"/>
  <c r="W3175" i="2" s="1"/>
  <c r="H3174" i="2"/>
  <c r="J3174" i="2" s="1"/>
  <c r="V3174" i="2" s="1"/>
  <c r="Y3174" i="2" s="1"/>
  <c r="I3173" i="2"/>
  <c r="H3173" i="2"/>
  <c r="I3172" i="2"/>
  <c r="H3172" i="2"/>
  <c r="J3172" i="2" s="1"/>
  <c r="V3172" i="2" s="1"/>
  <c r="I3171" i="2"/>
  <c r="H3171" i="2"/>
  <c r="I3170" i="2"/>
  <c r="H3170" i="2"/>
  <c r="I3169" i="2"/>
  <c r="H3169" i="2"/>
  <c r="J3169" i="2" s="1"/>
  <c r="V3169" i="2" s="1"/>
  <c r="H3168" i="2"/>
  <c r="J3168" i="2" s="1"/>
  <c r="V3168" i="2" s="1"/>
  <c r="Y3168" i="2" s="1"/>
  <c r="H3167" i="2"/>
  <c r="J3167" i="2" s="1"/>
  <c r="V3167" i="2" s="1"/>
  <c r="W3167" i="2" s="1"/>
  <c r="I3166" i="2"/>
  <c r="H3166" i="2"/>
  <c r="I3165" i="2"/>
  <c r="H3165" i="2"/>
  <c r="J3165" i="2" s="1"/>
  <c r="V3165" i="2" s="1"/>
  <c r="J3164" i="2"/>
  <c r="V3164" i="2" s="1"/>
  <c r="Y3164" i="2" s="1"/>
  <c r="H3164" i="2"/>
  <c r="H3163" i="2"/>
  <c r="J3163" i="2" s="1"/>
  <c r="V3163" i="2" s="1"/>
  <c r="H3162" i="2"/>
  <c r="J3162" i="2" s="1"/>
  <c r="V3162" i="2" s="1"/>
  <c r="I3161" i="2"/>
  <c r="H3161" i="2"/>
  <c r="J3161" i="2" s="1"/>
  <c r="V3161" i="2" s="1"/>
  <c r="H3160" i="2"/>
  <c r="J3160" i="2" s="1"/>
  <c r="V3160" i="2" s="1"/>
  <c r="W3160" i="2" s="1"/>
  <c r="H3159" i="2"/>
  <c r="J3159" i="2" s="1"/>
  <c r="V3159" i="2" s="1"/>
  <c r="I3158" i="2"/>
  <c r="J3158" i="2" s="1"/>
  <c r="V3158" i="2" s="1"/>
  <c r="H3158" i="2"/>
  <c r="V3157" i="2"/>
  <c r="Y3157" i="2" s="1"/>
  <c r="H3157" i="2"/>
  <c r="J3157" i="2" s="1"/>
  <c r="H3156" i="2"/>
  <c r="J3156" i="2" s="1"/>
  <c r="V3156" i="2" s="1"/>
  <c r="H3155" i="2"/>
  <c r="J3155" i="2" s="1"/>
  <c r="V3155" i="2" s="1"/>
  <c r="Y3155" i="2" s="1"/>
  <c r="H3154" i="2"/>
  <c r="J3154" i="2" s="1"/>
  <c r="V3154" i="2" s="1"/>
  <c r="H3153" i="2"/>
  <c r="J3153" i="2" s="1"/>
  <c r="V3153" i="2" s="1"/>
  <c r="H3152" i="2"/>
  <c r="J3152" i="2" s="1"/>
  <c r="V3152" i="2" s="1"/>
  <c r="H3151" i="2"/>
  <c r="J3151" i="2" s="1"/>
  <c r="V3151" i="2" s="1"/>
  <c r="H3150" i="2"/>
  <c r="J3150" i="2" s="1"/>
  <c r="V3150" i="2" s="1"/>
  <c r="H3149" i="2"/>
  <c r="J3149" i="2" s="1"/>
  <c r="V3149" i="2" s="1"/>
  <c r="V3148" i="2"/>
  <c r="H3148" i="2"/>
  <c r="J3148" i="2" s="1"/>
  <c r="H3147" i="2"/>
  <c r="J3147" i="2" s="1"/>
  <c r="V3147" i="2" s="1"/>
  <c r="W3147" i="2" s="1"/>
  <c r="I3146" i="2"/>
  <c r="H3146" i="2"/>
  <c r="I3145" i="2"/>
  <c r="H3145" i="2"/>
  <c r="I3144" i="2"/>
  <c r="H3144" i="2"/>
  <c r="J3144" i="2" s="1"/>
  <c r="V3144" i="2" s="1"/>
  <c r="H3143" i="2"/>
  <c r="J3143" i="2" s="1"/>
  <c r="V3143" i="2" s="1"/>
  <c r="Y3143" i="2" s="1"/>
  <c r="H3142" i="2"/>
  <c r="J3142" i="2" s="1"/>
  <c r="V3142" i="2" s="1"/>
  <c r="H3141" i="2"/>
  <c r="J3141" i="2" s="1"/>
  <c r="V3141" i="2" s="1"/>
  <c r="J3140" i="2"/>
  <c r="V3140" i="2" s="1"/>
  <c r="H3140" i="2"/>
  <c r="I3139" i="2"/>
  <c r="H3139" i="2"/>
  <c r="H3138" i="2"/>
  <c r="J3138" i="2" s="1"/>
  <c r="V3138" i="2" s="1"/>
  <c r="H3137" i="2"/>
  <c r="J3137" i="2" s="1"/>
  <c r="V3137" i="2" s="1"/>
  <c r="I3136" i="2"/>
  <c r="H3136" i="2"/>
  <c r="J3136" i="2" s="1"/>
  <c r="V3136" i="2" s="1"/>
  <c r="H3135" i="2"/>
  <c r="J3135" i="2" s="1"/>
  <c r="V3135" i="2" s="1"/>
  <c r="I3134" i="2"/>
  <c r="H3134" i="2"/>
  <c r="I3133" i="2"/>
  <c r="H3133" i="2"/>
  <c r="J3133" i="2" s="1"/>
  <c r="V3133" i="2" s="1"/>
  <c r="I3132" i="2"/>
  <c r="H3132" i="2"/>
  <c r="H3131" i="2"/>
  <c r="J3131" i="2" s="1"/>
  <c r="V3131" i="2" s="1"/>
  <c r="H3130" i="2"/>
  <c r="J3130" i="2" s="1"/>
  <c r="V3130" i="2" s="1"/>
  <c r="V3129" i="2"/>
  <c r="H3129" i="2"/>
  <c r="J3129" i="2" s="1"/>
  <c r="H3128" i="2"/>
  <c r="J3128" i="2" s="1"/>
  <c r="V3128" i="2" s="1"/>
  <c r="H3127" i="2"/>
  <c r="J3127" i="2" s="1"/>
  <c r="V3127" i="2" s="1"/>
  <c r="I3126" i="2"/>
  <c r="H3126" i="2"/>
  <c r="H3125" i="2"/>
  <c r="J3125" i="2" s="1"/>
  <c r="V3125" i="2" s="1"/>
  <c r="H3124" i="2"/>
  <c r="J3124" i="2" s="1"/>
  <c r="V3124" i="2" s="1"/>
  <c r="I3123" i="2"/>
  <c r="H3123" i="2"/>
  <c r="J3123" i="2" s="1"/>
  <c r="V3123" i="2" s="1"/>
  <c r="H3122" i="2"/>
  <c r="J3122" i="2" s="1"/>
  <c r="V3122" i="2" s="1"/>
  <c r="H3121" i="2"/>
  <c r="J3121" i="2" s="1"/>
  <c r="V3121" i="2" s="1"/>
  <c r="H3120" i="2"/>
  <c r="J3120" i="2" s="1"/>
  <c r="V3120" i="2" s="1"/>
  <c r="J3119" i="2"/>
  <c r="V3119" i="2" s="1"/>
  <c r="H3119" i="2"/>
  <c r="H3118" i="2"/>
  <c r="J3118" i="2" s="1"/>
  <c r="V3118" i="2" s="1"/>
  <c r="I3117" i="2"/>
  <c r="J3117" i="2" s="1"/>
  <c r="V3117" i="2" s="1"/>
  <c r="H3117" i="2"/>
  <c r="H3116" i="2"/>
  <c r="J3116" i="2" s="1"/>
  <c r="V3116" i="2" s="1"/>
  <c r="I3115" i="2"/>
  <c r="H3115" i="2"/>
  <c r="J3115" i="2" s="1"/>
  <c r="V3115" i="2" s="1"/>
  <c r="H3114" i="2"/>
  <c r="J3114" i="2" s="1"/>
  <c r="V3114" i="2" s="1"/>
  <c r="Y3114" i="2" s="1"/>
  <c r="H3113" i="2"/>
  <c r="J3113" i="2" s="1"/>
  <c r="V3113" i="2" s="1"/>
  <c r="W3113" i="2" s="1"/>
  <c r="I3112" i="2"/>
  <c r="H3112" i="2"/>
  <c r="J3112" i="2" s="1"/>
  <c r="V3112" i="2" s="1"/>
  <c r="I3111" i="2"/>
  <c r="H3111" i="2"/>
  <c r="H3110" i="2"/>
  <c r="J3110" i="2" s="1"/>
  <c r="V3110" i="2" s="1"/>
  <c r="H3109" i="2"/>
  <c r="J3109" i="2" s="1"/>
  <c r="V3109" i="2" s="1"/>
  <c r="H3108" i="2"/>
  <c r="J3108" i="2" s="1"/>
  <c r="V3108" i="2" s="1"/>
  <c r="W3107" i="2"/>
  <c r="H3107" i="2"/>
  <c r="J3107" i="2" s="1"/>
  <c r="V3107" i="2" s="1"/>
  <c r="Y3107" i="2" s="1"/>
  <c r="J3106" i="2"/>
  <c r="V3106" i="2" s="1"/>
  <c r="I3106" i="2"/>
  <c r="H3106" i="2"/>
  <c r="H3105" i="2"/>
  <c r="J3105" i="2" s="1"/>
  <c r="V3105" i="2" s="1"/>
  <c r="Y3105" i="2" s="1"/>
  <c r="H3104" i="2"/>
  <c r="J3104" i="2" s="1"/>
  <c r="V3104" i="2" s="1"/>
  <c r="H3103" i="2"/>
  <c r="J3103" i="2" s="1"/>
  <c r="V3103" i="2" s="1"/>
  <c r="H3102" i="2"/>
  <c r="J3102" i="2" s="1"/>
  <c r="V3102" i="2" s="1"/>
  <c r="I3101" i="2"/>
  <c r="H3101" i="2"/>
  <c r="I3100" i="2"/>
  <c r="H3100" i="2"/>
  <c r="H3099" i="2"/>
  <c r="J3099" i="2" s="1"/>
  <c r="V3099" i="2" s="1"/>
  <c r="H3098" i="2"/>
  <c r="J3098" i="2" s="1"/>
  <c r="V3098" i="2" s="1"/>
  <c r="I3097" i="2"/>
  <c r="H3097" i="2"/>
  <c r="I3096" i="2"/>
  <c r="H3096" i="2"/>
  <c r="J3096" i="2" s="1"/>
  <c r="V3096" i="2" s="1"/>
  <c r="I3095" i="2"/>
  <c r="J3095" i="2" s="1"/>
  <c r="V3095" i="2" s="1"/>
  <c r="H3095" i="2"/>
  <c r="I3094" i="2"/>
  <c r="H3094" i="2"/>
  <c r="J3094" i="2" s="1"/>
  <c r="V3094" i="2" s="1"/>
  <c r="I3093" i="2"/>
  <c r="J3093" i="2" s="1"/>
  <c r="V3093" i="2" s="1"/>
  <c r="H3093" i="2"/>
  <c r="H3092" i="2"/>
  <c r="J3092" i="2" s="1"/>
  <c r="V3092" i="2" s="1"/>
  <c r="I3091" i="2"/>
  <c r="H3091" i="2"/>
  <c r="H3090" i="2"/>
  <c r="J3090" i="2" s="1"/>
  <c r="V3090" i="2" s="1"/>
  <c r="J3089" i="2"/>
  <c r="V3089" i="2" s="1"/>
  <c r="Y3089" i="2" s="1"/>
  <c r="H3089" i="2"/>
  <c r="I3088" i="2"/>
  <c r="H3088" i="2"/>
  <c r="I3087" i="2"/>
  <c r="H3087" i="2"/>
  <c r="H3086" i="2"/>
  <c r="J3086" i="2" s="1"/>
  <c r="V3086" i="2" s="1"/>
  <c r="I3085" i="2"/>
  <c r="H3085" i="2"/>
  <c r="I3084" i="2"/>
  <c r="H3084" i="2"/>
  <c r="H3083" i="2"/>
  <c r="J3083" i="2" s="1"/>
  <c r="V3083" i="2" s="1"/>
  <c r="I3082" i="2"/>
  <c r="H3082" i="2"/>
  <c r="H3081" i="2"/>
  <c r="J3081" i="2" s="1"/>
  <c r="V3081" i="2" s="1"/>
  <c r="I3080" i="2"/>
  <c r="H3080" i="2"/>
  <c r="J3080" i="2" s="1"/>
  <c r="V3080" i="2" s="1"/>
  <c r="I3079" i="2"/>
  <c r="H3079" i="2"/>
  <c r="J3078" i="2"/>
  <c r="V3078" i="2" s="1"/>
  <c r="I3078" i="2"/>
  <c r="H3078" i="2"/>
  <c r="H3077" i="2"/>
  <c r="J3077" i="2" s="1"/>
  <c r="V3077" i="2" s="1"/>
  <c r="I3076" i="2"/>
  <c r="H3076" i="2"/>
  <c r="V3075" i="2"/>
  <c r="Y3075" i="2" s="1"/>
  <c r="J3075" i="2"/>
  <c r="H3075" i="2"/>
  <c r="I3074" i="2"/>
  <c r="H3074" i="2"/>
  <c r="J3074" i="2" s="1"/>
  <c r="V3074" i="2" s="1"/>
  <c r="H3073" i="2"/>
  <c r="J3073" i="2" s="1"/>
  <c r="V3073" i="2" s="1"/>
  <c r="V3072" i="2"/>
  <c r="H3072" i="2"/>
  <c r="J3072" i="2" s="1"/>
  <c r="I3071" i="2"/>
  <c r="H3071" i="2"/>
  <c r="J3071" i="2" s="1"/>
  <c r="V3071" i="2" s="1"/>
  <c r="I3070" i="2"/>
  <c r="H3070" i="2"/>
  <c r="I3069" i="2"/>
  <c r="H3069" i="2"/>
  <c r="J3069" i="2" s="1"/>
  <c r="V3069" i="2" s="1"/>
  <c r="I3068" i="2"/>
  <c r="H3068" i="2"/>
  <c r="H3067" i="2"/>
  <c r="J3067" i="2" s="1"/>
  <c r="V3067" i="2" s="1"/>
  <c r="I3066" i="2"/>
  <c r="H3066" i="2"/>
  <c r="H3065" i="2"/>
  <c r="J3065" i="2" s="1"/>
  <c r="V3065" i="2" s="1"/>
  <c r="I3064" i="2"/>
  <c r="H3064" i="2"/>
  <c r="I3063" i="2"/>
  <c r="H3063" i="2"/>
  <c r="J3062" i="2"/>
  <c r="V3062" i="2" s="1"/>
  <c r="W3062" i="2" s="1"/>
  <c r="H3062" i="2"/>
  <c r="H3061" i="2"/>
  <c r="J3061" i="2" s="1"/>
  <c r="V3061" i="2" s="1"/>
  <c r="H3060" i="2"/>
  <c r="J3060" i="2" s="1"/>
  <c r="V3060" i="2" s="1"/>
  <c r="Y3060" i="2" s="1"/>
  <c r="V3059" i="2"/>
  <c r="H3059" i="2"/>
  <c r="J3059" i="2" s="1"/>
  <c r="H3058" i="2"/>
  <c r="J3058" i="2" s="1"/>
  <c r="V3058" i="2" s="1"/>
  <c r="H3057" i="2"/>
  <c r="J3057" i="2" s="1"/>
  <c r="V3057" i="2" s="1"/>
  <c r="I3056" i="2"/>
  <c r="H3056" i="2"/>
  <c r="J3056" i="2" s="1"/>
  <c r="V3056" i="2" s="1"/>
  <c r="H3055" i="2"/>
  <c r="J3055" i="2" s="1"/>
  <c r="V3055" i="2" s="1"/>
  <c r="I3054" i="2"/>
  <c r="H3054" i="2"/>
  <c r="I3053" i="2"/>
  <c r="H3053" i="2"/>
  <c r="J3053" i="2" s="1"/>
  <c r="V3053" i="2" s="1"/>
  <c r="I3052" i="2"/>
  <c r="H3052" i="2"/>
  <c r="J3052" i="2" s="1"/>
  <c r="V3052" i="2" s="1"/>
  <c r="J3051" i="2"/>
  <c r="V3051" i="2" s="1"/>
  <c r="I3051" i="2"/>
  <c r="H3051" i="2"/>
  <c r="H3050" i="2"/>
  <c r="J3050" i="2" s="1"/>
  <c r="V3050" i="2" s="1"/>
  <c r="I3049" i="2"/>
  <c r="H3049" i="2"/>
  <c r="H3048" i="2"/>
  <c r="J3048" i="2" s="1"/>
  <c r="V3048" i="2" s="1"/>
  <c r="H3047" i="2"/>
  <c r="J3047" i="2" s="1"/>
  <c r="V3047" i="2" s="1"/>
  <c r="H3046" i="2"/>
  <c r="J3046" i="2" s="1"/>
  <c r="V3046" i="2" s="1"/>
  <c r="I3045" i="2"/>
  <c r="H3045" i="2"/>
  <c r="I3044" i="2"/>
  <c r="H3044" i="2"/>
  <c r="I3043" i="2"/>
  <c r="H3043" i="2"/>
  <c r="V3042" i="2"/>
  <c r="Y3042" i="2" s="1"/>
  <c r="J3042" i="2"/>
  <c r="H3042" i="2"/>
  <c r="I3041" i="2"/>
  <c r="H3041" i="2"/>
  <c r="I3040" i="2"/>
  <c r="H3040" i="2"/>
  <c r="Y3039" i="2"/>
  <c r="W3039" i="2"/>
  <c r="J3039" i="2"/>
  <c r="V3039" i="2" s="1"/>
  <c r="H3039" i="2"/>
  <c r="I3038" i="2"/>
  <c r="J3038" i="2" s="1"/>
  <c r="V3038" i="2" s="1"/>
  <c r="H3038" i="2"/>
  <c r="V3037" i="2"/>
  <c r="W3037" i="2" s="1"/>
  <c r="J3036" i="2"/>
  <c r="V3036" i="2" s="1"/>
  <c r="W3036" i="2" s="1"/>
  <c r="H3035" i="2"/>
  <c r="J3035" i="2" s="1"/>
  <c r="V3035" i="2" s="1"/>
  <c r="W3035" i="2" s="1"/>
  <c r="H3034" i="2"/>
  <c r="J3034" i="2" s="1"/>
  <c r="V3034" i="2" s="1"/>
  <c r="W3034" i="2" s="1"/>
  <c r="H3033" i="2"/>
  <c r="J3033" i="2" s="1"/>
  <c r="V3033" i="2" s="1"/>
  <c r="W3033" i="2" s="1"/>
  <c r="H3032" i="2"/>
  <c r="J3032" i="2" s="1"/>
  <c r="V3032" i="2" s="1"/>
  <c r="W3032" i="2" s="1"/>
  <c r="H3031" i="2"/>
  <c r="J3031" i="2" s="1"/>
  <c r="V3031" i="2" s="1"/>
  <c r="W3031" i="2" s="1"/>
  <c r="H3030" i="2"/>
  <c r="J3030" i="2" s="1"/>
  <c r="V3030" i="2" s="1"/>
  <c r="W3030" i="2" s="1"/>
  <c r="H3029" i="2"/>
  <c r="J3029" i="2" s="1"/>
  <c r="V3029" i="2" s="1"/>
  <c r="W3029" i="2" s="1"/>
  <c r="H3028" i="2"/>
  <c r="J3028" i="2" s="1"/>
  <c r="V3028" i="2" s="1"/>
  <c r="W3028" i="2" s="1"/>
  <c r="H3027" i="2"/>
  <c r="J3027" i="2" s="1"/>
  <c r="V3027" i="2" s="1"/>
  <c r="W3027" i="2" s="1"/>
  <c r="H3026" i="2"/>
  <c r="J3026" i="2" s="1"/>
  <c r="V3026" i="2" s="1"/>
  <c r="W3026" i="2" s="1"/>
  <c r="H3025" i="2"/>
  <c r="J3025" i="2" s="1"/>
  <c r="V3025" i="2" s="1"/>
  <c r="W3025" i="2" s="1"/>
  <c r="H3024" i="2"/>
  <c r="J3024" i="2" s="1"/>
  <c r="V3024" i="2" s="1"/>
  <c r="W3024" i="2" s="1"/>
  <c r="H3023" i="2"/>
  <c r="J3023" i="2" s="1"/>
  <c r="V3023" i="2" s="1"/>
  <c r="W3023" i="2" s="1"/>
  <c r="W3022" i="2"/>
  <c r="J3022" i="2"/>
  <c r="V3022" i="2" s="1"/>
  <c r="H3022" i="2"/>
  <c r="V3021" i="2"/>
  <c r="W3021" i="2" s="1"/>
  <c r="H3021" i="2"/>
  <c r="J3021" i="2" s="1"/>
  <c r="H3020" i="2"/>
  <c r="J3020" i="2" s="1"/>
  <c r="V3020" i="2" s="1"/>
  <c r="W3020" i="2" s="1"/>
  <c r="H3019" i="2"/>
  <c r="J3019" i="2" s="1"/>
  <c r="V3019" i="2" s="1"/>
  <c r="W3019" i="2" s="1"/>
  <c r="V3018" i="2"/>
  <c r="W3018" i="2" s="1"/>
  <c r="H3018" i="2"/>
  <c r="J3018" i="2" s="1"/>
  <c r="H3017" i="2"/>
  <c r="J3017" i="2" s="1"/>
  <c r="V3017" i="2" s="1"/>
  <c r="W3017" i="2" s="1"/>
  <c r="J3016" i="2"/>
  <c r="V3016" i="2" s="1"/>
  <c r="W3016" i="2" s="1"/>
  <c r="H3016" i="2"/>
  <c r="H3015" i="2"/>
  <c r="J3015" i="2" s="1"/>
  <c r="V3015" i="2" s="1"/>
  <c r="W3015" i="2" s="1"/>
  <c r="H3014" i="2"/>
  <c r="J3014" i="2" s="1"/>
  <c r="V3014" i="2" s="1"/>
  <c r="W3014" i="2" s="1"/>
  <c r="H3013" i="2"/>
  <c r="J3013" i="2" s="1"/>
  <c r="V3013" i="2" s="1"/>
  <c r="W3013" i="2" s="1"/>
  <c r="R3012" i="2"/>
  <c r="U3012" i="2" s="1"/>
  <c r="J3012" i="2"/>
  <c r="J3011" i="2"/>
  <c r="V3011" i="2" s="1"/>
  <c r="W3011" i="2" s="1"/>
  <c r="H3011" i="2"/>
  <c r="J3010" i="2"/>
  <c r="V3010" i="2" s="1"/>
  <c r="W3010" i="2" s="1"/>
  <c r="H3010" i="2"/>
  <c r="H3009" i="2"/>
  <c r="J3009" i="2" s="1"/>
  <c r="V3009" i="2" s="1"/>
  <c r="W3009" i="2" s="1"/>
  <c r="H3008" i="2"/>
  <c r="J3008" i="2" s="1"/>
  <c r="V3008" i="2" s="1"/>
  <c r="W3008" i="2" s="1"/>
  <c r="J3007" i="2"/>
  <c r="V3007" i="2" s="1"/>
  <c r="W3007" i="2" s="1"/>
  <c r="H3007" i="2"/>
  <c r="J3006" i="2"/>
  <c r="V3006" i="2" s="1"/>
  <c r="W3006" i="2" s="1"/>
  <c r="H3006" i="2"/>
  <c r="H3005" i="2"/>
  <c r="J3005" i="2" s="1"/>
  <c r="V3005" i="2" s="1"/>
  <c r="W3005" i="2" s="1"/>
  <c r="H3004" i="2"/>
  <c r="J3004" i="2" s="1"/>
  <c r="V3004" i="2" s="1"/>
  <c r="W3004" i="2" s="1"/>
  <c r="H3003" i="2"/>
  <c r="J3003" i="2" s="1"/>
  <c r="V3003" i="2" s="1"/>
  <c r="W3003" i="2" s="1"/>
  <c r="W3002" i="2"/>
  <c r="H3002" i="2"/>
  <c r="J3002" i="2" s="1"/>
  <c r="V3002" i="2" s="1"/>
  <c r="H3001" i="2"/>
  <c r="J3001" i="2" s="1"/>
  <c r="V3001" i="2" s="1"/>
  <c r="W3001" i="2" s="1"/>
  <c r="H3000" i="2"/>
  <c r="J3000" i="2" s="1"/>
  <c r="V3000" i="2" s="1"/>
  <c r="W3000" i="2" s="1"/>
  <c r="H2999" i="2"/>
  <c r="J2999" i="2" s="1"/>
  <c r="V2999" i="2" s="1"/>
  <c r="W2999" i="2" s="1"/>
  <c r="J2998" i="2"/>
  <c r="H2998" i="2"/>
  <c r="H2997" i="2"/>
  <c r="J2997" i="2" s="1"/>
  <c r="V2998" i="2" s="1"/>
  <c r="W2998" i="2" s="1"/>
  <c r="H2996" i="2"/>
  <c r="J2996" i="2" s="1"/>
  <c r="H2995" i="2"/>
  <c r="J2995" i="2" s="1"/>
  <c r="V2995" i="2" s="1"/>
  <c r="W2995" i="2" s="1"/>
  <c r="R2994" i="2"/>
  <c r="U2994" i="2" s="1"/>
  <c r="H2994" i="2"/>
  <c r="J2994" i="2" s="1"/>
  <c r="R2993" i="2"/>
  <c r="U2993" i="2" s="1"/>
  <c r="V2993" i="2" s="1"/>
  <c r="W2993" i="2" s="1"/>
  <c r="R2992" i="2"/>
  <c r="U2992" i="2" s="1"/>
  <c r="J2992" i="2"/>
  <c r="H2991" i="2"/>
  <c r="J2991" i="2" s="1"/>
  <c r="V2991" i="2" s="1"/>
  <c r="W2991" i="2" s="1"/>
  <c r="H2990" i="2"/>
  <c r="J2990" i="2" s="1"/>
  <c r="V2990" i="2" s="1"/>
  <c r="W2990" i="2" s="1"/>
  <c r="H2989" i="2"/>
  <c r="J2989" i="2" s="1"/>
  <c r="V2989" i="2" s="1"/>
  <c r="W2989" i="2" s="1"/>
  <c r="H2988" i="2"/>
  <c r="J2988" i="2" s="1"/>
  <c r="V2988" i="2" s="1"/>
  <c r="W2988" i="2" s="1"/>
  <c r="H2987" i="2"/>
  <c r="J2987" i="2" s="1"/>
  <c r="V2987" i="2" s="1"/>
  <c r="W2987" i="2" s="1"/>
  <c r="H2986" i="2"/>
  <c r="J2986" i="2" s="1"/>
  <c r="V2986" i="2" s="1"/>
  <c r="W2986" i="2" s="1"/>
  <c r="H2985" i="2"/>
  <c r="J2985" i="2" s="1"/>
  <c r="V2985" i="2" s="1"/>
  <c r="W2985" i="2" s="1"/>
  <c r="H2984" i="2"/>
  <c r="J2984" i="2" s="1"/>
  <c r="V2984" i="2" s="1"/>
  <c r="W2984" i="2" s="1"/>
  <c r="H2983" i="2"/>
  <c r="J2983" i="2" s="1"/>
  <c r="V2983" i="2" s="1"/>
  <c r="W2983" i="2" s="1"/>
  <c r="H2982" i="2"/>
  <c r="J2982" i="2" s="1"/>
  <c r="V2982" i="2" s="1"/>
  <c r="W2982" i="2" s="1"/>
  <c r="H2981" i="2"/>
  <c r="J2981" i="2" s="1"/>
  <c r="V2981" i="2" s="1"/>
  <c r="W2981" i="2" s="1"/>
  <c r="H2980" i="2"/>
  <c r="J2980" i="2" s="1"/>
  <c r="V2980" i="2" s="1"/>
  <c r="W2980" i="2" s="1"/>
  <c r="H2979" i="2"/>
  <c r="J2979" i="2" s="1"/>
  <c r="V2979" i="2" s="1"/>
  <c r="W2979" i="2" s="1"/>
  <c r="H2978" i="2"/>
  <c r="J2978" i="2" s="1"/>
  <c r="V2978" i="2" s="1"/>
  <c r="W2978" i="2" s="1"/>
  <c r="H2977" i="2"/>
  <c r="J2977" i="2" s="1"/>
  <c r="V2977" i="2" s="1"/>
  <c r="W2977" i="2" s="1"/>
  <c r="H2976" i="2"/>
  <c r="J2976" i="2" s="1"/>
  <c r="V2976" i="2" s="1"/>
  <c r="W2976" i="2" s="1"/>
  <c r="J2975" i="2"/>
  <c r="V2975" i="2" s="1"/>
  <c r="W2975" i="2" s="1"/>
  <c r="H2975" i="2"/>
  <c r="H2974" i="2"/>
  <c r="J2974" i="2" s="1"/>
  <c r="V2974" i="2" s="1"/>
  <c r="W2974" i="2" s="1"/>
  <c r="H2973" i="2"/>
  <c r="J2973" i="2" s="1"/>
  <c r="V2973" i="2" s="1"/>
  <c r="W2973" i="2" s="1"/>
  <c r="H2972" i="2"/>
  <c r="J2972" i="2" s="1"/>
  <c r="V2972" i="2" s="1"/>
  <c r="W2972" i="2" s="1"/>
  <c r="H2971" i="2"/>
  <c r="J2971" i="2" s="1"/>
  <c r="V2971" i="2" s="1"/>
  <c r="W2971" i="2" s="1"/>
  <c r="H2970" i="2"/>
  <c r="J2970" i="2" s="1"/>
  <c r="V2970" i="2" s="1"/>
  <c r="W2970" i="2" s="1"/>
  <c r="H2969" i="2"/>
  <c r="J2969" i="2" s="1"/>
  <c r="V2969" i="2" s="1"/>
  <c r="W2969" i="2" s="1"/>
  <c r="J2968" i="2"/>
  <c r="V2968" i="2" s="1"/>
  <c r="W2968" i="2" s="1"/>
  <c r="H2968" i="2"/>
  <c r="J2967" i="2"/>
  <c r="V2967" i="2" s="1"/>
  <c r="W2967" i="2" s="1"/>
  <c r="H2967" i="2"/>
  <c r="J2966" i="2"/>
  <c r="V2966" i="2" s="1"/>
  <c r="W2966" i="2" s="1"/>
  <c r="R2965" i="2"/>
  <c r="U2965" i="2" s="1"/>
  <c r="V2965" i="2" s="1"/>
  <c r="W2965" i="2" s="1"/>
  <c r="J2964" i="2"/>
  <c r="V2964" i="2" s="1"/>
  <c r="W2964" i="2" s="1"/>
  <c r="J2963" i="2"/>
  <c r="V2963" i="2" s="1"/>
  <c r="W2963" i="2" s="1"/>
  <c r="J2962" i="2"/>
  <c r="V2962" i="2" s="1"/>
  <c r="W2962" i="2" s="1"/>
  <c r="J2961" i="2"/>
  <c r="V2961" i="2" s="1"/>
  <c r="W2961" i="2" s="1"/>
  <c r="J2960" i="2"/>
  <c r="V2960" i="2" s="1"/>
  <c r="W2960" i="2" s="1"/>
  <c r="J2959" i="2"/>
  <c r="V2959" i="2" s="1"/>
  <c r="W2959" i="2" s="1"/>
  <c r="J2958" i="2"/>
  <c r="V2958" i="2" s="1"/>
  <c r="W2958" i="2" s="1"/>
  <c r="J2957" i="2"/>
  <c r="V2957" i="2" s="1"/>
  <c r="W2957" i="2" s="1"/>
  <c r="J2956" i="2"/>
  <c r="V2956" i="2" s="1"/>
  <c r="W2956" i="2" s="1"/>
  <c r="J2955" i="2"/>
  <c r="V2955" i="2" s="1"/>
  <c r="W2955" i="2" s="1"/>
  <c r="J2954" i="2"/>
  <c r="V2954" i="2" s="1"/>
  <c r="W2954" i="2" s="1"/>
  <c r="J2953" i="2"/>
  <c r="V2953" i="2" s="1"/>
  <c r="W2953" i="2" s="1"/>
  <c r="J2952" i="2"/>
  <c r="V2952" i="2" s="1"/>
  <c r="W2952" i="2" s="1"/>
  <c r="J2951" i="2"/>
  <c r="V2951" i="2" s="1"/>
  <c r="W2951" i="2" s="1"/>
  <c r="R2950" i="2"/>
  <c r="U2950" i="2" s="1"/>
  <c r="J2950" i="2"/>
  <c r="J2949" i="2"/>
  <c r="V2949" i="2" s="1"/>
  <c r="W2949" i="2" s="1"/>
  <c r="J2948" i="2"/>
  <c r="V2948" i="2" s="1"/>
  <c r="W2948" i="2" s="1"/>
  <c r="R2947" i="2"/>
  <c r="U2947" i="2" s="1"/>
  <c r="V2947" i="2" s="1"/>
  <c r="W2947" i="2" s="1"/>
  <c r="J2947" i="2"/>
  <c r="R2946" i="2"/>
  <c r="U2946" i="2" s="1"/>
  <c r="J2946" i="2"/>
  <c r="J2945" i="2"/>
  <c r="V2945" i="2" s="1"/>
  <c r="W2945" i="2" s="1"/>
  <c r="V2944" i="2"/>
  <c r="W2944" i="2" s="1"/>
  <c r="J2944" i="2"/>
  <c r="R2943" i="2"/>
  <c r="U2943" i="2" s="1"/>
  <c r="V2943" i="2" s="1"/>
  <c r="W2943" i="2" s="1"/>
  <c r="J2943" i="2"/>
  <c r="U2942" i="2"/>
  <c r="R2942" i="2"/>
  <c r="J2942" i="2"/>
  <c r="R2941" i="2"/>
  <c r="U2941" i="2" s="1"/>
  <c r="J2941" i="2"/>
  <c r="J2940" i="2"/>
  <c r="V2940" i="2" s="1"/>
  <c r="W2940" i="2" s="1"/>
  <c r="J2939" i="2"/>
  <c r="V2939" i="2" s="1"/>
  <c r="W2939" i="2" s="1"/>
  <c r="J2938" i="2"/>
  <c r="V2938" i="2" s="1"/>
  <c r="W2938" i="2" s="1"/>
  <c r="H2938" i="2"/>
  <c r="H2937" i="2"/>
  <c r="J2937" i="2" s="1"/>
  <c r="V2937" i="2" s="1"/>
  <c r="W2937" i="2" s="1"/>
  <c r="V2936" i="2"/>
  <c r="W2936" i="2" s="1"/>
  <c r="J2936" i="2"/>
  <c r="H2936" i="2"/>
  <c r="H2935" i="2"/>
  <c r="J2935" i="2" s="1"/>
  <c r="V2935" i="2" s="1"/>
  <c r="W2935" i="2" s="1"/>
  <c r="H2934" i="2"/>
  <c r="J2934" i="2" s="1"/>
  <c r="V2934" i="2" s="1"/>
  <c r="W2934" i="2" s="1"/>
  <c r="H2933" i="2"/>
  <c r="J2933" i="2" s="1"/>
  <c r="V2933" i="2" s="1"/>
  <c r="W2933" i="2" s="1"/>
  <c r="H2932" i="2"/>
  <c r="J2932" i="2" s="1"/>
  <c r="V2932" i="2" s="1"/>
  <c r="W2932" i="2" s="1"/>
  <c r="H2931" i="2"/>
  <c r="J2931" i="2" s="1"/>
  <c r="V2931" i="2" s="1"/>
  <c r="W2931" i="2" s="1"/>
  <c r="H2930" i="2"/>
  <c r="J2930" i="2" s="1"/>
  <c r="V2930" i="2" s="1"/>
  <c r="W2930" i="2" s="1"/>
  <c r="H2929" i="2"/>
  <c r="J2929" i="2" s="1"/>
  <c r="V2929" i="2" s="1"/>
  <c r="W2929" i="2" s="1"/>
  <c r="H2928" i="2"/>
  <c r="J2928" i="2" s="1"/>
  <c r="V2928" i="2" s="1"/>
  <c r="W2928" i="2" s="1"/>
  <c r="H2927" i="2"/>
  <c r="J2927" i="2" s="1"/>
  <c r="V2927" i="2" s="1"/>
  <c r="W2927" i="2" s="1"/>
  <c r="H2926" i="2"/>
  <c r="J2926" i="2" s="1"/>
  <c r="V2926" i="2" s="1"/>
  <c r="W2926" i="2" s="1"/>
  <c r="J2925" i="2"/>
  <c r="V2925" i="2" s="1"/>
  <c r="W2925" i="2" s="1"/>
  <c r="H2925" i="2"/>
  <c r="H2924" i="2"/>
  <c r="J2924" i="2" s="1"/>
  <c r="V2924" i="2" s="1"/>
  <c r="W2924" i="2" s="1"/>
  <c r="J2923" i="2"/>
  <c r="V2923" i="2" s="1"/>
  <c r="W2923" i="2" s="1"/>
  <c r="H2923" i="2"/>
  <c r="H2922" i="2"/>
  <c r="J2922" i="2" s="1"/>
  <c r="V2922" i="2" s="1"/>
  <c r="W2922" i="2" s="1"/>
  <c r="H2921" i="2"/>
  <c r="J2921" i="2" s="1"/>
  <c r="V2921" i="2" s="1"/>
  <c r="W2921" i="2" s="1"/>
  <c r="H2920" i="2"/>
  <c r="J2920" i="2" s="1"/>
  <c r="V2920" i="2" s="1"/>
  <c r="W2920" i="2" s="1"/>
  <c r="H2919" i="2"/>
  <c r="J2919" i="2" s="1"/>
  <c r="V2919" i="2" s="1"/>
  <c r="W2919" i="2" s="1"/>
  <c r="J2918" i="2"/>
  <c r="V2918" i="2" s="1"/>
  <c r="W2918" i="2" s="1"/>
  <c r="J2917" i="2"/>
  <c r="V2917" i="2" s="1"/>
  <c r="W2917" i="2" s="1"/>
  <c r="V2916" i="2"/>
  <c r="W2916" i="2" s="1"/>
  <c r="J2916" i="2"/>
  <c r="H2915" i="2"/>
  <c r="J2915" i="2" s="1"/>
  <c r="V2915" i="2" s="1"/>
  <c r="W2915" i="2" s="1"/>
  <c r="H2914" i="2"/>
  <c r="J2914" i="2" s="1"/>
  <c r="V2914" i="2" s="1"/>
  <c r="W2914" i="2" s="1"/>
  <c r="H2913" i="2"/>
  <c r="J2913" i="2" s="1"/>
  <c r="V2913" i="2" s="1"/>
  <c r="W2913" i="2" s="1"/>
  <c r="H2912" i="2"/>
  <c r="J2912" i="2" s="1"/>
  <c r="V2912" i="2" s="1"/>
  <c r="W2912" i="2" s="1"/>
  <c r="H2911" i="2"/>
  <c r="J2911" i="2" s="1"/>
  <c r="V2911" i="2" s="1"/>
  <c r="W2911" i="2" s="1"/>
  <c r="H2910" i="2"/>
  <c r="J2910" i="2" s="1"/>
  <c r="V2910" i="2" s="1"/>
  <c r="W2910" i="2" s="1"/>
  <c r="J2909" i="2"/>
  <c r="V2909" i="2" s="1"/>
  <c r="W2909" i="2" s="1"/>
  <c r="H2909" i="2"/>
  <c r="J2908" i="2"/>
  <c r="V2908" i="2" s="1"/>
  <c r="W2908" i="2" s="1"/>
  <c r="H2908" i="2"/>
  <c r="H2907" i="2"/>
  <c r="J2907" i="2" s="1"/>
  <c r="V2907" i="2" s="1"/>
  <c r="W2907" i="2" s="1"/>
  <c r="H2906" i="2"/>
  <c r="J2906" i="2" s="1"/>
  <c r="V2906" i="2" s="1"/>
  <c r="W2906" i="2" s="1"/>
  <c r="H2905" i="2"/>
  <c r="J2905" i="2" s="1"/>
  <c r="V2905" i="2" s="1"/>
  <c r="W2905" i="2" s="1"/>
  <c r="H2904" i="2"/>
  <c r="J2904" i="2" s="1"/>
  <c r="V2904" i="2" s="1"/>
  <c r="W2904" i="2" s="1"/>
  <c r="V2903" i="2"/>
  <c r="W2903" i="2" s="1"/>
  <c r="J2903" i="2"/>
  <c r="H2903" i="2"/>
  <c r="H2902" i="2"/>
  <c r="J2902" i="2" s="1"/>
  <c r="V2902" i="2" s="1"/>
  <c r="W2902" i="2" s="1"/>
  <c r="H2901" i="2"/>
  <c r="J2901" i="2" s="1"/>
  <c r="V2901" i="2" s="1"/>
  <c r="W2901" i="2" s="1"/>
  <c r="H2900" i="2"/>
  <c r="J2900" i="2" s="1"/>
  <c r="V2900" i="2" s="1"/>
  <c r="W2900" i="2" s="1"/>
  <c r="R2899" i="2"/>
  <c r="U2899" i="2" s="1"/>
  <c r="H2899" i="2"/>
  <c r="J2899" i="2" s="1"/>
  <c r="H2898" i="2"/>
  <c r="J2898" i="2" s="1"/>
  <c r="V2898" i="2" s="1"/>
  <c r="W2898" i="2" s="1"/>
  <c r="H2897" i="2"/>
  <c r="J2897" i="2" s="1"/>
  <c r="V2897" i="2" s="1"/>
  <c r="W2897" i="2" s="1"/>
  <c r="H2896" i="2"/>
  <c r="J2896" i="2" s="1"/>
  <c r="V2896" i="2" s="1"/>
  <c r="W2896" i="2" s="1"/>
  <c r="V2895" i="2"/>
  <c r="W2895" i="2" s="1"/>
  <c r="H2895" i="2"/>
  <c r="J2895" i="2" s="1"/>
  <c r="H2894" i="2"/>
  <c r="J2894" i="2" s="1"/>
  <c r="V2894" i="2" s="1"/>
  <c r="W2894" i="2" s="1"/>
  <c r="H2893" i="2"/>
  <c r="J2893" i="2" s="1"/>
  <c r="V2893" i="2" s="1"/>
  <c r="W2893" i="2" s="1"/>
  <c r="H2892" i="2"/>
  <c r="J2892" i="2" s="1"/>
  <c r="V2892" i="2" s="1"/>
  <c r="W2892" i="2" s="1"/>
  <c r="H2891" i="2"/>
  <c r="J2891" i="2" s="1"/>
  <c r="V2891" i="2" s="1"/>
  <c r="W2891" i="2" s="1"/>
  <c r="H2890" i="2"/>
  <c r="J2890" i="2" s="1"/>
  <c r="V2890" i="2" s="1"/>
  <c r="W2890" i="2" s="1"/>
  <c r="H2889" i="2"/>
  <c r="J2889" i="2" s="1"/>
  <c r="V2889" i="2" s="1"/>
  <c r="W2889" i="2" s="1"/>
  <c r="J2888" i="2"/>
  <c r="V2888" i="2" s="1"/>
  <c r="W2888" i="2" s="1"/>
  <c r="H2888" i="2"/>
  <c r="H2887" i="2"/>
  <c r="J2887" i="2" s="1"/>
  <c r="V2887" i="2" s="1"/>
  <c r="W2887" i="2" s="1"/>
  <c r="H2886" i="2"/>
  <c r="J2886" i="2" s="1"/>
  <c r="V2886" i="2" s="1"/>
  <c r="W2886" i="2" s="1"/>
  <c r="H2885" i="2"/>
  <c r="J2885" i="2" s="1"/>
  <c r="V2885" i="2" s="1"/>
  <c r="W2885" i="2" s="1"/>
  <c r="H2884" i="2"/>
  <c r="J2884" i="2" s="1"/>
  <c r="V2884" i="2" s="1"/>
  <c r="W2884" i="2" s="1"/>
  <c r="H2883" i="2"/>
  <c r="J2883" i="2" s="1"/>
  <c r="V2883" i="2" s="1"/>
  <c r="W2883" i="2" s="1"/>
  <c r="H2882" i="2"/>
  <c r="J2882" i="2" s="1"/>
  <c r="V2882" i="2" s="1"/>
  <c r="W2882" i="2" s="1"/>
  <c r="R2881" i="2"/>
  <c r="U2881" i="2" s="1"/>
  <c r="J2881" i="2"/>
  <c r="H2881" i="2"/>
  <c r="R2880" i="2"/>
  <c r="U2880" i="2" s="1"/>
  <c r="H2880" i="2"/>
  <c r="J2880" i="2" s="1"/>
  <c r="R2879" i="2"/>
  <c r="U2879" i="2" s="1"/>
  <c r="H2879" i="2"/>
  <c r="J2879" i="2" s="1"/>
  <c r="V2879" i="2" s="1"/>
  <c r="W2879" i="2" s="1"/>
  <c r="H2878" i="2"/>
  <c r="J2878" i="2" s="1"/>
  <c r="V2878" i="2" s="1"/>
  <c r="W2878" i="2" s="1"/>
  <c r="H2877" i="2"/>
  <c r="J2877" i="2" s="1"/>
  <c r="V2877" i="2" s="1"/>
  <c r="W2877" i="2" s="1"/>
  <c r="H2876" i="2"/>
  <c r="J2876" i="2" s="1"/>
  <c r="V2876" i="2" s="1"/>
  <c r="W2876" i="2" s="1"/>
  <c r="V2875" i="2"/>
  <c r="W2875" i="2" s="1"/>
  <c r="H2875" i="2"/>
  <c r="J2875" i="2" s="1"/>
  <c r="H2874" i="2"/>
  <c r="J2874" i="2" s="1"/>
  <c r="V2874" i="2" s="1"/>
  <c r="W2874" i="2" s="1"/>
  <c r="H2873" i="2"/>
  <c r="J2873" i="2" s="1"/>
  <c r="V2873" i="2" s="1"/>
  <c r="W2873" i="2" s="1"/>
  <c r="J2872" i="2"/>
  <c r="V2872" i="2" s="1"/>
  <c r="W2872" i="2" s="1"/>
  <c r="H2872" i="2"/>
  <c r="J2871" i="2"/>
  <c r="V2871" i="2" s="1"/>
  <c r="W2871" i="2" s="1"/>
  <c r="H2871" i="2"/>
  <c r="H2870" i="2"/>
  <c r="J2870" i="2" s="1"/>
  <c r="V2870" i="2" s="1"/>
  <c r="W2870" i="2" s="1"/>
  <c r="H2869" i="2"/>
  <c r="J2869" i="2" s="1"/>
  <c r="V2869" i="2" s="1"/>
  <c r="W2869" i="2" s="1"/>
  <c r="H2868" i="2"/>
  <c r="J2868" i="2" s="1"/>
  <c r="V2868" i="2" s="1"/>
  <c r="W2868" i="2" s="1"/>
  <c r="H2867" i="2"/>
  <c r="J2867" i="2" s="1"/>
  <c r="V2867" i="2" s="1"/>
  <c r="W2867" i="2" s="1"/>
  <c r="H2866" i="2"/>
  <c r="J2866" i="2" s="1"/>
  <c r="V2866" i="2" s="1"/>
  <c r="W2866" i="2" s="1"/>
  <c r="H2865" i="2"/>
  <c r="J2865" i="2" s="1"/>
  <c r="V2865" i="2" s="1"/>
  <c r="W2865" i="2" s="1"/>
  <c r="W2864" i="2"/>
  <c r="V2864" i="2"/>
  <c r="H2864" i="2"/>
  <c r="J2864" i="2" s="1"/>
  <c r="H2863" i="2"/>
  <c r="J2863" i="2" s="1"/>
  <c r="V2863" i="2" s="1"/>
  <c r="W2863" i="2" s="1"/>
  <c r="H2862" i="2"/>
  <c r="J2862" i="2" s="1"/>
  <c r="V2862" i="2" s="1"/>
  <c r="W2862" i="2" s="1"/>
  <c r="J2861" i="2"/>
  <c r="V2861" i="2" s="1"/>
  <c r="W2861" i="2" s="1"/>
  <c r="J2860" i="2"/>
  <c r="V2860" i="2" s="1"/>
  <c r="W2860" i="2" s="1"/>
  <c r="J2859" i="2"/>
  <c r="V2859" i="2" s="1"/>
  <c r="W2859" i="2" s="1"/>
  <c r="J2858" i="2"/>
  <c r="V2858" i="2" s="1"/>
  <c r="W2858" i="2" s="1"/>
  <c r="J2857" i="2"/>
  <c r="V2857" i="2" s="1"/>
  <c r="W2857" i="2" s="1"/>
  <c r="J2856" i="2"/>
  <c r="V2856" i="2" s="1"/>
  <c r="W2856" i="2" s="1"/>
  <c r="W2855" i="2"/>
  <c r="J2855" i="2"/>
  <c r="V2855" i="2" s="1"/>
  <c r="J2854" i="2"/>
  <c r="V2854" i="2" s="1"/>
  <c r="W2854" i="2" s="1"/>
  <c r="R2853" i="2"/>
  <c r="U2853" i="2" s="1"/>
  <c r="V2853" i="2" s="1"/>
  <c r="W2853" i="2" s="1"/>
  <c r="J2853" i="2"/>
  <c r="R2852" i="2"/>
  <c r="U2852" i="2" s="1"/>
  <c r="J2852" i="2"/>
  <c r="R2851" i="2"/>
  <c r="U2851" i="2" s="1"/>
  <c r="J2851" i="2"/>
  <c r="R2850" i="2"/>
  <c r="U2850" i="2" s="1"/>
  <c r="J2850" i="2"/>
  <c r="R2849" i="2"/>
  <c r="U2849" i="2" s="1"/>
  <c r="J2849" i="2"/>
  <c r="R2848" i="2"/>
  <c r="U2848" i="2" s="1"/>
  <c r="J2848" i="2"/>
  <c r="R2847" i="2"/>
  <c r="U2847" i="2" s="1"/>
  <c r="V2847" i="2" s="1"/>
  <c r="W2847" i="2" s="1"/>
  <c r="J2846" i="2"/>
  <c r="V2846" i="2" s="1"/>
  <c r="W2846" i="2" s="1"/>
  <c r="J2845" i="2"/>
  <c r="V2845" i="2" s="1"/>
  <c r="W2845" i="2" s="1"/>
  <c r="J2844" i="2"/>
  <c r="V2844" i="2" s="1"/>
  <c r="W2844" i="2" s="1"/>
  <c r="J2843" i="2"/>
  <c r="V2843" i="2" s="1"/>
  <c r="W2843" i="2" s="1"/>
  <c r="J2842" i="2"/>
  <c r="V2842" i="2" s="1"/>
  <c r="W2842" i="2" s="1"/>
  <c r="J2841" i="2"/>
  <c r="V2841" i="2" s="1"/>
  <c r="W2841" i="2" s="1"/>
  <c r="J2840" i="2"/>
  <c r="V2840" i="2" s="1"/>
  <c r="W2840" i="2" s="1"/>
  <c r="J2839" i="2"/>
  <c r="V2839" i="2" s="1"/>
  <c r="W2839" i="2" s="1"/>
  <c r="J2838" i="2"/>
  <c r="V2838" i="2" s="1"/>
  <c r="W2838" i="2" s="1"/>
  <c r="V2837" i="2"/>
  <c r="W2837" i="2" s="1"/>
  <c r="J2837" i="2"/>
  <c r="J2836" i="2"/>
  <c r="V2836" i="2" s="1"/>
  <c r="W2836" i="2" s="1"/>
  <c r="J2835" i="2"/>
  <c r="V2835" i="2" s="1"/>
  <c r="W2835" i="2" s="1"/>
  <c r="J2834" i="2"/>
  <c r="V2834" i="2" s="1"/>
  <c r="W2834" i="2" s="1"/>
  <c r="J2833" i="2"/>
  <c r="V2833" i="2" s="1"/>
  <c r="W2833" i="2" s="1"/>
  <c r="J2832" i="2"/>
  <c r="V2832" i="2" s="1"/>
  <c r="W2832" i="2" s="1"/>
  <c r="V2831" i="2"/>
  <c r="W2831" i="2" s="1"/>
  <c r="J2831" i="2"/>
  <c r="V2830" i="2"/>
  <c r="W2830" i="2" s="1"/>
  <c r="J2830" i="2"/>
  <c r="J2829" i="2"/>
  <c r="V2829" i="2" s="1"/>
  <c r="W2829" i="2" s="1"/>
  <c r="J2828" i="2"/>
  <c r="V2828" i="2" s="1"/>
  <c r="W2828" i="2" s="1"/>
  <c r="J2827" i="2"/>
  <c r="V2827" i="2" s="1"/>
  <c r="W2827" i="2" s="1"/>
  <c r="V2826" i="2"/>
  <c r="W2826" i="2" s="1"/>
  <c r="J2826" i="2"/>
  <c r="J2825" i="2"/>
  <c r="V2825" i="2" s="1"/>
  <c r="W2825" i="2" s="1"/>
  <c r="J2824" i="2"/>
  <c r="V2824" i="2" s="1"/>
  <c r="W2824" i="2" s="1"/>
  <c r="J2823" i="2"/>
  <c r="V2823" i="2" s="1"/>
  <c r="W2823" i="2" s="1"/>
  <c r="J2822" i="2"/>
  <c r="V2822" i="2" s="1"/>
  <c r="W2822" i="2" s="1"/>
  <c r="W2821" i="2"/>
  <c r="J2821" i="2"/>
  <c r="V2821" i="2" s="1"/>
  <c r="J2820" i="2"/>
  <c r="V2820" i="2" s="1"/>
  <c r="W2820" i="2" s="1"/>
  <c r="J2819" i="2"/>
  <c r="V2819" i="2" s="1"/>
  <c r="W2819" i="2" s="1"/>
  <c r="J2818" i="2"/>
  <c r="V2818" i="2" s="1"/>
  <c r="W2818" i="2" s="1"/>
  <c r="J2817" i="2"/>
  <c r="V2817" i="2" s="1"/>
  <c r="W2817" i="2" s="1"/>
  <c r="U2816" i="2"/>
  <c r="R2816" i="2"/>
  <c r="J2816" i="2"/>
  <c r="V2816" i="2" s="1"/>
  <c r="W2816" i="2" s="1"/>
  <c r="J2815" i="2"/>
  <c r="V2815" i="2" s="1"/>
  <c r="W2815" i="2" s="1"/>
  <c r="W2814" i="2"/>
  <c r="J2814" i="2"/>
  <c r="V2814" i="2" s="1"/>
  <c r="W2813" i="2"/>
  <c r="J2813" i="2"/>
  <c r="V2813" i="2" s="1"/>
  <c r="J2812" i="2"/>
  <c r="V2812" i="2" s="1"/>
  <c r="W2812" i="2" s="1"/>
  <c r="J2811" i="2"/>
  <c r="V2811" i="2" s="1"/>
  <c r="W2811" i="2" s="1"/>
  <c r="J2810" i="2"/>
  <c r="V2810" i="2" s="1"/>
  <c r="W2810" i="2" s="1"/>
  <c r="J2809" i="2"/>
  <c r="V2809" i="2" s="1"/>
  <c r="W2809" i="2" s="1"/>
  <c r="J2808" i="2"/>
  <c r="V2808" i="2" s="1"/>
  <c r="W2808" i="2" s="1"/>
  <c r="W2807" i="2"/>
  <c r="V2807" i="2"/>
  <c r="J2807" i="2"/>
  <c r="J2805" i="2"/>
  <c r="V2805" i="2" s="1"/>
  <c r="W2805" i="2" s="1"/>
  <c r="J2804" i="2"/>
  <c r="V2804" i="2" s="1"/>
  <c r="W2804" i="2" s="1"/>
  <c r="J2803" i="2"/>
  <c r="V2803" i="2" s="1"/>
  <c r="W2803" i="2" s="1"/>
  <c r="R2802" i="2"/>
  <c r="U2802" i="2" s="1"/>
  <c r="J2802" i="2"/>
  <c r="R2801" i="2"/>
  <c r="U2801" i="2" s="1"/>
  <c r="J2801" i="2"/>
  <c r="J2800" i="2"/>
  <c r="V2800" i="2" s="1"/>
  <c r="W2800" i="2" s="1"/>
  <c r="J2799" i="2"/>
  <c r="V2799" i="2" s="1"/>
  <c r="W2799" i="2" s="1"/>
  <c r="W2798" i="2"/>
  <c r="V2798" i="2"/>
  <c r="J2798" i="2"/>
  <c r="J2797" i="2"/>
  <c r="V2797" i="2" s="1"/>
  <c r="W2797" i="2" s="1"/>
  <c r="J2796" i="2"/>
  <c r="V2796" i="2" s="1"/>
  <c r="W2796" i="2" s="1"/>
  <c r="J2795" i="2"/>
  <c r="V2795" i="2" s="1"/>
  <c r="W2795" i="2" s="1"/>
  <c r="J2794" i="2"/>
  <c r="V2794" i="2" s="1"/>
  <c r="W2794" i="2" s="1"/>
  <c r="R2793" i="2"/>
  <c r="U2793" i="2" s="1"/>
  <c r="J2793" i="2"/>
  <c r="R2792" i="2"/>
  <c r="U2792" i="2" s="1"/>
  <c r="V2792" i="2" s="1"/>
  <c r="W2792" i="2" s="1"/>
  <c r="J2792" i="2"/>
  <c r="R2791" i="2"/>
  <c r="U2791" i="2" s="1"/>
  <c r="J2791" i="2"/>
  <c r="J2790" i="2"/>
  <c r="V2790" i="2" s="1"/>
  <c r="W2790" i="2" s="1"/>
  <c r="J2789" i="2"/>
  <c r="V2789" i="2" s="1"/>
  <c r="W2789" i="2" s="1"/>
  <c r="V2788" i="2"/>
  <c r="W2788" i="2" s="1"/>
  <c r="J2788" i="2"/>
  <c r="J2787" i="2"/>
  <c r="V2787" i="2" s="1"/>
  <c r="W2787" i="2" s="1"/>
  <c r="J2786" i="2"/>
  <c r="V2786" i="2" s="1"/>
  <c r="W2786" i="2" s="1"/>
  <c r="W2785" i="2"/>
  <c r="V2785" i="2"/>
  <c r="J2785" i="2"/>
  <c r="J2784" i="2"/>
  <c r="V2784" i="2" s="1"/>
  <c r="W2784" i="2" s="1"/>
  <c r="J2783" i="2"/>
  <c r="V2783" i="2" s="1"/>
  <c r="W2783" i="2" s="1"/>
  <c r="V2782" i="2"/>
  <c r="W2782" i="2" s="1"/>
  <c r="J2782" i="2"/>
  <c r="J2781" i="2"/>
  <c r="V2781" i="2" s="1"/>
  <c r="W2781" i="2" s="1"/>
  <c r="J2780" i="2"/>
  <c r="V2780" i="2" s="1"/>
  <c r="W2780" i="2" s="1"/>
  <c r="J2779" i="2"/>
  <c r="V2779" i="2" s="1"/>
  <c r="W2779" i="2" s="1"/>
  <c r="J2778" i="2"/>
  <c r="V2778" i="2" s="1"/>
  <c r="W2778" i="2" s="1"/>
  <c r="J2777" i="2"/>
  <c r="V2777" i="2" s="1"/>
  <c r="W2777" i="2" s="1"/>
  <c r="J2776" i="2"/>
  <c r="V2776" i="2" s="1"/>
  <c r="W2776" i="2" s="1"/>
  <c r="J2775" i="2"/>
  <c r="V2775" i="2" s="1"/>
  <c r="W2775" i="2" s="1"/>
  <c r="J2774" i="2"/>
  <c r="V2774" i="2" s="1"/>
  <c r="W2774" i="2" s="1"/>
  <c r="J2773" i="2"/>
  <c r="V2773" i="2" s="1"/>
  <c r="W2773" i="2" s="1"/>
  <c r="J2772" i="2"/>
  <c r="V2772" i="2" s="1"/>
  <c r="W2772" i="2" s="1"/>
  <c r="V2771" i="2"/>
  <c r="W2771" i="2" s="1"/>
  <c r="J2771" i="2"/>
  <c r="J2770" i="2"/>
  <c r="V2770" i="2" s="1"/>
  <c r="W2770" i="2" s="1"/>
  <c r="J2769" i="2"/>
  <c r="V2769" i="2" s="1"/>
  <c r="W2769" i="2" s="1"/>
  <c r="J2768" i="2"/>
  <c r="V2768" i="2" s="1"/>
  <c r="W2768" i="2" s="1"/>
  <c r="J2767" i="2"/>
  <c r="V2767" i="2" s="1"/>
  <c r="W2767" i="2" s="1"/>
  <c r="J2766" i="2"/>
  <c r="V2766" i="2" s="1"/>
  <c r="W2766" i="2" s="1"/>
  <c r="R2765" i="2"/>
  <c r="U2765" i="2" s="1"/>
  <c r="V2765" i="2" s="1"/>
  <c r="W2765" i="2" s="1"/>
  <c r="J2764" i="2"/>
  <c r="V2764" i="2" s="1"/>
  <c r="W2764" i="2" s="1"/>
  <c r="J2763" i="2"/>
  <c r="V2763" i="2" s="1"/>
  <c r="W2763" i="2" s="1"/>
  <c r="J2762" i="2"/>
  <c r="V2762" i="2" s="1"/>
  <c r="W2762" i="2" s="1"/>
  <c r="J2761" i="2"/>
  <c r="V2761" i="2" s="1"/>
  <c r="W2761" i="2" s="1"/>
  <c r="V2760" i="2"/>
  <c r="W2760" i="2" s="1"/>
  <c r="J2760" i="2"/>
  <c r="V2759" i="2"/>
  <c r="W2759" i="2" s="1"/>
  <c r="J2759" i="2"/>
  <c r="V2758" i="2"/>
  <c r="W2758" i="2" s="1"/>
  <c r="V2757" i="2"/>
  <c r="W2757" i="2" s="1"/>
  <c r="V2756" i="2"/>
  <c r="W2756" i="2" s="1"/>
  <c r="U2755" i="2"/>
  <c r="V2755" i="2" s="1"/>
  <c r="W2755" i="2" s="1"/>
  <c r="R2755" i="2"/>
  <c r="R2754" i="2"/>
  <c r="U2754" i="2" s="1"/>
  <c r="V2754" i="2" s="1"/>
  <c r="W2754" i="2" s="1"/>
  <c r="R2753" i="2"/>
  <c r="U2753" i="2" s="1"/>
  <c r="V2753" i="2" s="1"/>
  <c r="W2753" i="2" s="1"/>
  <c r="V2752" i="2"/>
  <c r="W2752" i="2" s="1"/>
  <c r="U2752" i="2"/>
  <c r="R2752" i="2"/>
  <c r="V2751" i="2"/>
  <c r="W2751" i="2" s="1"/>
  <c r="V2750" i="2"/>
  <c r="W2750" i="2" s="1"/>
  <c r="V2749" i="2"/>
  <c r="W2749" i="2" s="1"/>
  <c r="R2748" i="2"/>
  <c r="U2748" i="2" s="1"/>
  <c r="V2748" i="2" s="1"/>
  <c r="W2748" i="2" s="1"/>
  <c r="V2747" i="2"/>
  <c r="W2747" i="2" s="1"/>
  <c r="V2746" i="2"/>
  <c r="W2746" i="2" s="1"/>
  <c r="V2745" i="2"/>
  <c r="W2745" i="2" s="1"/>
  <c r="R2745" i="2"/>
  <c r="U2745" i="2" s="1"/>
  <c r="V2744" i="2"/>
  <c r="W2744" i="2" s="1"/>
  <c r="W2743" i="2"/>
  <c r="V2743" i="2"/>
  <c r="W2742" i="2"/>
  <c r="V2742" i="2"/>
  <c r="V2741" i="2"/>
  <c r="W2741" i="2" s="1"/>
  <c r="V2740" i="2"/>
  <c r="W2740" i="2" s="1"/>
  <c r="V2739" i="2"/>
  <c r="W2739" i="2" s="1"/>
  <c r="V2738" i="2"/>
  <c r="W2738" i="2" s="1"/>
  <c r="V2737" i="2"/>
  <c r="W2737" i="2" s="1"/>
  <c r="J2737" i="2"/>
  <c r="V2736" i="2"/>
  <c r="W2736" i="2" s="1"/>
  <c r="J2736" i="2"/>
  <c r="J2735" i="2"/>
  <c r="V2735" i="2" s="1"/>
  <c r="W2735" i="2" s="1"/>
  <c r="U2734" i="2"/>
  <c r="R2734" i="2"/>
  <c r="J2734" i="2"/>
  <c r="R2733" i="2"/>
  <c r="U2733" i="2" s="1"/>
  <c r="V2733" i="2" s="1"/>
  <c r="W2733" i="2" s="1"/>
  <c r="U2732" i="2"/>
  <c r="V2732" i="2" s="1"/>
  <c r="W2732" i="2" s="1"/>
  <c r="R2732" i="2"/>
  <c r="J2731" i="2"/>
  <c r="V2731" i="2" s="1"/>
  <c r="W2731" i="2" s="1"/>
  <c r="J2730" i="2"/>
  <c r="V2730" i="2" s="1"/>
  <c r="W2730" i="2" s="1"/>
  <c r="J2729" i="2"/>
  <c r="V2729" i="2" s="1"/>
  <c r="W2729" i="2" s="1"/>
  <c r="J2728" i="2"/>
  <c r="V2728" i="2" s="1"/>
  <c r="W2728" i="2" s="1"/>
  <c r="J2727" i="2"/>
  <c r="V2727" i="2" s="1"/>
  <c r="W2727" i="2" s="1"/>
  <c r="J2726" i="2"/>
  <c r="V2726" i="2" s="1"/>
  <c r="W2726" i="2" s="1"/>
  <c r="R2725" i="2"/>
  <c r="U2725" i="2" s="1"/>
  <c r="J2725" i="2"/>
  <c r="V2724" i="2"/>
  <c r="W2724" i="2" s="1"/>
  <c r="J2724" i="2"/>
  <c r="J2723" i="2"/>
  <c r="V2723" i="2" s="1"/>
  <c r="W2723" i="2" s="1"/>
  <c r="J2722" i="2"/>
  <c r="V2722" i="2" s="1"/>
  <c r="W2722" i="2" s="1"/>
  <c r="J2721" i="2"/>
  <c r="V2721" i="2" s="1"/>
  <c r="W2721" i="2" s="1"/>
  <c r="J2720" i="2"/>
  <c r="V2720" i="2" s="1"/>
  <c r="W2720" i="2" s="1"/>
  <c r="J2719" i="2"/>
  <c r="V2719" i="2" s="1"/>
  <c r="W2719" i="2" s="1"/>
  <c r="J2718" i="2"/>
  <c r="V2718" i="2" s="1"/>
  <c r="W2718" i="2" s="1"/>
  <c r="J2717" i="2"/>
  <c r="V2717" i="2" s="1"/>
  <c r="W2717" i="2" s="1"/>
  <c r="W2716" i="2"/>
  <c r="J2716" i="2"/>
  <c r="V2716" i="2" s="1"/>
  <c r="J2715" i="2"/>
  <c r="V2715" i="2" s="1"/>
  <c r="W2715" i="2" s="1"/>
  <c r="J2714" i="2"/>
  <c r="V2714" i="2" s="1"/>
  <c r="W2714" i="2" s="1"/>
  <c r="R2713" i="2"/>
  <c r="U2713" i="2" s="1"/>
  <c r="J2713" i="2"/>
  <c r="J2712" i="2"/>
  <c r="V2712" i="2" s="1"/>
  <c r="W2712" i="2" s="1"/>
  <c r="J2711" i="2"/>
  <c r="V2711" i="2" s="1"/>
  <c r="W2711" i="2" s="1"/>
  <c r="J2710" i="2"/>
  <c r="V2710" i="2" s="1"/>
  <c r="W2710" i="2" s="1"/>
  <c r="R2709" i="2"/>
  <c r="U2709" i="2" s="1"/>
  <c r="V2709" i="2" s="1"/>
  <c r="W2709" i="2" s="1"/>
  <c r="V2708" i="2"/>
  <c r="W2708" i="2" s="1"/>
  <c r="V2707" i="2"/>
  <c r="W2707" i="2" s="1"/>
  <c r="V2706" i="2"/>
  <c r="W2706" i="2" s="1"/>
  <c r="R2705" i="2"/>
  <c r="U2705" i="2" s="1"/>
  <c r="V2705" i="2" s="1"/>
  <c r="W2705" i="2" s="1"/>
  <c r="V2704" i="2"/>
  <c r="W2704" i="2" s="1"/>
  <c r="V2703" i="2"/>
  <c r="W2703" i="2" s="1"/>
  <c r="R2702" i="2"/>
  <c r="U2702" i="2" s="1"/>
  <c r="V2702" i="2" s="1"/>
  <c r="W2702" i="2" s="1"/>
  <c r="R2701" i="2"/>
  <c r="U2701" i="2" s="1"/>
  <c r="V2701" i="2" s="1"/>
  <c r="W2701" i="2" s="1"/>
  <c r="R2700" i="2"/>
  <c r="U2700" i="2" s="1"/>
  <c r="V2700" i="2" s="1"/>
  <c r="W2700" i="2" s="1"/>
  <c r="J2700" i="2"/>
  <c r="J2699" i="2"/>
  <c r="V2699" i="2" s="1"/>
  <c r="W2699" i="2" s="1"/>
  <c r="R2698" i="2"/>
  <c r="U2698" i="2" s="1"/>
  <c r="J2698" i="2"/>
  <c r="J2697" i="2"/>
  <c r="V2697" i="2" s="1"/>
  <c r="W2697" i="2" s="1"/>
  <c r="R2696" i="2"/>
  <c r="U2696" i="2" s="1"/>
  <c r="J2696" i="2"/>
  <c r="R2695" i="2"/>
  <c r="U2695" i="2" s="1"/>
  <c r="J2695" i="2"/>
  <c r="V2694" i="2"/>
  <c r="W2694" i="2" s="1"/>
  <c r="R2694" i="2"/>
  <c r="U2694" i="2" s="1"/>
  <c r="V2693" i="2"/>
  <c r="W2693" i="2" s="1"/>
  <c r="R2692" i="2"/>
  <c r="U2692" i="2" s="1"/>
  <c r="V2692" i="2" s="1"/>
  <c r="W2692" i="2" s="1"/>
  <c r="R2691" i="2"/>
  <c r="U2691" i="2" s="1"/>
  <c r="V2691" i="2" s="1"/>
  <c r="W2691" i="2" s="1"/>
  <c r="W2690" i="2"/>
  <c r="R2690" i="2"/>
  <c r="U2690" i="2" s="1"/>
  <c r="V2690" i="2" s="1"/>
  <c r="R2689" i="2"/>
  <c r="U2689" i="2" s="1"/>
  <c r="V2689" i="2" s="1"/>
  <c r="W2689" i="2" s="1"/>
  <c r="V2688" i="2"/>
  <c r="W2688" i="2" s="1"/>
  <c r="W2687" i="2"/>
  <c r="V2687" i="2"/>
  <c r="R2686" i="2"/>
  <c r="U2686" i="2" s="1"/>
  <c r="V2686" i="2" s="1"/>
  <c r="W2686" i="2" s="1"/>
  <c r="V2685" i="2"/>
  <c r="W2685" i="2" s="1"/>
  <c r="V2684" i="2"/>
  <c r="W2684" i="2" s="1"/>
  <c r="V2683" i="2"/>
  <c r="W2683" i="2" s="1"/>
  <c r="V2682" i="2"/>
  <c r="W2682" i="2" s="1"/>
  <c r="W2681" i="2"/>
  <c r="R2681" i="2"/>
  <c r="U2681" i="2" s="1"/>
  <c r="V2681" i="2" s="1"/>
  <c r="R2680" i="2"/>
  <c r="U2680" i="2" s="1"/>
  <c r="V2680" i="2" s="1"/>
  <c r="W2680" i="2" s="1"/>
  <c r="V2679" i="2"/>
  <c r="W2679" i="2" s="1"/>
  <c r="J2677" i="2"/>
  <c r="V2677" i="2" s="1"/>
  <c r="W2677" i="2" s="1"/>
  <c r="J2676" i="2"/>
  <c r="V2676" i="2" s="1"/>
  <c r="W2676" i="2" s="1"/>
  <c r="J2675" i="2"/>
  <c r="V2675" i="2" s="1"/>
  <c r="W2675" i="2" s="1"/>
  <c r="J2674" i="2"/>
  <c r="V2674" i="2" s="1"/>
  <c r="W2674" i="2" s="1"/>
  <c r="R2673" i="2"/>
  <c r="U2673" i="2" s="1"/>
  <c r="J2673" i="2"/>
  <c r="R2672" i="2"/>
  <c r="U2672" i="2" s="1"/>
  <c r="J2672" i="2"/>
  <c r="U2671" i="2"/>
  <c r="R2671" i="2"/>
  <c r="J2671" i="2"/>
  <c r="J2670" i="2"/>
  <c r="V2670" i="2" s="1"/>
  <c r="W2670" i="2" s="1"/>
  <c r="J2669" i="2"/>
  <c r="V2669" i="2" s="1"/>
  <c r="W2669" i="2" s="1"/>
  <c r="J2668" i="2"/>
  <c r="V2668" i="2" s="1"/>
  <c r="W2668" i="2" s="1"/>
  <c r="J2667" i="2"/>
  <c r="V2667" i="2" s="1"/>
  <c r="W2667" i="2" s="1"/>
  <c r="J2666" i="2"/>
  <c r="V2666" i="2" s="1"/>
  <c r="W2666" i="2" s="1"/>
  <c r="W2665" i="2"/>
  <c r="J2665" i="2"/>
  <c r="V2665" i="2" s="1"/>
  <c r="J2664" i="2"/>
  <c r="V2664" i="2" s="1"/>
  <c r="W2664" i="2" s="1"/>
  <c r="W2663" i="2"/>
  <c r="J2663" i="2"/>
  <c r="V2663" i="2" s="1"/>
  <c r="J2662" i="2"/>
  <c r="V2662" i="2" s="1"/>
  <c r="W2662" i="2" s="1"/>
  <c r="J2661" i="2"/>
  <c r="V2661" i="2" s="1"/>
  <c r="W2661" i="2" s="1"/>
  <c r="J2660" i="2"/>
  <c r="V2660" i="2" s="1"/>
  <c r="W2660" i="2" s="1"/>
  <c r="R2659" i="2"/>
  <c r="U2659" i="2" s="1"/>
  <c r="V2659" i="2" s="1"/>
  <c r="W2659" i="2" s="1"/>
  <c r="V2658" i="2"/>
  <c r="W2658" i="2" s="1"/>
  <c r="J2658" i="2"/>
  <c r="V2657" i="2"/>
  <c r="W2657" i="2" s="1"/>
  <c r="J2657" i="2"/>
  <c r="J2656" i="2"/>
  <c r="V2656" i="2" s="1"/>
  <c r="W2656" i="2" s="1"/>
  <c r="V2655" i="2"/>
  <c r="W2655" i="2" s="1"/>
  <c r="J2655" i="2"/>
  <c r="J2654" i="2"/>
  <c r="V2654" i="2" s="1"/>
  <c r="W2654" i="2" s="1"/>
  <c r="R2653" i="2"/>
  <c r="U2653" i="2" s="1"/>
  <c r="J2653" i="2"/>
  <c r="J2652" i="2"/>
  <c r="V2652" i="2" s="1"/>
  <c r="W2652" i="2" s="1"/>
  <c r="J2651" i="2"/>
  <c r="V2651" i="2" s="1"/>
  <c r="W2651" i="2" s="1"/>
  <c r="J2650" i="2"/>
  <c r="V2650" i="2" s="1"/>
  <c r="W2650" i="2" s="1"/>
  <c r="R2649" i="2"/>
  <c r="U2649" i="2" s="1"/>
  <c r="J2649" i="2"/>
  <c r="R2648" i="2"/>
  <c r="U2648" i="2" s="1"/>
  <c r="J2648" i="2"/>
  <c r="R2647" i="2"/>
  <c r="U2647" i="2" s="1"/>
  <c r="J2647" i="2"/>
  <c r="R2646" i="2"/>
  <c r="U2646" i="2" s="1"/>
  <c r="J2646" i="2"/>
  <c r="R2645" i="2"/>
  <c r="U2645" i="2" s="1"/>
  <c r="J2645" i="2"/>
  <c r="J2644" i="2"/>
  <c r="V2644" i="2" s="1"/>
  <c r="W2644" i="2" s="1"/>
  <c r="U2643" i="2"/>
  <c r="V2643" i="2" s="1"/>
  <c r="W2643" i="2" s="1"/>
  <c r="R2643" i="2"/>
  <c r="J2643" i="2"/>
  <c r="J2642" i="2"/>
  <c r="V2642" i="2" s="1"/>
  <c r="W2642" i="2" s="1"/>
  <c r="R2641" i="2"/>
  <c r="U2641" i="2" s="1"/>
  <c r="J2641" i="2"/>
  <c r="R2640" i="2"/>
  <c r="U2640" i="2" s="1"/>
  <c r="J2640" i="2"/>
  <c r="R2639" i="2"/>
  <c r="U2639" i="2" s="1"/>
  <c r="J2639" i="2"/>
  <c r="R2638" i="2"/>
  <c r="U2638" i="2" s="1"/>
  <c r="J2638" i="2"/>
  <c r="R2637" i="2"/>
  <c r="U2637" i="2" s="1"/>
  <c r="V2637" i="2" s="1"/>
  <c r="W2637" i="2" s="1"/>
  <c r="J2637" i="2"/>
  <c r="R2636" i="2"/>
  <c r="U2636" i="2" s="1"/>
  <c r="V2636" i="2" s="1"/>
  <c r="W2636" i="2" s="1"/>
  <c r="H2635" i="2"/>
  <c r="J2635" i="2" s="1"/>
  <c r="V2635" i="2" s="1"/>
  <c r="W2635" i="2" s="1"/>
  <c r="H2634" i="2"/>
  <c r="J2634" i="2" s="1"/>
  <c r="V2634" i="2" s="1"/>
  <c r="W2634" i="2" s="1"/>
  <c r="H2633" i="2"/>
  <c r="J2633" i="2" s="1"/>
  <c r="V2633" i="2" s="1"/>
  <c r="W2633" i="2" s="1"/>
  <c r="H2632" i="2"/>
  <c r="J2632" i="2" s="1"/>
  <c r="V2632" i="2" s="1"/>
  <c r="W2632" i="2" s="1"/>
  <c r="H2631" i="2"/>
  <c r="J2631" i="2" s="1"/>
  <c r="V2631" i="2" s="1"/>
  <c r="W2631" i="2" s="1"/>
  <c r="H2630" i="2"/>
  <c r="J2630" i="2" s="1"/>
  <c r="V2630" i="2" s="1"/>
  <c r="W2630" i="2" s="1"/>
  <c r="H2629" i="2"/>
  <c r="J2629" i="2" s="1"/>
  <c r="V2629" i="2" s="1"/>
  <c r="W2629" i="2" s="1"/>
  <c r="H2628" i="2"/>
  <c r="J2628" i="2" s="1"/>
  <c r="V2628" i="2" s="1"/>
  <c r="W2628" i="2" s="1"/>
  <c r="H2627" i="2"/>
  <c r="J2627" i="2" s="1"/>
  <c r="V2627" i="2" s="1"/>
  <c r="W2627" i="2" s="1"/>
  <c r="V2626" i="2"/>
  <c r="W2626" i="2" s="1"/>
  <c r="H2626" i="2"/>
  <c r="J2626" i="2" s="1"/>
  <c r="H2625" i="2"/>
  <c r="J2625" i="2" s="1"/>
  <c r="V2625" i="2" s="1"/>
  <c r="W2625" i="2" s="1"/>
  <c r="H2624" i="2"/>
  <c r="J2624" i="2" s="1"/>
  <c r="V2624" i="2" s="1"/>
  <c r="W2624" i="2" s="1"/>
  <c r="H2623" i="2"/>
  <c r="J2623" i="2" s="1"/>
  <c r="V2623" i="2" s="1"/>
  <c r="W2623" i="2" s="1"/>
  <c r="H2622" i="2"/>
  <c r="J2622" i="2" s="1"/>
  <c r="V2622" i="2" s="1"/>
  <c r="W2622" i="2" s="1"/>
  <c r="H2621" i="2"/>
  <c r="J2621" i="2" s="1"/>
  <c r="V2621" i="2" s="1"/>
  <c r="W2621" i="2" s="1"/>
  <c r="H2620" i="2"/>
  <c r="J2620" i="2" s="1"/>
  <c r="V2620" i="2" s="1"/>
  <c r="W2620" i="2" s="1"/>
  <c r="V2619" i="2"/>
  <c r="W2619" i="2" s="1"/>
  <c r="H2619" i="2"/>
  <c r="J2619" i="2" s="1"/>
  <c r="V2618" i="2"/>
  <c r="W2618" i="2" s="1"/>
  <c r="H2618" i="2"/>
  <c r="J2618" i="2" s="1"/>
  <c r="H2617" i="2"/>
  <c r="J2617" i="2" s="1"/>
  <c r="V2617" i="2" s="1"/>
  <c r="W2617" i="2" s="1"/>
  <c r="H2616" i="2"/>
  <c r="J2616" i="2" s="1"/>
  <c r="V2616" i="2" s="1"/>
  <c r="W2616" i="2" s="1"/>
  <c r="H2615" i="2"/>
  <c r="J2615" i="2" s="1"/>
  <c r="V2615" i="2" s="1"/>
  <c r="W2615" i="2" s="1"/>
  <c r="H2614" i="2"/>
  <c r="J2614" i="2" s="1"/>
  <c r="V2614" i="2" s="1"/>
  <c r="W2614" i="2" s="1"/>
  <c r="H2613" i="2"/>
  <c r="J2613" i="2" s="1"/>
  <c r="V2613" i="2" s="1"/>
  <c r="W2613" i="2" s="1"/>
  <c r="H2612" i="2"/>
  <c r="J2612" i="2" s="1"/>
  <c r="V2612" i="2" s="1"/>
  <c r="W2612" i="2" s="1"/>
  <c r="H2611" i="2"/>
  <c r="J2611" i="2" s="1"/>
  <c r="V2611" i="2" s="1"/>
  <c r="W2611" i="2" s="1"/>
  <c r="R2610" i="2"/>
  <c r="U2610" i="2" s="1"/>
  <c r="V2610" i="2" s="1"/>
  <c r="W2610" i="2" s="1"/>
  <c r="H2609" i="2"/>
  <c r="J2609" i="2" s="1"/>
  <c r="V2609" i="2" s="1"/>
  <c r="W2609" i="2" s="1"/>
  <c r="R2608" i="2"/>
  <c r="U2608" i="2" s="1"/>
  <c r="H2608" i="2"/>
  <c r="J2608" i="2" s="1"/>
  <c r="H2607" i="2"/>
  <c r="J2607" i="2" s="1"/>
  <c r="V2607" i="2" s="1"/>
  <c r="W2607" i="2" s="1"/>
  <c r="H2606" i="2"/>
  <c r="J2606" i="2" s="1"/>
  <c r="V2606" i="2" s="1"/>
  <c r="W2606" i="2" s="1"/>
  <c r="W2605" i="2"/>
  <c r="J2605" i="2"/>
  <c r="V2605" i="2" s="1"/>
  <c r="H2605" i="2"/>
  <c r="H2604" i="2"/>
  <c r="J2604" i="2" s="1"/>
  <c r="V2604" i="2" s="1"/>
  <c r="W2604" i="2" s="1"/>
  <c r="H2603" i="2"/>
  <c r="J2603" i="2" s="1"/>
  <c r="V2603" i="2" s="1"/>
  <c r="W2603" i="2" s="1"/>
  <c r="H2602" i="2"/>
  <c r="J2602" i="2" s="1"/>
  <c r="V2602" i="2" s="1"/>
  <c r="W2602" i="2" s="1"/>
  <c r="H2601" i="2"/>
  <c r="J2601" i="2" s="1"/>
  <c r="V2601" i="2" s="1"/>
  <c r="W2601" i="2" s="1"/>
  <c r="R2600" i="2"/>
  <c r="U2600" i="2" s="1"/>
  <c r="H2600" i="2"/>
  <c r="J2600" i="2" s="1"/>
  <c r="H2599" i="2"/>
  <c r="J2599" i="2" s="1"/>
  <c r="V2599" i="2" s="1"/>
  <c r="W2599" i="2" s="1"/>
  <c r="H2598" i="2"/>
  <c r="J2598" i="2" s="1"/>
  <c r="V2598" i="2" s="1"/>
  <c r="W2598" i="2" s="1"/>
  <c r="H2597" i="2"/>
  <c r="J2597" i="2" s="1"/>
  <c r="V2597" i="2" s="1"/>
  <c r="W2597" i="2" s="1"/>
  <c r="V2596" i="2"/>
  <c r="W2596" i="2" s="1"/>
  <c r="H2596" i="2"/>
  <c r="J2596" i="2" s="1"/>
  <c r="R2595" i="2"/>
  <c r="U2595" i="2" s="1"/>
  <c r="J2595" i="2"/>
  <c r="R2594" i="2"/>
  <c r="U2594" i="2" s="1"/>
  <c r="H2594" i="2"/>
  <c r="J2594" i="2" s="1"/>
  <c r="H2593" i="2"/>
  <c r="J2593" i="2" s="1"/>
  <c r="V2593" i="2" s="1"/>
  <c r="W2593" i="2" s="1"/>
  <c r="R2592" i="2"/>
  <c r="U2592" i="2" s="1"/>
  <c r="V2592" i="2" s="1"/>
  <c r="W2592" i="2" s="1"/>
  <c r="H2591" i="2"/>
  <c r="J2591" i="2" s="1"/>
  <c r="V2591" i="2" s="1"/>
  <c r="W2591" i="2" s="1"/>
  <c r="J2590" i="2"/>
  <c r="V2590" i="2" s="1"/>
  <c r="W2590" i="2" s="1"/>
  <c r="H2590" i="2"/>
  <c r="H2589" i="2"/>
  <c r="J2589" i="2" s="1"/>
  <c r="V2589" i="2" s="1"/>
  <c r="W2589" i="2" s="1"/>
  <c r="J2588" i="2"/>
  <c r="V2588" i="2" s="1"/>
  <c r="W2588" i="2" s="1"/>
  <c r="H2588" i="2"/>
  <c r="J2587" i="2"/>
  <c r="V2587" i="2" s="1"/>
  <c r="W2587" i="2" s="1"/>
  <c r="H2587" i="2"/>
  <c r="H2586" i="2"/>
  <c r="J2586" i="2" s="1"/>
  <c r="V2586" i="2" s="1"/>
  <c r="W2586" i="2" s="1"/>
  <c r="H2585" i="2"/>
  <c r="J2585" i="2" s="1"/>
  <c r="V2585" i="2" s="1"/>
  <c r="W2585" i="2" s="1"/>
  <c r="H2584" i="2"/>
  <c r="J2584" i="2" s="1"/>
  <c r="V2584" i="2" s="1"/>
  <c r="W2584" i="2" s="1"/>
  <c r="H2583" i="2"/>
  <c r="J2583" i="2" s="1"/>
  <c r="V2583" i="2" s="1"/>
  <c r="W2583" i="2" s="1"/>
  <c r="R2582" i="2"/>
  <c r="U2582" i="2" s="1"/>
  <c r="V2582" i="2" s="1"/>
  <c r="W2582" i="2" s="1"/>
  <c r="H2582" i="2"/>
  <c r="J2582" i="2" s="1"/>
  <c r="R2581" i="2"/>
  <c r="U2581" i="2" s="1"/>
  <c r="H2581" i="2"/>
  <c r="J2581" i="2" s="1"/>
  <c r="H2580" i="2"/>
  <c r="J2580" i="2" s="1"/>
  <c r="V2580" i="2" s="1"/>
  <c r="W2580" i="2" s="1"/>
  <c r="H2579" i="2"/>
  <c r="J2579" i="2" s="1"/>
  <c r="V2579" i="2" s="1"/>
  <c r="W2579" i="2" s="1"/>
  <c r="H2578" i="2"/>
  <c r="J2578" i="2" s="1"/>
  <c r="V2578" i="2" s="1"/>
  <c r="W2578" i="2" s="1"/>
  <c r="H2577" i="2"/>
  <c r="J2577" i="2" s="1"/>
  <c r="V2577" i="2" s="1"/>
  <c r="W2577" i="2" s="1"/>
  <c r="H2576" i="2"/>
  <c r="J2576" i="2" s="1"/>
  <c r="V2576" i="2" s="1"/>
  <c r="W2576" i="2" s="1"/>
  <c r="U2575" i="2"/>
  <c r="R2575" i="2"/>
  <c r="H2575" i="2"/>
  <c r="J2575" i="2" s="1"/>
  <c r="H2574" i="2"/>
  <c r="J2574" i="2" s="1"/>
  <c r="V2574" i="2" s="1"/>
  <c r="W2574" i="2" s="1"/>
  <c r="H2573" i="2"/>
  <c r="J2573" i="2" s="1"/>
  <c r="V2573" i="2" s="1"/>
  <c r="W2573" i="2" s="1"/>
  <c r="H2572" i="2"/>
  <c r="J2572" i="2" s="1"/>
  <c r="V2572" i="2" s="1"/>
  <c r="W2572" i="2" s="1"/>
  <c r="R2571" i="2"/>
  <c r="U2571" i="2" s="1"/>
  <c r="V2571" i="2" s="1"/>
  <c r="W2571" i="2" s="1"/>
  <c r="H2570" i="2"/>
  <c r="J2570" i="2" s="1"/>
  <c r="V2570" i="2" s="1"/>
  <c r="W2570" i="2" s="1"/>
  <c r="H2569" i="2"/>
  <c r="J2569" i="2" s="1"/>
  <c r="V2569" i="2" s="1"/>
  <c r="W2569" i="2" s="1"/>
  <c r="H2568" i="2"/>
  <c r="J2568" i="2" s="1"/>
  <c r="V2568" i="2" s="1"/>
  <c r="W2568" i="2" s="1"/>
  <c r="R2567" i="2"/>
  <c r="U2567" i="2" s="1"/>
  <c r="H2567" i="2"/>
  <c r="J2567" i="2" s="1"/>
  <c r="H2566" i="2"/>
  <c r="J2566" i="2" s="1"/>
  <c r="V2566" i="2" s="1"/>
  <c r="W2566" i="2" s="1"/>
  <c r="R2565" i="2"/>
  <c r="U2565" i="2" s="1"/>
  <c r="H2565" i="2"/>
  <c r="J2565" i="2" s="1"/>
  <c r="R2564" i="2"/>
  <c r="U2564" i="2" s="1"/>
  <c r="V2564" i="2" s="1"/>
  <c r="W2564" i="2" s="1"/>
  <c r="H2563" i="2"/>
  <c r="J2563" i="2" s="1"/>
  <c r="V2563" i="2" s="1"/>
  <c r="W2563" i="2" s="1"/>
  <c r="H2562" i="2"/>
  <c r="J2562" i="2" s="1"/>
  <c r="V2562" i="2" s="1"/>
  <c r="W2562" i="2" s="1"/>
  <c r="H2561" i="2"/>
  <c r="J2561" i="2" s="1"/>
  <c r="V2561" i="2" s="1"/>
  <c r="W2561" i="2" s="1"/>
  <c r="H2560" i="2"/>
  <c r="J2560" i="2" s="1"/>
  <c r="V2560" i="2" s="1"/>
  <c r="W2560" i="2" s="1"/>
  <c r="H2559" i="2"/>
  <c r="J2559" i="2" s="1"/>
  <c r="V2559" i="2" s="1"/>
  <c r="W2559" i="2" s="1"/>
  <c r="H2558" i="2"/>
  <c r="J2558" i="2" s="1"/>
  <c r="V2558" i="2" s="1"/>
  <c r="W2558" i="2" s="1"/>
  <c r="H2557" i="2"/>
  <c r="J2557" i="2" s="1"/>
  <c r="V2557" i="2" s="1"/>
  <c r="W2557" i="2" s="1"/>
  <c r="H2556" i="2"/>
  <c r="J2556" i="2" s="1"/>
  <c r="V2556" i="2" s="1"/>
  <c r="W2556" i="2" s="1"/>
  <c r="H2555" i="2"/>
  <c r="J2555" i="2" s="1"/>
  <c r="V2555" i="2" s="1"/>
  <c r="W2555" i="2" s="1"/>
  <c r="H2554" i="2"/>
  <c r="J2554" i="2" s="1"/>
  <c r="V2554" i="2" s="1"/>
  <c r="W2554" i="2" s="1"/>
  <c r="H2553" i="2"/>
  <c r="J2553" i="2" s="1"/>
  <c r="V2553" i="2" s="1"/>
  <c r="W2553" i="2" s="1"/>
  <c r="H2552" i="2"/>
  <c r="J2552" i="2" s="1"/>
  <c r="V2552" i="2" s="1"/>
  <c r="W2552" i="2" s="1"/>
  <c r="H2551" i="2"/>
  <c r="J2551" i="2" s="1"/>
  <c r="V2551" i="2" s="1"/>
  <c r="W2551" i="2" s="1"/>
  <c r="H2550" i="2"/>
  <c r="J2550" i="2" s="1"/>
  <c r="V2550" i="2" s="1"/>
  <c r="W2550" i="2" s="1"/>
  <c r="H2549" i="2"/>
  <c r="J2549" i="2" s="1"/>
  <c r="V2549" i="2" s="1"/>
  <c r="W2549" i="2" s="1"/>
  <c r="H2548" i="2"/>
  <c r="J2548" i="2" s="1"/>
  <c r="V2548" i="2" s="1"/>
  <c r="W2548" i="2" s="1"/>
  <c r="H2547" i="2"/>
  <c r="J2547" i="2" s="1"/>
  <c r="V2547" i="2" s="1"/>
  <c r="W2547" i="2" s="1"/>
  <c r="R2546" i="2"/>
  <c r="U2546" i="2" s="1"/>
  <c r="J2546" i="2"/>
  <c r="R2545" i="2"/>
  <c r="U2545" i="2" s="1"/>
  <c r="J2545" i="2"/>
  <c r="U2544" i="2"/>
  <c r="V2544" i="2" s="1"/>
  <c r="W2544" i="2" s="1"/>
  <c r="R2544" i="2"/>
  <c r="J2544" i="2"/>
  <c r="R2543" i="2"/>
  <c r="U2543" i="2" s="1"/>
  <c r="V2543" i="2" s="1"/>
  <c r="W2543" i="2" s="1"/>
  <c r="H2542" i="2"/>
  <c r="J2542" i="2" s="1"/>
  <c r="V2542" i="2" s="1"/>
  <c r="W2542" i="2" s="1"/>
  <c r="R2541" i="2"/>
  <c r="U2541" i="2" s="1"/>
  <c r="V2541" i="2" s="1"/>
  <c r="W2541" i="2" s="1"/>
  <c r="H2541" i="2"/>
  <c r="J2541" i="2" s="1"/>
  <c r="R2540" i="2"/>
  <c r="U2540" i="2" s="1"/>
  <c r="H2540" i="2"/>
  <c r="J2540" i="2" s="1"/>
  <c r="R2539" i="2"/>
  <c r="U2539" i="2" s="1"/>
  <c r="H2539" i="2"/>
  <c r="J2539" i="2" s="1"/>
  <c r="H2538" i="2"/>
  <c r="J2538" i="2" s="1"/>
  <c r="V2538" i="2" s="1"/>
  <c r="W2538" i="2" s="1"/>
  <c r="H2537" i="2"/>
  <c r="J2537" i="2" s="1"/>
  <c r="V2537" i="2" s="1"/>
  <c r="W2537" i="2" s="1"/>
  <c r="H2536" i="2"/>
  <c r="J2536" i="2" s="1"/>
  <c r="V2536" i="2" s="1"/>
  <c r="W2536" i="2" s="1"/>
  <c r="R2535" i="2"/>
  <c r="U2535" i="2" s="1"/>
  <c r="V2535" i="2" s="1"/>
  <c r="W2535" i="2" s="1"/>
  <c r="J2534" i="2"/>
  <c r="V2534" i="2" s="1"/>
  <c r="W2534" i="2" s="1"/>
  <c r="H2534" i="2"/>
  <c r="R2533" i="2"/>
  <c r="U2533" i="2" s="1"/>
  <c r="V2533" i="2" s="1"/>
  <c r="W2533" i="2" s="1"/>
  <c r="J2532" i="2"/>
  <c r="V2532" i="2" s="1"/>
  <c r="W2532" i="2" s="1"/>
  <c r="H2532" i="2"/>
  <c r="H2531" i="2"/>
  <c r="J2531" i="2" s="1"/>
  <c r="V2531" i="2" s="1"/>
  <c r="W2531" i="2" s="1"/>
  <c r="U2530" i="2"/>
  <c r="V2530" i="2" s="1"/>
  <c r="W2530" i="2" s="1"/>
  <c r="R2530" i="2"/>
  <c r="H2529" i="2"/>
  <c r="J2529" i="2" s="1"/>
  <c r="V2529" i="2" s="1"/>
  <c r="W2529" i="2" s="1"/>
  <c r="H2528" i="2"/>
  <c r="J2528" i="2" s="1"/>
  <c r="V2528" i="2" s="1"/>
  <c r="W2528" i="2" s="1"/>
  <c r="J2527" i="2"/>
  <c r="V2527" i="2" s="1"/>
  <c r="W2527" i="2" s="1"/>
  <c r="H2527" i="2"/>
  <c r="R2526" i="2"/>
  <c r="U2526" i="2" s="1"/>
  <c r="V2526" i="2" s="1"/>
  <c r="W2526" i="2" s="1"/>
  <c r="J2526" i="2"/>
  <c r="R2525" i="2"/>
  <c r="U2525" i="2" s="1"/>
  <c r="H2525" i="2"/>
  <c r="J2525" i="2" s="1"/>
  <c r="R2524" i="2"/>
  <c r="U2524" i="2" s="1"/>
  <c r="V2524" i="2" s="1"/>
  <c r="W2524" i="2" s="1"/>
  <c r="H2523" i="2"/>
  <c r="J2523" i="2" s="1"/>
  <c r="V2523" i="2" s="1"/>
  <c r="W2523" i="2" s="1"/>
  <c r="R2522" i="2"/>
  <c r="U2522" i="2" s="1"/>
  <c r="V2522" i="2" s="1"/>
  <c r="W2522" i="2" s="1"/>
  <c r="R2521" i="2"/>
  <c r="U2521" i="2" s="1"/>
  <c r="V2521" i="2" s="1"/>
  <c r="W2521" i="2" s="1"/>
  <c r="H2520" i="2"/>
  <c r="J2520" i="2" s="1"/>
  <c r="V2520" i="2" s="1"/>
  <c r="W2520" i="2" s="1"/>
  <c r="H2519" i="2"/>
  <c r="J2519" i="2" s="1"/>
  <c r="V2519" i="2" s="1"/>
  <c r="W2519" i="2" s="1"/>
  <c r="U2518" i="2"/>
  <c r="V2518" i="2" s="1"/>
  <c r="W2518" i="2" s="1"/>
  <c r="Y2518" i="2" s="1"/>
  <c r="R2518" i="2"/>
  <c r="J2518" i="2"/>
  <c r="R2517" i="2"/>
  <c r="U2517" i="2" s="1"/>
  <c r="V2517" i="2" s="1"/>
  <c r="W2517" i="2" s="1"/>
  <c r="H2516" i="2"/>
  <c r="J2516" i="2" s="1"/>
  <c r="V2516" i="2" s="1"/>
  <c r="W2516" i="2" s="1"/>
  <c r="H2515" i="2"/>
  <c r="J2515" i="2" s="1"/>
  <c r="V2515" i="2" s="1"/>
  <c r="W2515" i="2" s="1"/>
  <c r="R2514" i="2"/>
  <c r="U2514" i="2" s="1"/>
  <c r="H2514" i="2"/>
  <c r="J2514" i="2" s="1"/>
  <c r="R2513" i="2"/>
  <c r="U2513" i="2" s="1"/>
  <c r="V2513" i="2" s="1"/>
  <c r="W2513" i="2" s="1"/>
  <c r="H2512" i="2"/>
  <c r="J2512" i="2" s="1"/>
  <c r="V2512" i="2" s="1"/>
  <c r="W2512" i="2" s="1"/>
  <c r="R2511" i="2"/>
  <c r="U2511" i="2" s="1"/>
  <c r="V2511" i="2" s="1"/>
  <c r="W2511" i="2" s="1"/>
  <c r="H2510" i="2"/>
  <c r="J2510" i="2" s="1"/>
  <c r="V2510" i="2" s="1"/>
  <c r="W2510" i="2" s="1"/>
  <c r="H2509" i="2"/>
  <c r="J2509" i="2" s="1"/>
  <c r="V2509" i="2" s="1"/>
  <c r="W2509" i="2" s="1"/>
  <c r="H2508" i="2"/>
  <c r="J2508" i="2" s="1"/>
  <c r="V2508" i="2" s="1"/>
  <c r="W2508" i="2" s="1"/>
  <c r="R2507" i="2"/>
  <c r="U2507" i="2" s="1"/>
  <c r="H2507" i="2"/>
  <c r="J2507" i="2" s="1"/>
  <c r="R2506" i="2"/>
  <c r="U2506" i="2" s="1"/>
  <c r="J2506" i="2"/>
  <c r="H2506" i="2"/>
  <c r="R2505" i="2"/>
  <c r="U2505" i="2" s="1"/>
  <c r="H2505" i="2"/>
  <c r="J2505" i="2" s="1"/>
  <c r="R2504" i="2"/>
  <c r="U2504" i="2" s="1"/>
  <c r="H2504" i="2"/>
  <c r="J2504" i="2" s="1"/>
  <c r="U2503" i="2"/>
  <c r="V2503" i="2" s="1"/>
  <c r="W2503" i="2" s="1"/>
  <c r="R2503" i="2"/>
  <c r="H2502" i="2"/>
  <c r="J2502" i="2" s="1"/>
  <c r="V2502" i="2" s="1"/>
  <c r="W2502" i="2" s="1"/>
  <c r="R2501" i="2"/>
  <c r="U2501" i="2" s="1"/>
  <c r="V2501" i="2" s="1"/>
  <c r="W2501" i="2" s="1"/>
  <c r="J2500" i="2"/>
  <c r="V2500" i="2" s="1"/>
  <c r="W2500" i="2" s="1"/>
  <c r="H2500" i="2"/>
  <c r="J2499" i="2"/>
  <c r="V2499" i="2" s="1"/>
  <c r="W2499" i="2" s="1"/>
  <c r="H2499" i="2"/>
  <c r="R2498" i="2"/>
  <c r="U2498" i="2" s="1"/>
  <c r="J2498" i="2"/>
  <c r="H2498" i="2"/>
  <c r="R2497" i="2"/>
  <c r="U2497" i="2" s="1"/>
  <c r="H2497" i="2"/>
  <c r="J2497" i="2" s="1"/>
  <c r="J2496" i="2"/>
  <c r="V2496" i="2" s="1"/>
  <c r="W2496" i="2" s="1"/>
  <c r="H2496" i="2"/>
  <c r="H2495" i="2"/>
  <c r="J2495" i="2" s="1"/>
  <c r="V2495" i="2" s="1"/>
  <c r="W2495" i="2" s="1"/>
  <c r="R2494" i="2"/>
  <c r="U2494" i="2" s="1"/>
  <c r="V2494" i="2" s="1"/>
  <c r="W2494" i="2" s="1"/>
  <c r="J2493" i="2"/>
  <c r="V2493" i="2" s="1"/>
  <c r="W2493" i="2" s="1"/>
  <c r="H2493" i="2"/>
  <c r="H2492" i="2"/>
  <c r="J2492" i="2" s="1"/>
  <c r="V2492" i="2" s="1"/>
  <c r="W2492" i="2" s="1"/>
  <c r="V2491" i="2"/>
  <c r="W2491" i="2" s="1"/>
  <c r="R2491" i="2"/>
  <c r="U2491" i="2" s="1"/>
  <c r="H2491" i="2"/>
  <c r="J2491" i="2" s="1"/>
  <c r="U2490" i="2"/>
  <c r="V2490" i="2" s="1"/>
  <c r="W2490" i="2" s="1"/>
  <c r="R2490" i="2"/>
  <c r="R2489" i="2"/>
  <c r="U2489" i="2" s="1"/>
  <c r="H2489" i="2"/>
  <c r="J2489" i="2" s="1"/>
  <c r="J2488" i="2"/>
  <c r="V2488" i="2" s="1"/>
  <c r="W2488" i="2" s="1"/>
  <c r="H2488" i="2"/>
  <c r="U2487" i="2"/>
  <c r="R2487" i="2"/>
  <c r="H2487" i="2"/>
  <c r="J2487" i="2" s="1"/>
  <c r="H2486" i="2"/>
  <c r="J2486" i="2" s="1"/>
  <c r="V2486" i="2" s="1"/>
  <c r="W2486" i="2" s="1"/>
  <c r="R2485" i="2"/>
  <c r="U2485" i="2" s="1"/>
  <c r="H2485" i="2"/>
  <c r="J2485" i="2" s="1"/>
  <c r="H2484" i="2"/>
  <c r="J2484" i="2" s="1"/>
  <c r="V2484" i="2" s="1"/>
  <c r="W2484" i="2" s="1"/>
  <c r="R2483" i="2"/>
  <c r="U2483" i="2" s="1"/>
  <c r="V2483" i="2" s="1"/>
  <c r="W2483" i="2" s="1"/>
  <c r="H2483" i="2"/>
  <c r="J2483" i="2" s="1"/>
  <c r="R2482" i="2"/>
  <c r="U2482" i="2" s="1"/>
  <c r="H2482" i="2"/>
  <c r="J2482" i="2" s="1"/>
  <c r="H2481" i="2"/>
  <c r="J2481" i="2" s="1"/>
  <c r="V2481" i="2" s="1"/>
  <c r="W2481" i="2" s="1"/>
  <c r="H2480" i="2"/>
  <c r="J2480" i="2" s="1"/>
  <c r="V2480" i="2" s="1"/>
  <c r="W2480" i="2" s="1"/>
  <c r="R2479" i="2"/>
  <c r="U2479" i="2" s="1"/>
  <c r="V2479" i="2" s="1"/>
  <c r="W2479" i="2" s="1"/>
  <c r="H2478" i="2"/>
  <c r="J2478" i="2" s="1"/>
  <c r="V2478" i="2" s="1"/>
  <c r="W2478" i="2" s="1"/>
  <c r="H2477" i="2"/>
  <c r="J2477" i="2" s="1"/>
  <c r="V2477" i="2" s="1"/>
  <c r="W2477" i="2" s="1"/>
  <c r="H2476" i="2"/>
  <c r="J2476" i="2" s="1"/>
  <c r="V2476" i="2" s="1"/>
  <c r="W2476" i="2" s="1"/>
  <c r="H2475" i="2"/>
  <c r="J2475" i="2" s="1"/>
  <c r="V2475" i="2" s="1"/>
  <c r="W2475" i="2" s="1"/>
  <c r="H2474" i="2"/>
  <c r="J2474" i="2" s="1"/>
  <c r="V2474" i="2" s="1"/>
  <c r="W2474" i="2" s="1"/>
  <c r="H2473" i="2"/>
  <c r="J2473" i="2" s="1"/>
  <c r="V2473" i="2" s="1"/>
  <c r="W2473" i="2" s="1"/>
  <c r="R2472" i="2"/>
  <c r="U2472" i="2" s="1"/>
  <c r="H2472" i="2"/>
  <c r="J2472" i="2" s="1"/>
  <c r="R2471" i="2"/>
  <c r="U2471" i="2" s="1"/>
  <c r="V2471" i="2" s="1"/>
  <c r="W2471" i="2" s="1"/>
  <c r="H2470" i="2"/>
  <c r="J2470" i="2" s="1"/>
  <c r="V2470" i="2" s="1"/>
  <c r="W2470" i="2" s="1"/>
  <c r="R2469" i="2"/>
  <c r="U2469" i="2" s="1"/>
  <c r="H2469" i="2"/>
  <c r="J2469" i="2" s="1"/>
  <c r="H2468" i="2"/>
  <c r="J2468" i="2" s="1"/>
  <c r="V2468" i="2" s="1"/>
  <c r="W2468" i="2" s="1"/>
  <c r="R2467" i="2"/>
  <c r="U2467" i="2" s="1"/>
  <c r="V2467" i="2" s="1"/>
  <c r="W2467" i="2" s="1"/>
  <c r="J2466" i="2"/>
  <c r="V2466" i="2" s="1"/>
  <c r="W2466" i="2" s="1"/>
  <c r="H2466" i="2"/>
  <c r="R2465" i="2"/>
  <c r="U2465" i="2" s="1"/>
  <c r="H2465" i="2"/>
  <c r="J2465" i="2" s="1"/>
  <c r="U2464" i="2"/>
  <c r="V2464" i="2" s="1"/>
  <c r="W2464" i="2" s="1"/>
  <c r="R2464" i="2"/>
  <c r="H2463" i="2"/>
  <c r="J2463" i="2" s="1"/>
  <c r="V2463" i="2" s="1"/>
  <c r="W2463" i="2" s="1"/>
  <c r="H2462" i="2"/>
  <c r="J2462" i="2" s="1"/>
  <c r="V2462" i="2" s="1"/>
  <c r="W2462" i="2" s="1"/>
  <c r="H2461" i="2"/>
  <c r="J2461" i="2" s="1"/>
  <c r="V2461" i="2" s="1"/>
  <c r="W2461" i="2" s="1"/>
  <c r="R2460" i="2"/>
  <c r="U2460" i="2" s="1"/>
  <c r="H2460" i="2"/>
  <c r="J2460" i="2" s="1"/>
  <c r="H2459" i="2"/>
  <c r="J2459" i="2" s="1"/>
  <c r="V2459" i="2" s="1"/>
  <c r="W2459" i="2" s="1"/>
  <c r="R2458" i="2"/>
  <c r="U2458" i="2" s="1"/>
  <c r="H2458" i="2"/>
  <c r="J2458" i="2" s="1"/>
  <c r="U2457" i="2"/>
  <c r="V2457" i="2" s="1"/>
  <c r="W2457" i="2" s="1"/>
  <c r="R2457" i="2"/>
  <c r="H2456" i="2"/>
  <c r="J2456" i="2" s="1"/>
  <c r="V2456" i="2" s="1"/>
  <c r="W2456" i="2" s="1"/>
  <c r="R2455" i="2"/>
  <c r="U2455" i="2" s="1"/>
  <c r="J2455" i="2"/>
  <c r="R2454" i="2"/>
  <c r="U2454" i="2" s="1"/>
  <c r="V2454" i="2" s="1"/>
  <c r="W2454" i="2" s="1"/>
  <c r="H2453" i="2"/>
  <c r="J2453" i="2" s="1"/>
  <c r="V2453" i="2" s="1"/>
  <c r="W2453" i="2" s="1"/>
  <c r="J2452" i="2"/>
  <c r="V2452" i="2" s="1"/>
  <c r="W2452" i="2" s="1"/>
  <c r="H2452" i="2"/>
  <c r="H2451" i="2"/>
  <c r="J2451" i="2" s="1"/>
  <c r="V2451" i="2" s="1"/>
  <c r="W2451" i="2" s="1"/>
  <c r="H2450" i="2"/>
  <c r="J2450" i="2" s="1"/>
  <c r="V2450" i="2" s="1"/>
  <c r="W2450" i="2" s="1"/>
  <c r="H2449" i="2"/>
  <c r="J2449" i="2" s="1"/>
  <c r="V2449" i="2" s="1"/>
  <c r="W2449" i="2" s="1"/>
  <c r="J2448" i="2"/>
  <c r="V2448" i="2" s="1"/>
  <c r="W2448" i="2" s="1"/>
  <c r="H2448" i="2"/>
  <c r="H2447" i="2"/>
  <c r="J2447" i="2" s="1"/>
  <c r="V2447" i="2" s="1"/>
  <c r="W2447" i="2" s="1"/>
  <c r="H2446" i="2"/>
  <c r="J2446" i="2" s="1"/>
  <c r="V2446" i="2" s="1"/>
  <c r="W2446" i="2" s="1"/>
  <c r="H2445" i="2"/>
  <c r="J2445" i="2" s="1"/>
  <c r="V2445" i="2" s="1"/>
  <c r="W2445" i="2" s="1"/>
  <c r="R2444" i="2"/>
  <c r="U2444" i="2" s="1"/>
  <c r="V2444" i="2" s="1"/>
  <c r="W2444" i="2" s="1"/>
  <c r="H2443" i="2"/>
  <c r="J2443" i="2" s="1"/>
  <c r="V2443" i="2" s="1"/>
  <c r="W2443" i="2" s="1"/>
  <c r="R2442" i="2"/>
  <c r="U2442" i="2" s="1"/>
  <c r="V2442" i="2" s="1"/>
  <c r="W2442" i="2" s="1"/>
  <c r="H2441" i="2"/>
  <c r="J2441" i="2" s="1"/>
  <c r="V2441" i="2" s="1"/>
  <c r="W2441" i="2" s="1"/>
  <c r="H2440" i="2"/>
  <c r="J2440" i="2" s="1"/>
  <c r="V2440" i="2" s="1"/>
  <c r="W2440" i="2" s="1"/>
  <c r="H2439" i="2"/>
  <c r="J2439" i="2" s="1"/>
  <c r="V2439" i="2" s="1"/>
  <c r="W2439" i="2" s="1"/>
  <c r="H2438" i="2"/>
  <c r="J2438" i="2" s="1"/>
  <c r="V2438" i="2" s="1"/>
  <c r="W2438" i="2" s="1"/>
  <c r="H2437" i="2"/>
  <c r="J2437" i="2" s="1"/>
  <c r="V2437" i="2" s="1"/>
  <c r="W2437" i="2" s="1"/>
  <c r="R2436" i="2"/>
  <c r="U2436" i="2" s="1"/>
  <c r="V2436" i="2" s="1"/>
  <c r="W2436" i="2" s="1"/>
  <c r="H2435" i="2"/>
  <c r="J2435" i="2" s="1"/>
  <c r="V2435" i="2" s="1"/>
  <c r="W2435" i="2" s="1"/>
  <c r="H2434" i="2"/>
  <c r="J2434" i="2" s="1"/>
  <c r="V2434" i="2" s="1"/>
  <c r="W2434" i="2" s="1"/>
  <c r="V2433" i="2"/>
  <c r="W2433" i="2" s="1"/>
  <c r="U2433" i="2"/>
  <c r="R2433" i="2"/>
  <c r="H2432" i="2"/>
  <c r="J2432" i="2" s="1"/>
  <c r="V2432" i="2" s="1"/>
  <c r="W2432" i="2" s="1"/>
  <c r="R2431" i="2"/>
  <c r="U2431" i="2" s="1"/>
  <c r="V2431" i="2" s="1"/>
  <c r="W2431" i="2" s="1"/>
  <c r="H2430" i="2"/>
  <c r="J2430" i="2" s="1"/>
  <c r="V2430" i="2" s="1"/>
  <c r="W2430" i="2" s="1"/>
  <c r="R2429" i="2"/>
  <c r="U2429" i="2" s="1"/>
  <c r="V2429" i="2" s="1"/>
  <c r="W2429" i="2" s="1"/>
  <c r="R2428" i="2"/>
  <c r="H2428" i="2"/>
  <c r="J2428" i="2" s="1"/>
  <c r="V2428" i="2" s="1"/>
  <c r="W2428" i="2" s="1"/>
  <c r="R2427" i="2"/>
  <c r="U2427" i="2" s="1"/>
  <c r="H2427" i="2"/>
  <c r="J2427" i="2" s="1"/>
  <c r="U2426" i="2"/>
  <c r="V2426" i="2" s="1"/>
  <c r="W2426" i="2" s="1"/>
  <c r="R2426" i="2"/>
  <c r="J2426" i="2"/>
  <c r="H2426" i="2"/>
  <c r="H2425" i="2"/>
  <c r="J2425" i="2" s="1"/>
  <c r="V2425" i="2" s="1"/>
  <c r="W2425" i="2" s="1"/>
  <c r="H2424" i="2"/>
  <c r="J2424" i="2" s="1"/>
  <c r="V2424" i="2" s="1"/>
  <c r="W2424" i="2" s="1"/>
  <c r="U2423" i="2"/>
  <c r="R2423" i="2"/>
  <c r="H2423" i="2"/>
  <c r="J2423" i="2" s="1"/>
  <c r="R2422" i="2"/>
  <c r="U2422" i="2" s="1"/>
  <c r="H2422" i="2"/>
  <c r="J2422" i="2" s="1"/>
  <c r="H2421" i="2"/>
  <c r="J2421" i="2" s="1"/>
  <c r="V2421" i="2" s="1"/>
  <c r="W2421" i="2" s="1"/>
  <c r="H2420" i="2"/>
  <c r="J2420" i="2" s="1"/>
  <c r="V2420" i="2" s="1"/>
  <c r="W2420" i="2" s="1"/>
  <c r="U2419" i="2"/>
  <c r="R2419" i="2"/>
  <c r="J2419" i="2"/>
  <c r="H2419" i="2"/>
  <c r="H2418" i="2"/>
  <c r="J2418" i="2" s="1"/>
  <c r="V2418" i="2" s="1"/>
  <c r="W2418" i="2" s="1"/>
  <c r="H2417" i="2"/>
  <c r="J2417" i="2" s="1"/>
  <c r="V2417" i="2" s="1"/>
  <c r="W2417" i="2" s="1"/>
  <c r="V2416" i="2"/>
  <c r="W2416" i="2" s="1"/>
  <c r="H2416" i="2"/>
  <c r="J2416" i="2" s="1"/>
  <c r="H2415" i="2"/>
  <c r="J2415" i="2" s="1"/>
  <c r="V2415" i="2" s="1"/>
  <c r="W2415" i="2" s="1"/>
  <c r="H2414" i="2"/>
  <c r="J2414" i="2" s="1"/>
  <c r="V2414" i="2" s="1"/>
  <c r="W2414" i="2" s="1"/>
  <c r="H2413" i="2"/>
  <c r="J2413" i="2" s="1"/>
  <c r="V2413" i="2" s="1"/>
  <c r="W2413" i="2" s="1"/>
  <c r="J2412" i="2"/>
  <c r="V2412" i="2" s="1"/>
  <c r="W2412" i="2" s="1"/>
  <c r="H2412" i="2"/>
  <c r="U2411" i="2"/>
  <c r="R2411" i="2"/>
  <c r="H2411" i="2"/>
  <c r="J2411" i="2" s="1"/>
  <c r="R2410" i="2"/>
  <c r="U2410" i="2" s="1"/>
  <c r="H2410" i="2"/>
  <c r="J2410" i="2" s="1"/>
  <c r="J2409" i="2"/>
  <c r="V2409" i="2" s="1"/>
  <c r="W2409" i="2" s="1"/>
  <c r="H2409" i="2"/>
  <c r="H2408" i="2"/>
  <c r="J2408" i="2" s="1"/>
  <c r="V2408" i="2" s="1"/>
  <c r="W2408" i="2" s="1"/>
  <c r="R2407" i="2"/>
  <c r="U2407" i="2" s="1"/>
  <c r="V2407" i="2" s="1"/>
  <c r="W2407" i="2" s="1"/>
  <c r="H2406" i="2"/>
  <c r="J2406" i="2" s="1"/>
  <c r="V2406" i="2" s="1"/>
  <c r="W2406" i="2" s="1"/>
  <c r="U2405" i="2"/>
  <c r="R2405" i="2"/>
  <c r="H2405" i="2"/>
  <c r="J2405" i="2" s="1"/>
  <c r="H2404" i="2"/>
  <c r="J2404" i="2" s="1"/>
  <c r="V2404" i="2" s="1"/>
  <c r="W2404" i="2" s="1"/>
  <c r="H2403" i="2"/>
  <c r="J2403" i="2" s="1"/>
  <c r="V2403" i="2" s="1"/>
  <c r="W2403" i="2" s="1"/>
  <c r="H2402" i="2"/>
  <c r="J2402" i="2" s="1"/>
  <c r="V2402" i="2" s="1"/>
  <c r="W2402" i="2" s="1"/>
  <c r="H2401" i="2"/>
  <c r="J2401" i="2" s="1"/>
  <c r="V2401" i="2" s="1"/>
  <c r="W2401" i="2" s="1"/>
  <c r="H2400" i="2"/>
  <c r="J2400" i="2" s="1"/>
  <c r="V2400" i="2" s="1"/>
  <c r="W2400" i="2" s="1"/>
  <c r="R2399" i="2"/>
  <c r="U2399" i="2" s="1"/>
  <c r="H2399" i="2"/>
  <c r="J2399" i="2" s="1"/>
  <c r="H2398" i="2"/>
  <c r="J2398" i="2" s="1"/>
  <c r="V2398" i="2" s="1"/>
  <c r="W2398" i="2" s="1"/>
  <c r="H2397" i="2"/>
  <c r="J2397" i="2" s="1"/>
  <c r="V2397" i="2" s="1"/>
  <c r="W2397" i="2" s="1"/>
  <c r="H2396" i="2"/>
  <c r="J2396" i="2" s="1"/>
  <c r="V2396" i="2" s="1"/>
  <c r="W2396" i="2" s="1"/>
  <c r="V2395" i="2"/>
  <c r="W2395" i="2" s="1"/>
  <c r="H2395" i="2"/>
  <c r="J2395" i="2" s="1"/>
  <c r="J2394" i="2"/>
  <c r="V2394" i="2" s="1"/>
  <c r="W2394" i="2" s="1"/>
  <c r="H2394" i="2"/>
  <c r="H2393" i="2"/>
  <c r="J2393" i="2" s="1"/>
  <c r="V2393" i="2" s="1"/>
  <c r="W2393" i="2" s="1"/>
  <c r="H2392" i="2"/>
  <c r="J2392" i="2" s="1"/>
  <c r="V2392" i="2" s="1"/>
  <c r="W2392" i="2" s="1"/>
  <c r="R2391" i="2"/>
  <c r="U2391" i="2" s="1"/>
  <c r="V2391" i="2" s="1"/>
  <c r="W2391" i="2" s="1"/>
  <c r="H2390" i="2"/>
  <c r="J2390" i="2" s="1"/>
  <c r="V2390" i="2" s="1"/>
  <c r="W2390" i="2" s="1"/>
  <c r="H2389" i="2"/>
  <c r="J2389" i="2" s="1"/>
  <c r="V2389" i="2" s="1"/>
  <c r="W2389" i="2" s="1"/>
  <c r="H2388" i="2"/>
  <c r="J2388" i="2" s="1"/>
  <c r="V2388" i="2" s="1"/>
  <c r="W2388" i="2" s="1"/>
  <c r="H2387" i="2"/>
  <c r="J2387" i="2" s="1"/>
  <c r="V2387" i="2" s="1"/>
  <c r="W2387" i="2" s="1"/>
  <c r="U2386" i="2"/>
  <c r="V2386" i="2" s="1"/>
  <c r="W2386" i="2" s="1"/>
  <c r="R2386" i="2"/>
  <c r="H2386" i="2"/>
  <c r="J2386" i="2" s="1"/>
  <c r="H2385" i="2"/>
  <c r="J2385" i="2" s="1"/>
  <c r="V2385" i="2" s="1"/>
  <c r="W2385" i="2" s="1"/>
  <c r="H2384" i="2"/>
  <c r="J2384" i="2" s="1"/>
  <c r="V2384" i="2" s="1"/>
  <c r="W2384" i="2" s="1"/>
  <c r="H2383" i="2"/>
  <c r="J2383" i="2" s="1"/>
  <c r="V2383" i="2" s="1"/>
  <c r="W2383" i="2" s="1"/>
  <c r="R2382" i="2"/>
  <c r="U2382" i="2" s="1"/>
  <c r="V2382" i="2" s="1"/>
  <c r="W2382" i="2" s="1"/>
  <c r="H2381" i="2"/>
  <c r="J2381" i="2" s="1"/>
  <c r="V2381" i="2" s="1"/>
  <c r="W2381" i="2" s="1"/>
  <c r="H2380" i="2"/>
  <c r="J2380" i="2" s="1"/>
  <c r="V2380" i="2" s="1"/>
  <c r="W2380" i="2" s="1"/>
  <c r="H2379" i="2"/>
  <c r="J2379" i="2" s="1"/>
  <c r="V2379" i="2" s="1"/>
  <c r="W2379" i="2" s="1"/>
  <c r="H2378" i="2"/>
  <c r="J2378" i="2" s="1"/>
  <c r="V2378" i="2" s="1"/>
  <c r="W2378" i="2" s="1"/>
  <c r="R2377" i="2"/>
  <c r="U2377" i="2" s="1"/>
  <c r="H2377" i="2"/>
  <c r="J2377" i="2" s="1"/>
  <c r="J2376" i="2"/>
  <c r="V2376" i="2" s="1"/>
  <c r="W2376" i="2" s="1"/>
  <c r="H2376" i="2"/>
  <c r="H2375" i="2"/>
  <c r="J2375" i="2" s="1"/>
  <c r="V2375" i="2" s="1"/>
  <c r="W2375" i="2" s="1"/>
  <c r="H2374" i="2"/>
  <c r="J2374" i="2" s="1"/>
  <c r="V2374" i="2" s="1"/>
  <c r="W2374" i="2" s="1"/>
  <c r="R2373" i="2"/>
  <c r="U2373" i="2" s="1"/>
  <c r="V2373" i="2" s="1"/>
  <c r="W2373" i="2" s="1"/>
  <c r="H2372" i="2"/>
  <c r="J2372" i="2" s="1"/>
  <c r="V2372" i="2" s="1"/>
  <c r="W2372" i="2" s="1"/>
  <c r="H2371" i="2"/>
  <c r="J2371" i="2" s="1"/>
  <c r="V2371" i="2" s="1"/>
  <c r="W2371" i="2" s="1"/>
  <c r="R2370" i="2"/>
  <c r="U2370" i="2" s="1"/>
  <c r="H2370" i="2"/>
  <c r="J2370" i="2" s="1"/>
  <c r="H2369" i="2"/>
  <c r="J2369" i="2" s="1"/>
  <c r="V2369" i="2" s="1"/>
  <c r="W2369" i="2" s="1"/>
  <c r="H2368" i="2"/>
  <c r="J2368" i="2" s="1"/>
  <c r="V2368" i="2" s="1"/>
  <c r="W2368" i="2" s="1"/>
  <c r="J2367" i="2"/>
  <c r="V2367" i="2" s="1"/>
  <c r="W2367" i="2" s="1"/>
  <c r="H2367" i="2"/>
  <c r="H2366" i="2"/>
  <c r="J2366" i="2" s="1"/>
  <c r="V2366" i="2" s="1"/>
  <c r="W2366" i="2" s="1"/>
  <c r="H2365" i="2"/>
  <c r="J2365" i="2" s="1"/>
  <c r="V2365" i="2" s="1"/>
  <c r="W2365" i="2" s="1"/>
  <c r="H2364" i="2"/>
  <c r="J2364" i="2" s="1"/>
  <c r="V2364" i="2" s="1"/>
  <c r="W2364" i="2" s="1"/>
  <c r="R2363" i="2"/>
  <c r="U2363" i="2" s="1"/>
  <c r="H2363" i="2"/>
  <c r="J2363" i="2" s="1"/>
  <c r="H2362" i="2"/>
  <c r="J2362" i="2" s="1"/>
  <c r="V2362" i="2" s="1"/>
  <c r="W2362" i="2" s="1"/>
  <c r="J2361" i="2"/>
  <c r="V2361" i="2" s="1"/>
  <c r="W2361" i="2" s="1"/>
  <c r="U2360" i="2"/>
  <c r="V2360" i="2" s="1"/>
  <c r="W2360" i="2" s="1"/>
  <c r="R2360" i="2"/>
  <c r="H2359" i="2"/>
  <c r="J2359" i="2" s="1"/>
  <c r="V2359" i="2" s="1"/>
  <c r="W2359" i="2" s="1"/>
  <c r="H2358" i="2"/>
  <c r="J2358" i="2" s="1"/>
  <c r="V2358" i="2" s="1"/>
  <c r="W2358" i="2" s="1"/>
  <c r="H2357" i="2"/>
  <c r="J2357" i="2" s="1"/>
  <c r="V2357" i="2" s="1"/>
  <c r="W2357" i="2" s="1"/>
  <c r="R2356" i="2"/>
  <c r="U2356" i="2" s="1"/>
  <c r="H2356" i="2"/>
  <c r="J2356" i="2" s="1"/>
  <c r="H2355" i="2"/>
  <c r="J2355" i="2" s="1"/>
  <c r="V2355" i="2" s="1"/>
  <c r="W2355" i="2" s="1"/>
  <c r="H2354" i="2"/>
  <c r="J2354" i="2" s="1"/>
  <c r="V2354" i="2" s="1"/>
  <c r="W2354" i="2" s="1"/>
  <c r="H2353" i="2"/>
  <c r="J2353" i="2" s="1"/>
  <c r="V2353" i="2" s="1"/>
  <c r="W2353" i="2" s="1"/>
  <c r="R2352" i="2"/>
  <c r="U2352" i="2" s="1"/>
  <c r="H2352" i="2"/>
  <c r="J2352" i="2" s="1"/>
  <c r="H2351" i="2"/>
  <c r="J2351" i="2" s="1"/>
  <c r="V2351" i="2" s="1"/>
  <c r="W2351" i="2" s="1"/>
  <c r="H2350" i="2"/>
  <c r="J2350" i="2" s="1"/>
  <c r="V2350" i="2" s="1"/>
  <c r="W2350" i="2" s="1"/>
  <c r="R2349" i="2"/>
  <c r="U2349" i="2" s="1"/>
  <c r="V2349" i="2" s="1"/>
  <c r="W2349" i="2" s="1"/>
  <c r="H2348" i="2"/>
  <c r="J2348" i="2" s="1"/>
  <c r="V2348" i="2" s="1"/>
  <c r="W2348" i="2" s="1"/>
  <c r="H2347" i="2"/>
  <c r="J2347" i="2" s="1"/>
  <c r="V2347" i="2" s="1"/>
  <c r="W2347" i="2" s="1"/>
  <c r="R2346" i="2"/>
  <c r="U2346" i="2" s="1"/>
  <c r="H2346" i="2"/>
  <c r="J2346" i="2" s="1"/>
  <c r="H2345" i="2"/>
  <c r="J2345" i="2" s="1"/>
  <c r="V2345" i="2" s="1"/>
  <c r="W2345" i="2" s="1"/>
  <c r="H2344" i="2"/>
  <c r="J2344" i="2" s="1"/>
  <c r="V2344" i="2" s="1"/>
  <c r="W2344" i="2" s="1"/>
  <c r="R2343" i="2"/>
  <c r="U2343" i="2" s="1"/>
  <c r="H2343" i="2"/>
  <c r="J2343" i="2" s="1"/>
  <c r="H2342" i="2"/>
  <c r="J2342" i="2" s="1"/>
  <c r="V2342" i="2" s="1"/>
  <c r="W2342" i="2" s="1"/>
  <c r="R2341" i="2"/>
  <c r="U2341" i="2" s="1"/>
  <c r="H2341" i="2"/>
  <c r="J2341" i="2" s="1"/>
  <c r="H2340" i="2"/>
  <c r="J2340" i="2" s="1"/>
  <c r="V2340" i="2" s="1"/>
  <c r="W2340" i="2" s="1"/>
  <c r="W2339" i="2"/>
  <c r="V2339" i="2"/>
  <c r="H2339" i="2"/>
  <c r="J2339" i="2" s="1"/>
  <c r="R2338" i="2"/>
  <c r="U2338" i="2" s="1"/>
  <c r="H2338" i="2"/>
  <c r="J2338" i="2" s="1"/>
  <c r="U2337" i="2"/>
  <c r="R2337" i="2"/>
  <c r="H2337" i="2"/>
  <c r="J2337" i="2" s="1"/>
  <c r="R2336" i="2"/>
  <c r="U2336" i="2" s="1"/>
  <c r="V2336" i="2" s="1"/>
  <c r="W2336" i="2" s="1"/>
  <c r="H2335" i="2"/>
  <c r="J2335" i="2" s="1"/>
  <c r="V2335" i="2" s="1"/>
  <c r="W2335" i="2" s="1"/>
  <c r="U2334" i="2"/>
  <c r="R2334" i="2"/>
  <c r="H2334" i="2"/>
  <c r="J2334" i="2" s="1"/>
  <c r="H2333" i="2"/>
  <c r="J2333" i="2" s="1"/>
  <c r="V2333" i="2" s="1"/>
  <c r="W2333" i="2" s="1"/>
  <c r="R2332" i="2"/>
  <c r="U2332" i="2" s="1"/>
  <c r="H2332" i="2"/>
  <c r="J2332" i="2" s="1"/>
  <c r="H2331" i="2"/>
  <c r="J2331" i="2" s="1"/>
  <c r="V2331" i="2" s="1"/>
  <c r="W2331" i="2" s="1"/>
  <c r="R2330" i="2"/>
  <c r="U2330" i="2" s="1"/>
  <c r="H2330" i="2"/>
  <c r="J2330" i="2" s="1"/>
  <c r="H2329" i="2"/>
  <c r="J2329" i="2" s="1"/>
  <c r="V2329" i="2" s="1"/>
  <c r="W2329" i="2" s="1"/>
  <c r="R2328" i="2"/>
  <c r="U2328" i="2" s="1"/>
  <c r="V2328" i="2" s="1"/>
  <c r="W2328" i="2" s="1"/>
  <c r="R2327" i="2"/>
  <c r="U2327" i="2" s="1"/>
  <c r="H2327" i="2"/>
  <c r="J2327" i="2" s="1"/>
  <c r="H2326" i="2"/>
  <c r="J2326" i="2" s="1"/>
  <c r="V2326" i="2" s="1"/>
  <c r="W2326" i="2" s="1"/>
  <c r="R2325" i="2"/>
  <c r="U2325" i="2" s="1"/>
  <c r="H2325" i="2"/>
  <c r="J2325" i="2" s="1"/>
  <c r="H2324" i="2"/>
  <c r="J2324" i="2" s="1"/>
  <c r="V2324" i="2" s="1"/>
  <c r="W2324" i="2" s="1"/>
  <c r="H2323" i="2"/>
  <c r="J2323" i="2" s="1"/>
  <c r="V2323" i="2" s="1"/>
  <c r="W2323" i="2" s="1"/>
  <c r="V2322" i="2"/>
  <c r="W2322" i="2" s="1"/>
  <c r="R2322" i="2"/>
  <c r="U2322" i="2" s="1"/>
  <c r="H2322" i="2"/>
  <c r="J2322" i="2" s="1"/>
  <c r="R2321" i="2"/>
  <c r="U2321" i="2" s="1"/>
  <c r="V2321" i="2" s="1"/>
  <c r="W2321" i="2" s="1"/>
  <c r="Y2321" i="2" s="1"/>
  <c r="J2321" i="2"/>
  <c r="R2320" i="2"/>
  <c r="U2320" i="2" s="1"/>
  <c r="V2320" i="2" s="1"/>
  <c r="W2320" i="2" s="1"/>
  <c r="H2319" i="2"/>
  <c r="J2319" i="2" s="1"/>
  <c r="V2319" i="2" s="1"/>
  <c r="W2319" i="2" s="1"/>
  <c r="R2318" i="2"/>
  <c r="U2318" i="2" s="1"/>
  <c r="H2318" i="2"/>
  <c r="J2318" i="2" s="1"/>
  <c r="H2317" i="2"/>
  <c r="J2317" i="2" s="1"/>
  <c r="V2317" i="2" s="1"/>
  <c r="W2317" i="2" s="1"/>
  <c r="V2316" i="2"/>
  <c r="W2316" i="2" s="1"/>
  <c r="H2316" i="2"/>
  <c r="J2316" i="2" s="1"/>
  <c r="H2315" i="2"/>
  <c r="J2315" i="2" s="1"/>
  <c r="V2315" i="2" s="1"/>
  <c r="W2315" i="2" s="1"/>
  <c r="H2314" i="2"/>
  <c r="J2314" i="2" s="1"/>
  <c r="V2314" i="2" s="1"/>
  <c r="W2314" i="2" s="1"/>
  <c r="H2313" i="2"/>
  <c r="J2313" i="2" s="1"/>
  <c r="V2313" i="2" s="1"/>
  <c r="W2313" i="2" s="1"/>
  <c r="J2312" i="2"/>
  <c r="V2312" i="2" s="1"/>
  <c r="W2312" i="2" s="1"/>
  <c r="H2312" i="2"/>
  <c r="H2311" i="2"/>
  <c r="J2311" i="2" s="1"/>
  <c r="V2311" i="2" s="1"/>
  <c r="W2311" i="2" s="1"/>
  <c r="R2310" i="2"/>
  <c r="U2310" i="2" s="1"/>
  <c r="H2310" i="2"/>
  <c r="J2310" i="2" s="1"/>
  <c r="H2309" i="2"/>
  <c r="J2309" i="2" s="1"/>
  <c r="V2309" i="2" s="1"/>
  <c r="W2309" i="2" s="1"/>
  <c r="H2308" i="2"/>
  <c r="J2308" i="2" s="1"/>
  <c r="V2308" i="2" s="1"/>
  <c r="W2308" i="2" s="1"/>
  <c r="R2307" i="2"/>
  <c r="U2307" i="2" s="1"/>
  <c r="V2307" i="2" s="1"/>
  <c r="W2307" i="2" s="1"/>
  <c r="H2307" i="2"/>
  <c r="J2307" i="2" s="1"/>
  <c r="H2306" i="2"/>
  <c r="J2306" i="2" s="1"/>
  <c r="V2306" i="2" s="1"/>
  <c r="W2306" i="2" s="1"/>
  <c r="H2305" i="2"/>
  <c r="J2305" i="2" s="1"/>
  <c r="V2305" i="2" s="1"/>
  <c r="W2305" i="2" s="1"/>
  <c r="H2304" i="2"/>
  <c r="J2304" i="2" s="1"/>
  <c r="V2304" i="2" s="1"/>
  <c r="W2304" i="2" s="1"/>
  <c r="R2303" i="2"/>
  <c r="U2303" i="2" s="1"/>
  <c r="H2303" i="2"/>
  <c r="J2303" i="2" s="1"/>
  <c r="V2303" i="2" s="1"/>
  <c r="W2303" i="2" s="1"/>
  <c r="R2302" i="2"/>
  <c r="U2302" i="2" s="1"/>
  <c r="V2302" i="2" s="1"/>
  <c r="W2302" i="2" s="1"/>
  <c r="H2301" i="2"/>
  <c r="J2301" i="2" s="1"/>
  <c r="V2301" i="2" s="1"/>
  <c r="W2301" i="2" s="1"/>
  <c r="H2300" i="2"/>
  <c r="J2300" i="2" s="1"/>
  <c r="V2300" i="2" s="1"/>
  <c r="W2300" i="2" s="1"/>
  <c r="H2299" i="2"/>
  <c r="J2299" i="2" s="1"/>
  <c r="V2299" i="2" s="1"/>
  <c r="W2299" i="2" s="1"/>
  <c r="H2298" i="2"/>
  <c r="J2298" i="2" s="1"/>
  <c r="V2298" i="2" s="1"/>
  <c r="W2298" i="2" s="1"/>
  <c r="R2297" i="2"/>
  <c r="U2297" i="2" s="1"/>
  <c r="V2297" i="2" s="1"/>
  <c r="W2297" i="2" s="1"/>
  <c r="H2296" i="2"/>
  <c r="J2296" i="2" s="1"/>
  <c r="V2296" i="2" s="1"/>
  <c r="W2296" i="2" s="1"/>
  <c r="H2295" i="2"/>
  <c r="J2295" i="2" s="1"/>
  <c r="V2295" i="2" s="1"/>
  <c r="W2295" i="2" s="1"/>
  <c r="R2294" i="2"/>
  <c r="U2294" i="2" s="1"/>
  <c r="H2294" i="2"/>
  <c r="J2294" i="2" s="1"/>
  <c r="R2293" i="2"/>
  <c r="U2293" i="2" s="1"/>
  <c r="H2293" i="2"/>
  <c r="J2293" i="2" s="1"/>
  <c r="R2292" i="2"/>
  <c r="U2292" i="2" s="1"/>
  <c r="J2292" i="2"/>
  <c r="O2291" i="2"/>
  <c r="R2291" i="2" s="1"/>
  <c r="U2291" i="2" s="1"/>
  <c r="H2291" i="2"/>
  <c r="J2291" i="2" s="1"/>
  <c r="H2290" i="2"/>
  <c r="J2290" i="2" s="1"/>
  <c r="V2290" i="2" s="1"/>
  <c r="W2290" i="2" s="1"/>
  <c r="R2289" i="2"/>
  <c r="U2289" i="2" s="1"/>
  <c r="V2289" i="2" s="1"/>
  <c r="W2289" i="2" s="1"/>
  <c r="H2289" i="2"/>
  <c r="J2289" i="2" s="1"/>
  <c r="H2288" i="2"/>
  <c r="J2288" i="2" s="1"/>
  <c r="V2288" i="2" s="1"/>
  <c r="W2288" i="2" s="1"/>
  <c r="W2287" i="2"/>
  <c r="H2287" i="2"/>
  <c r="J2287" i="2" s="1"/>
  <c r="V2287" i="2" s="1"/>
  <c r="H2286" i="2"/>
  <c r="J2286" i="2" s="1"/>
  <c r="V2286" i="2" s="1"/>
  <c r="W2286" i="2" s="1"/>
  <c r="H2285" i="2"/>
  <c r="J2285" i="2" s="1"/>
  <c r="V2285" i="2" s="1"/>
  <c r="W2285" i="2" s="1"/>
  <c r="H2284" i="2"/>
  <c r="J2284" i="2" s="1"/>
  <c r="V2284" i="2" s="1"/>
  <c r="W2284" i="2" s="1"/>
  <c r="H2283" i="2"/>
  <c r="J2283" i="2" s="1"/>
  <c r="V2283" i="2" s="1"/>
  <c r="W2283" i="2" s="1"/>
  <c r="R2282" i="2"/>
  <c r="U2282" i="2" s="1"/>
  <c r="H2282" i="2"/>
  <c r="J2282" i="2" s="1"/>
  <c r="R2281" i="2"/>
  <c r="U2281" i="2" s="1"/>
  <c r="H2281" i="2"/>
  <c r="J2281" i="2" s="1"/>
  <c r="H2280" i="2"/>
  <c r="J2280" i="2" s="1"/>
  <c r="V2280" i="2" s="1"/>
  <c r="W2280" i="2" s="1"/>
  <c r="H2279" i="2"/>
  <c r="J2279" i="2" s="1"/>
  <c r="V2279" i="2" s="1"/>
  <c r="W2279" i="2" s="1"/>
  <c r="H2278" i="2"/>
  <c r="J2278" i="2" s="1"/>
  <c r="V2278" i="2" s="1"/>
  <c r="W2278" i="2" s="1"/>
  <c r="H2277" i="2"/>
  <c r="J2277" i="2" s="1"/>
  <c r="V2277" i="2" s="1"/>
  <c r="W2277" i="2" s="1"/>
  <c r="R2276" i="2"/>
  <c r="U2276" i="2" s="1"/>
  <c r="V2276" i="2" s="1"/>
  <c r="W2276" i="2" s="1"/>
  <c r="H2275" i="2"/>
  <c r="J2275" i="2" s="1"/>
  <c r="V2275" i="2" s="1"/>
  <c r="W2275" i="2" s="1"/>
  <c r="R2274" i="2"/>
  <c r="U2274" i="2" s="1"/>
  <c r="V2274" i="2" s="1"/>
  <c r="W2274" i="2" s="1"/>
  <c r="H2273" i="2"/>
  <c r="J2273" i="2" s="1"/>
  <c r="V2273" i="2" s="1"/>
  <c r="W2273" i="2" s="1"/>
  <c r="J2272" i="2"/>
  <c r="V2272" i="2" s="1"/>
  <c r="W2272" i="2" s="1"/>
  <c r="H2272" i="2"/>
  <c r="R2271" i="2"/>
  <c r="U2271" i="2" s="1"/>
  <c r="V2271" i="2" s="1"/>
  <c r="W2271" i="2" s="1"/>
  <c r="H2271" i="2"/>
  <c r="J2271" i="2" s="1"/>
  <c r="R2270" i="2"/>
  <c r="U2270" i="2" s="1"/>
  <c r="V2270" i="2" s="1"/>
  <c r="W2270" i="2" s="1"/>
  <c r="H2269" i="2"/>
  <c r="J2269" i="2" s="1"/>
  <c r="V2269" i="2" s="1"/>
  <c r="W2269" i="2" s="1"/>
  <c r="R2268" i="2"/>
  <c r="U2268" i="2" s="1"/>
  <c r="H2268" i="2"/>
  <c r="J2268" i="2" s="1"/>
  <c r="H2267" i="2"/>
  <c r="J2267" i="2" s="1"/>
  <c r="V2267" i="2" s="1"/>
  <c r="W2267" i="2" s="1"/>
  <c r="R2266" i="2"/>
  <c r="U2266" i="2" s="1"/>
  <c r="H2266" i="2"/>
  <c r="J2266" i="2" s="1"/>
  <c r="R2265" i="2"/>
  <c r="U2265" i="2" s="1"/>
  <c r="H2265" i="2"/>
  <c r="J2265" i="2" s="1"/>
  <c r="H2264" i="2"/>
  <c r="J2264" i="2" s="1"/>
  <c r="V2264" i="2" s="1"/>
  <c r="W2264" i="2" s="1"/>
  <c r="H2263" i="2"/>
  <c r="J2263" i="2" s="1"/>
  <c r="V2263" i="2" s="1"/>
  <c r="W2263" i="2" s="1"/>
  <c r="R2262" i="2"/>
  <c r="U2262" i="2" s="1"/>
  <c r="V2262" i="2" s="1"/>
  <c r="W2262" i="2" s="1"/>
  <c r="H2261" i="2"/>
  <c r="J2261" i="2" s="1"/>
  <c r="V2261" i="2" s="1"/>
  <c r="W2261" i="2" s="1"/>
  <c r="H2260" i="2"/>
  <c r="J2260" i="2" s="1"/>
  <c r="V2260" i="2" s="1"/>
  <c r="W2260" i="2" s="1"/>
  <c r="H2259" i="2"/>
  <c r="J2259" i="2" s="1"/>
  <c r="V2259" i="2" s="1"/>
  <c r="W2259" i="2" s="1"/>
  <c r="R2258" i="2"/>
  <c r="U2258" i="2" s="1"/>
  <c r="H2258" i="2"/>
  <c r="J2258" i="2" s="1"/>
  <c r="R2257" i="2"/>
  <c r="U2257" i="2" s="1"/>
  <c r="H2257" i="2"/>
  <c r="J2257" i="2" s="1"/>
  <c r="H2256" i="2"/>
  <c r="J2256" i="2" s="1"/>
  <c r="V2256" i="2" s="1"/>
  <c r="W2256" i="2" s="1"/>
  <c r="H2255" i="2"/>
  <c r="J2255" i="2" s="1"/>
  <c r="V2255" i="2" s="1"/>
  <c r="W2255" i="2" s="1"/>
  <c r="R2254" i="2"/>
  <c r="U2254" i="2" s="1"/>
  <c r="J2254" i="2"/>
  <c r="V2254" i="2" s="1"/>
  <c r="W2254" i="2" s="1"/>
  <c r="Y2254" i="2" s="1"/>
  <c r="R2253" i="2"/>
  <c r="U2253" i="2" s="1"/>
  <c r="H2253" i="2"/>
  <c r="J2253" i="2" s="1"/>
  <c r="R2252" i="2"/>
  <c r="U2252" i="2" s="1"/>
  <c r="H2252" i="2"/>
  <c r="J2252" i="2" s="1"/>
  <c r="R2251" i="2"/>
  <c r="U2251" i="2" s="1"/>
  <c r="J2251" i="2"/>
  <c r="R2250" i="2"/>
  <c r="U2250" i="2" s="1"/>
  <c r="V2250" i="2" s="1"/>
  <c r="W2250" i="2" s="1"/>
  <c r="V2249" i="2"/>
  <c r="W2249" i="2" s="1"/>
  <c r="H2249" i="2"/>
  <c r="J2249" i="2" s="1"/>
  <c r="H2248" i="2"/>
  <c r="J2248" i="2" s="1"/>
  <c r="V2248" i="2" s="1"/>
  <c r="W2248" i="2" s="1"/>
  <c r="R2247" i="2"/>
  <c r="U2247" i="2" s="1"/>
  <c r="V2247" i="2" s="1"/>
  <c r="W2247" i="2" s="1"/>
  <c r="R2246" i="2"/>
  <c r="U2246" i="2" s="1"/>
  <c r="J2246" i="2"/>
  <c r="O2245" i="2"/>
  <c r="R2245" i="2" s="1"/>
  <c r="U2245" i="2" s="1"/>
  <c r="R2244" i="2"/>
  <c r="H2244" i="2"/>
  <c r="J2244" i="2" s="1"/>
  <c r="H2243" i="2"/>
  <c r="J2243" i="2" s="1"/>
  <c r="V2243" i="2" s="1"/>
  <c r="W2243" i="2" s="1"/>
  <c r="R2242" i="2"/>
  <c r="U2242" i="2" s="1"/>
  <c r="V2242" i="2" s="1"/>
  <c r="W2242" i="2" s="1"/>
  <c r="H2241" i="2"/>
  <c r="J2241" i="2" s="1"/>
  <c r="V2241" i="2" s="1"/>
  <c r="W2241" i="2" s="1"/>
  <c r="H2240" i="2"/>
  <c r="J2240" i="2" s="1"/>
  <c r="V2240" i="2" s="1"/>
  <c r="W2240" i="2" s="1"/>
  <c r="R2239" i="2"/>
  <c r="U2239" i="2" s="1"/>
  <c r="H2239" i="2"/>
  <c r="J2239" i="2" s="1"/>
  <c r="H2238" i="2"/>
  <c r="J2238" i="2" s="1"/>
  <c r="V2238" i="2" s="1"/>
  <c r="W2238" i="2" s="1"/>
  <c r="H2237" i="2"/>
  <c r="J2237" i="2" s="1"/>
  <c r="V2237" i="2" s="1"/>
  <c r="W2237" i="2" s="1"/>
  <c r="H2236" i="2"/>
  <c r="J2236" i="2" s="1"/>
  <c r="V2236" i="2" s="1"/>
  <c r="W2236" i="2" s="1"/>
  <c r="H2235" i="2"/>
  <c r="J2235" i="2" s="1"/>
  <c r="V2235" i="2" s="1"/>
  <c r="W2235" i="2" s="1"/>
  <c r="H2234" i="2"/>
  <c r="J2234" i="2" s="1"/>
  <c r="V2234" i="2" s="1"/>
  <c r="W2234" i="2" s="1"/>
  <c r="H2233" i="2"/>
  <c r="J2233" i="2" s="1"/>
  <c r="V2233" i="2" s="1"/>
  <c r="W2233" i="2" s="1"/>
  <c r="H2232" i="2"/>
  <c r="J2232" i="2" s="1"/>
  <c r="V2232" i="2" s="1"/>
  <c r="W2232" i="2" s="1"/>
  <c r="R2231" i="2"/>
  <c r="U2231" i="2" s="1"/>
  <c r="H2231" i="2"/>
  <c r="J2231" i="2" s="1"/>
  <c r="H2230" i="2"/>
  <c r="J2230" i="2" s="1"/>
  <c r="V2230" i="2" s="1"/>
  <c r="W2230" i="2" s="1"/>
  <c r="R2229" i="2"/>
  <c r="U2229" i="2" s="1"/>
  <c r="H2229" i="2"/>
  <c r="J2229" i="2" s="1"/>
  <c r="H2228" i="2"/>
  <c r="J2228" i="2" s="1"/>
  <c r="V2228" i="2" s="1"/>
  <c r="W2228" i="2" s="1"/>
  <c r="U2227" i="2"/>
  <c r="V2227" i="2" s="1"/>
  <c r="W2227" i="2" s="1"/>
  <c r="R2227" i="2"/>
  <c r="H2226" i="2"/>
  <c r="J2226" i="2" s="1"/>
  <c r="V2226" i="2" s="1"/>
  <c r="W2226" i="2" s="1"/>
  <c r="R2225" i="2"/>
  <c r="U2225" i="2" s="1"/>
  <c r="H2225" i="2"/>
  <c r="J2225" i="2" s="1"/>
  <c r="H2224" i="2"/>
  <c r="J2224" i="2" s="1"/>
  <c r="V2224" i="2" s="1"/>
  <c r="W2224" i="2" s="1"/>
  <c r="H2223" i="2"/>
  <c r="J2223" i="2" s="1"/>
  <c r="V2223" i="2" s="1"/>
  <c r="W2223" i="2" s="1"/>
  <c r="R2222" i="2"/>
  <c r="U2222" i="2" s="1"/>
  <c r="V2222" i="2" s="1"/>
  <c r="W2222" i="2" s="1"/>
  <c r="H2221" i="2"/>
  <c r="J2221" i="2" s="1"/>
  <c r="V2221" i="2" s="1"/>
  <c r="W2221" i="2" s="1"/>
  <c r="J2220" i="2"/>
  <c r="V2220" i="2" s="1"/>
  <c r="W2220" i="2" s="1"/>
  <c r="H2220" i="2"/>
  <c r="H2219" i="2"/>
  <c r="J2219" i="2" s="1"/>
  <c r="V2219" i="2" s="1"/>
  <c r="W2219" i="2" s="1"/>
  <c r="R2218" i="2"/>
  <c r="U2218" i="2" s="1"/>
  <c r="H2218" i="2"/>
  <c r="J2218" i="2" s="1"/>
  <c r="H2217" i="2"/>
  <c r="J2217" i="2" s="1"/>
  <c r="V2217" i="2" s="1"/>
  <c r="W2217" i="2" s="1"/>
  <c r="V2216" i="2"/>
  <c r="W2216" i="2" s="1"/>
  <c r="J2216" i="2"/>
  <c r="H2216" i="2"/>
  <c r="H2215" i="2"/>
  <c r="J2215" i="2" s="1"/>
  <c r="V2215" i="2" s="1"/>
  <c r="W2215" i="2" s="1"/>
  <c r="R2214" i="2"/>
  <c r="U2214" i="2" s="1"/>
  <c r="V2214" i="2" s="1"/>
  <c r="W2214" i="2" s="1"/>
  <c r="H2214" i="2"/>
  <c r="J2214" i="2" s="1"/>
  <c r="R2213" i="2"/>
  <c r="U2213" i="2" s="1"/>
  <c r="J2213" i="2"/>
  <c r="R2212" i="2"/>
  <c r="U2212" i="2" s="1"/>
  <c r="H2212" i="2"/>
  <c r="J2212" i="2" s="1"/>
  <c r="H2211" i="2"/>
  <c r="J2211" i="2" s="1"/>
  <c r="V2211" i="2" s="1"/>
  <c r="W2211" i="2" s="1"/>
  <c r="H2210" i="2"/>
  <c r="J2210" i="2" s="1"/>
  <c r="V2210" i="2" s="1"/>
  <c r="W2210" i="2" s="1"/>
  <c r="H2209" i="2"/>
  <c r="J2209" i="2" s="1"/>
  <c r="V2209" i="2" s="1"/>
  <c r="W2209" i="2" s="1"/>
  <c r="H2208" i="2"/>
  <c r="J2208" i="2" s="1"/>
  <c r="V2208" i="2" s="1"/>
  <c r="W2208" i="2" s="1"/>
  <c r="H2207" i="2"/>
  <c r="J2207" i="2" s="1"/>
  <c r="V2207" i="2" s="1"/>
  <c r="W2207" i="2" s="1"/>
  <c r="H2206" i="2"/>
  <c r="J2206" i="2" s="1"/>
  <c r="V2206" i="2" s="1"/>
  <c r="W2206" i="2" s="1"/>
  <c r="R2205" i="2"/>
  <c r="U2205" i="2" s="1"/>
  <c r="V2205" i="2" s="1"/>
  <c r="W2205" i="2" s="1"/>
  <c r="H2204" i="2"/>
  <c r="J2204" i="2" s="1"/>
  <c r="V2204" i="2" s="1"/>
  <c r="W2204" i="2" s="1"/>
  <c r="H2203" i="2"/>
  <c r="J2203" i="2" s="1"/>
  <c r="V2203" i="2" s="1"/>
  <c r="W2203" i="2" s="1"/>
  <c r="H2202" i="2"/>
  <c r="J2202" i="2" s="1"/>
  <c r="V2202" i="2" s="1"/>
  <c r="W2202" i="2" s="1"/>
  <c r="H2201" i="2"/>
  <c r="J2201" i="2" s="1"/>
  <c r="V2201" i="2" s="1"/>
  <c r="W2201" i="2" s="1"/>
  <c r="H2200" i="2"/>
  <c r="J2200" i="2" s="1"/>
  <c r="V2200" i="2" s="1"/>
  <c r="W2200" i="2" s="1"/>
  <c r="R2199" i="2"/>
  <c r="U2199" i="2" s="1"/>
  <c r="H2199" i="2"/>
  <c r="J2199" i="2" s="1"/>
  <c r="V2199" i="2" s="1"/>
  <c r="W2199" i="2" s="1"/>
  <c r="H2198" i="2"/>
  <c r="J2198" i="2" s="1"/>
  <c r="V2198" i="2" s="1"/>
  <c r="W2198" i="2" s="1"/>
  <c r="O2197" i="2"/>
  <c r="R2194" i="2"/>
  <c r="U2194" i="2" s="1"/>
  <c r="H2194" i="2"/>
  <c r="J2194" i="2" s="1"/>
  <c r="R2193" i="2"/>
  <c r="U2193" i="2" s="1"/>
  <c r="H2193" i="2"/>
  <c r="J2193" i="2" s="1"/>
  <c r="H2192" i="2"/>
  <c r="J2192" i="2" s="1"/>
  <c r="V2192" i="2" s="1"/>
  <c r="W2192" i="2" s="1"/>
  <c r="H2191" i="2"/>
  <c r="J2191" i="2" s="1"/>
  <c r="V2191" i="2" s="1"/>
  <c r="W2191" i="2" s="1"/>
  <c r="R2190" i="2"/>
  <c r="U2190" i="2" s="1"/>
  <c r="J2190" i="2"/>
  <c r="H2190" i="2"/>
  <c r="R2189" i="2"/>
  <c r="U2189" i="2" s="1"/>
  <c r="H2189" i="2"/>
  <c r="J2189" i="2" s="1"/>
  <c r="H2188" i="2"/>
  <c r="J2188" i="2" s="1"/>
  <c r="V2188" i="2" s="1"/>
  <c r="W2188" i="2" s="1"/>
  <c r="H2187" i="2"/>
  <c r="J2187" i="2" s="1"/>
  <c r="V2187" i="2" s="1"/>
  <c r="W2187" i="2" s="1"/>
  <c r="H2186" i="2"/>
  <c r="J2186" i="2" s="1"/>
  <c r="V2186" i="2" s="1"/>
  <c r="W2186" i="2" s="1"/>
  <c r="R2185" i="2"/>
  <c r="U2185" i="2" s="1"/>
  <c r="H2185" i="2"/>
  <c r="J2185" i="2" s="1"/>
  <c r="H2184" i="2"/>
  <c r="J2184" i="2" s="1"/>
  <c r="V2184" i="2" s="1"/>
  <c r="W2184" i="2" s="1"/>
  <c r="H2183" i="2"/>
  <c r="J2183" i="2" s="1"/>
  <c r="V2183" i="2" s="1"/>
  <c r="W2183" i="2" s="1"/>
  <c r="J2182" i="2"/>
  <c r="V2182" i="2" s="1"/>
  <c r="W2182" i="2" s="1"/>
  <c r="H2182" i="2"/>
  <c r="H2181" i="2"/>
  <c r="J2181" i="2" s="1"/>
  <c r="V2181" i="2" s="1"/>
  <c r="W2181" i="2" s="1"/>
  <c r="R2180" i="2"/>
  <c r="U2180" i="2" s="1"/>
  <c r="V2180" i="2" s="1"/>
  <c r="W2180" i="2" s="1"/>
  <c r="R2179" i="2"/>
  <c r="U2179" i="2" s="1"/>
  <c r="V2179" i="2" s="1"/>
  <c r="W2179" i="2" s="1"/>
  <c r="H2178" i="2"/>
  <c r="J2178" i="2" s="1"/>
  <c r="V2178" i="2" s="1"/>
  <c r="W2178" i="2" s="1"/>
  <c r="R2177" i="2"/>
  <c r="U2177" i="2" s="1"/>
  <c r="V2177" i="2" s="1"/>
  <c r="W2177" i="2" s="1"/>
  <c r="H2176" i="2"/>
  <c r="J2176" i="2" s="1"/>
  <c r="V2176" i="2" s="1"/>
  <c r="W2176" i="2" s="1"/>
  <c r="H2175" i="2"/>
  <c r="J2175" i="2" s="1"/>
  <c r="V2175" i="2" s="1"/>
  <c r="W2175" i="2" s="1"/>
  <c r="R2174" i="2"/>
  <c r="U2174" i="2" s="1"/>
  <c r="H2174" i="2"/>
  <c r="J2174" i="2" s="1"/>
  <c r="R2173" i="2"/>
  <c r="U2173" i="2" s="1"/>
  <c r="H2173" i="2"/>
  <c r="J2173" i="2" s="1"/>
  <c r="H2172" i="2"/>
  <c r="J2172" i="2" s="1"/>
  <c r="V2172" i="2" s="1"/>
  <c r="W2172" i="2" s="1"/>
  <c r="H2171" i="2"/>
  <c r="J2171" i="2" s="1"/>
  <c r="V2171" i="2" s="1"/>
  <c r="W2171" i="2" s="1"/>
  <c r="V2170" i="2"/>
  <c r="W2170" i="2" s="1"/>
  <c r="H2170" i="2"/>
  <c r="J2170" i="2" s="1"/>
  <c r="H2169" i="2"/>
  <c r="J2169" i="2" s="1"/>
  <c r="V2169" i="2" s="1"/>
  <c r="W2169" i="2" s="1"/>
  <c r="H2168" i="2"/>
  <c r="J2168" i="2" s="1"/>
  <c r="V2168" i="2" s="1"/>
  <c r="W2168" i="2" s="1"/>
  <c r="H2167" i="2"/>
  <c r="J2167" i="2" s="1"/>
  <c r="V2167" i="2" s="1"/>
  <c r="W2167" i="2" s="1"/>
  <c r="H2166" i="2"/>
  <c r="J2166" i="2" s="1"/>
  <c r="V2166" i="2" s="1"/>
  <c r="W2166" i="2" s="1"/>
  <c r="R2165" i="2"/>
  <c r="U2165" i="2" s="1"/>
  <c r="H2165" i="2"/>
  <c r="J2165" i="2" s="1"/>
  <c r="R2164" i="2"/>
  <c r="U2164" i="2" s="1"/>
  <c r="J2164" i="2"/>
  <c r="O2163" i="2"/>
  <c r="R2163" i="2" s="1"/>
  <c r="U2163" i="2" s="1"/>
  <c r="H2163" i="2"/>
  <c r="J2163" i="2" s="1"/>
  <c r="H2162" i="2"/>
  <c r="J2162" i="2" s="1"/>
  <c r="V2162" i="2" s="1"/>
  <c r="W2162" i="2" s="1"/>
  <c r="H2161" i="2"/>
  <c r="J2161" i="2" s="1"/>
  <c r="V2161" i="2" s="1"/>
  <c r="W2161" i="2" s="1"/>
  <c r="R2160" i="2"/>
  <c r="U2160" i="2" s="1"/>
  <c r="J2160" i="2"/>
  <c r="R2159" i="2"/>
  <c r="U2159" i="2" s="1"/>
  <c r="H2158" i="2"/>
  <c r="J2158" i="2" s="1"/>
  <c r="V2158" i="2" s="1"/>
  <c r="W2158" i="2" s="1"/>
  <c r="R2157" i="2"/>
  <c r="U2157" i="2" s="1"/>
  <c r="H2157" i="2"/>
  <c r="J2157" i="2" s="1"/>
  <c r="H2156" i="2"/>
  <c r="J2156" i="2" s="1"/>
  <c r="V2156" i="2" s="1"/>
  <c r="W2156" i="2" s="1"/>
  <c r="H2155" i="2"/>
  <c r="J2155" i="2" s="1"/>
  <c r="V2155" i="2" s="1"/>
  <c r="W2155" i="2" s="1"/>
  <c r="H2154" i="2"/>
  <c r="J2154" i="2" s="1"/>
  <c r="V2154" i="2" s="1"/>
  <c r="W2154" i="2" s="1"/>
  <c r="R2153" i="2"/>
  <c r="U2153" i="2" s="1"/>
  <c r="V2153" i="2" s="1"/>
  <c r="W2153" i="2" s="1"/>
  <c r="Y2153" i="2" s="1"/>
  <c r="J2153" i="2"/>
  <c r="R2152" i="2"/>
  <c r="U2152" i="2" s="1"/>
  <c r="H2151" i="2"/>
  <c r="J2151" i="2" s="1"/>
  <c r="R2150" i="2"/>
  <c r="U2150" i="2" s="1"/>
  <c r="H2150" i="2"/>
  <c r="J2150" i="2" s="1"/>
  <c r="R2149" i="2"/>
  <c r="U2149" i="2" s="1"/>
  <c r="V2149" i="2" s="1"/>
  <c r="W2149" i="2" s="1"/>
  <c r="J2149" i="2"/>
  <c r="H2149" i="2"/>
  <c r="R2148" i="2"/>
  <c r="U2148" i="2" s="1"/>
  <c r="H2148" i="2"/>
  <c r="J2148" i="2" s="1"/>
  <c r="R2147" i="2"/>
  <c r="U2147" i="2" s="1"/>
  <c r="V2147" i="2" s="1"/>
  <c r="W2147" i="2" s="1"/>
  <c r="R2146" i="2"/>
  <c r="U2146" i="2" s="1"/>
  <c r="H2146" i="2"/>
  <c r="J2146" i="2" s="1"/>
  <c r="H2145" i="2"/>
  <c r="J2145" i="2" s="1"/>
  <c r="V2145" i="2" s="1"/>
  <c r="W2145" i="2" s="1"/>
  <c r="H2144" i="2"/>
  <c r="J2144" i="2" s="1"/>
  <c r="V2144" i="2" s="1"/>
  <c r="W2144" i="2" s="1"/>
  <c r="H2143" i="2"/>
  <c r="J2143" i="2" s="1"/>
  <c r="V2143" i="2" s="1"/>
  <c r="W2143" i="2" s="1"/>
  <c r="R2142" i="2"/>
  <c r="U2142" i="2" s="1"/>
  <c r="V2142" i="2" s="1"/>
  <c r="W2142" i="2" s="1"/>
  <c r="H2141" i="2"/>
  <c r="J2141" i="2" s="1"/>
  <c r="V2141" i="2" s="1"/>
  <c r="W2141" i="2" s="1"/>
  <c r="H2140" i="2"/>
  <c r="J2140" i="2" s="1"/>
  <c r="V2140" i="2" s="1"/>
  <c r="W2140" i="2" s="1"/>
  <c r="H2139" i="2"/>
  <c r="J2139" i="2" s="1"/>
  <c r="V2139" i="2" s="1"/>
  <c r="W2139" i="2" s="1"/>
  <c r="U2138" i="2"/>
  <c r="R2138" i="2"/>
  <c r="H2138" i="2"/>
  <c r="J2138" i="2" s="1"/>
  <c r="H2137" i="2"/>
  <c r="J2137" i="2" s="1"/>
  <c r="V2137" i="2" s="1"/>
  <c r="W2137" i="2" s="1"/>
  <c r="H2136" i="2"/>
  <c r="J2136" i="2" s="1"/>
  <c r="V2136" i="2" s="1"/>
  <c r="W2136" i="2" s="1"/>
  <c r="H2135" i="2"/>
  <c r="J2135" i="2" s="1"/>
  <c r="V2135" i="2" s="1"/>
  <c r="W2135" i="2" s="1"/>
  <c r="R2134" i="2"/>
  <c r="U2134" i="2" s="1"/>
  <c r="H2134" i="2"/>
  <c r="J2134" i="2" s="1"/>
  <c r="H2133" i="2"/>
  <c r="J2133" i="2" s="1"/>
  <c r="V2133" i="2" s="1"/>
  <c r="W2133" i="2" s="1"/>
  <c r="H2132" i="2"/>
  <c r="J2132" i="2" s="1"/>
  <c r="V2132" i="2" s="1"/>
  <c r="W2132" i="2" s="1"/>
  <c r="H2131" i="2"/>
  <c r="J2131" i="2" s="1"/>
  <c r="V2131" i="2" s="1"/>
  <c r="W2131" i="2" s="1"/>
  <c r="R2130" i="2"/>
  <c r="U2130" i="2" s="1"/>
  <c r="V2130" i="2" s="1"/>
  <c r="W2130" i="2" s="1"/>
  <c r="H2129" i="2"/>
  <c r="J2129" i="2" s="1"/>
  <c r="V2129" i="2" s="1"/>
  <c r="W2129" i="2" s="1"/>
  <c r="H2128" i="2"/>
  <c r="J2128" i="2" s="1"/>
  <c r="V2128" i="2" s="1"/>
  <c r="W2128" i="2" s="1"/>
  <c r="R2127" i="2"/>
  <c r="U2127" i="2" s="1"/>
  <c r="V2127" i="2" s="1"/>
  <c r="W2127" i="2" s="1"/>
  <c r="H2126" i="2"/>
  <c r="J2126" i="2" s="1"/>
  <c r="V2126" i="2" s="1"/>
  <c r="W2126" i="2" s="1"/>
  <c r="R2125" i="2"/>
  <c r="U2125" i="2" s="1"/>
  <c r="H2125" i="2"/>
  <c r="J2125" i="2" s="1"/>
  <c r="H2124" i="2"/>
  <c r="J2124" i="2" s="1"/>
  <c r="V2124" i="2" s="1"/>
  <c r="W2124" i="2" s="1"/>
  <c r="H2123" i="2"/>
  <c r="J2123" i="2" s="1"/>
  <c r="V2123" i="2" s="1"/>
  <c r="W2123" i="2" s="1"/>
  <c r="U2122" i="2"/>
  <c r="V2122" i="2" s="1"/>
  <c r="W2122" i="2" s="1"/>
  <c r="R2122" i="2"/>
  <c r="R2121" i="2"/>
  <c r="U2121" i="2" s="1"/>
  <c r="H2121" i="2"/>
  <c r="J2121" i="2" s="1"/>
  <c r="H2120" i="2"/>
  <c r="J2120" i="2" s="1"/>
  <c r="V2120" i="2" s="1"/>
  <c r="W2120" i="2" s="1"/>
  <c r="W2119" i="2"/>
  <c r="H2119" i="2"/>
  <c r="J2119" i="2" s="1"/>
  <c r="V2119" i="2" s="1"/>
  <c r="R2118" i="2"/>
  <c r="U2118" i="2" s="1"/>
  <c r="H2118" i="2"/>
  <c r="J2118" i="2" s="1"/>
  <c r="R2117" i="2"/>
  <c r="U2117" i="2" s="1"/>
  <c r="J2117" i="2"/>
  <c r="O2116" i="2"/>
  <c r="R2116" i="2" s="1"/>
  <c r="U2116" i="2" s="1"/>
  <c r="H2115" i="2"/>
  <c r="J2115" i="2" s="1"/>
  <c r="V2115" i="2" s="1"/>
  <c r="W2115" i="2" s="1"/>
  <c r="H2114" i="2"/>
  <c r="J2114" i="2" s="1"/>
  <c r="V2114" i="2" s="1"/>
  <c r="W2114" i="2" s="1"/>
  <c r="R2113" i="2"/>
  <c r="U2113" i="2" s="1"/>
  <c r="H2113" i="2"/>
  <c r="J2113" i="2" s="1"/>
  <c r="H2112" i="2"/>
  <c r="J2112" i="2" s="1"/>
  <c r="V2112" i="2" s="1"/>
  <c r="W2112" i="2" s="1"/>
  <c r="H2111" i="2"/>
  <c r="J2111" i="2" s="1"/>
  <c r="V2111" i="2" s="1"/>
  <c r="W2111" i="2" s="1"/>
  <c r="H2110" i="2"/>
  <c r="J2110" i="2" s="1"/>
  <c r="V2110" i="2" s="1"/>
  <c r="W2110" i="2" s="1"/>
  <c r="H2109" i="2"/>
  <c r="J2109" i="2" s="1"/>
  <c r="V2109" i="2" s="1"/>
  <c r="W2109" i="2" s="1"/>
  <c r="H2108" i="2"/>
  <c r="J2108" i="2" s="1"/>
  <c r="V2108" i="2" s="1"/>
  <c r="W2108" i="2" s="1"/>
  <c r="R2107" i="2"/>
  <c r="U2107" i="2" s="1"/>
  <c r="H2107" i="2"/>
  <c r="J2107" i="2" s="1"/>
  <c r="R2106" i="2"/>
  <c r="U2106" i="2" s="1"/>
  <c r="V2106" i="2" s="1"/>
  <c r="W2106" i="2" s="1"/>
  <c r="H2105" i="2"/>
  <c r="J2105" i="2" s="1"/>
  <c r="V2105" i="2" s="1"/>
  <c r="W2105" i="2" s="1"/>
  <c r="H2104" i="2"/>
  <c r="J2104" i="2" s="1"/>
  <c r="V2104" i="2" s="1"/>
  <c r="W2104" i="2" s="1"/>
  <c r="R2103" i="2"/>
  <c r="U2103" i="2" s="1"/>
  <c r="V2103" i="2" s="1"/>
  <c r="W2103" i="2" s="1"/>
  <c r="H2102" i="2"/>
  <c r="J2102" i="2" s="1"/>
  <c r="V2102" i="2" s="1"/>
  <c r="W2102" i="2" s="1"/>
  <c r="H2101" i="2"/>
  <c r="J2101" i="2" s="1"/>
  <c r="V2101" i="2" s="1"/>
  <c r="W2101" i="2" s="1"/>
  <c r="R2100" i="2"/>
  <c r="U2100" i="2" s="1"/>
  <c r="H2100" i="2"/>
  <c r="J2100" i="2" s="1"/>
  <c r="J2099" i="2"/>
  <c r="V2099" i="2" s="1"/>
  <c r="W2099" i="2" s="1"/>
  <c r="H2099" i="2"/>
  <c r="H2098" i="2"/>
  <c r="J2098" i="2" s="1"/>
  <c r="V2098" i="2" s="1"/>
  <c r="W2098" i="2" s="1"/>
  <c r="H2097" i="2"/>
  <c r="J2097" i="2" s="1"/>
  <c r="V2097" i="2" s="1"/>
  <c r="W2097" i="2" s="1"/>
  <c r="H2096" i="2"/>
  <c r="J2096" i="2" s="1"/>
  <c r="V2096" i="2" s="1"/>
  <c r="W2096" i="2" s="1"/>
  <c r="R2095" i="2"/>
  <c r="U2095" i="2" s="1"/>
  <c r="H2095" i="2"/>
  <c r="J2095" i="2" s="1"/>
  <c r="H2094" i="2"/>
  <c r="J2094" i="2" s="1"/>
  <c r="V2094" i="2" s="1"/>
  <c r="W2094" i="2" s="1"/>
  <c r="H2093" i="2"/>
  <c r="J2093" i="2" s="1"/>
  <c r="V2093" i="2" s="1"/>
  <c r="W2093" i="2" s="1"/>
  <c r="R2092" i="2"/>
  <c r="U2092" i="2" s="1"/>
  <c r="H2092" i="2"/>
  <c r="J2092" i="2" s="1"/>
  <c r="V2092" i="2" s="1"/>
  <c r="W2092" i="2" s="1"/>
  <c r="H2091" i="2"/>
  <c r="J2091" i="2" s="1"/>
  <c r="V2091" i="2" s="1"/>
  <c r="W2091" i="2" s="1"/>
  <c r="R2090" i="2"/>
  <c r="U2090" i="2" s="1"/>
  <c r="V2090" i="2" s="1"/>
  <c r="W2090" i="2" s="1"/>
  <c r="H2089" i="2"/>
  <c r="J2089" i="2" s="1"/>
  <c r="V2089" i="2" s="1"/>
  <c r="W2089" i="2" s="1"/>
  <c r="H2088" i="2"/>
  <c r="J2088" i="2" s="1"/>
  <c r="V2088" i="2" s="1"/>
  <c r="W2088" i="2" s="1"/>
  <c r="R2087" i="2"/>
  <c r="U2087" i="2" s="1"/>
  <c r="V2087" i="2" s="1"/>
  <c r="W2087" i="2" s="1"/>
  <c r="H2086" i="2"/>
  <c r="J2086" i="2" s="1"/>
  <c r="V2086" i="2" s="1"/>
  <c r="W2086" i="2" s="1"/>
  <c r="H2085" i="2"/>
  <c r="J2085" i="2" s="1"/>
  <c r="V2085" i="2" s="1"/>
  <c r="W2085" i="2" s="1"/>
  <c r="R2084" i="2"/>
  <c r="U2084" i="2" s="1"/>
  <c r="J2084" i="2"/>
  <c r="H2084" i="2"/>
  <c r="H2083" i="2"/>
  <c r="J2083" i="2" s="1"/>
  <c r="V2083" i="2" s="1"/>
  <c r="W2083" i="2" s="1"/>
  <c r="R2082" i="2"/>
  <c r="U2082" i="2" s="1"/>
  <c r="V2082" i="2" s="1"/>
  <c r="W2082" i="2" s="1"/>
  <c r="H2081" i="2"/>
  <c r="J2081" i="2" s="1"/>
  <c r="V2081" i="2" s="1"/>
  <c r="W2081" i="2" s="1"/>
  <c r="H2080" i="2"/>
  <c r="J2080" i="2" s="1"/>
  <c r="V2080" i="2" s="1"/>
  <c r="W2080" i="2" s="1"/>
  <c r="R2079" i="2"/>
  <c r="U2079" i="2" s="1"/>
  <c r="H2079" i="2"/>
  <c r="J2079" i="2" s="1"/>
  <c r="H2078" i="2"/>
  <c r="J2078" i="2" s="1"/>
  <c r="V2078" i="2" s="1"/>
  <c r="W2078" i="2" s="1"/>
  <c r="R2077" i="2"/>
  <c r="U2077" i="2" s="1"/>
  <c r="J2077" i="2"/>
  <c r="R2076" i="2"/>
  <c r="U2076" i="2" s="1"/>
  <c r="H2076" i="2"/>
  <c r="J2076" i="2" s="1"/>
  <c r="V2075" i="2"/>
  <c r="W2075" i="2" s="1"/>
  <c r="H2074" i="2"/>
  <c r="J2074" i="2" s="1"/>
  <c r="V2074" i="2" s="1"/>
  <c r="W2074" i="2" s="1"/>
  <c r="R2073" i="2"/>
  <c r="U2073" i="2" s="1"/>
  <c r="H2073" i="2"/>
  <c r="J2073" i="2" s="1"/>
  <c r="H2072" i="2"/>
  <c r="J2072" i="2" s="1"/>
  <c r="V2072" i="2" s="1"/>
  <c r="W2072" i="2" s="1"/>
  <c r="R2071" i="2"/>
  <c r="U2071" i="2" s="1"/>
  <c r="V2071" i="2" s="1"/>
  <c r="W2071" i="2" s="1"/>
  <c r="H2071" i="2"/>
  <c r="J2071" i="2" s="1"/>
  <c r="R2070" i="2"/>
  <c r="U2070" i="2" s="1"/>
  <c r="H2070" i="2"/>
  <c r="J2070" i="2" s="1"/>
  <c r="H2069" i="2"/>
  <c r="J2069" i="2" s="1"/>
  <c r="V2069" i="2" s="1"/>
  <c r="W2069" i="2" s="1"/>
  <c r="H2068" i="2"/>
  <c r="J2068" i="2" s="1"/>
  <c r="V2068" i="2" s="1"/>
  <c r="W2068" i="2" s="1"/>
  <c r="H2067" i="2"/>
  <c r="J2067" i="2" s="1"/>
  <c r="V2067" i="2" s="1"/>
  <c r="W2067" i="2" s="1"/>
  <c r="R2066" i="2"/>
  <c r="U2066" i="2" s="1"/>
  <c r="V2066" i="2" s="1"/>
  <c r="W2066" i="2" s="1"/>
  <c r="H2065" i="2"/>
  <c r="J2065" i="2" s="1"/>
  <c r="V2065" i="2" s="1"/>
  <c r="W2065" i="2" s="1"/>
  <c r="R2064" i="2"/>
  <c r="U2064" i="2" s="1"/>
  <c r="J2064" i="2"/>
  <c r="U2063" i="2"/>
  <c r="R2063" i="2"/>
  <c r="H2063" i="2"/>
  <c r="J2063" i="2" s="1"/>
  <c r="R2062" i="2"/>
  <c r="U2062" i="2" s="1"/>
  <c r="H2062" i="2"/>
  <c r="J2062" i="2" s="1"/>
  <c r="H2061" i="2"/>
  <c r="J2061" i="2" s="1"/>
  <c r="V2061" i="2" s="1"/>
  <c r="W2061" i="2" s="1"/>
  <c r="H2060" i="2"/>
  <c r="J2060" i="2" s="1"/>
  <c r="V2060" i="2" s="1"/>
  <c r="W2060" i="2" s="1"/>
  <c r="H2059" i="2"/>
  <c r="J2059" i="2" s="1"/>
  <c r="V2059" i="2" s="1"/>
  <c r="W2059" i="2" s="1"/>
  <c r="H2058" i="2"/>
  <c r="J2058" i="2" s="1"/>
  <c r="V2058" i="2" s="1"/>
  <c r="W2058" i="2" s="1"/>
  <c r="H2057" i="2"/>
  <c r="J2057" i="2" s="1"/>
  <c r="V2057" i="2" s="1"/>
  <c r="W2057" i="2" s="1"/>
  <c r="H2056" i="2"/>
  <c r="J2056" i="2" s="1"/>
  <c r="V2056" i="2" s="1"/>
  <c r="W2056" i="2" s="1"/>
  <c r="R2055" i="2"/>
  <c r="U2055" i="2" s="1"/>
  <c r="H2055" i="2"/>
  <c r="J2055" i="2" s="1"/>
  <c r="H2054" i="2"/>
  <c r="J2054" i="2" s="1"/>
  <c r="V2054" i="2" s="1"/>
  <c r="W2054" i="2" s="1"/>
  <c r="R2053" i="2"/>
  <c r="U2053" i="2" s="1"/>
  <c r="H2053" i="2"/>
  <c r="J2053" i="2" s="1"/>
  <c r="H2052" i="2"/>
  <c r="J2052" i="2" s="1"/>
  <c r="V2052" i="2" s="1"/>
  <c r="W2052" i="2" s="1"/>
  <c r="H2051" i="2"/>
  <c r="J2051" i="2" s="1"/>
  <c r="V2051" i="2" s="1"/>
  <c r="W2051" i="2" s="1"/>
  <c r="H2050" i="2"/>
  <c r="J2050" i="2" s="1"/>
  <c r="V2050" i="2" s="1"/>
  <c r="W2050" i="2" s="1"/>
  <c r="H2049" i="2"/>
  <c r="J2049" i="2" s="1"/>
  <c r="V2049" i="2" s="1"/>
  <c r="W2049" i="2" s="1"/>
  <c r="H2048" i="2"/>
  <c r="J2048" i="2" s="1"/>
  <c r="V2048" i="2" s="1"/>
  <c r="W2048" i="2" s="1"/>
  <c r="U2047" i="2"/>
  <c r="V2047" i="2" s="1"/>
  <c r="W2047" i="2" s="1"/>
  <c r="R2047" i="2"/>
  <c r="H2047" i="2"/>
  <c r="J2047" i="2" s="1"/>
  <c r="R2046" i="2"/>
  <c r="U2046" i="2" s="1"/>
  <c r="V2046" i="2" s="1"/>
  <c r="W2046" i="2" s="1"/>
  <c r="H2045" i="2"/>
  <c r="J2045" i="2" s="1"/>
  <c r="V2045" i="2" s="1"/>
  <c r="W2045" i="2" s="1"/>
  <c r="R2044" i="2"/>
  <c r="U2044" i="2" s="1"/>
  <c r="V2044" i="2" s="1"/>
  <c r="W2044" i="2" s="1"/>
  <c r="H2043" i="2"/>
  <c r="J2043" i="2" s="1"/>
  <c r="V2043" i="2" s="1"/>
  <c r="W2043" i="2" s="1"/>
  <c r="R2042" i="2"/>
  <c r="U2042" i="2" s="1"/>
  <c r="H2042" i="2"/>
  <c r="J2042" i="2" s="1"/>
  <c r="R2041" i="2"/>
  <c r="U2041" i="2" s="1"/>
  <c r="V2041" i="2" s="1"/>
  <c r="W2041" i="2" s="1"/>
  <c r="U2040" i="2"/>
  <c r="V2040" i="2" s="1"/>
  <c r="W2040" i="2" s="1"/>
  <c r="R2040" i="2"/>
  <c r="H2040" i="2"/>
  <c r="J2040" i="2" s="1"/>
  <c r="R2039" i="2"/>
  <c r="U2039" i="2" s="1"/>
  <c r="V2039" i="2" s="1"/>
  <c r="W2039" i="2" s="1"/>
  <c r="R2038" i="2"/>
  <c r="U2038" i="2" s="1"/>
  <c r="V2038" i="2" s="1"/>
  <c r="W2038" i="2" s="1"/>
  <c r="R2037" i="2"/>
  <c r="U2037" i="2" s="1"/>
  <c r="V2037" i="2" s="1"/>
  <c r="W2037" i="2" s="1"/>
  <c r="R2036" i="2"/>
  <c r="U2036" i="2" s="1"/>
  <c r="V2036" i="2" s="1"/>
  <c r="W2036" i="2" s="1"/>
  <c r="U2035" i="2"/>
  <c r="R2035" i="2"/>
  <c r="H2035" i="2"/>
  <c r="J2035" i="2" s="1"/>
  <c r="J2034" i="2"/>
  <c r="V2034" i="2" s="1"/>
  <c r="W2034" i="2" s="1"/>
  <c r="H2034" i="2"/>
  <c r="H2033" i="2"/>
  <c r="J2033" i="2" s="1"/>
  <c r="V2033" i="2" s="1"/>
  <c r="W2033" i="2" s="1"/>
  <c r="R2032" i="2"/>
  <c r="U2032" i="2" s="1"/>
  <c r="P2032" i="2"/>
  <c r="J2032" i="2"/>
  <c r="R2031" i="2"/>
  <c r="U2031" i="2" s="1"/>
  <c r="P2031" i="2"/>
  <c r="H2030" i="2"/>
  <c r="J2030" i="2" s="1"/>
  <c r="U2029" i="2"/>
  <c r="R2029" i="2"/>
  <c r="J2029" i="2"/>
  <c r="R2028" i="2"/>
  <c r="U2028" i="2" s="1"/>
  <c r="J2028" i="2"/>
  <c r="H2027" i="2"/>
  <c r="J2027" i="2" s="1"/>
  <c r="V2027" i="2" s="1"/>
  <c r="W2027" i="2" s="1"/>
  <c r="Y2027" i="2" s="1"/>
  <c r="R2026" i="2"/>
  <c r="U2026" i="2" s="1"/>
  <c r="H2026" i="2"/>
  <c r="J2026" i="2" s="1"/>
  <c r="R2025" i="2"/>
  <c r="U2025" i="2" s="1"/>
  <c r="V2025" i="2" s="1"/>
  <c r="W2025" i="2" s="1"/>
  <c r="H2024" i="2"/>
  <c r="J2024" i="2" s="1"/>
  <c r="V2024" i="2" s="1"/>
  <c r="W2024" i="2" s="1"/>
  <c r="H2023" i="2"/>
  <c r="J2023" i="2" s="1"/>
  <c r="V2023" i="2" s="1"/>
  <c r="W2023" i="2" s="1"/>
  <c r="R2022" i="2"/>
  <c r="U2022" i="2" s="1"/>
  <c r="H2022" i="2"/>
  <c r="J2022" i="2" s="1"/>
  <c r="R2021" i="2"/>
  <c r="U2021" i="2" s="1"/>
  <c r="H2021" i="2"/>
  <c r="J2021" i="2" s="1"/>
  <c r="H2020" i="2"/>
  <c r="J2020" i="2" s="1"/>
  <c r="V2020" i="2" s="1"/>
  <c r="W2020" i="2" s="1"/>
  <c r="H2019" i="2"/>
  <c r="J2019" i="2" s="1"/>
  <c r="V2019" i="2" s="1"/>
  <c r="W2019" i="2" s="1"/>
  <c r="H2018" i="2"/>
  <c r="J2018" i="2" s="1"/>
  <c r="V2018" i="2" s="1"/>
  <c r="W2018" i="2" s="1"/>
  <c r="R2017" i="2"/>
  <c r="U2017" i="2" s="1"/>
  <c r="H2017" i="2"/>
  <c r="J2017" i="2" s="1"/>
  <c r="H2016" i="2"/>
  <c r="J2016" i="2" s="1"/>
  <c r="V2016" i="2" s="1"/>
  <c r="W2016" i="2" s="1"/>
  <c r="J2015" i="2"/>
  <c r="V2015" i="2" s="1"/>
  <c r="W2015" i="2" s="1"/>
  <c r="H2015" i="2"/>
  <c r="H2014" i="2"/>
  <c r="J2014" i="2" s="1"/>
  <c r="V2014" i="2" s="1"/>
  <c r="W2014" i="2" s="1"/>
  <c r="J2013" i="2"/>
  <c r="V2013" i="2" s="1"/>
  <c r="W2013" i="2" s="1"/>
  <c r="H2013" i="2"/>
  <c r="H2012" i="2"/>
  <c r="J2012" i="2" s="1"/>
  <c r="V2012" i="2" s="1"/>
  <c r="W2012" i="2" s="1"/>
  <c r="H2011" i="2"/>
  <c r="J2011" i="2" s="1"/>
  <c r="V2011" i="2" s="1"/>
  <c r="W2011" i="2" s="1"/>
  <c r="H2010" i="2"/>
  <c r="J2010" i="2" s="1"/>
  <c r="V2010" i="2" s="1"/>
  <c r="W2010" i="2" s="1"/>
  <c r="H2009" i="2"/>
  <c r="J2009" i="2" s="1"/>
  <c r="V2009" i="2" s="1"/>
  <c r="W2009" i="2" s="1"/>
  <c r="H2008" i="2"/>
  <c r="J2008" i="2" s="1"/>
  <c r="V2008" i="2" s="1"/>
  <c r="W2008" i="2" s="1"/>
  <c r="H2007" i="2"/>
  <c r="J2007" i="2" s="1"/>
  <c r="V2007" i="2" s="1"/>
  <c r="W2007" i="2" s="1"/>
  <c r="H2006" i="2"/>
  <c r="J2006" i="2" s="1"/>
  <c r="V2006" i="2" s="1"/>
  <c r="W2006" i="2" s="1"/>
  <c r="U2005" i="2"/>
  <c r="V2005" i="2" s="1"/>
  <c r="W2005" i="2" s="1"/>
  <c r="R2005" i="2"/>
  <c r="R2004" i="2"/>
  <c r="U2004" i="2" s="1"/>
  <c r="V2004" i="2" s="1"/>
  <c r="W2004" i="2" s="1"/>
  <c r="H2003" i="2"/>
  <c r="J2003" i="2" s="1"/>
  <c r="V2003" i="2" s="1"/>
  <c r="W2003" i="2" s="1"/>
  <c r="H2002" i="2"/>
  <c r="J2002" i="2" s="1"/>
  <c r="V2002" i="2" s="1"/>
  <c r="W2002" i="2" s="1"/>
  <c r="H2001" i="2"/>
  <c r="J2001" i="2" s="1"/>
  <c r="V2001" i="2" s="1"/>
  <c r="W2001" i="2" s="1"/>
  <c r="R2000" i="2"/>
  <c r="U2000" i="2" s="1"/>
  <c r="V2000" i="2" s="1"/>
  <c r="W2000" i="2" s="1"/>
  <c r="R1999" i="2"/>
  <c r="U1999" i="2" s="1"/>
  <c r="V1999" i="2" s="1"/>
  <c r="W1999" i="2" s="1"/>
  <c r="H1999" i="2"/>
  <c r="J1999" i="2" s="1"/>
  <c r="R1998" i="2"/>
  <c r="U1998" i="2" s="1"/>
  <c r="V1998" i="2" s="1"/>
  <c r="W1998" i="2" s="1"/>
  <c r="R1997" i="2"/>
  <c r="U1997" i="2" s="1"/>
  <c r="V1997" i="2" s="1"/>
  <c r="W1997" i="2" s="1"/>
  <c r="R1996" i="2"/>
  <c r="U1996" i="2" s="1"/>
  <c r="H1996" i="2"/>
  <c r="J1996" i="2" s="1"/>
  <c r="H1995" i="2"/>
  <c r="J1995" i="2" s="1"/>
  <c r="V1995" i="2" s="1"/>
  <c r="W1995" i="2" s="1"/>
  <c r="H1994" i="2"/>
  <c r="J1994" i="2" s="1"/>
  <c r="V1994" i="2" s="1"/>
  <c r="W1994" i="2" s="1"/>
  <c r="J1993" i="2"/>
  <c r="V1993" i="2" s="1"/>
  <c r="W1993" i="2" s="1"/>
  <c r="H1993" i="2"/>
  <c r="W1992" i="2"/>
  <c r="H1992" i="2"/>
  <c r="J1992" i="2" s="1"/>
  <c r="V1992" i="2" s="1"/>
  <c r="H1991" i="2"/>
  <c r="J1991" i="2" s="1"/>
  <c r="V1991" i="2" s="1"/>
  <c r="W1991" i="2" s="1"/>
  <c r="H1990" i="2"/>
  <c r="J1990" i="2" s="1"/>
  <c r="V1990" i="2" s="1"/>
  <c r="W1990" i="2" s="1"/>
  <c r="R1989" i="2"/>
  <c r="U1989" i="2" s="1"/>
  <c r="H1989" i="2"/>
  <c r="J1989" i="2" s="1"/>
  <c r="R1988" i="2"/>
  <c r="U1988" i="2" s="1"/>
  <c r="H1988" i="2"/>
  <c r="J1988" i="2" s="1"/>
  <c r="H1987" i="2"/>
  <c r="J1987" i="2" s="1"/>
  <c r="V1987" i="2" s="1"/>
  <c r="W1987" i="2" s="1"/>
  <c r="H1986" i="2"/>
  <c r="J1986" i="2" s="1"/>
  <c r="V1986" i="2" s="1"/>
  <c r="W1986" i="2" s="1"/>
  <c r="J1985" i="2"/>
  <c r="V1985" i="2" s="1"/>
  <c r="W1985" i="2" s="1"/>
  <c r="H1985" i="2"/>
  <c r="O1984" i="2"/>
  <c r="R1984" i="2" s="1"/>
  <c r="U1984" i="2" s="1"/>
  <c r="V1984" i="2" s="1"/>
  <c r="W1984" i="2" s="1"/>
  <c r="Y1984" i="2" s="1"/>
  <c r="J1984" i="2"/>
  <c r="R1983" i="2"/>
  <c r="U1983" i="2" s="1"/>
  <c r="H1983" i="2"/>
  <c r="J1983" i="2" s="1"/>
  <c r="H1982" i="2"/>
  <c r="J1982" i="2" s="1"/>
  <c r="V1982" i="2" s="1"/>
  <c r="W1982" i="2" s="1"/>
  <c r="H1981" i="2"/>
  <c r="J1981" i="2" s="1"/>
  <c r="V1981" i="2" s="1"/>
  <c r="W1981" i="2" s="1"/>
  <c r="H1980" i="2"/>
  <c r="J1980" i="2" s="1"/>
  <c r="V1980" i="2" s="1"/>
  <c r="W1980" i="2" s="1"/>
  <c r="H1979" i="2"/>
  <c r="J1979" i="2" s="1"/>
  <c r="V1979" i="2" s="1"/>
  <c r="W1979" i="2" s="1"/>
  <c r="R1978" i="2"/>
  <c r="U1978" i="2" s="1"/>
  <c r="V1978" i="2" s="1"/>
  <c r="W1978" i="2" s="1"/>
  <c r="R1977" i="2"/>
  <c r="U1977" i="2" s="1"/>
  <c r="J1977" i="2"/>
  <c r="R1976" i="2"/>
  <c r="U1976" i="2" s="1"/>
  <c r="V1976" i="2" s="1"/>
  <c r="W1976" i="2" s="1"/>
  <c r="J1976" i="2"/>
  <c r="R1975" i="2"/>
  <c r="U1975" i="2" s="1"/>
  <c r="V1975" i="2" s="1"/>
  <c r="W1975" i="2" s="1"/>
  <c r="H1974" i="2"/>
  <c r="J1974" i="2" s="1"/>
  <c r="V1974" i="2" s="1"/>
  <c r="W1974" i="2" s="1"/>
  <c r="H1973" i="2"/>
  <c r="J1973" i="2" s="1"/>
  <c r="V1973" i="2" s="1"/>
  <c r="W1973" i="2" s="1"/>
  <c r="H1972" i="2"/>
  <c r="J1972" i="2" s="1"/>
  <c r="V1972" i="2" s="1"/>
  <c r="W1972" i="2" s="1"/>
  <c r="H1971" i="2"/>
  <c r="J1971" i="2" s="1"/>
  <c r="V1971" i="2" s="1"/>
  <c r="W1971" i="2" s="1"/>
  <c r="U1970" i="2"/>
  <c r="R1970" i="2"/>
  <c r="H1970" i="2"/>
  <c r="J1970" i="2" s="1"/>
  <c r="H1969" i="2"/>
  <c r="J1969" i="2" s="1"/>
  <c r="V1969" i="2" s="1"/>
  <c r="W1969" i="2" s="1"/>
  <c r="H1968" i="2"/>
  <c r="J1968" i="2" s="1"/>
  <c r="V1968" i="2" s="1"/>
  <c r="W1968" i="2" s="1"/>
  <c r="H1967" i="2"/>
  <c r="J1967" i="2" s="1"/>
  <c r="V1967" i="2" s="1"/>
  <c r="W1967" i="2" s="1"/>
  <c r="R1966" i="2"/>
  <c r="U1966" i="2" s="1"/>
  <c r="J1966" i="2"/>
  <c r="H1966" i="2"/>
  <c r="H1965" i="2"/>
  <c r="J1965" i="2" s="1"/>
  <c r="V1965" i="2" s="1"/>
  <c r="W1965" i="2" s="1"/>
  <c r="R1964" i="2"/>
  <c r="U1964" i="2" s="1"/>
  <c r="V1964" i="2" s="1"/>
  <c r="W1964" i="2" s="1"/>
  <c r="R1963" i="2"/>
  <c r="U1963" i="2" s="1"/>
  <c r="V1963" i="2" s="1"/>
  <c r="W1963" i="2" s="1"/>
  <c r="U1962" i="2"/>
  <c r="V1962" i="2" s="1"/>
  <c r="W1962" i="2" s="1"/>
  <c r="R1962" i="2"/>
  <c r="R1961" i="2"/>
  <c r="U1961" i="2" s="1"/>
  <c r="V1961" i="2" s="1"/>
  <c r="W1961" i="2" s="1"/>
  <c r="H1960" i="2"/>
  <c r="J1960" i="2" s="1"/>
  <c r="V1960" i="2" s="1"/>
  <c r="W1960" i="2" s="1"/>
  <c r="R1959" i="2"/>
  <c r="U1959" i="2" s="1"/>
  <c r="V1959" i="2" s="1"/>
  <c r="W1959" i="2" s="1"/>
  <c r="R1958" i="2"/>
  <c r="U1958" i="2" s="1"/>
  <c r="V1958" i="2" s="1"/>
  <c r="W1958" i="2" s="1"/>
  <c r="J1957" i="2"/>
  <c r="V1957" i="2" s="1"/>
  <c r="W1957" i="2" s="1"/>
  <c r="H1957" i="2"/>
  <c r="H1956" i="2"/>
  <c r="J1956" i="2" s="1"/>
  <c r="V1956" i="2" s="1"/>
  <c r="W1956" i="2" s="1"/>
  <c r="R1955" i="2"/>
  <c r="U1955" i="2" s="1"/>
  <c r="H1955" i="2"/>
  <c r="J1955" i="2" s="1"/>
  <c r="J1954" i="2"/>
  <c r="V1954" i="2" s="1"/>
  <c r="W1954" i="2" s="1"/>
  <c r="H1954" i="2"/>
  <c r="H1953" i="2"/>
  <c r="J1953" i="2" s="1"/>
  <c r="V1953" i="2" s="1"/>
  <c r="W1953" i="2" s="1"/>
  <c r="R1952" i="2"/>
  <c r="U1952" i="2" s="1"/>
  <c r="H1952" i="2"/>
  <c r="J1952" i="2" s="1"/>
  <c r="H1951" i="2"/>
  <c r="J1951" i="2" s="1"/>
  <c r="V1951" i="2" s="1"/>
  <c r="W1951" i="2" s="1"/>
  <c r="H1950" i="2"/>
  <c r="J1950" i="2" s="1"/>
  <c r="V1950" i="2" s="1"/>
  <c r="W1950" i="2" s="1"/>
  <c r="H1949" i="2"/>
  <c r="J1949" i="2" s="1"/>
  <c r="V1949" i="2" s="1"/>
  <c r="W1949" i="2" s="1"/>
  <c r="H1948" i="2"/>
  <c r="J1948" i="2" s="1"/>
  <c r="V1948" i="2" s="1"/>
  <c r="W1948" i="2" s="1"/>
  <c r="R1947" i="2"/>
  <c r="U1947" i="2" s="1"/>
  <c r="V1947" i="2" s="1"/>
  <c r="W1947" i="2" s="1"/>
  <c r="H1946" i="2"/>
  <c r="J1946" i="2" s="1"/>
  <c r="V1946" i="2" s="1"/>
  <c r="W1946" i="2" s="1"/>
  <c r="R1945" i="2"/>
  <c r="U1945" i="2" s="1"/>
  <c r="H1945" i="2"/>
  <c r="J1945" i="2" s="1"/>
  <c r="H1944" i="2"/>
  <c r="J1944" i="2" s="1"/>
  <c r="V1944" i="2" s="1"/>
  <c r="W1944" i="2" s="1"/>
  <c r="H1943" i="2"/>
  <c r="J1943" i="2" s="1"/>
  <c r="V1943" i="2" s="1"/>
  <c r="W1943" i="2" s="1"/>
  <c r="H1942" i="2"/>
  <c r="J1942" i="2" s="1"/>
  <c r="V1942" i="2" s="1"/>
  <c r="W1942" i="2" s="1"/>
  <c r="R1941" i="2"/>
  <c r="U1941" i="2" s="1"/>
  <c r="V1941" i="2" s="1"/>
  <c r="W1941" i="2" s="1"/>
  <c r="J1940" i="2"/>
  <c r="V1940" i="2" s="1"/>
  <c r="W1940" i="2" s="1"/>
  <c r="H1940" i="2"/>
  <c r="R1939" i="2"/>
  <c r="U1939" i="2" s="1"/>
  <c r="V1939" i="2" s="1"/>
  <c r="W1939" i="2" s="1"/>
  <c r="H1938" i="2"/>
  <c r="J1938" i="2" s="1"/>
  <c r="V1938" i="2" s="1"/>
  <c r="W1938" i="2" s="1"/>
  <c r="H1937" i="2"/>
  <c r="J1937" i="2" s="1"/>
  <c r="V1937" i="2" s="1"/>
  <c r="W1937" i="2" s="1"/>
  <c r="H1936" i="2"/>
  <c r="J1936" i="2" s="1"/>
  <c r="V1936" i="2" s="1"/>
  <c r="W1936" i="2" s="1"/>
  <c r="H1935" i="2"/>
  <c r="J1935" i="2" s="1"/>
  <c r="V1935" i="2" s="1"/>
  <c r="W1935" i="2" s="1"/>
  <c r="R1934" i="2"/>
  <c r="U1934" i="2" s="1"/>
  <c r="V1934" i="2" s="1"/>
  <c r="W1934" i="2" s="1"/>
  <c r="R1933" i="2"/>
  <c r="U1933" i="2" s="1"/>
  <c r="V1933" i="2" s="1"/>
  <c r="W1933" i="2" s="1"/>
  <c r="H1933" i="2"/>
  <c r="J1933" i="2" s="1"/>
  <c r="H1932" i="2"/>
  <c r="J1932" i="2" s="1"/>
  <c r="V1932" i="2" s="1"/>
  <c r="W1932" i="2" s="1"/>
  <c r="R1931" i="2"/>
  <c r="U1931" i="2" s="1"/>
  <c r="H1931" i="2"/>
  <c r="J1931" i="2" s="1"/>
  <c r="H1930" i="2"/>
  <c r="J1930" i="2" s="1"/>
  <c r="V1930" i="2" s="1"/>
  <c r="W1930" i="2" s="1"/>
  <c r="H1929" i="2"/>
  <c r="J1929" i="2" s="1"/>
  <c r="V1929" i="2" s="1"/>
  <c r="W1929" i="2" s="1"/>
  <c r="U1928" i="2"/>
  <c r="R1928" i="2"/>
  <c r="H1928" i="2"/>
  <c r="J1928" i="2" s="1"/>
  <c r="R1927" i="2"/>
  <c r="U1927" i="2" s="1"/>
  <c r="V1927" i="2" s="1"/>
  <c r="W1927" i="2" s="1"/>
  <c r="H1927" i="2"/>
  <c r="J1927" i="2" s="1"/>
  <c r="H1926" i="2"/>
  <c r="J1926" i="2" s="1"/>
  <c r="V1926" i="2" s="1"/>
  <c r="W1926" i="2" s="1"/>
  <c r="U1925" i="2"/>
  <c r="V1925" i="2" s="1"/>
  <c r="W1925" i="2" s="1"/>
  <c r="R1925" i="2"/>
  <c r="H1924" i="2"/>
  <c r="J1924" i="2" s="1"/>
  <c r="V1924" i="2" s="1"/>
  <c r="W1924" i="2" s="1"/>
  <c r="H1923" i="2"/>
  <c r="J1923" i="2" s="1"/>
  <c r="V1923" i="2" s="1"/>
  <c r="W1923" i="2" s="1"/>
  <c r="H1922" i="2"/>
  <c r="J1922" i="2" s="1"/>
  <c r="V1922" i="2" s="1"/>
  <c r="W1922" i="2" s="1"/>
  <c r="H1921" i="2"/>
  <c r="J1921" i="2" s="1"/>
  <c r="V1921" i="2" s="1"/>
  <c r="W1921" i="2" s="1"/>
  <c r="U1920" i="2"/>
  <c r="R1920" i="2"/>
  <c r="H1920" i="2"/>
  <c r="J1920" i="2" s="1"/>
  <c r="H1919" i="2"/>
  <c r="J1919" i="2" s="1"/>
  <c r="V1919" i="2" s="1"/>
  <c r="W1919" i="2" s="1"/>
  <c r="H1918" i="2"/>
  <c r="J1918" i="2" s="1"/>
  <c r="V1918" i="2" s="1"/>
  <c r="W1918" i="2" s="1"/>
  <c r="H1917" i="2"/>
  <c r="J1917" i="2" s="1"/>
  <c r="V1917" i="2" s="1"/>
  <c r="W1917" i="2" s="1"/>
  <c r="H1916" i="2"/>
  <c r="J1916" i="2" s="1"/>
  <c r="V1916" i="2" s="1"/>
  <c r="W1916" i="2" s="1"/>
  <c r="H1915" i="2"/>
  <c r="J1915" i="2" s="1"/>
  <c r="V1915" i="2" s="1"/>
  <c r="W1915" i="2" s="1"/>
  <c r="U1914" i="2"/>
  <c r="R1914" i="2"/>
  <c r="H1914" i="2"/>
  <c r="J1914" i="2" s="1"/>
  <c r="R1913" i="2"/>
  <c r="U1913" i="2" s="1"/>
  <c r="H1913" i="2"/>
  <c r="J1913" i="2" s="1"/>
  <c r="J1912" i="2"/>
  <c r="V1912" i="2" s="1"/>
  <c r="W1912" i="2" s="1"/>
  <c r="H1912" i="2"/>
  <c r="R1911" i="2"/>
  <c r="U1911" i="2" s="1"/>
  <c r="H1911" i="2"/>
  <c r="J1911" i="2" s="1"/>
  <c r="R1910" i="2"/>
  <c r="U1910" i="2" s="1"/>
  <c r="V1910" i="2" s="1"/>
  <c r="W1910" i="2" s="1"/>
  <c r="H1909" i="2"/>
  <c r="J1909" i="2" s="1"/>
  <c r="V1909" i="2" s="1"/>
  <c r="W1909" i="2" s="1"/>
  <c r="H1908" i="2"/>
  <c r="J1908" i="2" s="1"/>
  <c r="V1908" i="2" s="1"/>
  <c r="W1908" i="2" s="1"/>
  <c r="J1907" i="2"/>
  <c r="V1907" i="2" s="1"/>
  <c r="W1907" i="2" s="1"/>
  <c r="H1907" i="2"/>
  <c r="R1906" i="2"/>
  <c r="U1906" i="2" s="1"/>
  <c r="V1906" i="2" s="1"/>
  <c r="W1906" i="2" s="1"/>
  <c r="R1905" i="2"/>
  <c r="U1905" i="2" s="1"/>
  <c r="V1905" i="2" s="1"/>
  <c r="W1905" i="2" s="1"/>
  <c r="H1904" i="2"/>
  <c r="J1904" i="2" s="1"/>
  <c r="V1904" i="2" s="1"/>
  <c r="W1904" i="2" s="1"/>
  <c r="H1903" i="2"/>
  <c r="J1903" i="2" s="1"/>
  <c r="V1903" i="2" s="1"/>
  <c r="W1903" i="2" s="1"/>
  <c r="H1902" i="2"/>
  <c r="J1902" i="2" s="1"/>
  <c r="V1902" i="2" s="1"/>
  <c r="W1902" i="2" s="1"/>
  <c r="R1901" i="2"/>
  <c r="U1901" i="2" s="1"/>
  <c r="V1901" i="2" s="1"/>
  <c r="W1901" i="2" s="1"/>
  <c r="R1900" i="2"/>
  <c r="U1900" i="2" s="1"/>
  <c r="V1900" i="2" s="1"/>
  <c r="W1900" i="2" s="1"/>
  <c r="H1899" i="2"/>
  <c r="J1899" i="2" s="1"/>
  <c r="V1899" i="2" s="1"/>
  <c r="W1899" i="2" s="1"/>
  <c r="H1898" i="2"/>
  <c r="J1898" i="2" s="1"/>
  <c r="V1898" i="2" s="1"/>
  <c r="W1898" i="2" s="1"/>
  <c r="J1897" i="2"/>
  <c r="V1897" i="2" s="1"/>
  <c r="W1897" i="2" s="1"/>
  <c r="H1897" i="2"/>
  <c r="R1896" i="2"/>
  <c r="U1896" i="2" s="1"/>
  <c r="V1896" i="2" s="1"/>
  <c r="W1896" i="2" s="1"/>
  <c r="H1895" i="2"/>
  <c r="J1895" i="2" s="1"/>
  <c r="V1895" i="2" s="1"/>
  <c r="W1895" i="2" s="1"/>
  <c r="H1894" i="2"/>
  <c r="J1894" i="2" s="1"/>
  <c r="V1894" i="2" s="1"/>
  <c r="W1894" i="2" s="1"/>
  <c r="R1893" i="2"/>
  <c r="U1893" i="2" s="1"/>
  <c r="V1893" i="2" s="1"/>
  <c r="W1893" i="2" s="1"/>
  <c r="H1893" i="2"/>
  <c r="J1893" i="2" s="1"/>
  <c r="H1892" i="2"/>
  <c r="J1892" i="2" s="1"/>
  <c r="V1892" i="2" s="1"/>
  <c r="W1892" i="2" s="1"/>
  <c r="H1891" i="2"/>
  <c r="J1891" i="2" s="1"/>
  <c r="V1891" i="2" s="1"/>
  <c r="W1891" i="2" s="1"/>
  <c r="R1890" i="2"/>
  <c r="U1890" i="2" s="1"/>
  <c r="V1890" i="2" s="1"/>
  <c r="W1890" i="2" s="1"/>
  <c r="H1889" i="2"/>
  <c r="J1889" i="2" s="1"/>
  <c r="V1889" i="2" s="1"/>
  <c r="W1889" i="2" s="1"/>
  <c r="V1888" i="2"/>
  <c r="W1888" i="2" s="1"/>
  <c r="H1888" i="2"/>
  <c r="J1888" i="2" s="1"/>
  <c r="H1887" i="2"/>
  <c r="J1887" i="2" s="1"/>
  <c r="V1887" i="2" s="1"/>
  <c r="W1887" i="2" s="1"/>
  <c r="J1886" i="2"/>
  <c r="V1886" i="2" s="1"/>
  <c r="W1886" i="2" s="1"/>
  <c r="Y1886" i="2" s="1"/>
  <c r="H1885" i="2"/>
  <c r="J1885" i="2" s="1"/>
  <c r="V1885" i="2" s="1"/>
  <c r="W1885" i="2" s="1"/>
  <c r="H1884" i="2"/>
  <c r="J1884" i="2" s="1"/>
  <c r="V1884" i="2" s="1"/>
  <c r="W1884" i="2" s="1"/>
  <c r="H1883" i="2"/>
  <c r="J1883" i="2" s="1"/>
  <c r="V1883" i="2" s="1"/>
  <c r="W1883" i="2" s="1"/>
  <c r="H1882" i="2"/>
  <c r="J1882" i="2" s="1"/>
  <c r="V1882" i="2" s="1"/>
  <c r="W1882" i="2" s="1"/>
  <c r="R1881" i="2"/>
  <c r="U1881" i="2" s="1"/>
  <c r="H1881" i="2"/>
  <c r="J1881" i="2" s="1"/>
  <c r="H1880" i="2"/>
  <c r="J1880" i="2" s="1"/>
  <c r="V1880" i="2" s="1"/>
  <c r="W1880" i="2" s="1"/>
  <c r="H1879" i="2"/>
  <c r="J1879" i="2" s="1"/>
  <c r="V1879" i="2" s="1"/>
  <c r="W1879" i="2" s="1"/>
  <c r="J1878" i="2"/>
  <c r="V1878" i="2" s="1"/>
  <c r="W1878" i="2" s="1"/>
  <c r="H1878" i="2"/>
  <c r="W1877" i="2"/>
  <c r="H1877" i="2"/>
  <c r="J1877" i="2" s="1"/>
  <c r="V1877" i="2" s="1"/>
  <c r="R1876" i="2"/>
  <c r="U1876" i="2" s="1"/>
  <c r="V1876" i="2" s="1"/>
  <c r="W1876" i="2" s="1"/>
  <c r="H1875" i="2"/>
  <c r="J1875" i="2" s="1"/>
  <c r="V1875" i="2" s="1"/>
  <c r="W1875" i="2" s="1"/>
  <c r="U1874" i="2"/>
  <c r="R1874" i="2"/>
  <c r="H1874" i="2"/>
  <c r="J1874" i="2" s="1"/>
  <c r="H1873" i="2"/>
  <c r="J1873" i="2" s="1"/>
  <c r="V1873" i="2" s="1"/>
  <c r="W1873" i="2" s="1"/>
  <c r="H1872" i="2"/>
  <c r="J1872" i="2" s="1"/>
  <c r="V1872" i="2" s="1"/>
  <c r="W1872" i="2" s="1"/>
  <c r="R1871" i="2"/>
  <c r="U1871" i="2" s="1"/>
  <c r="H1871" i="2"/>
  <c r="J1871" i="2" s="1"/>
  <c r="R1870" i="2"/>
  <c r="U1870" i="2" s="1"/>
  <c r="V1870" i="2" s="1"/>
  <c r="W1870" i="2" s="1"/>
  <c r="V1869" i="2"/>
  <c r="W1869" i="2" s="1"/>
  <c r="R1869" i="2"/>
  <c r="U1869" i="2" s="1"/>
  <c r="H1868" i="2"/>
  <c r="J1868" i="2" s="1"/>
  <c r="V1868" i="2" s="1"/>
  <c r="W1868" i="2" s="1"/>
  <c r="H1867" i="2"/>
  <c r="J1867" i="2" s="1"/>
  <c r="V1867" i="2" s="1"/>
  <c r="W1867" i="2" s="1"/>
  <c r="R1866" i="2"/>
  <c r="U1866" i="2" s="1"/>
  <c r="J1866" i="2"/>
  <c r="R1865" i="2"/>
  <c r="U1865" i="2" s="1"/>
  <c r="H1865" i="2"/>
  <c r="J1865" i="2" s="1"/>
  <c r="R1864" i="2"/>
  <c r="U1864" i="2" s="1"/>
  <c r="H1864" i="2"/>
  <c r="J1864" i="2" s="1"/>
  <c r="V1863" i="2"/>
  <c r="W1863" i="2" s="1"/>
  <c r="J1863" i="2"/>
  <c r="H1863" i="2"/>
  <c r="J1862" i="2"/>
  <c r="V1862" i="2" s="1"/>
  <c r="W1862" i="2" s="1"/>
  <c r="Y1862" i="2" s="1"/>
  <c r="R1861" i="2"/>
  <c r="U1861" i="2" s="1"/>
  <c r="H1861" i="2"/>
  <c r="J1861" i="2" s="1"/>
  <c r="R1860" i="2"/>
  <c r="U1860" i="2" s="1"/>
  <c r="J1860" i="2"/>
  <c r="H1860" i="2"/>
  <c r="H1859" i="2"/>
  <c r="J1859" i="2" s="1"/>
  <c r="V1859" i="2" s="1"/>
  <c r="W1859" i="2" s="1"/>
  <c r="H1858" i="2"/>
  <c r="J1858" i="2" s="1"/>
  <c r="V1858" i="2" s="1"/>
  <c r="W1858" i="2" s="1"/>
  <c r="H1857" i="2"/>
  <c r="J1857" i="2" s="1"/>
  <c r="V1857" i="2" s="1"/>
  <c r="W1857" i="2" s="1"/>
  <c r="H1856" i="2"/>
  <c r="J1856" i="2" s="1"/>
  <c r="V1856" i="2" s="1"/>
  <c r="W1856" i="2" s="1"/>
  <c r="H1855" i="2"/>
  <c r="J1855" i="2" s="1"/>
  <c r="V1855" i="2" s="1"/>
  <c r="W1855" i="2" s="1"/>
  <c r="H1854" i="2"/>
  <c r="J1854" i="2" s="1"/>
  <c r="V1854" i="2" s="1"/>
  <c r="W1854" i="2" s="1"/>
  <c r="H1853" i="2"/>
  <c r="J1853" i="2" s="1"/>
  <c r="V1853" i="2" s="1"/>
  <c r="W1853" i="2" s="1"/>
  <c r="H1852" i="2"/>
  <c r="J1852" i="2" s="1"/>
  <c r="V1852" i="2" s="1"/>
  <c r="W1852" i="2" s="1"/>
  <c r="R1851" i="2"/>
  <c r="U1851" i="2" s="1"/>
  <c r="H1851" i="2"/>
  <c r="J1851" i="2" s="1"/>
  <c r="H1850" i="2"/>
  <c r="J1850" i="2" s="1"/>
  <c r="V1850" i="2" s="1"/>
  <c r="W1850" i="2" s="1"/>
  <c r="U1849" i="2"/>
  <c r="R1849" i="2"/>
  <c r="H1849" i="2"/>
  <c r="J1849" i="2" s="1"/>
  <c r="R1848" i="2"/>
  <c r="U1848" i="2" s="1"/>
  <c r="V1848" i="2" s="1"/>
  <c r="W1848" i="2" s="1"/>
  <c r="R1847" i="2"/>
  <c r="U1847" i="2" s="1"/>
  <c r="V1847" i="2" s="1"/>
  <c r="W1847" i="2" s="1"/>
  <c r="H1846" i="2"/>
  <c r="J1846" i="2" s="1"/>
  <c r="V1846" i="2" s="1"/>
  <c r="W1846" i="2" s="1"/>
  <c r="H1845" i="2"/>
  <c r="J1845" i="2" s="1"/>
  <c r="V1845" i="2" s="1"/>
  <c r="W1845" i="2" s="1"/>
  <c r="H1844" i="2"/>
  <c r="J1844" i="2" s="1"/>
  <c r="V1844" i="2" s="1"/>
  <c r="W1844" i="2" s="1"/>
  <c r="H1843" i="2"/>
  <c r="J1843" i="2" s="1"/>
  <c r="V1843" i="2" s="1"/>
  <c r="W1843" i="2" s="1"/>
  <c r="R1842" i="2"/>
  <c r="U1842" i="2" s="1"/>
  <c r="H1842" i="2"/>
  <c r="J1842" i="2" s="1"/>
  <c r="H1841" i="2"/>
  <c r="J1841" i="2" s="1"/>
  <c r="V1841" i="2" s="1"/>
  <c r="W1841" i="2" s="1"/>
  <c r="H1840" i="2"/>
  <c r="J1840" i="2" s="1"/>
  <c r="V1840" i="2" s="1"/>
  <c r="W1840" i="2" s="1"/>
  <c r="H1839" i="2"/>
  <c r="J1839" i="2" s="1"/>
  <c r="V1839" i="2" s="1"/>
  <c r="W1839" i="2" s="1"/>
  <c r="R1838" i="2"/>
  <c r="U1838" i="2" s="1"/>
  <c r="H1838" i="2"/>
  <c r="J1838" i="2" s="1"/>
  <c r="H1837" i="2"/>
  <c r="J1837" i="2" s="1"/>
  <c r="V1837" i="2" s="1"/>
  <c r="W1837" i="2" s="1"/>
  <c r="R1836" i="2"/>
  <c r="U1836" i="2" s="1"/>
  <c r="J1836" i="2"/>
  <c r="R1835" i="2"/>
  <c r="U1835" i="2" s="1"/>
  <c r="H1834" i="2"/>
  <c r="J1834" i="2" s="1"/>
  <c r="J1833" i="2"/>
  <c r="V1833" i="2" s="1"/>
  <c r="W1833" i="2" s="1"/>
  <c r="H1833" i="2"/>
  <c r="H1832" i="2"/>
  <c r="J1832" i="2" s="1"/>
  <c r="V1832" i="2" s="1"/>
  <c r="W1832" i="2" s="1"/>
  <c r="R1831" i="2"/>
  <c r="U1831" i="2" s="1"/>
  <c r="H1831" i="2"/>
  <c r="J1831" i="2" s="1"/>
  <c r="J1830" i="2"/>
  <c r="V1830" i="2" s="1"/>
  <c r="W1830" i="2" s="1"/>
  <c r="H1830" i="2"/>
  <c r="H1829" i="2"/>
  <c r="J1829" i="2" s="1"/>
  <c r="V1829" i="2" s="1"/>
  <c r="W1829" i="2" s="1"/>
  <c r="R1828" i="2"/>
  <c r="U1828" i="2" s="1"/>
  <c r="H1828" i="2"/>
  <c r="J1828" i="2" s="1"/>
  <c r="H1827" i="2"/>
  <c r="J1827" i="2" s="1"/>
  <c r="V1827" i="2" s="1"/>
  <c r="W1827" i="2" s="1"/>
  <c r="H1826" i="2"/>
  <c r="J1826" i="2" s="1"/>
  <c r="V1826" i="2" s="1"/>
  <c r="W1826" i="2" s="1"/>
  <c r="R1825" i="2"/>
  <c r="U1825" i="2" s="1"/>
  <c r="V1825" i="2" s="1"/>
  <c r="W1825" i="2" s="1"/>
  <c r="H1824" i="2"/>
  <c r="J1824" i="2" s="1"/>
  <c r="V1824" i="2" s="1"/>
  <c r="W1824" i="2" s="1"/>
  <c r="H1823" i="2"/>
  <c r="J1823" i="2" s="1"/>
  <c r="V1823" i="2" s="1"/>
  <c r="W1823" i="2" s="1"/>
  <c r="H1822" i="2"/>
  <c r="J1822" i="2" s="1"/>
  <c r="V1822" i="2" s="1"/>
  <c r="W1822" i="2" s="1"/>
  <c r="J1821" i="2"/>
  <c r="V1821" i="2" s="1"/>
  <c r="W1821" i="2" s="1"/>
  <c r="H1821" i="2"/>
  <c r="H1820" i="2"/>
  <c r="J1820" i="2" s="1"/>
  <c r="V1820" i="2" s="1"/>
  <c r="W1820" i="2" s="1"/>
  <c r="H1819" i="2"/>
  <c r="J1819" i="2" s="1"/>
  <c r="V1819" i="2" s="1"/>
  <c r="W1819" i="2" s="1"/>
  <c r="R1818" i="2"/>
  <c r="U1818" i="2" s="1"/>
  <c r="J1818" i="2"/>
  <c r="R1817" i="2"/>
  <c r="U1817" i="2" s="1"/>
  <c r="V1817" i="2" s="1"/>
  <c r="W1817" i="2" s="1"/>
  <c r="H1816" i="2"/>
  <c r="J1816" i="2" s="1"/>
  <c r="V1816" i="2" s="1"/>
  <c r="W1816" i="2" s="1"/>
  <c r="H1815" i="2"/>
  <c r="J1815" i="2" s="1"/>
  <c r="V1815" i="2" s="1"/>
  <c r="W1815" i="2" s="1"/>
  <c r="H1814" i="2"/>
  <c r="J1814" i="2" s="1"/>
  <c r="V1814" i="2" s="1"/>
  <c r="W1814" i="2" s="1"/>
  <c r="R1813" i="2"/>
  <c r="U1813" i="2" s="1"/>
  <c r="V1813" i="2" s="1"/>
  <c r="W1813" i="2" s="1"/>
  <c r="H1812" i="2"/>
  <c r="J1812" i="2" s="1"/>
  <c r="V1812" i="2" s="1"/>
  <c r="W1812" i="2" s="1"/>
  <c r="H1811" i="2"/>
  <c r="J1811" i="2" s="1"/>
  <c r="V1811" i="2" s="1"/>
  <c r="W1811" i="2" s="1"/>
  <c r="R1810" i="2"/>
  <c r="U1810" i="2" s="1"/>
  <c r="V1810" i="2" s="1"/>
  <c r="W1810" i="2" s="1"/>
  <c r="J1809" i="2"/>
  <c r="V1809" i="2" s="1"/>
  <c r="W1809" i="2" s="1"/>
  <c r="H1809" i="2"/>
  <c r="H1808" i="2"/>
  <c r="J1808" i="2" s="1"/>
  <c r="V1808" i="2" s="1"/>
  <c r="W1808" i="2" s="1"/>
  <c r="H1807" i="2"/>
  <c r="J1807" i="2" s="1"/>
  <c r="V1807" i="2" s="1"/>
  <c r="W1807" i="2" s="1"/>
  <c r="H1806" i="2"/>
  <c r="J1806" i="2" s="1"/>
  <c r="V1806" i="2" s="1"/>
  <c r="W1806" i="2" s="1"/>
  <c r="H1805" i="2"/>
  <c r="J1805" i="2" s="1"/>
  <c r="V1805" i="2" s="1"/>
  <c r="W1805" i="2" s="1"/>
  <c r="R1804" i="2"/>
  <c r="U1804" i="2" s="1"/>
  <c r="H1804" i="2"/>
  <c r="J1804" i="2" s="1"/>
  <c r="H1803" i="2"/>
  <c r="J1803" i="2" s="1"/>
  <c r="V1803" i="2" s="1"/>
  <c r="W1803" i="2" s="1"/>
  <c r="H1802" i="2"/>
  <c r="J1802" i="2" s="1"/>
  <c r="V1802" i="2" s="1"/>
  <c r="W1802" i="2" s="1"/>
  <c r="J1801" i="2"/>
  <c r="V1801" i="2" s="1"/>
  <c r="W1801" i="2" s="1"/>
  <c r="H1801" i="2"/>
  <c r="H1800" i="2"/>
  <c r="J1800" i="2" s="1"/>
  <c r="V1800" i="2" s="1"/>
  <c r="W1800" i="2" s="1"/>
  <c r="H1799" i="2"/>
  <c r="J1799" i="2" s="1"/>
  <c r="V1799" i="2" s="1"/>
  <c r="W1799" i="2" s="1"/>
  <c r="H1798" i="2"/>
  <c r="J1798" i="2" s="1"/>
  <c r="V1798" i="2" s="1"/>
  <c r="W1798" i="2" s="1"/>
  <c r="H1797" i="2"/>
  <c r="J1797" i="2" s="1"/>
  <c r="V1797" i="2" s="1"/>
  <c r="W1797" i="2" s="1"/>
  <c r="H1796" i="2"/>
  <c r="J1796" i="2" s="1"/>
  <c r="V1796" i="2" s="1"/>
  <c r="W1796" i="2" s="1"/>
  <c r="H1795" i="2"/>
  <c r="J1795" i="2" s="1"/>
  <c r="V1795" i="2" s="1"/>
  <c r="W1795" i="2" s="1"/>
  <c r="H1794" i="2"/>
  <c r="J1794" i="2" s="1"/>
  <c r="V1794" i="2" s="1"/>
  <c r="W1794" i="2" s="1"/>
  <c r="H1793" i="2"/>
  <c r="J1793" i="2" s="1"/>
  <c r="V1793" i="2" s="1"/>
  <c r="W1793" i="2" s="1"/>
  <c r="R1792" i="2"/>
  <c r="U1792" i="2" s="1"/>
  <c r="V1792" i="2" s="1"/>
  <c r="W1792" i="2" s="1"/>
  <c r="V1791" i="2"/>
  <c r="W1791" i="2" s="1"/>
  <c r="H1791" i="2"/>
  <c r="J1791" i="2" s="1"/>
  <c r="U1790" i="2"/>
  <c r="R1790" i="2"/>
  <c r="H1790" i="2"/>
  <c r="J1790" i="2" s="1"/>
  <c r="R1789" i="2"/>
  <c r="U1789" i="2" s="1"/>
  <c r="V1789" i="2" s="1"/>
  <c r="W1789" i="2" s="1"/>
  <c r="H1788" i="2"/>
  <c r="J1788" i="2" s="1"/>
  <c r="V1788" i="2" s="1"/>
  <c r="W1788" i="2" s="1"/>
  <c r="R1787" i="2"/>
  <c r="U1787" i="2" s="1"/>
  <c r="V1787" i="2" s="1"/>
  <c r="W1787" i="2" s="1"/>
  <c r="H1786" i="2"/>
  <c r="J1786" i="2" s="1"/>
  <c r="V1786" i="2" s="1"/>
  <c r="W1786" i="2" s="1"/>
  <c r="H1785" i="2"/>
  <c r="J1785" i="2" s="1"/>
  <c r="V1785" i="2" s="1"/>
  <c r="W1785" i="2" s="1"/>
  <c r="R1784" i="2"/>
  <c r="U1784" i="2" s="1"/>
  <c r="H1784" i="2"/>
  <c r="J1784" i="2" s="1"/>
  <c r="U1783" i="2"/>
  <c r="R1783" i="2"/>
  <c r="H1783" i="2"/>
  <c r="J1783" i="2" s="1"/>
  <c r="R1782" i="2"/>
  <c r="U1782" i="2" s="1"/>
  <c r="H1782" i="2"/>
  <c r="J1782" i="2" s="1"/>
  <c r="H1781" i="2"/>
  <c r="J1781" i="2" s="1"/>
  <c r="V1781" i="2" s="1"/>
  <c r="W1781" i="2" s="1"/>
  <c r="R1780" i="2"/>
  <c r="U1780" i="2" s="1"/>
  <c r="V1780" i="2" s="1"/>
  <c r="W1780" i="2" s="1"/>
  <c r="H1780" i="2"/>
  <c r="J1780" i="2" s="1"/>
  <c r="R1779" i="2"/>
  <c r="U1779" i="2" s="1"/>
  <c r="V1779" i="2" s="1"/>
  <c r="W1779" i="2" s="1"/>
  <c r="J1778" i="2"/>
  <c r="V1778" i="2" s="1"/>
  <c r="W1778" i="2" s="1"/>
  <c r="H1778" i="2"/>
  <c r="R1777" i="2"/>
  <c r="U1777" i="2" s="1"/>
  <c r="H1777" i="2"/>
  <c r="J1777" i="2" s="1"/>
  <c r="H1776" i="2"/>
  <c r="J1776" i="2" s="1"/>
  <c r="V1776" i="2" s="1"/>
  <c r="W1776" i="2" s="1"/>
  <c r="H1775" i="2"/>
  <c r="J1775" i="2" s="1"/>
  <c r="V1775" i="2" s="1"/>
  <c r="W1775" i="2" s="1"/>
  <c r="R1774" i="2"/>
  <c r="U1774" i="2" s="1"/>
  <c r="H1774" i="2"/>
  <c r="J1774" i="2" s="1"/>
  <c r="R1773" i="2"/>
  <c r="U1773" i="2" s="1"/>
  <c r="H1773" i="2"/>
  <c r="J1773" i="2" s="1"/>
  <c r="H1772" i="2"/>
  <c r="J1772" i="2" s="1"/>
  <c r="V1772" i="2" s="1"/>
  <c r="W1772" i="2" s="1"/>
  <c r="H1771" i="2"/>
  <c r="J1771" i="2" s="1"/>
  <c r="V1771" i="2" s="1"/>
  <c r="W1771" i="2" s="1"/>
  <c r="H1770" i="2"/>
  <c r="J1770" i="2" s="1"/>
  <c r="V1770" i="2" s="1"/>
  <c r="W1770" i="2" s="1"/>
  <c r="H1769" i="2"/>
  <c r="J1769" i="2" s="1"/>
  <c r="V1769" i="2" s="1"/>
  <c r="W1769" i="2" s="1"/>
  <c r="R1768" i="2"/>
  <c r="U1768" i="2" s="1"/>
  <c r="H1768" i="2"/>
  <c r="J1768" i="2" s="1"/>
  <c r="V1768" i="2" s="1"/>
  <c r="W1768" i="2" s="1"/>
  <c r="H1767" i="2"/>
  <c r="J1767" i="2" s="1"/>
  <c r="V1767" i="2" s="1"/>
  <c r="W1767" i="2" s="1"/>
  <c r="H1766" i="2"/>
  <c r="J1766" i="2" s="1"/>
  <c r="V1766" i="2" s="1"/>
  <c r="W1766" i="2" s="1"/>
  <c r="R1765" i="2"/>
  <c r="U1765" i="2" s="1"/>
  <c r="V1765" i="2" s="1"/>
  <c r="W1765" i="2" s="1"/>
  <c r="R1764" i="2"/>
  <c r="U1764" i="2" s="1"/>
  <c r="H1764" i="2"/>
  <c r="J1764" i="2" s="1"/>
  <c r="R1763" i="2"/>
  <c r="U1763" i="2" s="1"/>
  <c r="H1763" i="2"/>
  <c r="J1763" i="2" s="1"/>
  <c r="R1762" i="2"/>
  <c r="U1762" i="2" s="1"/>
  <c r="V1762" i="2" s="1"/>
  <c r="W1762" i="2" s="1"/>
  <c r="J1761" i="2"/>
  <c r="V1761" i="2" s="1"/>
  <c r="W1761" i="2" s="1"/>
  <c r="H1761" i="2"/>
  <c r="R1760" i="2"/>
  <c r="U1760" i="2" s="1"/>
  <c r="H1760" i="2"/>
  <c r="J1760" i="2" s="1"/>
  <c r="H1759" i="2"/>
  <c r="J1759" i="2" s="1"/>
  <c r="V1759" i="2" s="1"/>
  <c r="W1759" i="2" s="1"/>
  <c r="R1758" i="2"/>
  <c r="U1758" i="2" s="1"/>
  <c r="H1758" i="2"/>
  <c r="J1758" i="2" s="1"/>
  <c r="R1757" i="2"/>
  <c r="U1757" i="2" s="1"/>
  <c r="H1757" i="2"/>
  <c r="J1757" i="2" s="1"/>
  <c r="H1756" i="2"/>
  <c r="J1756" i="2" s="1"/>
  <c r="V1756" i="2" s="1"/>
  <c r="W1756" i="2" s="1"/>
  <c r="R1755" i="2"/>
  <c r="U1755" i="2" s="1"/>
  <c r="H1755" i="2"/>
  <c r="J1755" i="2" s="1"/>
  <c r="R1754" i="2"/>
  <c r="U1754" i="2" s="1"/>
  <c r="H1754" i="2"/>
  <c r="J1754" i="2" s="1"/>
  <c r="O1753" i="2"/>
  <c r="R1753" i="2" s="1"/>
  <c r="U1753" i="2" s="1"/>
  <c r="V1753" i="2" s="1"/>
  <c r="W1753" i="2" s="1"/>
  <c r="H1752" i="2"/>
  <c r="J1752" i="2" s="1"/>
  <c r="V1752" i="2" s="1"/>
  <c r="W1752" i="2" s="1"/>
  <c r="W1751" i="2"/>
  <c r="V1751" i="2"/>
  <c r="H1751" i="2"/>
  <c r="J1751" i="2" s="1"/>
  <c r="H1750" i="2"/>
  <c r="J1750" i="2" s="1"/>
  <c r="V1750" i="2" s="1"/>
  <c r="W1750" i="2" s="1"/>
  <c r="H1749" i="2"/>
  <c r="J1749" i="2" s="1"/>
  <c r="V1749" i="2" s="1"/>
  <c r="W1749" i="2" s="1"/>
  <c r="H1748" i="2"/>
  <c r="J1748" i="2" s="1"/>
  <c r="V1748" i="2" s="1"/>
  <c r="W1748" i="2" s="1"/>
  <c r="H1747" i="2"/>
  <c r="J1747" i="2" s="1"/>
  <c r="V1747" i="2" s="1"/>
  <c r="W1747" i="2" s="1"/>
  <c r="R1746" i="2"/>
  <c r="U1746" i="2" s="1"/>
  <c r="H1746" i="2"/>
  <c r="J1746" i="2" s="1"/>
  <c r="R1745" i="2"/>
  <c r="U1745" i="2" s="1"/>
  <c r="H1745" i="2"/>
  <c r="J1745" i="2" s="1"/>
  <c r="V1745" i="2" s="1"/>
  <c r="W1745" i="2" s="1"/>
  <c r="H1744" i="2"/>
  <c r="J1744" i="2" s="1"/>
  <c r="V1744" i="2" s="1"/>
  <c r="W1744" i="2" s="1"/>
  <c r="H1743" i="2"/>
  <c r="J1743" i="2" s="1"/>
  <c r="V1743" i="2" s="1"/>
  <c r="W1743" i="2" s="1"/>
  <c r="R1742" i="2"/>
  <c r="U1742" i="2" s="1"/>
  <c r="V1742" i="2" s="1"/>
  <c r="W1742" i="2" s="1"/>
  <c r="H1741" i="2"/>
  <c r="J1741" i="2" s="1"/>
  <c r="V1741" i="2" s="1"/>
  <c r="W1741" i="2" s="1"/>
  <c r="R1740" i="2"/>
  <c r="U1740" i="2" s="1"/>
  <c r="V1740" i="2" s="1"/>
  <c r="W1740" i="2" s="1"/>
  <c r="V1739" i="2"/>
  <c r="W1739" i="2" s="1"/>
  <c r="H1739" i="2"/>
  <c r="J1739" i="2" s="1"/>
  <c r="H1738" i="2"/>
  <c r="J1738" i="2" s="1"/>
  <c r="V1738" i="2" s="1"/>
  <c r="W1738" i="2" s="1"/>
  <c r="H1737" i="2"/>
  <c r="J1737" i="2" s="1"/>
  <c r="V1737" i="2" s="1"/>
  <c r="W1737" i="2" s="1"/>
  <c r="H1736" i="2"/>
  <c r="J1736" i="2" s="1"/>
  <c r="V1736" i="2" s="1"/>
  <c r="W1736" i="2" s="1"/>
  <c r="R1735" i="2"/>
  <c r="U1735" i="2" s="1"/>
  <c r="V1735" i="2" s="1"/>
  <c r="W1735" i="2" s="1"/>
  <c r="H1734" i="2"/>
  <c r="J1734" i="2" s="1"/>
  <c r="V1734" i="2" s="1"/>
  <c r="W1734" i="2" s="1"/>
  <c r="R1733" i="2"/>
  <c r="U1733" i="2" s="1"/>
  <c r="V1733" i="2" s="1"/>
  <c r="W1733" i="2" s="1"/>
  <c r="H1733" i="2"/>
  <c r="J1733" i="2" s="1"/>
  <c r="R1732" i="2"/>
  <c r="U1732" i="2" s="1"/>
  <c r="H1732" i="2"/>
  <c r="J1732" i="2" s="1"/>
  <c r="H1731" i="2"/>
  <c r="J1731" i="2" s="1"/>
  <c r="V1731" i="2" s="1"/>
  <c r="W1731" i="2" s="1"/>
  <c r="R1730" i="2"/>
  <c r="U1730" i="2" s="1"/>
  <c r="V1730" i="2" s="1"/>
  <c r="W1730" i="2" s="1"/>
  <c r="J1730" i="2"/>
  <c r="H1729" i="2"/>
  <c r="J1729" i="2" s="1"/>
  <c r="V1729" i="2" s="1"/>
  <c r="W1729" i="2" s="1"/>
  <c r="H1728" i="2"/>
  <c r="J1728" i="2" s="1"/>
  <c r="V1728" i="2" s="1"/>
  <c r="W1728" i="2" s="1"/>
  <c r="R1727" i="2"/>
  <c r="U1727" i="2" s="1"/>
  <c r="V1727" i="2" s="1"/>
  <c r="W1727" i="2" s="1"/>
  <c r="R1726" i="2"/>
  <c r="U1726" i="2" s="1"/>
  <c r="V1726" i="2" s="1"/>
  <c r="W1726" i="2" s="1"/>
  <c r="H1725" i="2"/>
  <c r="J1725" i="2" s="1"/>
  <c r="V1725" i="2" s="1"/>
  <c r="W1725" i="2" s="1"/>
  <c r="R1724" i="2"/>
  <c r="U1724" i="2" s="1"/>
  <c r="H1724" i="2"/>
  <c r="J1724" i="2" s="1"/>
  <c r="H1723" i="2"/>
  <c r="J1723" i="2" s="1"/>
  <c r="V1723" i="2" s="1"/>
  <c r="W1723" i="2" s="1"/>
  <c r="R1722" i="2"/>
  <c r="U1722" i="2" s="1"/>
  <c r="H1722" i="2"/>
  <c r="J1722" i="2" s="1"/>
  <c r="H1721" i="2"/>
  <c r="J1721" i="2" s="1"/>
  <c r="V1721" i="2" s="1"/>
  <c r="W1721" i="2" s="1"/>
  <c r="H1720" i="2"/>
  <c r="J1720" i="2" s="1"/>
  <c r="V1720" i="2" s="1"/>
  <c r="W1720" i="2" s="1"/>
  <c r="R1719" i="2"/>
  <c r="U1719" i="2" s="1"/>
  <c r="H1719" i="2"/>
  <c r="J1719" i="2" s="1"/>
  <c r="R1718" i="2"/>
  <c r="U1718" i="2" s="1"/>
  <c r="J1718" i="2"/>
  <c r="H1718" i="2"/>
  <c r="R1717" i="2"/>
  <c r="U1717" i="2" s="1"/>
  <c r="H1717" i="2"/>
  <c r="J1717" i="2" s="1"/>
  <c r="H1716" i="2"/>
  <c r="J1716" i="2" s="1"/>
  <c r="V1716" i="2" s="1"/>
  <c r="W1716" i="2" s="1"/>
  <c r="R1715" i="2"/>
  <c r="U1715" i="2" s="1"/>
  <c r="V1715" i="2" s="1"/>
  <c r="W1715" i="2" s="1"/>
  <c r="Y1715" i="2" s="1"/>
  <c r="J1715" i="2"/>
  <c r="R1714" i="2"/>
  <c r="U1714" i="2" s="1"/>
  <c r="H1714" i="2"/>
  <c r="J1714" i="2" s="1"/>
  <c r="V1713" i="2"/>
  <c r="W1713" i="2" s="1"/>
  <c r="H1713" i="2"/>
  <c r="J1713" i="2" s="1"/>
  <c r="H1712" i="2"/>
  <c r="J1712" i="2" s="1"/>
  <c r="V1712" i="2" s="1"/>
  <c r="W1712" i="2" s="1"/>
  <c r="H1711" i="2"/>
  <c r="J1711" i="2" s="1"/>
  <c r="V1711" i="2" s="1"/>
  <c r="W1711" i="2" s="1"/>
  <c r="H1710" i="2"/>
  <c r="J1710" i="2" s="1"/>
  <c r="V1710" i="2" s="1"/>
  <c r="W1710" i="2" s="1"/>
  <c r="R1709" i="2"/>
  <c r="U1709" i="2" s="1"/>
  <c r="H1709" i="2"/>
  <c r="J1709" i="2" s="1"/>
  <c r="H1708" i="2"/>
  <c r="J1708" i="2" s="1"/>
  <c r="V1708" i="2" s="1"/>
  <c r="W1708" i="2" s="1"/>
  <c r="R1707" i="2"/>
  <c r="U1707" i="2" s="1"/>
  <c r="V1707" i="2" s="1"/>
  <c r="W1707" i="2" s="1"/>
  <c r="H1706" i="2"/>
  <c r="J1706" i="2" s="1"/>
  <c r="V1706" i="2" s="1"/>
  <c r="W1706" i="2" s="1"/>
  <c r="H1705" i="2"/>
  <c r="J1705" i="2" s="1"/>
  <c r="V1705" i="2" s="1"/>
  <c r="W1705" i="2" s="1"/>
  <c r="J1704" i="2"/>
  <c r="V1704" i="2" s="1"/>
  <c r="W1704" i="2" s="1"/>
  <c r="H1704" i="2"/>
  <c r="U1703" i="2"/>
  <c r="V1703" i="2" s="1"/>
  <c r="W1703" i="2" s="1"/>
  <c r="R1703" i="2"/>
  <c r="H1702" i="2"/>
  <c r="J1702" i="2" s="1"/>
  <c r="V1702" i="2" s="1"/>
  <c r="W1702" i="2" s="1"/>
  <c r="H1701" i="2"/>
  <c r="J1701" i="2" s="1"/>
  <c r="V1701" i="2" s="1"/>
  <c r="W1701" i="2" s="1"/>
  <c r="R1700" i="2"/>
  <c r="U1700" i="2" s="1"/>
  <c r="V1700" i="2" s="1"/>
  <c r="W1700" i="2" s="1"/>
  <c r="H1699" i="2"/>
  <c r="J1699" i="2" s="1"/>
  <c r="H1698" i="2"/>
  <c r="J1698" i="2" s="1"/>
  <c r="V1698" i="2" s="1"/>
  <c r="W1698" i="2" s="1"/>
  <c r="H1697" i="2"/>
  <c r="J1697" i="2" s="1"/>
  <c r="V1697" i="2" s="1"/>
  <c r="W1697" i="2" s="1"/>
  <c r="H1696" i="2"/>
  <c r="J1696" i="2" s="1"/>
  <c r="V1696" i="2" s="1"/>
  <c r="W1696" i="2" s="1"/>
  <c r="R1695" i="2"/>
  <c r="U1695" i="2" s="1"/>
  <c r="V1695" i="2" s="1"/>
  <c r="W1695" i="2" s="1"/>
  <c r="H1694" i="2"/>
  <c r="J1694" i="2" s="1"/>
  <c r="V1694" i="2" s="1"/>
  <c r="W1694" i="2" s="1"/>
  <c r="R1693" i="2"/>
  <c r="U1693" i="2" s="1"/>
  <c r="H1693" i="2"/>
  <c r="J1693" i="2" s="1"/>
  <c r="H1692" i="2"/>
  <c r="J1692" i="2" s="1"/>
  <c r="V1692" i="2" s="1"/>
  <c r="W1692" i="2" s="1"/>
  <c r="R1691" i="2"/>
  <c r="U1691" i="2" s="1"/>
  <c r="H1691" i="2"/>
  <c r="J1691" i="2" s="1"/>
  <c r="R1690" i="2"/>
  <c r="U1690" i="2" s="1"/>
  <c r="V1690" i="2" s="1"/>
  <c r="W1690" i="2" s="1"/>
  <c r="J1690" i="2"/>
  <c r="H1689" i="2"/>
  <c r="J1689" i="2" s="1"/>
  <c r="V1689" i="2" s="1"/>
  <c r="W1689" i="2" s="1"/>
  <c r="H1688" i="2"/>
  <c r="J1688" i="2" s="1"/>
  <c r="V1688" i="2" s="1"/>
  <c r="W1688" i="2" s="1"/>
  <c r="H1687" i="2"/>
  <c r="J1687" i="2" s="1"/>
  <c r="V1687" i="2" s="1"/>
  <c r="W1687" i="2" s="1"/>
  <c r="H1686" i="2"/>
  <c r="J1686" i="2" s="1"/>
  <c r="V1686" i="2" s="1"/>
  <c r="W1686" i="2" s="1"/>
  <c r="R1685" i="2"/>
  <c r="U1685" i="2" s="1"/>
  <c r="H1685" i="2"/>
  <c r="J1685" i="2" s="1"/>
  <c r="R1684" i="2"/>
  <c r="U1684" i="2" s="1"/>
  <c r="H1684" i="2"/>
  <c r="J1684" i="2" s="1"/>
  <c r="H1683" i="2"/>
  <c r="J1683" i="2" s="1"/>
  <c r="V1683" i="2" s="1"/>
  <c r="W1683" i="2" s="1"/>
  <c r="R1682" i="2"/>
  <c r="U1682" i="2" s="1"/>
  <c r="V1682" i="2" s="1"/>
  <c r="W1682" i="2" s="1"/>
  <c r="H1681" i="2"/>
  <c r="J1681" i="2" s="1"/>
  <c r="V1681" i="2" s="1"/>
  <c r="W1681" i="2" s="1"/>
  <c r="R1680" i="2"/>
  <c r="U1680" i="2" s="1"/>
  <c r="H1680" i="2"/>
  <c r="J1680" i="2" s="1"/>
  <c r="H1679" i="2"/>
  <c r="J1679" i="2" s="1"/>
  <c r="V1679" i="2" s="1"/>
  <c r="W1679" i="2" s="1"/>
  <c r="H1678" i="2"/>
  <c r="J1678" i="2" s="1"/>
  <c r="V1678" i="2" s="1"/>
  <c r="W1678" i="2" s="1"/>
  <c r="R1677" i="2"/>
  <c r="U1677" i="2" s="1"/>
  <c r="H1677" i="2"/>
  <c r="J1677" i="2" s="1"/>
  <c r="R1676" i="2"/>
  <c r="U1676" i="2" s="1"/>
  <c r="V1676" i="2" s="1"/>
  <c r="W1676" i="2" s="1"/>
  <c r="R1675" i="2"/>
  <c r="U1675" i="2" s="1"/>
  <c r="V1675" i="2" s="1"/>
  <c r="W1675" i="2" s="1"/>
  <c r="H1675" i="2"/>
  <c r="J1675" i="2" s="1"/>
  <c r="H1674" i="2"/>
  <c r="J1674" i="2" s="1"/>
  <c r="V1674" i="2" s="1"/>
  <c r="W1674" i="2" s="1"/>
  <c r="U1673" i="2"/>
  <c r="V1673" i="2" s="1"/>
  <c r="W1673" i="2" s="1"/>
  <c r="R1673" i="2"/>
  <c r="H1672" i="2"/>
  <c r="J1672" i="2" s="1"/>
  <c r="V1672" i="2" s="1"/>
  <c r="W1672" i="2" s="1"/>
  <c r="H1671" i="2"/>
  <c r="J1671" i="2" s="1"/>
  <c r="V1671" i="2" s="1"/>
  <c r="W1671" i="2" s="1"/>
  <c r="H1670" i="2"/>
  <c r="J1670" i="2" s="1"/>
  <c r="V1670" i="2" s="1"/>
  <c r="W1670" i="2" s="1"/>
  <c r="H1669" i="2"/>
  <c r="J1669" i="2" s="1"/>
  <c r="V1669" i="2" s="1"/>
  <c r="W1669" i="2" s="1"/>
  <c r="H1668" i="2"/>
  <c r="J1668" i="2" s="1"/>
  <c r="V1668" i="2" s="1"/>
  <c r="W1668" i="2" s="1"/>
  <c r="H1667" i="2"/>
  <c r="J1667" i="2" s="1"/>
  <c r="V1667" i="2" s="1"/>
  <c r="W1667" i="2" s="1"/>
  <c r="R1666" i="2"/>
  <c r="U1666" i="2" s="1"/>
  <c r="V1666" i="2" s="1"/>
  <c r="W1666" i="2" s="1"/>
  <c r="H1666" i="2"/>
  <c r="J1666" i="2" s="1"/>
  <c r="H1665" i="2"/>
  <c r="J1665" i="2" s="1"/>
  <c r="V1665" i="2" s="1"/>
  <c r="W1665" i="2" s="1"/>
  <c r="R1664" i="2"/>
  <c r="U1664" i="2" s="1"/>
  <c r="V1664" i="2" s="1"/>
  <c r="W1664" i="2" s="1"/>
  <c r="H1663" i="2"/>
  <c r="J1663" i="2" s="1"/>
  <c r="V1663" i="2" s="1"/>
  <c r="W1663" i="2" s="1"/>
  <c r="H1662" i="2"/>
  <c r="J1662" i="2" s="1"/>
  <c r="V1662" i="2" s="1"/>
  <c r="W1662" i="2" s="1"/>
  <c r="H1661" i="2"/>
  <c r="J1661" i="2" s="1"/>
  <c r="V1661" i="2" s="1"/>
  <c r="W1661" i="2" s="1"/>
  <c r="H1660" i="2"/>
  <c r="J1660" i="2" s="1"/>
  <c r="V1660" i="2" s="1"/>
  <c r="W1660" i="2" s="1"/>
  <c r="R1659" i="2"/>
  <c r="U1659" i="2" s="1"/>
  <c r="H1659" i="2"/>
  <c r="J1659" i="2" s="1"/>
  <c r="R1658" i="2"/>
  <c r="U1658" i="2" s="1"/>
  <c r="V1658" i="2" s="1"/>
  <c r="W1658" i="2" s="1"/>
  <c r="H1657" i="2"/>
  <c r="J1657" i="2" s="1"/>
  <c r="V1657" i="2" s="1"/>
  <c r="W1657" i="2" s="1"/>
  <c r="H1656" i="2"/>
  <c r="J1656" i="2" s="1"/>
  <c r="V1656" i="2" s="1"/>
  <c r="W1656" i="2" s="1"/>
  <c r="H1655" i="2"/>
  <c r="J1655" i="2" s="1"/>
  <c r="V1655" i="2" s="1"/>
  <c r="W1655" i="2" s="1"/>
  <c r="H1654" i="2"/>
  <c r="J1654" i="2" s="1"/>
  <c r="V1654" i="2" s="1"/>
  <c r="W1654" i="2" s="1"/>
  <c r="H1653" i="2"/>
  <c r="J1653" i="2" s="1"/>
  <c r="V1653" i="2" s="1"/>
  <c r="W1653" i="2" s="1"/>
  <c r="H1652" i="2"/>
  <c r="J1652" i="2" s="1"/>
  <c r="V1652" i="2" s="1"/>
  <c r="W1652" i="2" s="1"/>
  <c r="H1651" i="2"/>
  <c r="J1651" i="2" s="1"/>
  <c r="V1651" i="2" s="1"/>
  <c r="W1651" i="2" s="1"/>
  <c r="H1650" i="2"/>
  <c r="J1650" i="2" s="1"/>
  <c r="V1650" i="2" s="1"/>
  <c r="W1650" i="2" s="1"/>
  <c r="H1649" i="2"/>
  <c r="J1649" i="2" s="1"/>
  <c r="V1649" i="2" s="1"/>
  <c r="W1649" i="2" s="1"/>
  <c r="H1648" i="2"/>
  <c r="J1648" i="2" s="1"/>
  <c r="V1648" i="2" s="1"/>
  <c r="W1648" i="2" s="1"/>
  <c r="H1647" i="2"/>
  <c r="J1647" i="2" s="1"/>
  <c r="V1647" i="2" s="1"/>
  <c r="W1647" i="2" s="1"/>
  <c r="H1646" i="2"/>
  <c r="J1646" i="2" s="1"/>
  <c r="V1646" i="2" s="1"/>
  <c r="W1646" i="2" s="1"/>
  <c r="H1645" i="2"/>
  <c r="J1645" i="2" s="1"/>
  <c r="V1645" i="2" s="1"/>
  <c r="W1645" i="2" s="1"/>
  <c r="H1644" i="2"/>
  <c r="J1644" i="2" s="1"/>
  <c r="V1644" i="2" s="1"/>
  <c r="W1644" i="2" s="1"/>
  <c r="V1643" i="2"/>
  <c r="W1643" i="2" s="1"/>
  <c r="H1643" i="2"/>
  <c r="J1643" i="2" s="1"/>
  <c r="H1642" i="2"/>
  <c r="J1642" i="2" s="1"/>
  <c r="V1642" i="2" s="1"/>
  <c r="W1642" i="2" s="1"/>
  <c r="H1641" i="2"/>
  <c r="J1641" i="2" s="1"/>
  <c r="V1641" i="2" s="1"/>
  <c r="W1641" i="2" s="1"/>
  <c r="H1640" i="2"/>
  <c r="J1640" i="2" s="1"/>
  <c r="V1640" i="2" s="1"/>
  <c r="W1640" i="2" s="1"/>
  <c r="H1639" i="2"/>
  <c r="J1639" i="2" s="1"/>
  <c r="V1639" i="2" s="1"/>
  <c r="W1639" i="2" s="1"/>
  <c r="H1638" i="2"/>
  <c r="J1638" i="2" s="1"/>
  <c r="V1638" i="2" s="1"/>
  <c r="W1638" i="2" s="1"/>
  <c r="H1637" i="2"/>
  <c r="J1637" i="2" s="1"/>
  <c r="V1637" i="2" s="1"/>
  <c r="W1637" i="2" s="1"/>
  <c r="H1636" i="2"/>
  <c r="J1636" i="2" s="1"/>
  <c r="V1636" i="2" s="1"/>
  <c r="W1636" i="2" s="1"/>
  <c r="H1635" i="2"/>
  <c r="J1635" i="2" s="1"/>
  <c r="V1635" i="2" s="1"/>
  <c r="W1635" i="2" s="1"/>
  <c r="R1634" i="2"/>
  <c r="U1634" i="2" s="1"/>
  <c r="V1634" i="2" s="1"/>
  <c r="W1634" i="2" s="1"/>
  <c r="R1633" i="2"/>
  <c r="U1633" i="2" s="1"/>
  <c r="V1633" i="2" s="1"/>
  <c r="W1633" i="2" s="1"/>
  <c r="R1632" i="2"/>
  <c r="U1632" i="2" s="1"/>
  <c r="V1632" i="2" s="1"/>
  <c r="W1632" i="2" s="1"/>
  <c r="R1631" i="2"/>
  <c r="U1631" i="2" s="1"/>
  <c r="H1631" i="2"/>
  <c r="J1631" i="2" s="1"/>
  <c r="R1630" i="2"/>
  <c r="U1630" i="2" s="1"/>
  <c r="H1630" i="2"/>
  <c r="J1630" i="2" s="1"/>
  <c r="H1629" i="2"/>
  <c r="J1629" i="2" s="1"/>
  <c r="V1629" i="2" s="1"/>
  <c r="W1629" i="2" s="1"/>
  <c r="H1628" i="2"/>
  <c r="J1628" i="2" s="1"/>
  <c r="V1628" i="2" s="1"/>
  <c r="W1628" i="2" s="1"/>
  <c r="J1627" i="2"/>
  <c r="V1627" i="2" s="1"/>
  <c r="W1627" i="2" s="1"/>
  <c r="H1627" i="2"/>
  <c r="R1626" i="2"/>
  <c r="U1626" i="2" s="1"/>
  <c r="V1626" i="2" s="1"/>
  <c r="W1626" i="2" s="1"/>
  <c r="H1625" i="2"/>
  <c r="J1625" i="2" s="1"/>
  <c r="V1625" i="2" s="1"/>
  <c r="W1625" i="2" s="1"/>
  <c r="H1624" i="2"/>
  <c r="J1624" i="2" s="1"/>
  <c r="V1624" i="2" s="1"/>
  <c r="W1624" i="2" s="1"/>
  <c r="H1623" i="2"/>
  <c r="J1623" i="2" s="1"/>
  <c r="V1623" i="2" s="1"/>
  <c r="W1623" i="2" s="1"/>
  <c r="H1622" i="2"/>
  <c r="J1622" i="2" s="1"/>
  <c r="V1622" i="2" s="1"/>
  <c r="W1622" i="2" s="1"/>
  <c r="H1621" i="2"/>
  <c r="J1621" i="2" s="1"/>
  <c r="V1621" i="2" s="1"/>
  <c r="W1621" i="2" s="1"/>
  <c r="H1620" i="2"/>
  <c r="J1620" i="2" s="1"/>
  <c r="V1620" i="2" s="1"/>
  <c r="W1620" i="2" s="1"/>
  <c r="R1619" i="2"/>
  <c r="U1619" i="2" s="1"/>
  <c r="V1619" i="2" s="1"/>
  <c r="W1619" i="2" s="1"/>
  <c r="Y1619" i="2" s="1"/>
  <c r="O1619" i="2"/>
  <c r="R1618" i="2"/>
  <c r="U1618" i="2" s="1"/>
  <c r="V1618" i="2" s="1"/>
  <c r="W1618" i="2" s="1"/>
  <c r="Y1618" i="2" s="1"/>
  <c r="R1617" i="2"/>
  <c r="U1617" i="2" s="1"/>
  <c r="H1617" i="2"/>
  <c r="J1617" i="2" s="1"/>
  <c r="R1616" i="2"/>
  <c r="U1616" i="2" s="1"/>
  <c r="V1616" i="2" s="1"/>
  <c r="W1616" i="2" s="1"/>
  <c r="H1615" i="2"/>
  <c r="J1615" i="2" s="1"/>
  <c r="V1615" i="2" s="1"/>
  <c r="W1615" i="2" s="1"/>
  <c r="H1614" i="2"/>
  <c r="J1614" i="2" s="1"/>
  <c r="V1614" i="2" s="1"/>
  <c r="W1614" i="2" s="1"/>
  <c r="H1613" i="2"/>
  <c r="J1613" i="2" s="1"/>
  <c r="V1613" i="2" s="1"/>
  <c r="W1613" i="2" s="1"/>
  <c r="R1612" i="2"/>
  <c r="U1612" i="2" s="1"/>
  <c r="V1612" i="2" s="1"/>
  <c r="W1612" i="2" s="1"/>
  <c r="H1611" i="2"/>
  <c r="J1611" i="2" s="1"/>
  <c r="V1611" i="2" s="1"/>
  <c r="W1611" i="2" s="1"/>
  <c r="H1610" i="2"/>
  <c r="J1610" i="2" s="1"/>
  <c r="V1610" i="2" s="1"/>
  <c r="W1610" i="2" s="1"/>
  <c r="H1609" i="2"/>
  <c r="J1609" i="2" s="1"/>
  <c r="V1609" i="2" s="1"/>
  <c r="W1609" i="2" s="1"/>
  <c r="H1608" i="2"/>
  <c r="J1608" i="2" s="1"/>
  <c r="V1608" i="2" s="1"/>
  <c r="W1608" i="2" s="1"/>
  <c r="H1607" i="2"/>
  <c r="J1607" i="2" s="1"/>
  <c r="V1607" i="2" s="1"/>
  <c r="W1607" i="2" s="1"/>
  <c r="H1606" i="2"/>
  <c r="J1606" i="2" s="1"/>
  <c r="V1606" i="2" s="1"/>
  <c r="W1606" i="2" s="1"/>
  <c r="R1605" i="2"/>
  <c r="U1605" i="2" s="1"/>
  <c r="H1605" i="2"/>
  <c r="J1605" i="2" s="1"/>
  <c r="R1604" i="2"/>
  <c r="U1604" i="2" s="1"/>
  <c r="H1604" i="2"/>
  <c r="J1604" i="2" s="1"/>
  <c r="R1603" i="2"/>
  <c r="U1603" i="2" s="1"/>
  <c r="J1603" i="2"/>
  <c r="O1602" i="2"/>
  <c r="R1602" i="2" s="1"/>
  <c r="U1602" i="2" s="1"/>
  <c r="V1602" i="2" s="1"/>
  <c r="W1602" i="2" s="1"/>
  <c r="H1602" i="2"/>
  <c r="J1602" i="2" s="1"/>
  <c r="H1601" i="2"/>
  <c r="J1601" i="2" s="1"/>
  <c r="V1601" i="2" s="1"/>
  <c r="W1601" i="2" s="1"/>
  <c r="R1600" i="2"/>
  <c r="U1600" i="2" s="1"/>
  <c r="H1600" i="2"/>
  <c r="J1600" i="2" s="1"/>
  <c r="R1599" i="2"/>
  <c r="U1599" i="2" s="1"/>
  <c r="H1599" i="2"/>
  <c r="J1599" i="2" s="1"/>
  <c r="H1598" i="2"/>
  <c r="J1598" i="2" s="1"/>
  <c r="V1598" i="2" s="1"/>
  <c r="W1598" i="2" s="1"/>
  <c r="H1597" i="2"/>
  <c r="J1597" i="2" s="1"/>
  <c r="V1597" i="2" s="1"/>
  <c r="W1597" i="2" s="1"/>
  <c r="H1596" i="2"/>
  <c r="J1596" i="2" s="1"/>
  <c r="V1596" i="2" s="1"/>
  <c r="W1596" i="2" s="1"/>
  <c r="H1595" i="2"/>
  <c r="J1595" i="2" s="1"/>
  <c r="V1595" i="2" s="1"/>
  <c r="W1595" i="2" s="1"/>
  <c r="H1594" i="2"/>
  <c r="J1594" i="2" s="1"/>
  <c r="V1594" i="2" s="1"/>
  <c r="W1594" i="2" s="1"/>
  <c r="R1593" i="2"/>
  <c r="U1593" i="2" s="1"/>
  <c r="J1593" i="2"/>
  <c r="R1592" i="2"/>
  <c r="U1592" i="2" s="1"/>
  <c r="H1592" i="2"/>
  <c r="J1592" i="2" s="1"/>
  <c r="R1591" i="2"/>
  <c r="U1591" i="2" s="1"/>
  <c r="H1591" i="2"/>
  <c r="J1591" i="2" s="1"/>
  <c r="V1591" i="2" s="1"/>
  <c r="W1591" i="2" s="1"/>
  <c r="H1590" i="2"/>
  <c r="J1590" i="2" s="1"/>
  <c r="V1590" i="2" s="1"/>
  <c r="W1590" i="2" s="1"/>
  <c r="U1589" i="2"/>
  <c r="R1589" i="2"/>
  <c r="H1589" i="2"/>
  <c r="J1589" i="2" s="1"/>
  <c r="V1589" i="2" s="1"/>
  <c r="W1589" i="2" s="1"/>
  <c r="R1588" i="2"/>
  <c r="U1588" i="2" s="1"/>
  <c r="J1588" i="2"/>
  <c r="H1588" i="2"/>
  <c r="H1587" i="2"/>
  <c r="J1587" i="2" s="1"/>
  <c r="V1587" i="2" s="1"/>
  <c r="W1587" i="2" s="1"/>
  <c r="H1586" i="2"/>
  <c r="J1586" i="2" s="1"/>
  <c r="V1586" i="2" s="1"/>
  <c r="W1586" i="2" s="1"/>
  <c r="R1585" i="2"/>
  <c r="U1585" i="2" s="1"/>
  <c r="H1585" i="2"/>
  <c r="J1585" i="2" s="1"/>
  <c r="U1584" i="2"/>
  <c r="V1584" i="2" s="1"/>
  <c r="W1584" i="2" s="1"/>
  <c r="R1584" i="2"/>
  <c r="R1583" i="2"/>
  <c r="U1583" i="2" s="1"/>
  <c r="V1583" i="2" s="1"/>
  <c r="W1583" i="2" s="1"/>
  <c r="J1582" i="2"/>
  <c r="V1582" i="2" s="1"/>
  <c r="W1582" i="2" s="1"/>
  <c r="H1582" i="2"/>
  <c r="R1581" i="2"/>
  <c r="U1581" i="2" s="1"/>
  <c r="V1581" i="2" s="1"/>
  <c r="W1581" i="2" s="1"/>
  <c r="R1580" i="2"/>
  <c r="U1580" i="2" s="1"/>
  <c r="H1580" i="2"/>
  <c r="J1580" i="2" s="1"/>
  <c r="R1579" i="2"/>
  <c r="U1579" i="2" s="1"/>
  <c r="H1579" i="2"/>
  <c r="J1579" i="2" s="1"/>
  <c r="H1578" i="2"/>
  <c r="J1578" i="2" s="1"/>
  <c r="V1578" i="2" s="1"/>
  <c r="W1578" i="2" s="1"/>
  <c r="H1577" i="2"/>
  <c r="J1577" i="2" s="1"/>
  <c r="V1577" i="2" s="1"/>
  <c r="W1577" i="2" s="1"/>
  <c r="H1576" i="2"/>
  <c r="J1576" i="2" s="1"/>
  <c r="V1576" i="2" s="1"/>
  <c r="W1576" i="2" s="1"/>
  <c r="R1575" i="2"/>
  <c r="U1575" i="2" s="1"/>
  <c r="H1575" i="2"/>
  <c r="J1575" i="2" s="1"/>
  <c r="H1574" i="2"/>
  <c r="J1574" i="2" s="1"/>
  <c r="V1574" i="2" s="1"/>
  <c r="W1574" i="2" s="1"/>
  <c r="H1573" i="2"/>
  <c r="J1573" i="2" s="1"/>
  <c r="V1573" i="2" s="1"/>
  <c r="W1573" i="2" s="1"/>
  <c r="R1572" i="2"/>
  <c r="U1572" i="2" s="1"/>
  <c r="V1572" i="2" s="1"/>
  <c r="W1572" i="2" s="1"/>
  <c r="O1571" i="2"/>
  <c r="R1571" i="2" s="1"/>
  <c r="U1571" i="2" s="1"/>
  <c r="V1571" i="2" s="1"/>
  <c r="W1571" i="2" s="1"/>
  <c r="H1570" i="2"/>
  <c r="J1570" i="2" s="1"/>
  <c r="V1570" i="2" s="1"/>
  <c r="W1570" i="2" s="1"/>
  <c r="R1569" i="2"/>
  <c r="U1569" i="2" s="1"/>
  <c r="H1569" i="2"/>
  <c r="J1569" i="2" s="1"/>
  <c r="H1568" i="2"/>
  <c r="J1568" i="2" s="1"/>
  <c r="V1568" i="2" s="1"/>
  <c r="W1568" i="2" s="1"/>
  <c r="H1567" i="2"/>
  <c r="J1567" i="2" s="1"/>
  <c r="V1567" i="2" s="1"/>
  <c r="W1567" i="2" s="1"/>
  <c r="R1566" i="2"/>
  <c r="U1566" i="2" s="1"/>
  <c r="H1566" i="2"/>
  <c r="J1566" i="2" s="1"/>
  <c r="H1565" i="2"/>
  <c r="J1565" i="2" s="1"/>
  <c r="V1565" i="2" s="1"/>
  <c r="W1565" i="2" s="1"/>
  <c r="H1564" i="2"/>
  <c r="J1564" i="2" s="1"/>
  <c r="V1564" i="2" s="1"/>
  <c r="W1564" i="2" s="1"/>
  <c r="J1563" i="2"/>
  <c r="V1563" i="2" s="1"/>
  <c r="W1563" i="2" s="1"/>
  <c r="H1563" i="2"/>
  <c r="H1562" i="2"/>
  <c r="J1562" i="2" s="1"/>
  <c r="V1562" i="2" s="1"/>
  <c r="W1562" i="2" s="1"/>
  <c r="H1561" i="2"/>
  <c r="J1561" i="2" s="1"/>
  <c r="V1561" i="2" s="1"/>
  <c r="W1561" i="2" s="1"/>
  <c r="H1560" i="2"/>
  <c r="J1560" i="2" s="1"/>
  <c r="V1560" i="2" s="1"/>
  <c r="W1560" i="2" s="1"/>
  <c r="H1559" i="2"/>
  <c r="J1559" i="2" s="1"/>
  <c r="V1559" i="2" s="1"/>
  <c r="W1559" i="2" s="1"/>
  <c r="H1558" i="2"/>
  <c r="J1558" i="2" s="1"/>
  <c r="V1558" i="2" s="1"/>
  <c r="W1558" i="2" s="1"/>
  <c r="R1557" i="2"/>
  <c r="U1557" i="2" s="1"/>
  <c r="H1557" i="2"/>
  <c r="J1557" i="2" s="1"/>
  <c r="V1557" i="2" s="1"/>
  <c r="W1557" i="2" s="1"/>
  <c r="H1556" i="2"/>
  <c r="J1556" i="2" s="1"/>
  <c r="V1556" i="2" s="1"/>
  <c r="W1556" i="2" s="1"/>
  <c r="J1555" i="2"/>
  <c r="V1555" i="2" s="1"/>
  <c r="W1555" i="2" s="1"/>
  <c r="H1555" i="2"/>
  <c r="H1554" i="2"/>
  <c r="J1554" i="2" s="1"/>
  <c r="V1554" i="2" s="1"/>
  <c r="W1554" i="2" s="1"/>
  <c r="R1553" i="2"/>
  <c r="U1553" i="2" s="1"/>
  <c r="V1553" i="2" s="1"/>
  <c r="W1553" i="2" s="1"/>
  <c r="H1552" i="2"/>
  <c r="J1552" i="2" s="1"/>
  <c r="V1552" i="2" s="1"/>
  <c r="W1552" i="2" s="1"/>
  <c r="R1551" i="2"/>
  <c r="U1551" i="2" s="1"/>
  <c r="H1551" i="2"/>
  <c r="J1551" i="2" s="1"/>
  <c r="H1550" i="2"/>
  <c r="J1550" i="2" s="1"/>
  <c r="V1550" i="2" s="1"/>
  <c r="W1550" i="2" s="1"/>
  <c r="R1549" i="2"/>
  <c r="U1549" i="2" s="1"/>
  <c r="H1549" i="2"/>
  <c r="J1549" i="2" s="1"/>
  <c r="V1549" i="2" s="1"/>
  <c r="W1549" i="2" s="1"/>
  <c r="H1548" i="2"/>
  <c r="J1548" i="2" s="1"/>
  <c r="V1548" i="2" s="1"/>
  <c r="W1548" i="2" s="1"/>
  <c r="H1547" i="2"/>
  <c r="J1547" i="2" s="1"/>
  <c r="V1547" i="2" s="1"/>
  <c r="W1547" i="2" s="1"/>
  <c r="R1546" i="2"/>
  <c r="U1546" i="2" s="1"/>
  <c r="V1546" i="2" s="1"/>
  <c r="W1546" i="2" s="1"/>
  <c r="H1545" i="2"/>
  <c r="J1545" i="2" s="1"/>
  <c r="V1545" i="2" s="1"/>
  <c r="W1545" i="2" s="1"/>
  <c r="H1544" i="2"/>
  <c r="J1544" i="2" s="1"/>
  <c r="V1544" i="2" s="1"/>
  <c r="W1544" i="2" s="1"/>
  <c r="H1543" i="2"/>
  <c r="J1543" i="2" s="1"/>
  <c r="V1543" i="2" s="1"/>
  <c r="W1543" i="2" s="1"/>
  <c r="H1542" i="2"/>
  <c r="J1542" i="2" s="1"/>
  <c r="V1542" i="2" s="1"/>
  <c r="W1542" i="2" s="1"/>
  <c r="H1541" i="2"/>
  <c r="J1541" i="2" s="1"/>
  <c r="V1541" i="2" s="1"/>
  <c r="W1541" i="2" s="1"/>
  <c r="R1540" i="2"/>
  <c r="U1540" i="2" s="1"/>
  <c r="V1540" i="2" s="1"/>
  <c r="W1540" i="2" s="1"/>
  <c r="R1539" i="2"/>
  <c r="U1539" i="2" s="1"/>
  <c r="J1539" i="2"/>
  <c r="H1538" i="2"/>
  <c r="J1538" i="2" s="1"/>
  <c r="V1538" i="2" s="1"/>
  <c r="W1538" i="2" s="1"/>
  <c r="R1537" i="2"/>
  <c r="U1537" i="2" s="1"/>
  <c r="H1537" i="2"/>
  <c r="J1537" i="2" s="1"/>
  <c r="R1536" i="2"/>
  <c r="U1536" i="2" s="1"/>
  <c r="H1536" i="2"/>
  <c r="J1536" i="2" s="1"/>
  <c r="R1535" i="2"/>
  <c r="U1535" i="2" s="1"/>
  <c r="H1535" i="2"/>
  <c r="J1535" i="2" s="1"/>
  <c r="H1534" i="2"/>
  <c r="J1534" i="2" s="1"/>
  <c r="V1534" i="2" s="1"/>
  <c r="W1534" i="2" s="1"/>
  <c r="H1533" i="2"/>
  <c r="J1533" i="2" s="1"/>
  <c r="V1533" i="2" s="1"/>
  <c r="W1533" i="2" s="1"/>
  <c r="H1532" i="2"/>
  <c r="J1532" i="2" s="1"/>
  <c r="V1532" i="2" s="1"/>
  <c r="W1532" i="2" s="1"/>
  <c r="J1531" i="2"/>
  <c r="V1531" i="2" s="1"/>
  <c r="W1531" i="2" s="1"/>
  <c r="H1531" i="2"/>
  <c r="H1530" i="2"/>
  <c r="J1530" i="2" s="1"/>
  <c r="V1530" i="2" s="1"/>
  <c r="W1530" i="2" s="1"/>
  <c r="H1529" i="2"/>
  <c r="J1529" i="2" s="1"/>
  <c r="V1529" i="2" s="1"/>
  <c r="W1529" i="2" s="1"/>
  <c r="H1528" i="2"/>
  <c r="J1528" i="2" s="1"/>
  <c r="V1528" i="2" s="1"/>
  <c r="W1528" i="2" s="1"/>
  <c r="H1527" i="2"/>
  <c r="J1527" i="2" s="1"/>
  <c r="V1527" i="2" s="1"/>
  <c r="W1527" i="2" s="1"/>
  <c r="R1526" i="2"/>
  <c r="U1526" i="2" s="1"/>
  <c r="V1526" i="2" s="1"/>
  <c r="W1526" i="2" s="1"/>
  <c r="H1525" i="2"/>
  <c r="J1525" i="2" s="1"/>
  <c r="V1525" i="2" s="1"/>
  <c r="W1525" i="2" s="1"/>
  <c r="H1524" i="2"/>
  <c r="J1524" i="2" s="1"/>
  <c r="V1524" i="2" s="1"/>
  <c r="W1524" i="2" s="1"/>
  <c r="R1523" i="2"/>
  <c r="U1523" i="2" s="1"/>
  <c r="V1523" i="2" s="1"/>
  <c r="W1523" i="2" s="1"/>
  <c r="H1523" i="2"/>
  <c r="J1523" i="2" s="1"/>
  <c r="H1522" i="2"/>
  <c r="J1522" i="2" s="1"/>
  <c r="V1522" i="2" s="1"/>
  <c r="W1522" i="2" s="1"/>
  <c r="H1521" i="2"/>
  <c r="J1521" i="2" s="1"/>
  <c r="V1521" i="2" s="1"/>
  <c r="W1521" i="2" s="1"/>
  <c r="R1520" i="2"/>
  <c r="U1520" i="2" s="1"/>
  <c r="H1520" i="2"/>
  <c r="J1520" i="2" s="1"/>
  <c r="R1519" i="2"/>
  <c r="U1519" i="2" s="1"/>
  <c r="H1519" i="2"/>
  <c r="J1519" i="2" s="1"/>
  <c r="H1518" i="2"/>
  <c r="J1518" i="2" s="1"/>
  <c r="V1518" i="2" s="1"/>
  <c r="W1518" i="2" s="1"/>
  <c r="H1517" i="2"/>
  <c r="J1517" i="2" s="1"/>
  <c r="V1517" i="2" s="1"/>
  <c r="W1517" i="2" s="1"/>
  <c r="J1516" i="2"/>
  <c r="V1516" i="2" s="1"/>
  <c r="W1516" i="2" s="1"/>
  <c r="H1516" i="2"/>
  <c r="H1515" i="2"/>
  <c r="J1515" i="2" s="1"/>
  <c r="V1515" i="2" s="1"/>
  <c r="W1515" i="2" s="1"/>
  <c r="H1514" i="2"/>
  <c r="J1514" i="2" s="1"/>
  <c r="V1514" i="2" s="1"/>
  <c r="W1514" i="2" s="1"/>
  <c r="R1513" i="2"/>
  <c r="U1513" i="2" s="1"/>
  <c r="H1513" i="2"/>
  <c r="J1513" i="2" s="1"/>
  <c r="H1512" i="2"/>
  <c r="J1512" i="2" s="1"/>
  <c r="V1512" i="2" s="1"/>
  <c r="W1512" i="2" s="1"/>
  <c r="H1511" i="2"/>
  <c r="J1511" i="2" s="1"/>
  <c r="V1511" i="2" s="1"/>
  <c r="W1511" i="2" s="1"/>
  <c r="H1510" i="2"/>
  <c r="J1510" i="2" s="1"/>
  <c r="V1510" i="2" s="1"/>
  <c r="W1510" i="2" s="1"/>
  <c r="H1509" i="2"/>
  <c r="J1509" i="2" s="1"/>
  <c r="V1509" i="2" s="1"/>
  <c r="W1509" i="2" s="1"/>
  <c r="U1508" i="2"/>
  <c r="R1508" i="2"/>
  <c r="H1508" i="2"/>
  <c r="J1508" i="2" s="1"/>
  <c r="H1507" i="2"/>
  <c r="J1507" i="2" s="1"/>
  <c r="V1507" i="2" s="1"/>
  <c r="W1507" i="2" s="1"/>
  <c r="H1506" i="2"/>
  <c r="J1506" i="2" s="1"/>
  <c r="V1506" i="2" s="1"/>
  <c r="W1506" i="2" s="1"/>
  <c r="J1505" i="2"/>
  <c r="V1505" i="2" s="1"/>
  <c r="W1505" i="2" s="1"/>
  <c r="H1505" i="2"/>
  <c r="R1504" i="2"/>
  <c r="U1504" i="2" s="1"/>
  <c r="H1504" i="2"/>
  <c r="J1504" i="2" s="1"/>
  <c r="R1503" i="2"/>
  <c r="U1503" i="2" s="1"/>
  <c r="H1503" i="2"/>
  <c r="J1503" i="2" s="1"/>
  <c r="H1502" i="2"/>
  <c r="J1502" i="2" s="1"/>
  <c r="V1502" i="2" s="1"/>
  <c r="W1502" i="2" s="1"/>
  <c r="H1501" i="2"/>
  <c r="J1501" i="2" s="1"/>
  <c r="V1501" i="2" s="1"/>
  <c r="W1501" i="2" s="1"/>
  <c r="U1500" i="2"/>
  <c r="R1500" i="2"/>
  <c r="H1500" i="2"/>
  <c r="J1500" i="2" s="1"/>
  <c r="H1499" i="2"/>
  <c r="J1499" i="2" s="1"/>
  <c r="V1499" i="2" s="1"/>
  <c r="W1499" i="2" s="1"/>
  <c r="R1498" i="2"/>
  <c r="U1498" i="2" s="1"/>
  <c r="H1498" i="2"/>
  <c r="J1498" i="2" s="1"/>
  <c r="H1497" i="2"/>
  <c r="J1497" i="2" s="1"/>
  <c r="V1497" i="2" s="1"/>
  <c r="W1497" i="2" s="1"/>
  <c r="R1496" i="2"/>
  <c r="U1496" i="2" s="1"/>
  <c r="H1496" i="2"/>
  <c r="J1496" i="2" s="1"/>
  <c r="H1495" i="2"/>
  <c r="J1495" i="2" s="1"/>
  <c r="V1495" i="2" s="1"/>
  <c r="W1495" i="2" s="1"/>
  <c r="J1494" i="2"/>
  <c r="V1494" i="2" s="1"/>
  <c r="W1494" i="2" s="1"/>
  <c r="H1494" i="2"/>
  <c r="H1493" i="2"/>
  <c r="J1493" i="2" s="1"/>
  <c r="V1493" i="2" s="1"/>
  <c r="W1493" i="2" s="1"/>
  <c r="H1492" i="2"/>
  <c r="J1492" i="2" s="1"/>
  <c r="V1492" i="2" s="1"/>
  <c r="W1492" i="2" s="1"/>
  <c r="R1491" i="2"/>
  <c r="U1491" i="2" s="1"/>
  <c r="H1491" i="2"/>
  <c r="J1491" i="2" s="1"/>
  <c r="R1490" i="2"/>
  <c r="U1490" i="2" s="1"/>
  <c r="H1490" i="2"/>
  <c r="J1490" i="2" s="1"/>
  <c r="H1489" i="2"/>
  <c r="J1489" i="2" s="1"/>
  <c r="V1489" i="2" s="1"/>
  <c r="W1489" i="2" s="1"/>
  <c r="R1488" i="2"/>
  <c r="U1488" i="2" s="1"/>
  <c r="J1488" i="2"/>
  <c r="H1488" i="2"/>
  <c r="J1487" i="2"/>
  <c r="V1487" i="2" s="1"/>
  <c r="W1487" i="2" s="1"/>
  <c r="H1487" i="2"/>
  <c r="R1486" i="2"/>
  <c r="U1486" i="2" s="1"/>
  <c r="H1486" i="2"/>
  <c r="J1486" i="2" s="1"/>
  <c r="H1485" i="2"/>
  <c r="J1485" i="2" s="1"/>
  <c r="V1485" i="2" s="1"/>
  <c r="W1485" i="2" s="1"/>
  <c r="R1484" i="2"/>
  <c r="U1484" i="2" s="1"/>
  <c r="V1484" i="2" s="1"/>
  <c r="W1484" i="2" s="1"/>
  <c r="H1484" i="2"/>
  <c r="J1484" i="2" s="1"/>
  <c r="H1483" i="2"/>
  <c r="J1483" i="2" s="1"/>
  <c r="V1483" i="2" s="1"/>
  <c r="W1483" i="2" s="1"/>
  <c r="R1482" i="2"/>
  <c r="U1482" i="2" s="1"/>
  <c r="J1482" i="2"/>
  <c r="H1482" i="2"/>
  <c r="R1481" i="2"/>
  <c r="U1481" i="2" s="1"/>
  <c r="V1481" i="2" s="1"/>
  <c r="W1481" i="2" s="1"/>
  <c r="R1480" i="2"/>
  <c r="U1480" i="2" s="1"/>
  <c r="V1480" i="2" s="1"/>
  <c r="W1480" i="2" s="1"/>
  <c r="R1479" i="2"/>
  <c r="U1479" i="2" s="1"/>
  <c r="V1479" i="2" s="1"/>
  <c r="W1479" i="2" s="1"/>
  <c r="R1478" i="2"/>
  <c r="U1478" i="2" s="1"/>
  <c r="V1478" i="2" s="1"/>
  <c r="W1478" i="2" s="1"/>
  <c r="R1477" i="2"/>
  <c r="U1477" i="2" s="1"/>
  <c r="V1477" i="2" s="1"/>
  <c r="W1477" i="2" s="1"/>
  <c r="R1476" i="2"/>
  <c r="U1476" i="2" s="1"/>
  <c r="V1476" i="2" s="1"/>
  <c r="W1476" i="2" s="1"/>
  <c r="U1475" i="2"/>
  <c r="V1475" i="2" s="1"/>
  <c r="W1475" i="2" s="1"/>
  <c r="R1475" i="2"/>
  <c r="H1474" i="2"/>
  <c r="J1474" i="2" s="1"/>
  <c r="V1474" i="2" s="1"/>
  <c r="W1474" i="2" s="1"/>
  <c r="R1473" i="2"/>
  <c r="U1473" i="2" s="1"/>
  <c r="V1473" i="2" s="1"/>
  <c r="W1473" i="2" s="1"/>
  <c r="R1472" i="2"/>
  <c r="U1472" i="2" s="1"/>
  <c r="V1472" i="2" s="1"/>
  <c r="W1472" i="2" s="1"/>
  <c r="R1471" i="2"/>
  <c r="U1471" i="2" s="1"/>
  <c r="V1471" i="2" s="1"/>
  <c r="W1471" i="2" s="1"/>
  <c r="H1470" i="2"/>
  <c r="J1470" i="2" s="1"/>
  <c r="V1470" i="2" s="1"/>
  <c r="W1470" i="2" s="1"/>
  <c r="R1469" i="2"/>
  <c r="U1469" i="2" s="1"/>
  <c r="V1469" i="2" s="1"/>
  <c r="W1469" i="2" s="1"/>
  <c r="R1468" i="2"/>
  <c r="U1468" i="2" s="1"/>
  <c r="V1468" i="2" s="1"/>
  <c r="W1468" i="2" s="1"/>
  <c r="V1467" i="2"/>
  <c r="W1467" i="2" s="1"/>
  <c r="R1467" i="2"/>
  <c r="U1467" i="2" s="1"/>
  <c r="H1466" i="2"/>
  <c r="J1466" i="2" s="1"/>
  <c r="V1466" i="2" s="1"/>
  <c r="W1466" i="2" s="1"/>
  <c r="H1465" i="2"/>
  <c r="J1465" i="2" s="1"/>
  <c r="V1465" i="2" s="1"/>
  <c r="W1465" i="2" s="1"/>
  <c r="R1464" i="2"/>
  <c r="U1464" i="2" s="1"/>
  <c r="V1464" i="2" s="1"/>
  <c r="W1464" i="2" s="1"/>
  <c r="J1463" i="2"/>
  <c r="V1463" i="2" s="1"/>
  <c r="W1463" i="2" s="1"/>
  <c r="H1463" i="2"/>
  <c r="R1462" i="2"/>
  <c r="U1462" i="2" s="1"/>
  <c r="H1462" i="2"/>
  <c r="J1462" i="2" s="1"/>
  <c r="R1461" i="2"/>
  <c r="U1461" i="2" s="1"/>
  <c r="V1461" i="2" s="1"/>
  <c r="W1461" i="2" s="1"/>
  <c r="J1460" i="2"/>
  <c r="V1460" i="2" s="1"/>
  <c r="W1460" i="2" s="1"/>
  <c r="H1459" i="2"/>
  <c r="J1459" i="2" s="1"/>
  <c r="V1459" i="2" s="1"/>
  <c r="W1459" i="2" s="1"/>
  <c r="R1458" i="2"/>
  <c r="U1458" i="2" s="1"/>
  <c r="J1458" i="2"/>
  <c r="V1458" i="2" s="1"/>
  <c r="W1458" i="2" s="1"/>
  <c r="H1457" i="2"/>
  <c r="J1457" i="2" s="1"/>
  <c r="V1457" i="2" s="1"/>
  <c r="W1457" i="2" s="1"/>
  <c r="R1456" i="2"/>
  <c r="U1456" i="2" s="1"/>
  <c r="V1456" i="2" s="1"/>
  <c r="W1456" i="2" s="1"/>
  <c r="H1455" i="2"/>
  <c r="J1455" i="2" s="1"/>
  <c r="V1455" i="2" s="1"/>
  <c r="W1455" i="2" s="1"/>
  <c r="R1454" i="2"/>
  <c r="U1454" i="2" s="1"/>
  <c r="V1454" i="2" s="1"/>
  <c r="W1454" i="2" s="1"/>
  <c r="R1453" i="2"/>
  <c r="U1453" i="2" s="1"/>
  <c r="H1453" i="2"/>
  <c r="J1453" i="2" s="1"/>
  <c r="R1452" i="2"/>
  <c r="U1452" i="2" s="1"/>
  <c r="J1452" i="2"/>
  <c r="H1452" i="2"/>
  <c r="H1451" i="2"/>
  <c r="J1451" i="2" s="1"/>
  <c r="V1451" i="2" s="1"/>
  <c r="W1451" i="2" s="1"/>
  <c r="H1450" i="2"/>
  <c r="J1450" i="2" s="1"/>
  <c r="V1450" i="2" s="1"/>
  <c r="W1450" i="2" s="1"/>
  <c r="H1449" i="2"/>
  <c r="J1449" i="2" s="1"/>
  <c r="V1449" i="2" s="1"/>
  <c r="W1449" i="2" s="1"/>
  <c r="U1448" i="2"/>
  <c r="V1448" i="2" s="1"/>
  <c r="W1448" i="2" s="1"/>
  <c r="R1448" i="2"/>
  <c r="H1447" i="2"/>
  <c r="J1447" i="2" s="1"/>
  <c r="V1447" i="2" s="1"/>
  <c r="W1447" i="2" s="1"/>
  <c r="H1446" i="2"/>
  <c r="J1446" i="2" s="1"/>
  <c r="V1446" i="2" s="1"/>
  <c r="W1446" i="2" s="1"/>
  <c r="H1445" i="2"/>
  <c r="J1445" i="2" s="1"/>
  <c r="V1445" i="2" s="1"/>
  <c r="W1445" i="2" s="1"/>
  <c r="V1444" i="2"/>
  <c r="W1444" i="2" s="1"/>
  <c r="J1444" i="2"/>
  <c r="H1444" i="2"/>
  <c r="R1443" i="2"/>
  <c r="U1443" i="2" s="1"/>
  <c r="H1443" i="2"/>
  <c r="J1443" i="2" s="1"/>
  <c r="H1442" i="2"/>
  <c r="J1442" i="2" s="1"/>
  <c r="V1442" i="2" s="1"/>
  <c r="W1442" i="2" s="1"/>
  <c r="R1441" i="2"/>
  <c r="U1441" i="2" s="1"/>
  <c r="V1441" i="2" s="1"/>
  <c r="W1441" i="2" s="1"/>
  <c r="H1440" i="2"/>
  <c r="J1440" i="2" s="1"/>
  <c r="V1440" i="2" s="1"/>
  <c r="W1440" i="2" s="1"/>
  <c r="H1439" i="2"/>
  <c r="J1439" i="2" s="1"/>
  <c r="V1439" i="2" s="1"/>
  <c r="W1439" i="2" s="1"/>
  <c r="J1438" i="2"/>
  <c r="V1438" i="2" s="1"/>
  <c r="W1438" i="2" s="1"/>
  <c r="H1438" i="2"/>
  <c r="V1437" i="2"/>
  <c r="W1437" i="2" s="1"/>
  <c r="H1437" i="2"/>
  <c r="J1437" i="2" s="1"/>
  <c r="H1436" i="2"/>
  <c r="J1436" i="2" s="1"/>
  <c r="V1436" i="2" s="1"/>
  <c r="W1436" i="2" s="1"/>
  <c r="H1435" i="2"/>
  <c r="J1435" i="2" s="1"/>
  <c r="V1435" i="2" s="1"/>
  <c r="W1435" i="2" s="1"/>
  <c r="H1434" i="2"/>
  <c r="J1434" i="2" s="1"/>
  <c r="V1434" i="2" s="1"/>
  <c r="W1434" i="2" s="1"/>
  <c r="H1433" i="2"/>
  <c r="J1433" i="2" s="1"/>
  <c r="V1433" i="2" s="1"/>
  <c r="W1433" i="2" s="1"/>
  <c r="J1432" i="2"/>
  <c r="V1432" i="2" s="1"/>
  <c r="W1432" i="2" s="1"/>
  <c r="H1432" i="2"/>
  <c r="R1431" i="2"/>
  <c r="U1431" i="2" s="1"/>
  <c r="V1431" i="2" s="1"/>
  <c r="W1431" i="2" s="1"/>
  <c r="H1430" i="2"/>
  <c r="J1430" i="2" s="1"/>
  <c r="V1430" i="2" s="1"/>
  <c r="W1430" i="2" s="1"/>
  <c r="U1429" i="2"/>
  <c r="R1429" i="2"/>
  <c r="H1429" i="2"/>
  <c r="J1429" i="2" s="1"/>
  <c r="R1428" i="2"/>
  <c r="U1428" i="2" s="1"/>
  <c r="H1428" i="2"/>
  <c r="J1428" i="2" s="1"/>
  <c r="V1428" i="2" s="1"/>
  <c r="W1428" i="2" s="1"/>
  <c r="H1427" i="2"/>
  <c r="J1427" i="2" s="1"/>
  <c r="V1427" i="2" s="1"/>
  <c r="W1427" i="2" s="1"/>
  <c r="H1426" i="2"/>
  <c r="J1426" i="2" s="1"/>
  <c r="V1426" i="2" s="1"/>
  <c r="W1426" i="2" s="1"/>
  <c r="H1425" i="2"/>
  <c r="J1425" i="2" s="1"/>
  <c r="V1425" i="2" s="1"/>
  <c r="W1425" i="2" s="1"/>
  <c r="R1424" i="2"/>
  <c r="U1424" i="2" s="1"/>
  <c r="H1424" i="2"/>
  <c r="J1424" i="2" s="1"/>
  <c r="H1423" i="2"/>
  <c r="J1423" i="2" s="1"/>
  <c r="V1423" i="2" s="1"/>
  <c r="W1423" i="2" s="1"/>
  <c r="H1422" i="2"/>
  <c r="J1422" i="2" s="1"/>
  <c r="V1422" i="2" s="1"/>
  <c r="W1422" i="2" s="1"/>
  <c r="H1421" i="2"/>
  <c r="J1421" i="2" s="1"/>
  <c r="V1421" i="2" s="1"/>
  <c r="W1421" i="2" s="1"/>
  <c r="U1420" i="2"/>
  <c r="R1420" i="2"/>
  <c r="J1420" i="2"/>
  <c r="H1420" i="2"/>
  <c r="U1419" i="2"/>
  <c r="V1419" i="2" s="1"/>
  <c r="W1419" i="2" s="1"/>
  <c r="R1419" i="2"/>
  <c r="R1418" i="2"/>
  <c r="U1418" i="2" s="1"/>
  <c r="H1418" i="2"/>
  <c r="J1418" i="2" s="1"/>
  <c r="J1417" i="2"/>
  <c r="V1417" i="2" s="1"/>
  <c r="W1417" i="2" s="1"/>
  <c r="H1417" i="2"/>
  <c r="J1416" i="2"/>
  <c r="V1416" i="2" s="1"/>
  <c r="W1416" i="2" s="1"/>
  <c r="H1416" i="2"/>
  <c r="H1415" i="2"/>
  <c r="J1415" i="2" s="1"/>
  <c r="V1415" i="2" s="1"/>
  <c r="W1415" i="2" s="1"/>
  <c r="H1414" i="2"/>
  <c r="J1414" i="2" s="1"/>
  <c r="V1414" i="2" s="1"/>
  <c r="W1414" i="2" s="1"/>
  <c r="V1413" i="2"/>
  <c r="W1413" i="2" s="1"/>
  <c r="H1413" i="2"/>
  <c r="J1413" i="2" s="1"/>
  <c r="R1412" i="2"/>
  <c r="U1412" i="2" s="1"/>
  <c r="V1412" i="2" s="1"/>
  <c r="W1412" i="2" s="1"/>
  <c r="Y1412" i="2" s="1"/>
  <c r="J1412" i="2"/>
  <c r="R1411" i="2"/>
  <c r="U1411" i="2" s="1"/>
  <c r="V1411" i="2" s="1"/>
  <c r="W1411" i="2" s="1"/>
  <c r="H1411" i="2"/>
  <c r="J1411" i="2" s="1"/>
  <c r="H1410" i="2"/>
  <c r="J1410" i="2" s="1"/>
  <c r="V1410" i="2" s="1"/>
  <c r="W1410" i="2" s="1"/>
  <c r="R1409" i="2"/>
  <c r="U1409" i="2" s="1"/>
  <c r="H1409" i="2"/>
  <c r="J1409" i="2" s="1"/>
  <c r="J1408" i="2"/>
  <c r="V1408" i="2" s="1"/>
  <c r="W1408" i="2" s="1"/>
  <c r="H1408" i="2"/>
  <c r="J1407" i="2"/>
  <c r="V1407" i="2" s="1"/>
  <c r="W1407" i="2" s="1"/>
  <c r="H1407" i="2"/>
  <c r="H1406" i="2"/>
  <c r="J1406" i="2" s="1"/>
  <c r="V1406" i="2" s="1"/>
  <c r="W1406" i="2" s="1"/>
  <c r="H1405" i="2"/>
  <c r="J1405" i="2" s="1"/>
  <c r="V1405" i="2" s="1"/>
  <c r="W1405" i="2" s="1"/>
  <c r="H1404" i="2"/>
  <c r="J1404" i="2" s="1"/>
  <c r="V1404" i="2" s="1"/>
  <c r="W1404" i="2" s="1"/>
  <c r="H1403" i="2"/>
  <c r="J1403" i="2" s="1"/>
  <c r="V1403" i="2" s="1"/>
  <c r="W1403" i="2" s="1"/>
  <c r="H1402" i="2"/>
  <c r="J1402" i="2" s="1"/>
  <c r="V1402" i="2" s="1"/>
  <c r="W1402" i="2" s="1"/>
  <c r="R1401" i="2"/>
  <c r="U1401" i="2" s="1"/>
  <c r="H1401" i="2"/>
  <c r="J1401" i="2" s="1"/>
  <c r="H1400" i="2"/>
  <c r="J1400" i="2" s="1"/>
  <c r="V1400" i="2" s="1"/>
  <c r="W1400" i="2" s="1"/>
  <c r="R1399" i="2"/>
  <c r="U1399" i="2" s="1"/>
  <c r="H1399" i="2"/>
  <c r="J1399" i="2" s="1"/>
  <c r="R1398" i="2"/>
  <c r="U1398" i="2" s="1"/>
  <c r="V1398" i="2" s="1"/>
  <c r="W1398" i="2" s="1"/>
  <c r="H1397" i="2"/>
  <c r="J1397" i="2" s="1"/>
  <c r="V1397" i="2" s="1"/>
  <c r="W1397" i="2" s="1"/>
  <c r="H1396" i="2"/>
  <c r="J1396" i="2" s="1"/>
  <c r="V1396" i="2" s="1"/>
  <c r="W1396" i="2" s="1"/>
  <c r="H1395" i="2"/>
  <c r="J1395" i="2" s="1"/>
  <c r="V1395" i="2" s="1"/>
  <c r="W1395" i="2" s="1"/>
  <c r="H1394" i="2"/>
  <c r="J1394" i="2" s="1"/>
  <c r="V1394" i="2" s="1"/>
  <c r="W1394" i="2" s="1"/>
  <c r="H1393" i="2"/>
  <c r="J1393" i="2" s="1"/>
  <c r="V1393" i="2" s="1"/>
  <c r="W1393" i="2" s="1"/>
  <c r="R1392" i="2"/>
  <c r="U1392" i="2" s="1"/>
  <c r="H1392" i="2"/>
  <c r="J1392" i="2" s="1"/>
  <c r="R1391" i="2"/>
  <c r="U1391" i="2" s="1"/>
  <c r="H1391" i="2"/>
  <c r="J1391" i="2" s="1"/>
  <c r="H1390" i="2"/>
  <c r="J1390" i="2" s="1"/>
  <c r="V1390" i="2" s="1"/>
  <c r="W1390" i="2" s="1"/>
  <c r="H1389" i="2"/>
  <c r="J1389" i="2" s="1"/>
  <c r="V1389" i="2" s="1"/>
  <c r="W1389" i="2" s="1"/>
  <c r="H1388" i="2"/>
  <c r="J1388" i="2" s="1"/>
  <c r="V1388" i="2" s="1"/>
  <c r="W1388" i="2" s="1"/>
  <c r="H1387" i="2"/>
  <c r="J1387" i="2" s="1"/>
  <c r="V1387" i="2" s="1"/>
  <c r="W1387" i="2" s="1"/>
  <c r="R1386" i="2"/>
  <c r="U1386" i="2" s="1"/>
  <c r="H1386" i="2"/>
  <c r="J1386" i="2" s="1"/>
  <c r="R1385" i="2"/>
  <c r="U1385" i="2" s="1"/>
  <c r="H1385" i="2"/>
  <c r="J1385" i="2" s="1"/>
  <c r="R1384" i="2"/>
  <c r="U1384" i="2" s="1"/>
  <c r="J1384" i="2"/>
  <c r="H1384" i="2"/>
  <c r="H1383" i="2"/>
  <c r="J1383" i="2" s="1"/>
  <c r="V1383" i="2" s="1"/>
  <c r="W1383" i="2" s="1"/>
  <c r="R1382" i="2"/>
  <c r="U1382" i="2" s="1"/>
  <c r="J1382" i="2"/>
  <c r="R1381" i="2"/>
  <c r="U1381" i="2" s="1"/>
  <c r="V1381" i="2" s="1"/>
  <c r="W1381" i="2" s="1"/>
  <c r="H1380" i="2"/>
  <c r="J1380" i="2" s="1"/>
  <c r="V1380" i="2" s="1"/>
  <c r="W1380" i="2" s="1"/>
  <c r="H1379" i="2"/>
  <c r="J1379" i="2" s="1"/>
  <c r="V1379" i="2" s="1"/>
  <c r="W1379" i="2" s="1"/>
  <c r="H1378" i="2"/>
  <c r="J1378" i="2" s="1"/>
  <c r="V1378" i="2" s="1"/>
  <c r="W1378" i="2" s="1"/>
  <c r="V1377" i="2"/>
  <c r="W1377" i="2" s="1"/>
  <c r="R1377" i="2"/>
  <c r="U1377" i="2" s="1"/>
  <c r="R1376" i="2"/>
  <c r="U1376" i="2" s="1"/>
  <c r="V1376" i="2" s="1"/>
  <c r="W1376" i="2" s="1"/>
  <c r="H1375" i="2"/>
  <c r="J1375" i="2" s="1"/>
  <c r="V1375" i="2" s="1"/>
  <c r="W1375" i="2" s="1"/>
  <c r="R1374" i="2"/>
  <c r="U1374" i="2" s="1"/>
  <c r="H1374" i="2"/>
  <c r="J1374" i="2" s="1"/>
  <c r="H1373" i="2"/>
  <c r="J1373" i="2" s="1"/>
  <c r="V1373" i="2" s="1"/>
  <c r="W1373" i="2" s="1"/>
  <c r="H1372" i="2"/>
  <c r="J1372" i="2" s="1"/>
  <c r="V1372" i="2" s="1"/>
  <c r="W1372" i="2" s="1"/>
  <c r="H1371" i="2"/>
  <c r="J1371" i="2" s="1"/>
  <c r="V1371" i="2" s="1"/>
  <c r="W1371" i="2" s="1"/>
  <c r="H1370" i="2"/>
  <c r="J1370" i="2" s="1"/>
  <c r="V1370" i="2" s="1"/>
  <c r="W1370" i="2" s="1"/>
  <c r="H1369" i="2"/>
  <c r="J1369" i="2" s="1"/>
  <c r="V1369" i="2" s="1"/>
  <c r="W1369" i="2" s="1"/>
  <c r="R1368" i="2"/>
  <c r="U1368" i="2" s="1"/>
  <c r="V1368" i="2" s="1"/>
  <c r="W1368" i="2" s="1"/>
  <c r="H1367" i="2"/>
  <c r="J1367" i="2" s="1"/>
  <c r="V1367" i="2" s="1"/>
  <c r="W1367" i="2" s="1"/>
  <c r="H1366" i="2"/>
  <c r="J1366" i="2" s="1"/>
  <c r="V1366" i="2" s="1"/>
  <c r="W1366" i="2" s="1"/>
  <c r="H1365" i="2"/>
  <c r="J1365" i="2" s="1"/>
  <c r="V1365" i="2" s="1"/>
  <c r="W1365" i="2" s="1"/>
  <c r="H1364" i="2"/>
  <c r="J1364" i="2" s="1"/>
  <c r="V1364" i="2" s="1"/>
  <c r="W1364" i="2" s="1"/>
  <c r="R1363" i="2"/>
  <c r="U1363" i="2" s="1"/>
  <c r="V1363" i="2" s="1"/>
  <c r="W1363" i="2" s="1"/>
  <c r="H1362" i="2"/>
  <c r="J1362" i="2" s="1"/>
  <c r="V1362" i="2" s="1"/>
  <c r="W1362" i="2" s="1"/>
  <c r="H1361" i="2"/>
  <c r="J1361" i="2" s="1"/>
  <c r="V1361" i="2" s="1"/>
  <c r="W1361" i="2" s="1"/>
  <c r="R1360" i="2"/>
  <c r="U1360" i="2" s="1"/>
  <c r="H1360" i="2"/>
  <c r="J1360" i="2" s="1"/>
  <c r="R1359" i="2"/>
  <c r="U1359" i="2" s="1"/>
  <c r="V1359" i="2" s="1"/>
  <c r="W1359" i="2" s="1"/>
  <c r="H1358" i="2"/>
  <c r="J1358" i="2" s="1"/>
  <c r="V1358" i="2" s="1"/>
  <c r="W1358" i="2" s="1"/>
  <c r="H1357" i="2"/>
  <c r="J1357" i="2" s="1"/>
  <c r="V1357" i="2" s="1"/>
  <c r="W1357" i="2" s="1"/>
  <c r="H1356" i="2"/>
  <c r="J1356" i="2" s="1"/>
  <c r="V1356" i="2" s="1"/>
  <c r="W1356" i="2" s="1"/>
  <c r="H1355" i="2"/>
  <c r="J1355" i="2" s="1"/>
  <c r="V1355" i="2" s="1"/>
  <c r="W1355" i="2" s="1"/>
  <c r="H1354" i="2"/>
  <c r="J1354" i="2" s="1"/>
  <c r="V1354" i="2" s="1"/>
  <c r="W1354" i="2" s="1"/>
  <c r="H1353" i="2"/>
  <c r="J1353" i="2" s="1"/>
  <c r="V1353" i="2" s="1"/>
  <c r="W1353" i="2" s="1"/>
  <c r="H1352" i="2"/>
  <c r="J1352" i="2" s="1"/>
  <c r="V1352" i="2" s="1"/>
  <c r="W1352" i="2" s="1"/>
  <c r="H1351" i="2"/>
  <c r="J1351" i="2" s="1"/>
  <c r="V1351" i="2" s="1"/>
  <c r="W1351" i="2" s="1"/>
  <c r="R1350" i="2"/>
  <c r="U1350" i="2" s="1"/>
  <c r="H1350" i="2"/>
  <c r="J1350" i="2" s="1"/>
  <c r="H1349" i="2"/>
  <c r="J1349" i="2" s="1"/>
  <c r="V1349" i="2" s="1"/>
  <c r="W1349" i="2" s="1"/>
  <c r="H1348" i="2"/>
  <c r="J1348" i="2" s="1"/>
  <c r="V1348" i="2" s="1"/>
  <c r="W1348" i="2" s="1"/>
  <c r="R1347" i="2"/>
  <c r="U1347" i="2" s="1"/>
  <c r="V1347" i="2" s="1"/>
  <c r="W1347" i="2" s="1"/>
  <c r="H1346" i="2"/>
  <c r="J1346" i="2" s="1"/>
  <c r="V1346" i="2" s="1"/>
  <c r="W1346" i="2" s="1"/>
  <c r="R1345" i="2"/>
  <c r="U1345" i="2" s="1"/>
  <c r="J1345" i="2"/>
  <c r="R1344" i="2"/>
  <c r="U1344" i="2" s="1"/>
  <c r="J1344" i="2"/>
  <c r="R1343" i="2"/>
  <c r="U1343" i="2" s="1"/>
  <c r="H1343" i="2"/>
  <c r="J1343" i="2" s="1"/>
  <c r="H1342" i="2"/>
  <c r="J1342" i="2" s="1"/>
  <c r="V1342" i="2" s="1"/>
  <c r="W1342" i="2" s="1"/>
  <c r="H1341" i="2"/>
  <c r="J1341" i="2" s="1"/>
  <c r="V1341" i="2" s="1"/>
  <c r="W1341" i="2" s="1"/>
  <c r="R1340" i="2"/>
  <c r="U1340" i="2" s="1"/>
  <c r="H1340" i="2"/>
  <c r="J1340" i="2" s="1"/>
  <c r="V1340" i="2" s="1"/>
  <c r="W1340" i="2" s="1"/>
  <c r="H1339" i="2"/>
  <c r="J1339" i="2" s="1"/>
  <c r="V1339" i="2" s="1"/>
  <c r="W1339" i="2" s="1"/>
  <c r="H1338" i="2"/>
  <c r="J1338" i="2" s="1"/>
  <c r="V1338" i="2" s="1"/>
  <c r="W1338" i="2" s="1"/>
  <c r="H1337" i="2"/>
  <c r="J1337" i="2" s="1"/>
  <c r="V1337" i="2" s="1"/>
  <c r="W1337" i="2" s="1"/>
  <c r="R1336" i="2"/>
  <c r="U1336" i="2" s="1"/>
  <c r="V1336" i="2" s="1"/>
  <c r="W1336" i="2" s="1"/>
  <c r="H1335" i="2"/>
  <c r="J1335" i="2" s="1"/>
  <c r="V1335" i="2" s="1"/>
  <c r="W1335" i="2" s="1"/>
  <c r="J1334" i="2"/>
  <c r="V1334" i="2" s="1"/>
  <c r="W1334" i="2" s="1"/>
  <c r="H1334" i="2"/>
  <c r="R1333" i="2"/>
  <c r="U1333" i="2" s="1"/>
  <c r="H1333" i="2"/>
  <c r="J1333" i="2" s="1"/>
  <c r="R1332" i="2"/>
  <c r="U1332" i="2" s="1"/>
  <c r="V1332" i="2" s="1"/>
  <c r="W1332" i="2" s="1"/>
  <c r="H1331" i="2"/>
  <c r="J1331" i="2" s="1"/>
  <c r="V1331" i="2" s="1"/>
  <c r="W1331" i="2" s="1"/>
  <c r="H1330" i="2"/>
  <c r="J1330" i="2" s="1"/>
  <c r="V1330" i="2" s="1"/>
  <c r="W1330" i="2" s="1"/>
  <c r="H1329" i="2"/>
  <c r="J1329" i="2" s="1"/>
  <c r="V1329" i="2" s="1"/>
  <c r="W1329" i="2" s="1"/>
  <c r="H1328" i="2"/>
  <c r="J1328" i="2" s="1"/>
  <c r="V1328" i="2" s="1"/>
  <c r="W1328" i="2" s="1"/>
  <c r="H1327" i="2"/>
  <c r="J1327" i="2" s="1"/>
  <c r="V1327" i="2" s="1"/>
  <c r="W1327" i="2" s="1"/>
  <c r="H1326" i="2"/>
  <c r="J1326" i="2" s="1"/>
  <c r="V1326" i="2" s="1"/>
  <c r="W1326" i="2" s="1"/>
  <c r="R1325" i="2"/>
  <c r="U1325" i="2" s="1"/>
  <c r="V1325" i="2" s="1"/>
  <c r="W1325" i="2" s="1"/>
  <c r="H1324" i="2"/>
  <c r="J1324" i="2" s="1"/>
  <c r="V1324" i="2" s="1"/>
  <c r="W1324" i="2" s="1"/>
  <c r="R1323" i="2"/>
  <c r="U1323" i="2" s="1"/>
  <c r="H1323" i="2"/>
  <c r="J1323" i="2" s="1"/>
  <c r="U1322" i="2"/>
  <c r="V1322" i="2" s="1"/>
  <c r="W1322" i="2" s="1"/>
  <c r="R1322" i="2"/>
  <c r="R1321" i="2"/>
  <c r="U1321" i="2" s="1"/>
  <c r="V1321" i="2" s="1"/>
  <c r="W1321" i="2" s="1"/>
  <c r="H1320" i="2"/>
  <c r="J1320" i="2" s="1"/>
  <c r="V1320" i="2" s="1"/>
  <c r="W1320" i="2" s="1"/>
  <c r="H1319" i="2"/>
  <c r="J1319" i="2" s="1"/>
  <c r="V1319" i="2" s="1"/>
  <c r="W1319" i="2" s="1"/>
  <c r="H1318" i="2"/>
  <c r="J1318" i="2" s="1"/>
  <c r="V1318" i="2" s="1"/>
  <c r="W1318" i="2" s="1"/>
  <c r="J1317" i="2"/>
  <c r="V1317" i="2" s="1"/>
  <c r="W1317" i="2" s="1"/>
  <c r="H1317" i="2"/>
  <c r="H1316" i="2"/>
  <c r="J1316" i="2" s="1"/>
  <c r="V1316" i="2" s="1"/>
  <c r="W1316" i="2" s="1"/>
  <c r="H1315" i="2"/>
  <c r="J1315" i="2" s="1"/>
  <c r="V1315" i="2" s="1"/>
  <c r="W1315" i="2" s="1"/>
  <c r="H1314" i="2"/>
  <c r="J1314" i="2" s="1"/>
  <c r="V1314" i="2" s="1"/>
  <c r="W1314" i="2" s="1"/>
  <c r="R1313" i="2"/>
  <c r="U1313" i="2" s="1"/>
  <c r="H1313" i="2"/>
  <c r="J1313" i="2" s="1"/>
  <c r="R1312" i="2"/>
  <c r="U1312" i="2" s="1"/>
  <c r="H1312" i="2"/>
  <c r="J1312" i="2" s="1"/>
  <c r="U1311" i="2"/>
  <c r="V1311" i="2" s="1"/>
  <c r="W1311" i="2" s="1"/>
  <c r="R1311" i="2"/>
  <c r="J1310" i="2"/>
  <c r="V1310" i="2" s="1"/>
  <c r="W1310" i="2" s="1"/>
  <c r="H1310" i="2"/>
  <c r="R1309" i="2"/>
  <c r="U1309" i="2" s="1"/>
  <c r="H1309" i="2"/>
  <c r="J1309" i="2" s="1"/>
  <c r="H1308" i="2"/>
  <c r="J1308" i="2" s="1"/>
  <c r="V1308" i="2" s="1"/>
  <c r="W1308" i="2" s="1"/>
  <c r="H1307" i="2"/>
  <c r="J1307" i="2" s="1"/>
  <c r="V1307" i="2" s="1"/>
  <c r="W1307" i="2" s="1"/>
  <c r="H1306" i="2"/>
  <c r="J1306" i="2" s="1"/>
  <c r="V1306" i="2" s="1"/>
  <c r="W1306" i="2" s="1"/>
  <c r="H1305" i="2"/>
  <c r="J1305" i="2" s="1"/>
  <c r="V1305" i="2" s="1"/>
  <c r="W1305" i="2" s="1"/>
  <c r="J1304" i="2"/>
  <c r="V1304" i="2" s="1"/>
  <c r="W1304" i="2" s="1"/>
  <c r="H1304" i="2"/>
  <c r="J1303" i="2"/>
  <c r="V1303" i="2" s="1"/>
  <c r="W1303" i="2" s="1"/>
  <c r="H1303" i="2"/>
  <c r="H1302" i="2"/>
  <c r="J1302" i="2" s="1"/>
  <c r="V1302" i="2" s="1"/>
  <c r="W1302" i="2" s="1"/>
  <c r="R1301" i="2"/>
  <c r="U1301" i="2" s="1"/>
  <c r="H1301" i="2"/>
  <c r="J1301" i="2" s="1"/>
  <c r="H1300" i="2"/>
  <c r="J1300" i="2" s="1"/>
  <c r="V1300" i="2" s="1"/>
  <c r="W1300" i="2" s="1"/>
  <c r="H1299" i="2"/>
  <c r="J1299" i="2" s="1"/>
  <c r="V1299" i="2" s="1"/>
  <c r="W1299" i="2" s="1"/>
  <c r="H1298" i="2"/>
  <c r="J1298" i="2" s="1"/>
  <c r="V1298" i="2" s="1"/>
  <c r="W1298" i="2" s="1"/>
  <c r="H1297" i="2"/>
  <c r="J1297" i="2" s="1"/>
  <c r="V1297" i="2" s="1"/>
  <c r="W1297" i="2" s="1"/>
  <c r="H1296" i="2"/>
  <c r="J1296" i="2" s="1"/>
  <c r="V1296" i="2" s="1"/>
  <c r="W1296" i="2" s="1"/>
  <c r="H1295" i="2"/>
  <c r="J1295" i="2" s="1"/>
  <c r="V1295" i="2" s="1"/>
  <c r="W1295" i="2" s="1"/>
  <c r="R1294" i="2"/>
  <c r="U1294" i="2" s="1"/>
  <c r="V1294" i="2" s="1"/>
  <c r="W1294" i="2" s="1"/>
  <c r="H1293" i="2"/>
  <c r="J1293" i="2" s="1"/>
  <c r="V1293" i="2" s="1"/>
  <c r="W1293" i="2" s="1"/>
  <c r="H1292" i="2"/>
  <c r="J1292" i="2" s="1"/>
  <c r="V1292" i="2" s="1"/>
  <c r="W1292" i="2" s="1"/>
  <c r="H1291" i="2"/>
  <c r="J1291" i="2" s="1"/>
  <c r="V1291" i="2" s="1"/>
  <c r="W1291" i="2" s="1"/>
  <c r="J1290" i="2"/>
  <c r="V1290" i="2" s="1"/>
  <c r="W1290" i="2" s="1"/>
  <c r="H1290" i="2"/>
  <c r="H1289" i="2"/>
  <c r="J1289" i="2" s="1"/>
  <c r="V1289" i="2" s="1"/>
  <c r="W1289" i="2" s="1"/>
  <c r="R1288" i="2"/>
  <c r="U1288" i="2" s="1"/>
  <c r="V1288" i="2" s="1"/>
  <c r="W1288" i="2" s="1"/>
  <c r="R1287" i="2"/>
  <c r="U1287" i="2" s="1"/>
  <c r="H1287" i="2"/>
  <c r="J1287" i="2" s="1"/>
  <c r="V1287" i="2" s="1"/>
  <c r="W1287" i="2" s="1"/>
  <c r="H1286" i="2"/>
  <c r="J1286" i="2" s="1"/>
  <c r="V1286" i="2" s="1"/>
  <c r="W1286" i="2" s="1"/>
  <c r="J1285" i="2"/>
  <c r="V1285" i="2" s="1"/>
  <c r="W1285" i="2" s="1"/>
  <c r="H1285" i="2"/>
  <c r="H1284" i="2"/>
  <c r="J1284" i="2" s="1"/>
  <c r="V1284" i="2" s="1"/>
  <c r="W1284" i="2" s="1"/>
  <c r="R1283" i="2"/>
  <c r="U1283" i="2" s="1"/>
  <c r="V1283" i="2" s="1"/>
  <c r="W1283" i="2" s="1"/>
  <c r="H1282" i="2"/>
  <c r="J1282" i="2" s="1"/>
  <c r="V1282" i="2" s="1"/>
  <c r="W1282" i="2" s="1"/>
  <c r="H1281" i="2"/>
  <c r="J1281" i="2" s="1"/>
  <c r="V1281" i="2" s="1"/>
  <c r="W1281" i="2" s="1"/>
  <c r="H1280" i="2"/>
  <c r="J1280" i="2" s="1"/>
  <c r="V1280" i="2" s="1"/>
  <c r="W1280" i="2" s="1"/>
  <c r="R1279" i="2"/>
  <c r="U1279" i="2" s="1"/>
  <c r="V1279" i="2" s="1"/>
  <c r="W1279" i="2" s="1"/>
  <c r="H1279" i="2"/>
  <c r="J1279" i="2" s="1"/>
  <c r="R1278" i="2"/>
  <c r="U1278" i="2" s="1"/>
  <c r="V1278" i="2" s="1"/>
  <c r="W1278" i="2" s="1"/>
  <c r="H1278" i="2"/>
  <c r="J1278" i="2" s="1"/>
  <c r="H1277" i="2"/>
  <c r="J1277" i="2" s="1"/>
  <c r="V1277" i="2" s="1"/>
  <c r="W1277" i="2" s="1"/>
  <c r="R1276" i="2"/>
  <c r="U1276" i="2" s="1"/>
  <c r="H1276" i="2"/>
  <c r="J1276" i="2" s="1"/>
  <c r="H1275" i="2"/>
  <c r="J1275" i="2" s="1"/>
  <c r="V1275" i="2" s="1"/>
  <c r="W1275" i="2" s="1"/>
  <c r="H1274" i="2"/>
  <c r="J1274" i="2" s="1"/>
  <c r="V1274" i="2" s="1"/>
  <c r="W1274" i="2" s="1"/>
  <c r="R1273" i="2"/>
  <c r="U1273" i="2" s="1"/>
  <c r="V1273" i="2" s="1"/>
  <c r="W1273" i="2" s="1"/>
  <c r="H1273" i="2"/>
  <c r="J1273" i="2" s="1"/>
  <c r="R1272" i="2"/>
  <c r="U1272" i="2" s="1"/>
  <c r="V1272" i="2" s="1"/>
  <c r="W1272" i="2" s="1"/>
  <c r="H1271" i="2"/>
  <c r="J1271" i="2" s="1"/>
  <c r="V1271" i="2" s="1"/>
  <c r="W1271" i="2" s="1"/>
  <c r="H1270" i="2"/>
  <c r="J1270" i="2" s="1"/>
  <c r="V1270" i="2" s="1"/>
  <c r="W1270" i="2" s="1"/>
  <c r="R1269" i="2"/>
  <c r="U1269" i="2" s="1"/>
  <c r="J1269" i="2"/>
  <c r="H1269" i="2"/>
  <c r="R1268" i="2"/>
  <c r="U1268" i="2" s="1"/>
  <c r="H1268" i="2"/>
  <c r="J1268" i="2" s="1"/>
  <c r="H1267" i="2"/>
  <c r="J1267" i="2" s="1"/>
  <c r="V1267" i="2" s="1"/>
  <c r="W1267" i="2" s="1"/>
  <c r="R1266" i="2"/>
  <c r="U1266" i="2" s="1"/>
  <c r="J1266" i="2"/>
  <c r="R1265" i="2"/>
  <c r="U1265" i="2" s="1"/>
  <c r="H1264" i="2"/>
  <c r="J1264" i="2" s="1"/>
  <c r="R1263" i="2"/>
  <c r="U1263" i="2" s="1"/>
  <c r="H1263" i="2"/>
  <c r="J1263" i="2" s="1"/>
  <c r="R1262" i="2"/>
  <c r="U1262" i="2" s="1"/>
  <c r="H1262" i="2"/>
  <c r="J1262" i="2" s="1"/>
  <c r="R1261" i="2"/>
  <c r="U1261" i="2" s="1"/>
  <c r="H1261" i="2"/>
  <c r="J1261" i="2" s="1"/>
  <c r="H1260" i="2"/>
  <c r="J1260" i="2" s="1"/>
  <c r="V1260" i="2" s="1"/>
  <c r="W1260" i="2" s="1"/>
  <c r="R1259" i="2"/>
  <c r="U1259" i="2" s="1"/>
  <c r="V1259" i="2" s="1"/>
  <c r="W1259" i="2" s="1"/>
  <c r="R1258" i="2"/>
  <c r="U1258" i="2" s="1"/>
  <c r="H1258" i="2"/>
  <c r="J1258" i="2" s="1"/>
  <c r="U1257" i="2"/>
  <c r="V1257" i="2" s="1"/>
  <c r="W1257" i="2" s="1"/>
  <c r="R1257" i="2"/>
  <c r="H1256" i="2"/>
  <c r="J1256" i="2" s="1"/>
  <c r="V1256" i="2" s="1"/>
  <c r="W1256" i="2" s="1"/>
  <c r="J1255" i="2"/>
  <c r="V1255" i="2" s="1"/>
  <c r="W1255" i="2" s="1"/>
  <c r="H1255" i="2"/>
  <c r="R1254" i="2"/>
  <c r="U1254" i="2" s="1"/>
  <c r="V1254" i="2" s="1"/>
  <c r="W1254" i="2" s="1"/>
  <c r="H1253" i="2"/>
  <c r="J1253" i="2" s="1"/>
  <c r="V1253" i="2" s="1"/>
  <c r="W1253" i="2" s="1"/>
  <c r="R1252" i="2"/>
  <c r="U1252" i="2" s="1"/>
  <c r="H1252" i="2"/>
  <c r="J1252" i="2" s="1"/>
  <c r="H1251" i="2"/>
  <c r="J1251" i="2" s="1"/>
  <c r="V1251" i="2" s="1"/>
  <c r="W1251" i="2" s="1"/>
  <c r="R1250" i="2"/>
  <c r="U1250" i="2" s="1"/>
  <c r="H1250" i="2"/>
  <c r="J1250" i="2" s="1"/>
  <c r="H1249" i="2"/>
  <c r="J1249" i="2" s="1"/>
  <c r="V1249" i="2" s="1"/>
  <c r="W1249" i="2" s="1"/>
  <c r="H1248" i="2"/>
  <c r="J1248" i="2" s="1"/>
  <c r="V1248" i="2" s="1"/>
  <c r="W1248" i="2" s="1"/>
  <c r="H1247" i="2"/>
  <c r="J1247" i="2" s="1"/>
  <c r="V1247" i="2" s="1"/>
  <c r="W1247" i="2" s="1"/>
  <c r="H1246" i="2"/>
  <c r="J1246" i="2" s="1"/>
  <c r="V1246" i="2" s="1"/>
  <c r="W1246" i="2" s="1"/>
  <c r="H1245" i="2"/>
  <c r="J1245" i="2" s="1"/>
  <c r="V1245" i="2" s="1"/>
  <c r="W1245" i="2" s="1"/>
  <c r="R1244" i="2"/>
  <c r="U1244" i="2" s="1"/>
  <c r="H1244" i="2"/>
  <c r="J1244" i="2" s="1"/>
  <c r="H1243" i="2"/>
  <c r="J1243" i="2" s="1"/>
  <c r="V1243" i="2" s="1"/>
  <c r="W1243" i="2" s="1"/>
  <c r="J1242" i="2"/>
  <c r="V1242" i="2" s="1"/>
  <c r="W1242" i="2" s="1"/>
  <c r="H1242" i="2"/>
  <c r="R1241" i="2"/>
  <c r="U1241" i="2" s="1"/>
  <c r="H1241" i="2"/>
  <c r="J1241" i="2" s="1"/>
  <c r="H1240" i="2"/>
  <c r="J1240" i="2" s="1"/>
  <c r="V1240" i="2" s="1"/>
  <c r="W1240" i="2" s="1"/>
  <c r="R1239" i="2"/>
  <c r="U1239" i="2" s="1"/>
  <c r="H1239" i="2"/>
  <c r="J1239" i="2" s="1"/>
  <c r="J1238" i="2"/>
  <c r="V1238" i="2" s="1"/>
  <c r="W1238" i="2" s="1"/>
  <c r="H1238" i="2"/>
  <c r="H1237" i="2"/>
  <c r="J1237" i="2" s="1"/>
  <c r="V1237" i="2" s="1"/>
  <c r="W1237" i="2" s="1"/>
  <c r="H1236" i="2"/>
  <c r="J1236" i="2" s="1"/>
  <c r="V1236" i="2" s="1"/>
  <c r="W1236" i="2" s="1"/>
  <c r="J1235" i="2"/>
  <c r="V1235" i="2" s="1"/>
  <c r="W1235" i="2" s="1"/>
  <c r="H1235" i="2"/>
  <c r="R1234" i="2"/>
  <c r="U1234" i="2" s="1"/>
  <c r="H1234" i="2"/>
  <c r="J1234" i="2" s="1"/>
  <c r="R1233" i="2"/>
  <c r="U1233" i="2" s="1"/>
  <c r="V1233" i="2" s="1"/>
  <c r="W1233" i="2" s="1"/>
  <c r="R1232" i="2"/>
  <c r="U1232" i="2" s="1"/>
  <c r="V1232" i="2" s="1"/>
  <c r="W1232" i="2" s="1"/>
  <c r="H1231" i="2"/>
  <c r="J1231" i="2" s="1"/>
  <c r="V1231" i="2" s="1"/>
  <c r="W1231" i="2" s="1"/>
  <c r="R1230" i="2"/>
  <c r="U1230" i="2" s="1"/>
  <c r="V1230" i="2" s="1"/>
  <c r="W1230" i="2" s="1"/>
  <c r="H1229" i="2"/>
  <c r="J1229" i="2" s="1"/>
  <c r="V1229" i="2" s="1"/>
  <c r="W1229" i="2" s="1"/>
  <c r="H1228" i="2"/>
  <c r="J1228" i="2" s="1"/>
  <c r="V1228" i="2" s="1"/>
  <c r="W1228" i="2" s="1"/>
  <c r="R1227" i="2"/>
  <c r="U1227" i="2" s="1"/>
  <c r="V1227" i="2" s="1"/>
  <c r="W1227" i="2" s="1"/>
  <c r="H1226" i="2"/>
  <c r="J1226" i="2" s="1"/>
  <c r="V1226" i="2" s="1"/>
  <c r="W1226" i="2" s="1"/>
  <c r="H1222" i="2"/>
  <c r="J1222" i="2" s="1"/>
  <c r="V1222" i="2" s="1"/>
  <c r="W1222" i="2" s="1"/>
  <c r="R1221" i="2"/>
  <c r="U1221" i="2" s="1"/>
  <c r="H1221" i="2"/>
  <c r="J1221" i="2" s="1"/>
  <c r="H1220" i="2"/>
  <c r="J1220" i="2" s="1"/>
  <c r="V1220" i="2" s="1"/>
  <c r="W1220" i="2" s="1"/>
  <c r="H1219" i="2"/>
  <c r="J1219" i="2" s="1"/>
  <c r="V1219" i="2" s="1"/>
  <c r="W1219" i="2" s="1"/>
  <c r="H1218" i="2"/>
  <c r="J1218" i="2" s="1"/>
  <c r="V1218" i="2" s="1"/>
  <c r="W1218" i="2" s="1"/>
  <c r="H1217" i="2"/>
  <c r="J1217" i="2" s="1"/>
  <c r="V1217" i="2" s="1"/>
  <c r="W1217" i="2" s="1"/>
  <c r="V1216" i="2"/>
  <c r="W1216" i="2" s="1"/>
  <c r="R1216" i="2"/>
  <c r="U1216" i="2" s="1"/>
  <c r="J1216" i="2"/>
  <c r="R1215" i="2"/>
  <c r="U1215" i="2" s="1"/>
  <c r="V1215" i="2" s="1"/>
  <c r="W1215" i="2" s="1"/>
  <c r="H1215" i="2"/>
  <c r="J1215" i="2" s="1"/>
  <c r="R1214" i="2"/>
  <c r="U1214" i="2" s="1"/>
  <c r="H1214" i="2"/>
  <c r="J1214" i="2" s="1"/>
  <c r="V1214" i="2" s="1"/>
  <c r="W1214" i="2" s="1"/>
  <c r="R1213" i="2"/>
  <c r="U1213" i="2" s="1"/>
  <c r="J1213" i="2"/>
  <c r="R1212" i="2"/>
  <c r="U1212" i="2" s="1"/>
  <c r="H1212" i="2"/>
  <c r="J1212" i="2" s="1"/>
  <c r="J1211" i="2"/>
  <c r="V1211" i="2" s="1"/>
  <c r="W1211" i="2" s="1"/>
  <c r="H1211" i="2"/>
  <c r="H1210" i="2"/>
  <c r="J1210" i="2" s="1"/>
  <c r="V1210" i="2" s="1"/>
  <c r="W1210" i="2" s="1"/>
  <c r="H1209" i="2"/>
  <c r="J1209" i="2" s="1"/>
  <c r="V1209" i="2" s="1"/>
  <c r="W1209" i="2" s="1"/>
  <c r="H1208" i="2"/>
  <c r="J1208" i="2" s="1"/>
  <c r="V1208" i="2" s="1"/>
  <c r="W1208" i="2" s="1"/>
  <c r="H1207" i="2"/>
  <c r="J1207" i="2" s="1"/>
  <c r="V1207" i="2" s="1"/>
  <c r="W1207" i="2" s="1"/>
  <c r="H1206" i="2"/>
  <c r="J1206" i="2" s="1"/>
  <c r="V1206" i="2" s="1"/>
  <c r="W1206" i="2" s="1"/>
  <c r="R1205" i="2"/>
  <c r="U1205" i="2" s="1"/>
  <c r="V1205" i="2" s="1"/>
  <c r="W1205" i="2" s="1"/>
  <c r="H1204" i="2"/>
  <c r="J1204" i="2" s="1"/>
  <c r="V1204" i="2" s="1"/>
  <c r="W1204" i="2" s="1"/>
  <c r="H1203" i="2"/>
  <c r="J1203" i="2" s="1"/>
  <c r="V1203" i="2" s="1"/>
  <c r="W1203" i="2" s="1"/>
  <c r="R1202" i="2"/>
  <c r="U1202" i="2" s="1"/>
  <c r="V1202" i="2" s="1"/>
  <c r="W1202" i="2" s="1"/>
  <c r="H1201" i="2"/>
  <c r="J1201" i="2" s="1"/>
  <c r="V1201" i="2" s="1"/>
  <c r="W1201" i="2" s="1"/>
  <c r="W1200" i="2"/>
  <c r="H1200" i="2"/>
  <c r="J1200" i="2" s="1"/>
  <c r="V1200" i="2" s="1"/>
  <c r="R1199" i="2"/>
  <c r="U1199" i="2" s="1"/>
  <c r="V1199" i="2" s="1"/>
  <c r="W1199" i="2" s="1"/>
  <c r="R1198" i="2"/>
  <c r="U1198" i="2" s="1"/>
  <c r="V1198" i="2" s="1"/>
  <c r="W1198" i="2" s="1"/>
  <c r="H1197" i="2"/>
  <c r="J1197" i="2" s="1"/>
  <c r="V1197" i="2" s="1"/>
  <c r="W1197" i="2" s="1"/>
  <c r="H1196" i="2"/>
  <c r="J1196" i="2" s="1"/>
  <c r="V1196" i="2" s="1"/>
  <c r="W1196" i="2" s="1"/>
  <c r="H1195" i="2"/>
  <c r="J1195" i="2" s="1"/>
  <c r="V1195" i="2" s="1"/>
  <c r="W1195" i="2" s="1"/>
  <c r="H1194" i="2"/>
  <c r="J1194" i="2" s="1"/>
  <c r="V1194" i="2" s="1"/>
  <c r="W1194" i="2" s="1"/>
  <c r="H1193" i="2"/>
  <c r="J1193" i="2" s="1"/>
  <c r="V1193" i="2" s="1"/>
  <c r="W1193" i="2" s="1"/>
  <c r="R1192" i="2"/>
  <c r="U1192" i="2" s="1"/>
  <c r="H1192" i="2"/>
  <c r="J1192" i="2" s="1"/>
  <c r="U1191" i="2"/>
  <c r="R1191" i="2"/>
  <c r="J1191" i="2"/>
  <c r="V1191" i="2" s="1"/>
  <c r="W1191" i="2" s="1"/>
  <c r="Y1191" i="2" s="1"/>
  <c r="R1190" i="2"/>
  <c r="U1190" i="2" s="1"/>
  <c r="V1190" i="2" s="1"/>
  <c r="W1190" i="2" s="1"/>
  <c r="H1189" i="2"/>
  <c r="J1189" i="2" s="1"/>
  <c r="V1189" i="2" s="1"/>
  <c r="W1189" i="2" s="1"/>
  <c r="R1188" i="2"/>
  <c r="U1188" i="2" s="1"/>
  <c r="H1188" i="2"/>
  <c r="J1188" i="2" s="1"/>
  <c r="V1188" i="2" s="1"/>
  <c r="W1188" i="2" s="1"/>
  <c r="J1187" i="2"/>
  <c r="V1187" i="2" s="1"/>
  <c r="W1187" i="2" s="1"/>
  <c r="H1187" i="2"/>
  <c r="H1186" i="2"/>
  <c r="J1186" i="2" s="1"/>
  <c r="V1186" i="2" s="1"/>
  <c r="W1186" i="2" s="1"/>
  <c r="H1185" i="2"/>
  <c r="J1185" i="2" s="1"/>
  <c r="V1185" i="2" s="1"/>
  <c r="W1185" i="2" s="1"/>
  <c r="H1184" i="2"/>
  <c r="J1184" i="2" s="1"/>
  <c r="V1184" i="2" s="1"/>
  <c r="W1184" i="2" s="1"/>
  <c r="J1183" i="2"/>
  <c r="V1183" i="2" s="1"/>
  <c r="W1183" i="2" s="1"/>
  <c r="H1183" i="2"/>
  <c r="H1182" i="2"/>
  <c r="J1182" i="2" s="1"/>
  <c r="V1182" i="2" s="1"/>
  <c r="W1182" i="2" s="1"/>
  <c r="H1181" i="2"/>
  <c r="J1181" i="2" s="1"/>
  <c r="V1181" i="2" s="1"/>
  <c r="W1181" i="2" s="1"/>
  <c r="H1180" i="2"/>
  <c r="J1180" i="2" s="1"/>
  <c r="V1180" i="2" s="1"/>
  <c r="W1180" i="2" s="1"/>
  <c r="H1179" i="2"/>
  <c r="J1179" i="2" s="1"/>
  <c r="V1179" i="2" s="1"/>
  <c r="W1179" i="2" s="1"/>
  <c r="R1178" i="2"/>
  <c r="U1178" i="2" s="1"/>
  <c r="V1178" i="2" s="1"/>
  <c r="W1178" i="2" s="1"/>
  <c r="H1178" i="2"/>
  <c r="J1178" i="2" s="1"/>
  <c r="H1177" i="2"/>
  <c r="J1177" i="2" s="1"/>
  <c r="V1177" i="2" s="1"/>
  <c r="W1177" i="2" s="1"/>
  <c r="H1176" i="2"/>
  <c r="J1176" i="2" s="1"/>
  <c r="V1176" i="2" s="1"/>
  <c r="W1176" i="2" s="1"/>
  <c r="R1175" i="2"/>
  <c r="U1175" i="2" s="1"/>
  <c r="H1175" i="2"/>
  <c r="J1175" i="2" s="1"/>
  <c r="R1174" i="2"/>
  <c r="U1174" i="2" s="1"/>
  <c r="P1174" i="2"/>
  <c r="J1174" i="2"/>
  <c r="R1173" i="2"/>
  <c r="U1173" i="2" s="1"/>
  <c r="V1173" i="2" s="1"/>
  <c r="W1173" i="2" s="1"/>
  <c r="P1173" i="2"/>
  <c r="H1172" i="2"/>
  <c r="J1172" i="2" s="1"/>
  <c r="R1171" i="2"/>
  <c r="U1171" i="2" s="1"/>
  <c r="V1171" i="2" s="1"/>
  <c r="W1171" i="2" s="1"/>
  <c r="R1170" i="2"/>
  <c r="U1170" i="2" s="1"/>
  <c r="V1170" i="2" s="1"/>
  <c r="W1170" i="2" s="1"/>
  <c r="H1169" i="2"/>
  <c r="J1169" i="2" s="1"/>
  <c r="V1169" i="2" s="1"/>
  <c r="W1169" i="2" s="1"/>
  <c r="H1168" i="2"/>
  <c r="J1168" i="2" s="1"/>
  <c r="V1168" i="2" s="1"/>
  <c r="W1168" i="2" s="1"/>
  <c r="U1167" i="2"/>
  <c r="V1167" i="2" s="1"/>
  <c r="W1167" i="2" s="1"/>
  <c r="R1167" i="2"/>
  <c r="R1166" i="2"/>
  <c r="U1166" i="2" s="1"/>
  <c r="V1166" i="2" s="1"/>
  <c r="W1166" i="2" s="1"/>
  <c r="R1165" i="2"/>
  <c r="U1165" i="2" s="1"/>
  <c r="H1165" i="2"/>
  <c r="J1165" i="2" s="1"/>
  <c r="J1164" i="2"/>
  <c r="V1164" i="2" s="1"/>
  <c r="W1164" i="2" s="1"/>
  <c r="H1164" i="2"/>
  <c r="H1163" i="2"/>
  <c r="J1163" i="2" s="1"/>
  <c r="V1163" i="2" s="1"/>
  <c r="W1163" i="2" s="1"/>
  <c r="R1162" i="2"/>
  <c r="U1162" i="2" s="1"/>
  <c r="V1162" i="2" s="1"/>
  <c r="W1162" i="2" s="1"/>
  <c r="R1161" i="2"/>
  <c r="U1161" i="2" s="1"/>
  <c r="V1161" i="2" s="1"/>
  <c r="W1161" i="2" s="1"/>
  <c r="U1160" i="2"/>
  <c r="V1160" i="2" s="1"/>
  <c r="W1160" i="2" s="1"/>
  <c r="R1160" i="2"/>
  <c r="R1159" i="2"/>
  <c r="U1159" i="2" s="1"/>
  <c r="V1159" i="2" s="1"/>
  <c r="W1159" i="2" s="1"/>
  <c r="H1158" i="2"/>
  <c r="J1158" i="2" s="1"/>
  <c r="V1158" i="2" s="1"/>
  <c r="W1158" i="2" s="1"/>
  <c r="R1157" i="2"/>
  <c r="U1157" i="2" s="1"/>
  <c r="H1157" i="2"/>
  <c r="J1157" i="2" s="1"/>
  <c r="H1156" i="2"/>
  <c r="J1156" i="2" s="1"/>
  <c r="V1156" i="2" s="1"/>
  <c r="W1156" i="2" s="1"/>
  <c r="R1155" i="2"/>
  <c r="U1155" i="2" s="1"/>
  <c r="H1155" i="2"/>
  <c r="J1155" i="2" s="1"/>
  <c r="H1154" i="2"/>
  <c r="J1154" i="2" s="1"/>
  <c r="V1154" i="2" s="1"/>
  <c r="W1154" i="2" s="1"/>
  <c r="H1153" i="2"/>
  <c r="J1153" i="2" s="1"/>
  <c r="V1153" i="2" s="1"/>
  <c r="W1153" i="2" s="1"/>
  <c r="R1152" i="2"/>
  <c r="U1152" i="2" s="1"/>
  <c r="V1152" i="2" s="1"/>
  <c r="W1152" i="2" s="1"/>
  <c r="H1151" i="2"/>
  <c r="J1151" i="2" s="1"/>
  <c r="V1151" i="2" s="1"/>
  <c r="W1151" i="2" s="1"/>
  <c r="H1150" i="2"/>
  <c r="J1150" i="2" s="1"/>
  <c r="V1150" i="2" s="1"/>
  <c r="W1150" i="2" s="1"/>
  <c r="H1149" i="2"/>
  <c r="J1149" i="2" s="1"/>
  <c r="V1149" i="2" s="1"/>
  <c r="W1149" i="2" s="1"/>
  <c r="H1148" i="2"/>
  <c r="J1148" i="2" s="1"/>
  <c r="V1148" i="2" s="1"/>
  <c r="W1148" i="2" s="1"/>
  <c r="R1147" i="2"/>
  <c r="U1147" i="2" s="1"/>
  <c r="H1147" i="2"/>
  <c r="J1147" i="2" s="1"/>
  <c r="H1146" i="2"/>
  <c r="J1146" i="2" s="1"/>
  <c r="V1146" i="2" s="1"/>
  <c r="W1146" i="2" s="1"/>
  <c r="H1145" i="2"/>
  <c r="J1145" i="2" s="1"/>
  <c r="V1145" i="2" s="1"/>
  <c r="W1145" i="2" s="1"/>
  <c r="R1144" i="2"/>
  <c r="U1144" i="2" s="1"/>
  <c r="H1144" i="2"/>
  <c r="J1144" i="2" s="1"/>
  <c r="J1143" i="2"/>
  <c r="V1143" i="2" s="1"/>
  <c r="W1143" i="2" s="1"/>
  <c r="H1143" i="2"/>
  <c r="H1142" i="2"/>
  <c r="J1142" i="2" s="1"/>
  <c r="V1142" i="2" s="1"/>
  <c r="W1142" i="2" s="1"/>
  <c r="R1141" i="2"/>
  <c r="U1141" i="2" s="1"/>
  <c r="H1141" i="2"/>
  <c r="J1141" i="2" s="1"/>
  <c r="R1140" i="2"/>
  <c r="U1140" i="2" s="1"/>
  <c r="J1140" i="2"/>
  <c r="H1140" i="2"/>
  <c r="H1139" i="2"/>
  <c r="J1139" i="2" s="1"/>
  <c r="V1139" i="2" s="1"/>
  <c r="W1139" i="2" s="1"/>
  <c r="H1138" i="2"/>
  <c r="J1138" i="2" s="1"/>
  <c r="V1138" i="2" s="1"/>
  <c r="W1138" i="2" s="1"/>
  <c r="H1137" i="2"/>
  <c r="J1137" i="2" s="1"/>
  <c r="V1137" i="2" s="1"/>
  <c r="W1137" i="2" s="1"/>
  <c r="R1136" i="2"/>
  <c r="U1136" i="2" s="1"/>
  <c r="H1136" i="2"/>
  <c r="J1136" i="2" s="1"/>
  <c r="H1135" i="2"/>
  <c r="J1135" i="2" s="1"/>
  <c r="V1135" i="2" s="1"/>
  <c r="W1135" i="2" s="1"/>
  <c r="H1134" i="2"/>
  <c r="J1134" i="2" s="1"/>
  <c r="V1134" i="2" s="1"/>
  <c r="W1134" i="2" s="1"/>
  <c r="H1133" i="2"/>
  <c r="J1133" i="2" s="1"/>
  <c r="V1133" i="2" s="1"/>
  <c r="W1133" i="2" s="1"/>
  <c r="U1132" i="2"/>
  <c r="V1132" i="2" s="1"/>
  <c r="W1132" i="2" s="1"/>
  <c r="R1132" i="2"/>
  <c r="H1131" i="2"/>
  <c r="J1131" i="2" s="1"/>
  <c r="V1131" i="2" s="1"/>
  <c r="W1131" i="2" s="1"/>
  <c r="H1130" i="2"/>
  <c r="J1130" i="2" s="1"/>
  <c r="V1130" i="2" s="1"/>
  <c r="W1130" i="2" s="1"/>
  <c r="H1129" i="2"/>
  <c r="J1129" i="2" s="1"/>
  <c r="V1129" i="2" s="1"/>
  <c r="W1129" i="2" s="1"/>
  <c r="R1128" i="2"/>
  <c r="U1128" i="2" s="1"/>
  <c r="J1128" i="2"/>
  <c r="R1127" i="2"/>
  <c r="U1127" i="2" s="1"/>
  <c r="V1127" i="2" s="1"/>
  <c r="W1127" i="2" s="1"/>
  <c r="H1126" i="2"/>
  <c r="J1126" i="2" s="1"/>
  <c r="V1126" i="2" s="1"/>
  <c r="W1126" i="2" s="1"/>
  <c r="R1125" i="2"/>
  <c r="U1125" i="2" s="1"/>
  <c r="V1125" i="2" s="1"/>
  <c r="W1125" i="2" s="1"/>
  <c r="H1124" i="2"/>
  <c r="J1124" i="2" s="1"/>
  <c r="V1124" i="2" s="1"/>
  <c r="W1124" i="2" s="1"/>
  <c r="H1123" i="2"/>
  <c r="J1123" i="2" s="1"/>
  <c r="V1123" i="2" s="1"/>
  <c r="W1123" i="2" s="1"/>
  <c r="R1122" i="2"/>
  <c r="U1122" i="2" s="1"/>
  <c r="V1122" i="2" s="1"/>
  <c r="W1122" i="2" s="1"/>
  <c r="H1121" i="2"/>
  <c r="J1121" i="2" s="1"/>
  <c r="V1121" i="2" s="1"/>
  <c r="W1121" i="2" s="1"/>
  <c r="H1120" i="2"/>
  <c r="J1120" i="2" s="1"/>
  <c r="V1120" i="2" s="1"/>
  <c r="W1120" i="2" s="1"/>
  <c r="R1119" i="2"/>
  <c r="U1119" i="2" s="1"/>
  <c r="H1119" i="2"/>
  <c r="J1119" i="2" s="1"/>
  <c r="R1118" i="2"/>
  <c r="U1118" i="2" s="1"/>
  <c r="H1118" i="2"/>
  <c r="J1118" i="2" s="1"/>
  <c r="H1117" i="2"/>
  <c r="J1117" i="2" s="1"/>
  <c r="V1117" i="2" s="1"/>
  <c r="W1117" i="2" s="1"/>
  <c r="H1116" i="2"/>
  <c r="J1116" i="2" s="1"/>
  <c r="V1116" i="2" s="1"/>
  <c r="W1116" i="2" s="1"/>
  <c r="H1115" i="2"/>
  <c r="J1115" i="2" s="1"/>
  <c r="V1115" i="2" s="1"/>
  <c r="W1115" i="2" s="1"/>
  <c r="H1114" i="2"/>
  <c r="J1114" i="2" s="1"/>
  <c r="V1114" i="2" s="1"/>
  <c r="W1114" i="2" s="1"/>
  <c r="H1113" i="2"/>
  <c r="J1113" i="2" s="1"/>
  <c r="V1113" i="2" s="1"/>
  <c r="W1113" i="2" s="1"/>
  <c r="R1112" i="2"/>
  <c r="U1112" i="2" s="1"/>
  <c r="H1112" i="2"/>
  <c r="J1112" i="2" s="1"/>
  <c r="H1111" i="2"/>
  <c r="J1111" i="2" s="1"/>
  <c r="V1111" i="2" s="1"/>
  <c r="W1111" i="2" s="1"/>
  <c r="R1110" i="2"/>
  <c r="U1110" i="2" s="1"/>
  <c r="H1110" i="2"/>
  <c r="J1110" i="2" s="1"/>
  <c r="H1109" i="2"/>
  <c r="J1109" i="2" s="1"/>
  <c r="V1109" i="2" s="1"/>
  <c r="W1109" i="2" s="1"/>
  <c r="R1108" i="2"/>
  <c r="U1108" i="2" s="1"/>
  <c r="H1108" i="2"/>
  <c r="J1108" i="2" s="1"/>
  <c r="H1107" i="2"/>
  <c r="J1107" i="2" s="1"/>
  <c r="V1107" i="2" s="1"/>
  <c r="W1107" i="2" s="1"/>
  <c r="R1106" i="2"/>
  <c r="U1106" i="2" s="1"/>
  <c r="H1106" i="2"/>
  <c r="J1106" i="2" s="1"/>
  <c r="H1105" i="2"/>
  <c r="J1105" i="2" s="1"/>
  <c r="V1105" i="2" s="1"/>
  <c r="W1105" i="2" s="1"/>
  <c r="H1104" i="2"/>
  <c r="J1104" i="2" s="1"/>
  <c r="V1104" i="2" s="1"/>
  <c r="W1104" i="2" s="1"/>
  <c r="R1103" i="2"/>
  <c r="U1103" i="2" s="1"/>
  <c r="H1103" i="2"/>
  <c r="J1103" i="2" s="1"/>
  <c r="R1102" i="2"/>
  <c r="U1102" i="2" s="1"/>
  <c r="V1102" i="2" s="1"/>
  <c r="W1102" i="2" s="1"/>
  <c r="H1101" i="2"/>
  <c r="J1101" i="2" s="1"/>
  <c r="V1101" i="2" s="1"/>
  <c r="W1101" i="2" s="1"/>
  <c r="H1100" i="2"/>
  <c r="J1100" i="2" s="1"/>
  <c r="V1100" i="2" s="1"/>
  <c r="W1100" i="2" s="1"/>
  <c r="H1099" i="2"/>
  <c r="J1099" i="2" s="1"/>
  <c r="V1099" i="2" s="1"/>
  <c r="W1099" i="2" s="1"/>
  <c r="H1098" i="2"/>
  <c r="J1098" i="2" s="1"/>
  <c r="V1098" i="2" s="1"/>
  <c r="W1098" i="2" s="1"/>
  <c r="H1097" i="2"/>
  <c r="J1097" i="2" s="1"/>
  <c r="V1097" i="2" s="1"/>
  <c r="W1097" i="2" s="1"/>
  <c r="H1096" i="2"/>
  <c r="J1096" i="2" s="1"/>
  <c r="V1096" i="2" s="1"/>
  <c r="W1096" i="2" s="1"/>
  <c r="U1095" i="2"/>
  <c r="V1095" i="2" s="1"/>
  <c r="W1095" i="2" s="1"/>
  <c r="R1095" i="2"/>
  <c r="J1094" i="2"/>
  <c r="V1094" i="2" s="1"/>
  <c r="W1094" i="2" s="1"/>
  <c r="R1093" i="2"/>
  <c r="U1093" i="2" s="1"/>
  <c r="V1093" i="2" s="1"/>
  <c r="W1093" i="2" s="1"/>
  <c r="H1092" i="2"/>
  <c r="J1092" i="2" s="1"/>
  <c r="V1092" i="2" s="1"/>
  <c r="W1092" i="2" s="1"/>
  <c r="R1091" i="2"/>
  <c r="U1091" i="2" s="1"/>
  <c r="V1091" i="2" s="1"/>
  <c r="W1091" i="2" s="1"/>
  <c r="H1090" i="2"/>
  <c r="J1090" i="2" s="1"/>
  <c r="V1090" i="2" s="1"/>
  <c r="W1090" i="2" s="1"/>
  <c r="R1089" i="2"/>
  <c r="U1089" i="2" s="1"/>
  <c r="V1089" i="2" s="1"/>
  <c r="W1089" i="2" s="1"/>
  <c r="H1088" i="2"/>
  <c r="J1088" i="2" s="1"/>
  <c r="V1088" i="2" s="1"/>
  <c r="W1088" i="2" s="1"/>
  <c r="R1087" i="2"/>
  <c r="U1087" i="2" s="1"/>
  <c r="V1087" i="2" s="1"/>
  <c r="W1087" i="2" s="1"/>
  <c r="H1087" i="2"/>
  <c r="J1087" i="2" s="1"/>
  <c r="J1086" i="2"/>
  <c r="V1086" i="2" s="1"/>
  <c r="W1086" i="2" s="1"/>
  <c r="H1086" i="2"/>
  <c r="H1085" i="2"/>
  <c r="J1085" i="2" s="1"/>
  <c r="V1085" i="2" s="1"/>
  <c r="W1085" i="2" s="1"/>
  <c r="H1084" i="2"/>
  <c r="J1084" i="2" s="1"/>
  <c r="V1084" i="2" s="1"/>
  <c r="W1084" i="2" s="1"/>
  <c r="R1083" i="2"/>
  <c r="U1083" i="2" s="1"/>
  <c r="J1083" i="2"/>
  <c r="R1082" i="2"/>
  <c r="U1082" i="2" s="1"/>
  <c r="H1082" i="2"/>
  <c r="J1082" i="2" s="1"/>
  <c r="H1081" i="2"/>
  <c r="J1081" i="2" s="1"/>
  <c r="V1081" i="2" s="1"/>
  <c r="W1081" i="2" s="1"/>
  <c r="R1080" i="2"/>
  <c r="U1080" i="2" s="1"/>
  <c r="V1080" i="2" s="1"/>
  <c r="W1080" i="2" s="1"/>
  <c r="H1079" i="2"/>
  <c r="J1079" i="2" s="1"/>
  <c r="V1079" i="2" s="1"/>
  <c r="W1079" i="2" s="1"/>
  <c r="R1078" i="2"/>
  <c r="U1078" i="2" s="1"/>
  <c r="V1078" i="2" s="1"/>
  <c r="W1078" i="2" s="1"/>
  <c r="J1077" i="2"/>
  <c r="V1077" i="2" s="1"/>
  <c r="W1077" i="2" s="1"/>
  <c r="H1077" i="2"/>
  <c r="R1076" i="2"/>
  <c r="U1076" i="2" s="1"/>
  <c r="J1076" i="2"/>
  <c r="R1075" i="2"/>
  <c r="U1075" i="2" s="1"/>
  <c r="H1075" i="2"/>
  <c r="J1075" i="2" s="1"/>
  <c r="H1074" i="2"/>
  <c r="J1074" i="2" s="1"/>
  <c r="V1074" i="2" s="1"/>
  <c r="W1074" i="2" s="1"/>
  <c r="R1073" i="2"/>
  <c r="U1073" i="2" s="1"/>
  <c r="V1073" i="2" s="1"/>
  <c r="W1073" i="2" s="1"/>
  <c r="J1072" i="2"/>
  <c r="V1072" i="2" s="1"/>
  <c r="W1072" i="2" s="1"/>
  <c r="H1072" i="2"/>
  <c r="R1071" i="2"/>
  <c r="U1071" i="2" s="1"/>
  <c r="H1071" i="2"/>
  <c r="J1071" i="2" s="1"/>
  <c r="R1070" i="2"/>
  <c r="U1070" i="2" s="1"/>
  <c r="V1070" i="2" s="1"/>
  <c r="W1070" i="2" s="1"/>
  <c r="J1070" i="2"/>
  <c r="H1069" i="2"/>
  <c r="J1069" i="2" s="1"/>
  <c r="V1069" i="2" s="1"/>
  <c r="W1069" i="2" s="1"/>
  <c r="H1068" i="2"/>
  <c r="J1068" i="2" s="1"/>
  <c r="V1068" i="2" s="1"/>
  <c r="W1068" i="2" s="1"/>
  <c r="R1067" i="2"/>
  <c r="U1067" i="2" s="1"/>
  <c r="V1067" i="2" s="1"/>
  <c r="W1067" i="2" s="1"/>
  <c r="H1066" i="2"/>
  <c r="J1066" i="2" s="1"/>
  <c r="V1066" i="2" s="1"/>
  <c r="W1066" i="2" s="1"/>
  <c r="H1065" i="2"/>
  <c r="J1065" i="2" s="1"/>
  <c r="V1065" i="2" s="1"/>
  <c r="W1065" i="2" s="1"/>
  <c r="R1064" i="2"/>
  <c r="U1064" i="2" s="1"/>
  <c r="H1064" i="2"/>
  <c r="J1064" i="2" s="1"/>
  <c r="H1063" i="2"/>
  <c r="J1063" i="2" s="1"/>
  <c r="V1063" i="2" s="1"/>
  <c r="W1063" i="2" s="1"/>
  <c r="H1062" i="2"/>
  <c r="J1062" i="2" s="1"/>
  <c r="V1062" i="2" s="1"/>
  <c r="W1062" i="2" s="1"/>
  <c r="H1061" i="2"/>
  <c r="J1061" i="2" s="1"/>
  <c r="V1061" i="2" s="1"/>
  <c r="W1061" i="2" s="1"/>
  <c r="H1060" i="2"/>
  <c r="J1060" i="2" s="1"/>
  <c r="V1060" i="2" s="1"/>
  <c r="W1060" i="2" s="1"/>
  <c r="R1059" i="2"/>
  <c r="U1059" i="2" s="1"/>
  <c r="V1059" i="2" s="1"/>
  <c r="W1059" i="2" s="1"/>
  <c r="R1058" i="2"/>
  <c r="U1058" i="2" s="1"/>
  <c r="V1058" i="2" s="1"/>
  <c r="W1058" i="2" s="1"/>
  <c r="R1057" i="2"/>
  <c r="U1057" i="2" s="1"/>
  <c r="V1057" i="2" s="1"/>
  <c r="W1057" i="2" s="1"/>
  <c r="R1056" i="2"/>
  <c r="U1056" i="2" s="1"/>
  <c r="H1056" i="2"/>
  <c r="J1056" i="2" s="1"/>
  <c r="H1055" i="2"/>
  <c r="J1055" i="2" s="1"/>
  <c r="V1055" i="2" s="1"/>
  <c r="W1055" i="2" s="1"/>
  <c r="H1054" i="2"/>
  <c r="J1054" i="2" s="1"/>
  <c r="V1054" i="2" s="1"/>
  <c r="W1054" i="2" s="1"/>
  <c r="R1053" i="2"/>
  <c r="U1053" i="2" s="1"/>
  <c r="V1053" i="2" s="1"/>
  <c r="W1053" i="2" s="1"/>
  <c r="H1052" i="2"/>
  <c r="J1052" i="2" s="1"/>
  <c r="V1052" i="2" s="1"/>
  <c r="W1052" i="2" s="1"/>
  <c r="H1051" i="2"/>
  <c r="J1051" i="2" s="1"/>
  <c r="V1051" i="2" s="1"/>
  <c r="W1051" i="2" s="1"/>
  <c r="H1050" i="2"/>
  <c r="J1050" i="2" s="1"/>
  <c r="V1050" i="2" s="1"/>
  <c r="W1050" i="2" s="1"/>
  <c r="H1049" i="2"/>
  <c r="J1049" i="2" s="1"/>
  <c r="V1049" i="2" s="1"/>
  <c r="W1049" i="2" s="1"/>
  <c r="H1048" i="2"/>
  <c r="J1048" i="2" s="1"/>
  <c r="V1048" i="2" s="1"/>
  <c r="W1048" i="2" s="1"/>
  <c r="H1047" i="2"/>
  <c r="J1047" i="2" s="1"/>
  <c r="V1047" i="2" s="1"/>
  <c r="W1047" i="2" s="1"/>
  <c r="R1046" i="2"/>
  <c r="U1046" i="2" s="1"/>
  <c r="H1046" i="2"/>
  <c r="J1046" i="2" s="1"/>
  <c r="H1045" i="2"/>
  <c r="J1045" i="2" s="1"/>
  <c r="V1045" i="2" s="1"/>
  <c r="W1045" i="2" s="1"/>
  <c r="R1044" i="2"/>
  <c r="U1044" i="2" s="1"/>
  <c r="H1044" i="2"/>
  <c r="J1044" i="2" s="1"/>
  <c r="R1043" i="2"/>
  <c r="U1043" i="2" s="1"/>
  <c r="H1043" i="2"/>
  <c r="J1043" i="2" s="1"/>
  <c r="R1042" i="2"/>
  <c r="U1042" i="2" s="1"/>
  <c r="H1042" i="2"/>
  <c r="J1042" i="2" s="1"/>
  <c r="W1041" i="2"/>
  <c r="H1041" i="2"/>
  <c r="J1041" i="2" s="1"/>
  <c r="V1041" i="2" s="1"/>
  <c r="H1040" i="2"/>
  <c r="J1040" i="2" s="1"/>
  <c r="V1040" i="2" s="1"/>
  <c r="W1040" i="2" s="1"/>
  <c r="H1039" i="2"/>
  <c r="J1039" i="2" s="1"/>
  <c r="V1039" i="2" s="1"/>
  <c r="W1039" i="2" s="1"/>
  <c r="J1038" i="2"/>
  <c r="V1038" i="2" s="1"/>
  <c r="W1038" i="2" s="1"/>
  <c r="H1038" i="2"/>
  <c r="H1037" i="2"/>
  <c r="J1037" i="2" s="1"/>
  <c r="V1037" i="2" s="1"/>
  <c r="W1037" i="2" s="1"/>
  <c r="H1036" i="2"/>
  <c r="J1036" i="2" s="1"/>
  <c r="V1036" i="2" s="1"/>
  <c r="W1036" i="2" s="1"/>
  <c r="H1035" i="2"/>
  <c r="J1035" i="2" s="1"/>
  <c r="V1035" i="2" s="1"/>
  <c r="W1035" i="2" s="1"/>
  <c r="R1034" i="2"/>
  <c r="U1034" i="2" s="1"/>
  <c r="V1034" i="2" s="1"/>
  <c r="W1034" i="2" s="1"/>
  <c r="H1034" i="2"/>
  <c r="J1034" i="2" s="1"/>
  <c r="H1033" i="2"/>
  <c r="J1033" i="2" s="1"/>
  <c r="V1033" i="2" s="1"/>
  <c r="W1033" i="2" s="1"/>
  <c r="R1032" i="2"/>
  <c r="U1032" i="2" s="1"/>
  <c r="H1032" i="2"/>
  <c r="J1032" i="2" s="1"/>
  <c r="U1031" i="2"/>
  <c r="R1031" i="2"/>
  <c r="H1031" i="2"/>
  <c r="J1031" i="2" s="1"/>
  <c r="R1030" i="2"/>
  <c r="U1030" i="2" s="1"/>
  <c r="H1030" i="2"/>
  <c r="J1030" i="2" s="1"/>
  <c r="R1029" i="2"/>
  <c r="U1029" i="2" s="1"/>
  <c r="H1029" i="2"/>
  <c r="J1029" i="2" s="1"/>
  <c r="H1028" i="2"/>
  <c r="J1028" i="2" s="1"/>
  <c r="V1028" i="2" s="1"/>
  <c r="W1028" i="2" s="1"/>
  <c r="H1027" i="2"/>
  <c r="J1027" i="2" s="1"/>
  <c r="V1027" i="2" s="1"/>
  <c r="W1027" i="2" s="1"/>
  <c r="H1026" i="2"/>
  <c r="J1026" i="2" s="1"/>
  <c r="V1026" i="2" s="1"/>
  <c r="W1026" i="2" s="1"/>
  <c r="H1025" i="2"/>
  <c r="J1025" i="2" s="1"/>
  <c r="V1025" i="2" s="1"/>
  <c r="W1025" i="2" s="1"/>
  <c r="R1024" i="2"/>
  <c r="U1024" i="2" s="1"/>
  <c r="J1024" i="2"/>
  <c r="O1023" i="2"/>
  <c r="R1023" i="2" s="1"/>
  <c r="U1023" i="2" s="1"/>
  <c r="V1023" i="2" s="1"/>
  <c r="W1023" i="2" s="1"/>
  <c r="H1022" i="2"/>
  <c r="J1022" i="2" s="1"/>
  <c r="H1021" i="2"/>
  <c r="J1021" i="2" s="1"/>
  <c r="V1021" i="2" s="1"/>
  <c r="W1021" i="2" s="1"/>
  <c r="R1020" i="2"/>
  <c r="U1020" i="2" s="1"/>
  <c r="H1020" i="2"/>
  <c r="J1020" i="2" s="1"/>
  <c r="H1019" i="2"/>
  <c r="J1019" i="2" s="1"/>
  <c r="V1019" i="2" s="1"/>
  <c r="W1019" i="2" s="1"/>
  <c r="H1018" i="2"/>
  <c r="J1018" i="2" s="1"/>
  <c r="V1018" i="2" s="1"/>
  <c r="W1018" i="2" s="1"/>
  <c r="H1017" i="2"/>
  <c r="J1017" i="2" s="1"/>
  <c r="V1017" i="2" s="1"/>
  <c r="W1017" i="2" s="1"/>
  <c r="R1016" i="2"/>
  <c r="U1016" i="2" s="1"/>
  <c r="V1016" i="2" s="1"/>
  <c r="W1016" i="2" s="1"/>
  <c r="H1016" i="2"/>
  <c r="J1016" i="2" s="1"/>
  <c r="H1015" i="2"/>
  <c r="J1015" i="2" s="1"/>
  <c r="V1015" i="2" s="1"/>
  <c r="W1015" i="2" s="1"/>
  <c r="R1014" i="2"/>
  <c r="U1014" i="2" s="1"/>
  <c r="H1014" i="2"/>
  <c r="J1014" i="2" s="1"/>
  <c r="R1013" i="2"/>
  <c r="U1013" i="2" s="1"/>
  <c r="H1013" i="2"/>
  <c r="J1013" i="2" s="1"/>
  <c r="H1012" i="2"/>
  <c r="J1012" i="2" s="1"/>
  <c r="R1011" i="2"/>
  <c r="U1011" i="2" s="1"/>
  <c r="H1011" i="2"/>
  <c r="J1011" i="2" s="1"/>
  <c r="R1010" i="2"/>
  <c r="U1010" i="2" s="1"/>
  <c r="J1010" i="2"/>
  <c r="R1009" i="2"/>
  <c r="U1009" i="2" s="1"/>
  <c r="V1009" i="2" s="1"/>
  <c r="W1009" i="2" s="1"/>
  <c r="R1008" i="2"/>
  <c r="U1008" i="2" s="1"/>
  <c r="H1008" i="2"/>
  <c r="J1008" i="2" s="1"/>
  <c r="R1007" i="2"/>
  <c r="U1007" i="2" s="1"/>
  <c r="V1007" i="2" s="1"/>
  <c r="W1007" i="2" s="1"/>
  <c r="H1006" i="2"/>
  <c r="J1006" i="2" s="1"/>
  <c r="V1006" i="2" s="1"/>
  <c r="W1006" i="2" s="1"/>
  <c r="R1005" i="2"/>
  <c r="U1005" i="2" s="1"/>
  <c r="H1005" i="2"/>
  <c r="J1005" i="2" s="1"/>
  <c r="R1004" i="2"/>
  <c r="U1004" i="2" s="1"/>
  <c r="V1004" i="2" s="1"/>
  <c r="W1004" i="2" s="1"/>
  <c r="H1004" i="2"/>
  <c r="J1004" i="2" s="1"/>
  <c r="R1003" i="2"/>
  <c r="U1003" i="2" s="1"/>
  <c r="V1003" i="2" s="1"/>
  <c r="W1003" i="2" s="1"/>
  <c r="J1002" i="2"/>
  <c r="V1002" i="2" s="1"/>
  <c r="W1002" i="2" s="1"/>
  <c r="H1001" i="2"/>
  <c r="J1001" i="2" s="1"/>
  <c r="V1001" i="2" s="1"/>
  <c r="W1001" i="2" s="1"/>
  <c r="H1000" i="2"/>
  <c r="J1000" i="2" s="1"/>
  <c r="V1000" i="2" s="1"/>
  <c r="W1000" i="2" s="1"/>
  <c r="H999" i="2"/>
  <c r="J999" i="2" s="1"/>
  <c r="V999" i="2" s="1"/>
  <c r="W999" i="2" s="1"/>
  <c r="H998" i="2"/>
  <c r="J998" i="2" s="1"/>
  <c r="V998" i="2" s="1"/>
  <c r="W998" i="2" s="1"/>
  <c r="R997" i="2"/>
  <c r="U997" i="2" s="1"/>
  <c r="H997" i="2"/>
  <c r="J997" i="2" s="1"/>
  <c r="R996" i="2"/>
  <c r="U996" i="2" s="1"/>
  <c r="H996" i="2"/>
  <c r="J996" i="2" s="1"/>
  <c r="R995" i="2"/>
  <c r="U995" i="2" s="1"/>
  <c r="J995" i="2"/>
  <c r="H995" i="2"/>
  <c r="H994" i="2"/>
  <c r="J994" i="2" s="1"/>
  <c r="V994" i="2" s="1"/>
  <c r="W994" i="2" s="1"/>
  <c r="R993" i="2"/>
  <c r="U993" i="2" s="1"/>
  <c r="V993" i="2" s="1"/>
  <c r="W993" i="2" s="1"/>
  <c r="H993" i="2"/>
  <c r="J993" i="2" s="1"/>
  <c r="H992" i="2"/>
  <c r="J992" i="2" s="1"/>
  <c r="V992" i="2" s="1"/>
  <c r="W992" i="2" s="1"/>
  <c r="H991" i="2"/>
  <c r="J991" i="2" s="1"/>
  <c r="V991" i="2" s="1"/>
  <c r="W991" i="2" s="1"/>
  <c r="R990" i="2"/>
  <c r="U990" i="2" s="1"/>
  <c r="J990" i="2"/>
  <c r="H990" i="2"/>
  <c r="R988" i="2"/>
  <c r="U988" i="2" s="1"/>
  <c r="H988" i="2"/>
  <c r="J988" i="2" s="1"/>
  <c r="H987" i="2"/>
  <c r="J987" i="2" s="1"/>
  <c r="V987" i="2" s="1"/>
  <c r="W987" i="2" s="1"/>
  <c r="R986" i="2"/>
  <c r="U986" i="2" s="1"/>
  <c r="H986" i="2"/>
  <c r="J986" i="2" s="1"/>
  <c r="V986" i="2" s="1"/>
  <c r="W986" i="2" s="1"/>
  <c r="R985" i="2"/>
  <c r="U985" i="2" s="1"/>
  <c r="V985" i="2" s="1"/>
  <c r="H984" i="2"/>
  <c r="J984" i="2" s="1"/>
  <c r="V984" i="2" s="1"/>
  <c r="W984" i="2" s="1"/>
  <c r="H983" i="2"/>
  <c r="J983" i="2" s="1"/>
  <c r="V983" i="2" s="1"/>
  <c r="W983" i="2" s="1"/>
  <c r="H982" i="2"/>
  <c r="J982" i="2" s="1"/>
  <c r="V982" i="2" s="1"/>
  <c r="W982" i="2" s="1"/>
  <c r="R981" i="2"/>
  <c r="U981" i="2" s="1"/>
  <c r="V981" i="2" s="1"/>
  <c r="W981" i="2" s="1"/>
  <c r="H981" i="2"/>
  <c r="J981" i="2" s="1"/>
  <c r="R980" i="2"/>
  <c r="U980" i="2" s="1"/>
  <c r="V980" i="2" s="1"/>
  <c r="W980" i="2" s="1"/>
  <c r="H979" i="2"/>
  <c r="J979" i="2" s="1"/>
  <c r="V979" i="2" s="1"/>
  <c r="W979" i="2" s="1"/>
  <c r="R978" i="2"/>
  <c r="U978" i="2" s="1"/>
  <c r="V978" i="2" s="1"/>
  <c r="W978" i="2" s="1"/>
  <c r="H977" i="2"/>
  <c r="J977" i="2" s="1"/>
  <c r="V977" i="2" s="1"/>
  <c r="W977" i="2" s="1"/>
  <c r="H976" i="2"/>
  <c r="J976" i="2" s="1"/>
  <c r="V976" i="2" s="1"/>
  <c r="W976" i="2" s="1"/>
  <c r="R975" i="2"/>
  <c r="U975" i="2" s="1"/>
  <c r="H975" i="2"/>
  <c r="J975" i="2" s="1"/>
  <c r="H974" i="2"/>
  <c r="J974" i="2" s="1"/>
  <c r="V974" i="2" s="1"/>
  <c r="W974" i="2" s="1"/>
  <c r="R973" i="2"/>
  <c r="U973" i="2" s="1"/>
  <c r="V973" i="2" s="1"/>
  <c r="W973" i="2" s="1"/>
  <c r="H972" i="2"/>
  <c r="J972" i="2" s="1"/>
  <c r="V972" i="2" s="1"/>
  <c r="W972" i="2" s="1"/>
  <c r="H971" i="2"/>
  <c r="J971" i="2" s="1"/>
  <c r="V971" i="2" s="1"/>
  <c r="W971" i="2" s="1"/>
  <c r="R970" i="2"/>
  <c r="U970" i="2" s="1"/>
  <c r="H970" i="2"/>
  <c r="J970" i="2" s="1"/>
  <c r="H969" i="2"/>
  <c r="J969" i="2" s="1"/>
  <c r="V969" i="2" s="1"/>
  <c r="W969" i="2" s="1"/>
  <c r="J968" i="2"/>
  <c r="V968" i="2" s="1"/>
  <c r="W968" i="2" s="1"/>
  <c r="H968" i="2"/>
  <c r="R967" i="2"/>
  <c r="U967" i="2" s="1"/>
  <c r="H967" i="2"/>
  <c r="J967" i="2" s="1"/>
  <c r="H966" i="2"/>
  <c r="J966" i="2" s="1"/>
  <c r="V966" i="2" s="1"/>
  <c r="W966" i="2" s="1"/>
  <c r="J965" i="2"/>
  <c r="V965" i="2" s="1"/>
  <c r="W965" i="2" s="1"/>
  <c r="H965" i="2"/>
  <c r="V964" i="2"/>
  <c r="W964" i="2" s="1"/>
  <c r="H964" i="2"/>
  <c r="J964" i="2" s="1"/>
  <c r="V963" i="2"/>
  <c r="W963" i="2" s="1"/>
  <c r="R963" i="2"/>
  <c r="U963" i="2" s="1"/>
  <c r="R962" i="2"/>
  <c r="U962" i="2" s="1"/>
  <c r="H962" i="2"/>
  <c r="J962" i="2" s="1"/>
  <c r="R961" i="2"/>
  <c r="U961" i="2" s="1"/>
  <c r="V961" i="2" s="1"/>
  <c r="W961" i="2" s="1"/>
  <c r="R960" i="2"/>
  <c r="U960" i="2" s="1"/>
  <c r="J960" i="2"/>
  <c r="O959" i="2"/>
  <c r="R959" i="2" s="1"/>
  <c r="U959" i="2" s="1"/>
  <c r="H959" i="2"/>
  <c r="J959" i="2" s="1"/>
  <c r="V959" i="2" s="1"/>
  <c r="W959" i="2" s="1"/>
  <c r="R958" i="2"/>
  <c r="U958" i="2" s="1"/>
  <c r="V958" i="2" s="1"/>
  <c r="W958" i="2" s="1"/>
  <c r="H958" i="2"/>
  <c r="J958" i="2" s="1"/>
  <c r="H957" i="2"/>
  <c r="J957" i="2" s="1"/>
  <c r="V957" i="2" s="1"/>
  <c r="W957" i="2" s="1"/>
  <c r="R956" i="2"/>
  <c r="U956" i="2" s="1"/>
  <c r="H956" i="2"/>
  <c r="J956" i="2" s="1"/>
  <c r="R955" i="2"/>
  <c r="U955" i="2" s="1"/>
  <c r="H955" i="2"/>
  <c r="J955" i="2" s="1"/>
  <c r="V955" i="2" s="1"/>
  <c r="W955" i="2" s="1"/>
  <c r="H954" i="2"/>
  <c r="J954" i="2" s="1"/>
  <c r="V954" i="2" s="1"/>
  <c r="W954" i="2" s="1"/>
  <c r="R953" i="2"/>
  <c r="U953" i="2" s="1"/>
  <c r="V953" i="2" s="1"/>
  <c r="W953" i="2" s="1"/>
  <c r="H952" i="2"/>
  <c r="J952" i="2" s="1"/>
  <c r="V952" i="2" s="1"/>
  <c r="W952" i="2" s="1"/>
  <c r="R951" i="2"/>
  <c r="U951" i="2" s="1"/>
  <c r="V951" i="2" s="1"/>
  <c r="W951" i="2" s="1"/>
  <c r="H951" i="2"/>
  <c r="J951" i="2" s="1"/>
  <c r="R950" i="2"/>
  <c r="U950" i="2" s="1"/>
  <c r="H950" i="2"/>
  <c r="J950" i="2" s="1"/>
  <c r="V950" i="2" s="1"/>
  <c r="W950" i="2" s="1"/>
  <c r="R949" i="2"/>
  <c r="U949" i="2" s="1"/>
  <c r="H949" i="2"/>
  <c r="J949" i="2" s="1"/>
  <c r="H948" i="2"/>
  <c r="J948" i="2" s="1"/>
  <c r="V948" i="2" s="1"/>
  <c r="W948" i="2" s="1"/>
  <c r="H947" i="2"/>
  <c r="J947" i="2" s="1"/>
  <c r="V947" i="2" s="1"/>
  <c r="W947" i="2" s="1"/>
  <c r="H946" i="2"/>
  <c r="J946" i="2" s="1"/>
  <c r="V946" i="2" s="1"/>
  <c r="W946" i="2" s="1"/>
  <c r="R945" i="2"/>
  <c r="U945" i="2" s="1"/>
  <c r="V945" i="2" s="1"/>
  <c r="W945" i="2" s="1"/>
  <c r="H944" i="2"/>
  <c r="J944" i="2" s="1"/>
  <c r="V944" i="2" s="1"/>
  <c r="W944" i="2" s="1"/>
  <c r="H943" i="2"/>
  <c r="J943" i="2" s="1"/>
  <c r="V943" i="2" s="1"/>
  <c r="W943" i="2" s="1"/>
  <c r="H942" i="2"/>
  <c r="J942" i="2" s="1"/>
  <c r="V942" i="2" s="1"/>
  <c r="W942" i="2" s="1"/>
  <c r="H941" i="2"/>
  <c r="J941" i="2" s="1"/>
  <c r="V941" i="2" s="1"/>
  <c r="W941" i="2" s="1"/>
  <c r="H940" i="2"/>
  <c r="J940" i="2" s="1"/>
  <c r="V940" i="2" s="1"/>
  <c r="W940" i="2" s="1"/>
  <c r="R939" i="2"/>
  <c r="U939" i="2" s="1"/>
  <c r="V939" i="2" s="1"/>
  <c r="W939" i="2" s="1"/>
  <c r="H938" i="2"/>
  <c r="J938" i="2" s="1"/>
  <c r="V938" i="2" s="1"/>
  <c r="W938" i="2" s="1"/>
  <c r="R937" i="2"/>
  <c r="U937" i="2" s="1"/>
  <c r="H937" i="2"/>
  <c r="J937" i="2" s="1"/>
  <c r="R936" i="2"/>
  <c r="U936" i="2" s="1"/>
  <c r="J936" i="2"/>
  <c r="R935" i="2"/>
  <c r="U935" i="2" s="1"/>
  <c r="H935" i="2"/>
  <c r="J935" i="2" s="1"/>
  <c r="V935" i="2" s="1"/>
  <c r="W935" i="2" s="1"/>
  <c r="J934" i="2"/>
  <c r="V934" i="2" s="1"/>
  <c r="W934" i="2" s="1"/>
  <c r="H934" i="2"/>
  <c r="H933" i="2"/>
  <c r="J933" i="2" s="1"/>
  <c r="V933" i="2" s="1"/>
  <c r="W933" i="2" s="1"/>
  <c r="R932" i="2"/>
  <c r="U932" i="2" s="1"/>
  <c r="V932" i="2" s="1"/>
  <c r="W932" i="2" s="1"/>
  <c r="H931" i="2"/>
  <c r="J931" i="2" s="1"/>
  <c r="V931" i="2" s="1"/>
  <c r="W931" i="2" s="1"/>
  <c r="H930" i="2"/>
  <c r="J930" i="2" s="1"/>
  <c r="V930" i="2" s="1"/>
  <c r="W930" i="2" s="1"/>
  <c r="H929" i="2"/>
  <c r="J929" i="2" s="1"/>
  <c r="V929" i="2" s="1"/>
  <c r="W929" i="2" s="1"/>
  <c r="H928" i="2"/>
  <c r="J928" i="2" s="1"/>
  <c r="V928" i="2" s="1"/>
  <c r="W928" i="2" s="1"/>
  <c r="H927" i="2"/>
  <c r="J927" i="2" s="1"/>
  <c r="V927" i="2" s="1"/>
  <c r="W927" i="2" s="1"/>
  <c r="R926" i="2"/>
  <c r="U926" i="2" s="1"/>
  <c r="H926" i="2"/>
  <c r="J926" i="2" s="1"/>
  <c r="H925" i="2"/>
  <c r="J925" i="2" s="1"/>
  <c r="V925" i="2" s="1"/>
  <c r="W925" i="2" s="1"/>
  <c r="H924" i="2"/>
  <c r="J924" i="2" s="1"/>
  <c r="V924" i="2" s="1"/>
  <c r="W924" i="2" s="1"/>
  <c r="R923" i="2"/>
  <c r="U923" i="2" s="1"/>
  <c r="V923" i="2" s="1"/>
  <c r="W923" i="2" s="1"/>
  <c r="R922" i="2"/>
  <c r="U922" i="2" s="1"/>
  <c r="H922" i="2"/>
  <c r="J922" i="2" s="1"/>
  <c r="H921" i="2"/>
  <c r="J921" i="2" s="1"/>
  <c r="V921" i="2" s="1"/>
  <c r="W921" i="2" s="1"/>
  <c r="H919" i="2"/>
  <c r="J919" i="2" s="1"/>
  <c r="V919" i="2" s="1"/>
  <c r="W919" i="2" s="1"/>
  <c r="H918" i="2"/>
  <c r="J918" i="2" s="1"/>
  <c r="V918" i="2" s="1"/>
  <c r="W918" i="2" s="1"/>
  <c r="H917" i="2"/>
  <c r="J917" i="2" s="1"/>
  <c r="V917" i="2" s="1"/>
  <c r="W917" i="2" s="1"/>
  <c r="H916" i="2"/>
  <c r="J916" i="2" s="1"/>
  <c r="V916" i="2" s="1"/>
  <c r="W916" i="2" s="1"/>
  <c r="R915" i="2"/>
  <c r="U915" i="2" s="1"/>
  <c r="V915" i="2" s="1"/>
  <c r="W915" i="2" s="1"/>
  <c r="J915" i="2"/>
  <c r="H914" i="2"/>
  <c r="J914" i="2" s="1"/>
  <c r="V914" i="2" s="1"/>
  <c r="W914" i="2" s="1"/>
  <c r="R913" i="2"/>
  <c r="U913" i="2" s="1"/>
  <c r="H913" i="2"/>
  <c r="J913" i="2" s="1"/>
  <c r="H912" i="2"/>
  <c r="J912" i="2" s="1"/>
  <c r="V912" i="2" s="1"/>
  <c r="W912" i="2" s="1"/>
  <c r="H911" i="2"/>
  <c r="J911" i="2" s="1"/>
  <c r="V911" i="2" s="1"/>
  <c r="W911" i="2" s="1"/>
  <c r="R910" i="2"/>
  <c r="U910" i="2" s="1"/>
  <c r="V910" i="2" s="1"/>
  <c r="W910" i="2" s="1"/>
  <c r="H909" i="2"/>
  <c r="J909" i="2" s="1"/>
  <c r="V909" i="2" s="1"/>
  <c r="W909" i="2" s="1"/>
  <c r="J908" i="2"/>
  <c r="V908" i="2" s="1"/>
  <c r="W908" i="2" s="1"/>
  <c r="H908" i="2"/>
  <c r="H907" i="2"/>
  <c r="J907" i="2" s="1"/>
  <c r="V907" i="2" s="1"/>
  <c r="W907" i="2" s="1"/>
  <c r="H906" i="2"/>
  <c r="J906" i="2" s="1"/>
  <c r="V906" i="2" s="1"/>
  <c r="W906" i="2" s="1"/>
  <c r="H905" i="2"/>
  <c r="J905" i="2" s="1"/>
  <c r="V905" i="2" s="1"/>
  <c r="W905" i="2" s="1"/>
  <c r="R904" i="2"/>
  <c r="U904" i="2" s="1"/>
  <c r="V904" i="2" s="1"/>
  <c r="W904" i="2" s="1"/>
  <c r="H903" i="2"/>
  <c r="J903" i="2" s="1"/>
  <c r="V903" i="2" s="1"/>
  <c r="W903" i="2" s="1"/>
  <c r="R902" i="2"/>
  <c r="U902" i="2" s="1"/>
  <c r="H902" i="2"/>
  <c r="J902" i="2" s="1"/>
  <c r="R901" i="2"/>
  <c r="U901" i="2" s="1"/>
  <c r="V901" i="2" s="1"/>
  <c r="W901" i="2" s="1"/>
  <c r="H900" i="2"/>
  <c r="J900" i="2" s="1"/>
  <c r="V900" i="2" s="1"/>
  <c r="W900" i="2" s="1"/>
  <c r="R899" i="2"/>
  <c r="U899" i="2" s="1"/>
  <c r="J899" i="2"/>
  <c r="H898" i="2"/>
  <c r="J898" i="2" s="1"/>
  <c r="V898" i="2" s="1"/>
  <c r="W898" i="2" s="1"/>
  <c r="H897" i="2"/>
  <c r="J897" i="2" s="1"/>
  <c r="V897" i="2" s="1"/>
  <c r="W897" i="2" s="1"/>
  <c r="H896" i="2"/>
  <c r="J896" i="2" s="1"/>
  <c r="V896" i="2" s="1"/>
  <c r="W896" i="2" s="1"/>
  <c r="H895" i="2"/>
  <c r="J895" i="2" s="1"/>
  <c r="V895" i="2" s="1"/>
  <c r="W895" i="2" s="1"/>
  <c r="U894" i="2"/>
  <c r="R894" i="2"/>
  <c r="H894" i="2"/>
  <c r="J894" i="2" s="1"/>
  <c r="R893" i="2"/>
  <c r="U893" i="2" s="1"/>
  <c r="V893" i="2" s="1"/>
  <c r="W893" i="2" s="1"/>
  <c r="H892" i="2"/>
  <c r="J892" i="2" s="1"/>
  <c r="V892" i="2" s="1"/>
  <c r="W892" i="2" s="1"/>
  <c r="H891" i="2"/>
  <c r="J891" i="2" s="1"/>
  <c r="V891" i="2" s="1"/>
  <c r="W891" i="2" s="1"/>
  <c r="H890" i="2"/>
  <c r="J890" i="2" s="1"/>
  <c r="V890" i="2" s="1"/>
  <c r="W890" i="2" s="1"/>
  <c r="H889" i="2"/>
  <c r="J889" i="2" s="1"/>
  <c r="V889" i="2" s="1"/>
  <c r="W889" i="2" s="1"/>
  <c r="H888" i="2"/>
  <c r="J888" i="2" s="1"/>
  <c r="V888" i="2" s="1"/>
  <c r="W888" i="2" s="1"/>
  <c r="H887" i="2"/>
  <c r="J887" i="2" s="1"/>
  <c r="V887" i="2" s="1"/>
  <c r="W887" i="2" s="1"/>
  <c r="U886" i="2"/>
  <c r="V886" i="2" s="1"/>
  <c r="W886" i="2" s="1"/>
  <c r="R886" i="2"/>
  <c r="H886" i="2"/>
  <c r="J886" i="2" s="1"/>
  <c r="R885" i="2"/>
  <c r="U885" i="2" s="1"/>
  <c r="V885" i="2" s="1"/>
  <c r="W885" i="2" s="1"/>
  <c r="J884" i="2"/>
  <c r="V884" i="2" s="1"/>
  <c r="W884" i="2" s="1"/>
  <c r="H884" i="2"/>
  <c r="H883" i="2"/>
  <c r="J883" i="2" s="1"/>
  <c r="V883" i="2" s="1"/>
  <c r="W883" i="2" s="1"/>
  <c r="R882" i="2"/>
  <c r="U882" i="2" s="1"/>
  <c r="H882" i="2"/>
  <c r="J882" i="2" s="1"/>
  <c r="H881" i="2"/>
  <c r="J881" i="2" s="1"/>
  <c r="V881" i="2" s="1"/>
  <c r="W881" i="2" s="1"/>
  <c r="H880" i="2"/>
  <c r="J880" i="2" s="1"/>
  <c r="V880" i="2" s="1"/>
  <c r="W880" i="2" s="1"/>
  <c r="R879" i="2"/>
  <c r="U879" i="2" s="1"/>
  <c r="H879" i="2"/>
  <c r="J879" i="2" s="1"/>
  <c r="U878" i="2"/>
  <c r="V878" i="2" s="1"/>
  <c r="W878" i="2" s="1"/>
  <c r="R878" i="2"/>
  <c r="R877" i="2"/>
  <c r="U877" i="2" s="1"/>
  <c r="H877" i="2"/>
  <c r="J877" i="2" s="1"/>
  <c r="R876" i="2"/>
  <c r="U876" i="2" s="1"/>
  <c r="V876" i="2" s="1"/>
  <c r="W876" i="2" s="1"/>
  <c r="H875" i="2"/>
  <c r="J875" i="2" s="1"/>
  <c r="V875" i="2" s="1"/>
  <c r="W875" i="2" s="1"/>
  <c r="R874" i="2"/>
  <c r="U874" i="2" s="1"/>
  <c r="H874" i="2"/>
  <c r="J874" i="2" s="1"/>
  <c r="R873" i="2"/>
  <c r="U873" i="2" s="1"/>
  <c r="V873" i="2" s="1"/>
  <c r="W873" i="2" s="1"/>
  <c r="H872" i="2"/>
  <c r="J872" i="2" s="1"/>
  <c r="V872" i="2" s="1"/>
  <c r="W872" i="2" s="1"/>
  <c r="J871" i="2"/>
  <c r="V871" i="2" s="1"/>
  <c r="W871" i="2" s="1"/>
  <c r="H871" i="2"/>
  <c r="H870" i="2"/>
  <c r="J870" i="2" s="1"/>
  <c r="V870" i="2" s="1"/>
  <c r="W870" i="2" s="1"/>
  <c r="H869" i="2"/>
  <c r="J869" i="2" s="1"/>
  <c r="V869" i="2" s="1"/>
  <c r="W869" i="2" s="1"/>
  <c r="H868" i="2"/>
  <c r="J868" i="2" s="1"/>
  <c r="V868" i="2" s="1"/>
  <c r="W868" i="2" s="1"/>
  <c r="H867" i="2"/>
  <c r="J867" i="2" s="1"/>
  <c r="V867" i="2" s="1"/>
  <c r="W867" i="2" s="1"/>
  <c r="H866" i="2"/>
  <c r="J866" i="2" s="1"/>
  <c r="V866" i="2" s="1"/>
  <c r="W866" i="2" s="1"/>
  <c r="R865" i="2"/>
  <c r="U865" i="2" s="1"/>
  <c r="H865" i="2"/>
  <c r="J865" i="2" s="1"/>
  <c r="H864" i="2"/>
  <c r="J864" i="2" s="1"/>
  <c r="V864" i="2" s="1"/>
  <c r="W864" i="2" s="1"/>
  <c r="R863" i="2"/>
  <c r="U863" i="2" s="1"/>
  <c r="V863" i="2" s="1"/>
  <c r="W863" i="2" s="1"/>
  <c r="H862" i="2"/>
  <c r="J862" i="2" s="1"/>
  <c r="V862" i="2" s="1"/>
  <c r="W862" i="2" s="1"/>
  <c r="J861" i="2"/>
  <c r="V861" i="2" s="1"/>
  <c r="W861" i="2" s="1"/>
  <c r="H861" i="2"/>
  <c r="H860" i="2"/>
  <c r="J860" i="2" s="1"/>
  <c r="V860" i="2" s="1"/>
  <c r="W860" i="2" s="1"/>
  <c r="R859" i="2"/>
  <c r="U859" i="2" s="1"/>
  <c r="V859" i="2" s="1"/>
  <c r="W859" i="2" s="1"/>
  <c r="H858" i="2"/>
  <c r="J858" i="2" s="1"/>
  <c r="V858" i="2" s="1"/>
  <c r="W858" i="2" s="1"/>
  <c r="R857" i="2"/>
  <c r="U857" i="2" s="1"/>
  <c r="H857" i="2"/>
  <c r="J857" i="2" s="1"/>
  <c r="H856" i="2"/>
  <c r="J856" i="2" s="1"/>
  <c r="V856" i="2" s="1"/>
  <c r="W856" i="2" s="1"/>
  <c r="H855" i="2"/>
  <c r="J855" i="2" s="1"/>
  <c r="V855" i="2" s="1"/>
  <c r="W855" i="2" s="1"/>
  <c r="R854" i="2"/>
  <c r="U854" i="2" s="1"/>
  <c r="V854" i="2" s="1"/>
  <c r="W854" i="2" s="1"/>
  <c r="J854" i="2"/>
  <c r="R853" i="2"/>
  <c r="U853" i="2" s="1"/>
  <c r="V853" i="2" s="1"/>
  <c r="W853" i="2" s="1"/>
  <c r="H852" i="2"/>
  <c r="J852" i="2" s="1"/>
  <c r="V852" i="2" s="1"/>
  <c r="W852" i="2" s="1"/>
  <c r="J851" i="2"/>
  <c r="V851" i="2" s="1"/>
  <c r="W851" i="2" s="1"/>
  <c r="H851" i="2"/>
  <c r="R850" i="2"/>
  <c r="U850" i="2" s="1"/>
  <c r="H850" i="2"/>
  <c r="J850" i="2" s="1"/>
  <c r="R849" i="2"/>
  <c r="U849" i="2" s="1"/>
  <c r="H849" i="2"/>
  <c r="J849" i="2" s="1"/>
  <c r="R848" i="2"/>
  <c r="U848" i="2" s="1"/>
  <c r="H848" i="2"/>
  <c r="J848" i="2" s="1"/>
  <c r="U847" i="2"/>
  <c r="R847" i="2"/>
  <c r="H847" i="2"/>
  <c r="J847" i="2" s="1"/>
  <c r="R846" i="2"/>
  <c r="U846" i="2" s="1"/>
  <c r="V846" i="2" s="1"/>
  <c r="W846" i="2" s="1"/>
  <c r="H846" i="2"/>
  <c r="J846" i="2" s="1"/>
  <c r="H845" i="2"/>
  <c r="J845" i="2" s="1"/>
  <c r="V845" i="2" s="1"/>
  <c r="W845" i="2" s="1"/>
  <c r="R844" i="2"/>
  <c r="U844" i="2" s="1"/>
  <c r="H844" i="2"/>
  <c r="J844" i="2" s="1"/>
  <c r="R843" i="2"/>
  <c r="U843" i="2" s="1"/>
  <c r="V843" i="2" s="1"/>
  <c r="W843" i="2" s="1"/>
  <c r="H842" i="2"/>
  <c r="J842" i="2" s="1"/>
  <c r="V842" i="2" s="1"/>
  <c r="W842" i="2" s="1"/>
  <c r="R841" i="2"/>
  <c r="U841" i="2" s="1"/>
  <c r="H841" i="2"/>
  <c r="J841" i="2" s="1"/>
  <c r="H840" i="2"/>
  <c r="J840" i="2" s="1"/>
  <c r="V840" i="2" s="1"/>
  <c r="W840" i="2" s="1"/>
  <c r="H839" i="2"/>
  <c r="J839" i="2" s="1"/>
  <c r="V839" i="2" s="1"/>
  <c r="W839" i="2" s="1"/>
  <c r="U838" i="2"/>
  <c r="R838" i="2"/>
  <c r="H838" i="2"/>
  <c r="J838" i="2" s="1"/>
  <c r="H837" i="2"/>
  <c r="J837" i="2" s="1"/>
  <c r="V837" i="2" s="1"/>
  <c r="W837" i="2" s="1"/>
  <c r="R836" i="2"/>
  <c r="U836" i="2" s="1"/>
  <c r="H836" i="2"/>
  <c r="J836" i="2" s="1"/>
  <c r="H835" i="2"/>
  <c r="J835" i="2" s="1"/>
  <c r="V835" i="2" s="1"/>
  <c r="W835" i="2" s="1"/>
  <c r="H834" i="2"/>
  <c r="J834" i="2" s="1"/>
  <c r="V834" i="2" s="1"/>
  <c r="W834" i="2" s="1"/>
  <c r="U833" i="2"/>
  <c r="V833" i="2" s="1"/>
  <c r="W833" i="2" s="1"/>
  <c r="R833" i="2"/>
  <c r="H832" i="2"/>
  <c r="J832" i="2" s="1"/>
  <c r="V832" i="2" s="1"/>
  <c r="W832" i="2" s="1"/>
  <c r="H831" i="2"/>
  <c r="J831" i="2" s="1"/>
  <c r="V831" i="2" s="1"/>
  <c r="W831" i="2" s="1"/>
  <c r="H830" i="2"/>
  <c r="J830" i="2" s="1"/>
  <c r="V830" i="2" s="1"/>
  <c r="W830" i="2" s="1"/>
  <c r="R829" i="2"/>
  <c r="U829" i="2" s="1"/>
  <c r="H829" i="2"/>
  <c r="J829" i="2" s="1"/>
  <c r="H828" i="2"/>
  <c r="J828" i="2" s="1"/>
  <c r="V828" i="2" s="1"/>
  <c r="W828" i="2" s="1"/>
  <c r="R827" i="2"/>
  <c r="U827" i="2" s="1"/>
  <c r="V827" i="2" s="1"/>
  <c r="W827" i="2" s="1"/>
  <c r="H826" i="2"/>
  <c r="J826" i="2" s="1"/>
  <c r="V826" i="2" s="1"/>
  <c r="W826" i="2" s="1"/>
  <c r="H825" i="2"/>
  <c r="J825" i="2" s="1"/>
  <c r="V825" i="2" s="1"/>
  <c r="W825" i="2" s="1"/>
  <c r="R824" i="2"/>
  <c r="U824" i="2" s="1"/>
  <c r="V824" i="2" s="1"/>
  <c r="W824" i="2" s="1"/>
  <c r="H823" i="2"/>
  <c r="J823" i="2" s="1"/>
  <c r="V823" i="2" s="1"/>
  <c r="W823" i="2" s="1"/>
  <c r="H822" i="2"/>
  <c r="J822" i="2" s="1"/>
  <c r="V822" i="2" s="1"/>
  <c r="W822" i="2" s="1"/>
  <c r="H821" i="2"/>
  <c r="J821" i="2" s="1"/>
  <c r="V821" i="2" s="1"/>
  <c r="W821" i="2" s="1"/>
  <c r="H820" i="2"/>
  <c r="J820" i="2" s="1"/>
  <c r="V820" i="2" s="1"/>
  <c r="W820" i="2" s="1"/>
  <c r="R819" i="2"/>
  <c r="U819" i="2" s="1"/>
  <c r="H819" i="2"/>
  <c r="J819" i="2" s="1"/>
  <c r="H818" i="2"/>
  <c r="J818" i="2" s="1"/>
  <c r="V818" i="2" s="1"/>
  <c r="W818" i="2" s="1"/>
  <c r="H817" i="2"/>
  <c r="J817" i="2" s="1"/>
  <c r="V817" i="2" s="1"/>
  <c r="W817" i="2" s="1"/>
  <c r="H816" i="2"/>
  <c r="J816" i="2" s="1"/>
  <c r="V816" i="2" s="1"/>
  <c r="W816" i="2" s="1"/>
  <c r="R815" i="2"/>
  <c r="U815" i="2" s="1"/>
  <c r="V815" i="2" s="1"/>
  <c r="W815" i="2" s="1"/>
  <c r="H814" i="2"/>
  <c r="J814" i="2" s="1"/>
  <c r="V814" i="2" s="1"/>
  <c r="W814" i="2" s="1"/>
  <c r="R813" i="2"/>
  <c r="U813" i="2" s="1"/>
  <c r="H813" i="2"/>
  <c r="J813" i="2" s="1"/>
  <c r="H812" i="2"/>
  <c r="J812" i="2" s="1"/>
  <c r="V812" i="2" s="1"/>
  <c r="W812" i="2" s="1"/>
  <c r="H811" i="2"/>
  <c r="J811" i="2" s="1"/>
  <c r="V811" i="2" s="1"/>
  <c r="W811" i="2" s="1"/>
  <c r="H810" i="2"/>
  <c r="J810" i="2" s="1"/>
  <c r="V810" i="2" s="1"/>
  <c r="W810" i="2" s="1"/>
  <c r="R809" i="2"/>
  <c r="U809" i="2" s="1"/>
  <c r="H809" i="2"/>
  <c r="J809" i="2" s="1"/>
  <c r="H808" i="2"/>
  <c r="J808" i="2" s="1"/>
  <c r="V808" i="2" s="1"/>
  <c r="W808" i="2" s="1"/>
  <c r="H807" i="2"/>
  <c r="J807" i="2" s="1"/>
  <c r="V807" i="2" s="1"/>
  <c r="W807" i="2" s="1"/>
  <c r="U806" i="2"/>
  <c r="V806" i="2" s="1"/>
  <c r="W806" i="2" s="1"/>
  <c r="R806" i="2"/>
  <c r="V805" i="2"/>
  <c r="W805" i="2" s="1"/>
  <c r="H805" i="2"/>
  <c r="J805" i="2" s="1"/>
  <c r="J804" i="2"/>
  <c r="V804" i="2" s="1"/>
  <c r="W804" i="2" s="1"/>
  <c r="H804" i="2"/>
  <c r="H803" i="2"/>
  <c r="J803" i="2" s="1"/>
  <c r="V803" i="2" s="1"/>
  <c r="W803" i="2" s="1"/>
  <c r="H802" i="2"/>
  <c r="J802" i="2" s="1"/>
  <c r="V802" i="2" s="1"/>
  <c r="W802" i="2" s="1"/>
  <c r="R801" i="2"/>
  <c r="U801" i="2" s="1"/>
  <c r="H801" i="2"/>
  <c r="J801" i="2" s="1"/>
  <c r="R800" i="2"/>
  <c r="U800" i="2" s="1"/>
  <c r="H800" i="2"/>
  <c r="J800" i="2" s="1"/>
  <c r="H799" i="2"/>
  <c r="J799" i="2" s="1"/>
  <c r="V799" i="2" s="1"/>
  <c r="W799" i="2" s="1"/>
  <c r="H798" i="2"/>
  <c r="J798" i="2" s="1"/>
  <c r="V798" i="2" s="1"/>
  <c r="W798" i="2" s="1"/>
  <c r="H797" i="2"/>
  <c r="J797" i="2" s="1"/>
  <c r="V797" i="2" s="1"/>
  <c r="W797" i="2" s="1"/>
  <c r="H796" i="2"/>
  <c r="J796" i="2" s="1"/>
  <c r="V796" i="2" s="1"/>
  <c r="W796" i="2" s="1"/>
  <c r="H795" i="2"/>
  <c r="J795" i="2" s="1"/>
  <c r="V795" i="2" s="1"/>
  <c r="W795" i="2" s="1"/>
  <c r="U794" i="2"/>
  <c r="R794" i="2"/>
  <c r="H794" i="2"/>
  <c r="J794" i="2" s="1"/>
  <c r="H793" i="2"/>
  <c r="J793" i="2" s="1"/>
  <c r="V793" i="2" s="1"/>
  <c r="W793" i="2" s="1"/>
  <c r="H792" i="2"/>
  <c r="J792" i="2" s="1"/>
  <c r="V792" i="2" s="1"/>
  <c r="W792" i="2" s="1"/>
  <c r="H791" i="2"/>
  <c r="J791" i="2" s="1"/>
  <c r="V791" i="2" s="1"/>
  <c r="W791" i="2" s="1"/>
  <c r="R790" i="2"/>
  <c r="U790" i="2" s="1"/>
  <c r="V790" i="2" s="1"/>
  <c r="W790" i="2" s="1"/>
  <c r="H790" i="2"/>
  <c r="J790" i="2" s="1"/>
  <c r="H789" i="2"/>
  <c r="J789" i="2" s="1"/>
  <c r="V789" i="2" s="1"/>
  <c r="W789" i="2" s="1"/>
  <c r="R788" i="2"/>
  <c r="U788" i="2" s="1"/>
  <c r="V788" i="2" s="1"/>
  <c r="W788" i="2" s="1"/>
  <c r="H787" i="2"/>
  <c r="J787" i="2" s="1"/>
  <c r="V787" i="2" s="1"/>
  <c r="W787" i="2" s="1"/>
  <c r="H786" i="2"/>
  <c r="J786" i="2" s="1"/>
  <c r="V786" i="2" s="1"/>
  <c r="W786" i="2" s="1"/>
  <c r="W785" i="2"/>
  <c r="H785" i="2"/>
  <c r="J785" i="2" s="1"/>
  <c r="V785" i="2" s="1"/>
  <c r="R784" i="2"/>
  <c r="U784" i="2" s="1"/>
  <c r="H784" i="2"/>
  <c r="J784" i="2" s="1"/>
  <c r="H783" i="2"/>
  <c r="J783" i="2" s="1"/>
  <c r="V783" i="2" s="1"/>
  <c r="W783" i="2" s="1"/>
  <c r="H782" i="2"/>
  <c r="J782" i="2" s="1"/>
  <c r="V782" i="2" s="1"/>
  <c r="W782" i="2" s="1"/>
  <c r="H781" i="2"/>
  <c r="J781" i="2" s="1"/>
  <c r="V781" i="2" s="1"/>
  <c r="W781" i="2" s="1"/>
  <c r="H780" i="2"/>
  <c r="J780" i="2" s="1"/>
  <c r="V780" i="2" s="1"/>
  <c r="W780" i="2" s="1"/>
  <c r="H779" i="2"/>
  <c r="J779" i="2" s="1"/>
  <c r="V779" i="2" s="1"/>
  <c r="W779" i="2" s="1"/>
  <c r="R778" i="2"/>
  <c r="U778" i="2" s="1"/>
  <c r="H778" i="2"/>
  <c r="J778" i="2" s="1"/>
  <c r="H777" i="2"/>
  <c r="J777" i="2" s="1"/>
  <c r="V777" i="2" s="1"/>
  <c r="W777" i="2" s="1"/>
  <c r="H776" i="2"/>
  <c r="J776" i="2" s="1"/>
  <c r="V776" i="2" s="1"/>
  <c r="W776" i="2" s="1"/>
  <c r="H775" i="2"/>
  <c r="J775" i="2" s="1"/>
  <c r="V775" i="2" s="1"/>
  <c r="W775" i="2" s="1"/>
  <c r="H774" i="2"/>
  <c r="J774" i="2" s="1"/>
  <c r="V774" i="2" s="1"/>
  <c r="W774" i="2" s="1"/>
  <c r="R773" i="2"/>
  <c r="U773" i="2" s="1"/>
  <c r="H773" i="2"/>
  <c r="J773" i="2" s="1"/>
  <c r="R772" i="2"/>
  <c r="U772" i="2" s="1"/>
  <c r="V772" i="2" s="1"/>
  <c r="W772" i="2" s="1"/>
  <c r="H771" i="2"/>
  <c r="J771" i="2" s="1"/>
  <c r="V771" i="2" s="1"/>
  <c r="W771" i="2" s="1"/>
  <c r="R770" i="2"/>
  <c r="U770" i="2" s="1"/>
  <c r="H770" i="2"/>
  <c r="J770" i="2" s="1"/>
  <c r="H769" i="2"/>
  <c r="J769" i="2" s="1"/>
  <c r="V769" i="2" s="1"/>
  <c r="W769" i="2" s="1"/>
  <c r="R768" i="2"/>
  <c r="U768" i="2" s="1"/>
  <c r="V768" i="2" s="1"/>
  <c r="W768" i="2" s="1"/>
  <c r="H767" i="2"/>
  <c r="J767" i="2" s="1"/>
  <c r="V767" i="2" s="1"/>
  <c r="W767" i="2" s="1"/>
  <c r="R766" i="2"/>
  <c r="U766" i="2" s="1"/>
  <c r="V766" i="2" s="1"/>
  <c r="W766" i="2" s="1"/>
  <c r="H765" i="2"/>
  <c r="J765" i="2" s="1"/>
  <c r="V765" i="2" s="1"/>
  <c r="W765" i="2" s="1"/>
  <c r="R764" i="2"/>
  <c r="U764" i="2" s="1"/>
  <c r="H764" i="2"/>
  <c r="J764" i="2" s="1"/>
  <c r="R763" i="2"/>
  <c r="U763" i="2" s="1"/>
  <c r="H763" i="2"/>
  <c r="J763" i="2" s="1"/>
  <c r="H762" i="2"/>
  <c r="J762" i="2" s="1"/>
  <c r="V762" i="2" s="1"/>
  <c r="W762" i="2" s="1"/>
  <c r="R761" i="2"/>
  <c r="U761" i="2" s="1"/>
  <c r="H761" i="2"/>
  <c r="J761" i="2" s="1"/>
  <c r="R760" i="2"/>
  <c r="U760" i="2" s="1"/>
  <c r="H760" i="2"/>
  <c r="J760" i="2" s="1"/>
  <c r="R759" i="2"/>
  <c r="U759" i="2" s="1"/>
  <c r="H759" i="2"/>
  <c r="J759" i="2" s="1"/>
  <c r="R758" i="2"/>
  <c r="U758" i="2" s="1"/>
  <c r="H758" i="2"/>
  <c r="J758" i="2" s="1"/>
  <c r="H757" i="2"/>
  <c r="J757" i="2" s="1"/>
  <c r="H756" i="2"/>
  <c r="J756" i="2" s="1"/>
  <c r="V756" i="2" s="1"/>
  <c r="W756" i="2" s="1"/>
  <c r="H755" i="2"/>
  <c r="J755" i="2" s="1"/>
  <c r="V755" i="2" s="1"/>
  <c r="W755" i="2" s="1"/>
  <c r="R754" i="2"/>
  <c r="U754" i="2" s="1"/>
  <c r="V754" i="2" s="1"/>
  <c r="W754" i="2" s="1"/>
  <c r="J753" i="2"/>
  <c r="V753" i="2" s="1"/>
  <c r="W753" i="2" s="1"/>
  <c r="H753" i="2"/>
  <c r="H752" i="2"/>
  <c r="J752" i="2" s="1"/>
  <c r="V752" i="2" s="1"/>
  <c r="W752" i="2" s="1"/>
  <c r="H751" i="2"/>
  <c r="J751" i="2" s="1"/>
  <c r="V751" i="2" s="1"/>
  <c r="W751" i="2" s="1"/>
  <c r="H750" i="2"/>
  <c r="J750" i="2" s="1"/>
  <c r="V750" i="2" s="1"/>
  <c r="W750" i="2" s="1"/>
  <c r="R749" i="2"/>
  <c r="U749" i="2" s="1"/>
  <c r="H749" i="2"/>
  <c r="J749" i="2" s="1"/>
  <c r="R748" i="2"/>
  <c r="U748" i="2" s="1"/>
  <c r="J748" i="2"/>
  <c r="R747" i="2"/>
  <c r="U747" i="2" s="1"/>
  <c r="H747" i="2"/>
  <c r="J747" i="2" s="1"/>
  <c r="H746" i="2"/>
  <c r="J746" i="2" s="1"/>
  <c r="V746" i="2" s="1"/>
  <c r="W746" i="2" s="1"/>
  <c r="H745" i="2"/>
  <c r="J745" i="2" s="1"/>
  <c r="V745" i="2" s="1"/>
  <c r="W745" i="2" s="1"/>
  <c r="R744" i="2"/>
  <c r="U744" i="2" s="1"/>
  <c r="V744" i="2" s="1"/>
  <c r="W744" i="2" s="1"/>
  <c r="H743" i="2"/>
  <c r="J743" i="2" s="1"/>
  <c r="V743" i="2" s="1"/>
  <c r="W743" i="2" s="1"/>
  <c r="R742" i="2"/>
  <c r="U742" i="2" s="1"/>
  <c r="H742" i="2"/>
  <c r="J742" i="2" s="1"/>
  <c r="H741" i="2"/>
  <c r="J741" i="2" s="1"/>
  <c r="V741" i="2" s="1"/>
  <c r="W741" i="2" s="1"/>
  <c r="H740" i="2"/>
  <c r="J740" i="2" s="1"/>
  <c r="V740" i="2" s="1"/>
  <c r="W740" i="2" s="1"/>
  <c r="H739" i="2"/>
  <c r="J739" i="2" s="1"/>
  <c r="V739" i="2" s="1"/>
  <c r="W739" i="2" s="1"/>
  <c r="H738" i="2"/>
  <c r="J738" i="2" s="1"/>
  <c r="V738" i="2" s="1"/>
  <c r="W738" i="2" s="1"/>
  <c r="W737" i="2"/>
  <c r="H737" i="2"/>
  <c r="J737" i="2" s="1"/>
  <c r="V737" i="2" s="1"/>
  <c r="H736" i="2"/>
  <c r="J736" i="2" s="1"/>
  <c r="V736" i="2" s="1"/>
  <c r="W736" i="2" s="1"/>
  <c r="R735" i="2"/>
  <c r="U735" i="2" s="1"/>
  <c r="H735" i="2"/>
  <c r="J735" i="2" s="1"/>
  <c r="H734" i="2"/>
  <c r="J734" i="2" s="1"/>
  <c r="V734" i="2" s="1"/>
  <c r="W734" i="2" s="1"/>
  <c r="H733" i="2"/>
  <c r="J733" i="2" s="1"/>
  <c r="V733" i="2" s="1"/>
  <c r="W733" i="2" s="1"/>
  <c r="H732" i="2"/>
  <c r="J732" i="2" s="1"/>
  <c r="V732" i="2" s="1"/>
  <c r="W732" i="2" s="1"/>
  <c r="H731" i="2"/>
  <c r="J731" i="2" s="1"/>
  <c r="V731" i="2" s="1"/>
  <c r="W731" i="2" s="1"/>
  <c r="H730" i="2"/>
  <c r="J730" i="2" s="1"/>
  <c r="V730" i="2" s="1"/>
  <c r="W730" i="2" s="1"/>
  <c r="H729" i="2"/>
  <c r="J729" i="2" s="1"/>
  <c r="V729" i="2" s="1"/>
  <c r="W729" i="2" s="1"/>
  <c r="H728" i="2"/>
  <c r="J728" i="2" s="1"/>
  <c r="V728" i="2" s="1"/>
  <c r="W728" i="2" s="1"/>
  <c r="R727" i="2"/>
  <c r="U727" i="2" s="1"/>
  <c r="J727" i="2"/>
  <c r="V727" i="2" s="1"/>
  <c r="W727" i="2" s="1"/>
  <c r="R726" i="2"/>
  <c r="U726" i="2" s="1"/>
  <c r="V726" i="2" s="1"/>
  <c r="W726" i="2" s="1"/>
  <c r="J725" i="2"/>
  <c r="V725" i="2" s="1"/>
  <c r="W725" i="2" s="1"/>
  <c r="R724" i="2"/>
  <c r="U724" i="2" s="1"/>
  <c r="V724" i="2" s="1"/>
  <c r="W724" i="2" s="1"/>
  <c r="H724" i="2"/>
  <c r="J724" i="2" s="1"/>
  <c r="R723" i="2"/>
  <c r="U723" i="2" s="1"/>
  <c r="V723" i="2" s="1"/>
  <c r="W723" i="2" s="1"/>
  <c r="H722" i="2"/>
  <c r="J722" i="2" s="1"/>
  <c r="V722" i="2" s="1"/>
  <c r="W722" i="2" s="1"/>
  <c r="R721" i="2"/>
  <c r="U721" i="2" s="1"/>
  <c r="J721" i="2"/>
  <c r="R720" i="2"/>
  <c r="U720" i="2" s="1"/>
  <c r="J720" i="2"/>
  <c r="H719" i="2"/>
  <c r="J719" i="2" s="1"/>
  <c r="V719" i="2" s="1"/>
  <c r="W719" i="2" s="1"/>
  <c r="U718" i="2"/>
  <c r="R718" i="2"/>
  <c r="H718" i="2"/>
  <c r="J718" i="2" s="1"/>
  <c r="H717" i="2"/>
  <c r="J717" i="2" s="1"/>
  <c r="V717" i="2" s="1"/>
  <c r="W717" i="2" s="1"/>
  <c r="H716" i="2"/>
  <c r="J716" i="2" s="1"/>
  <c r="V716" i="2" s="1"/>
  <c r="W716" i="2" s="1"/>
  <c r="H715" i="2"/>
  <c r="J715" i="2" s="1"/>
  <c r="V715" i="2" s="1"/>
  <c r="W715" i="2" s="1"/>
  <c r="H714" i="2"/>
  <c r="J714" i="2" s="1"/>
  <c r="V714" i="2" s="1"/>
  <c r="W714" i="2" s="1"/>
  <c r="H713" i="2"/>
  <c r="J713" i="2" s="1"/>
  <c r="V713" i="2" s="1"/>
  <c r="W713" i="2" s="1"/>
  <c r="R712" i="2"/>
  <c r="U712" i="2" s="1"/>
  <c r="V712" i="2" s="1"/>
  <c r="W712" i="2" s="1"/>
  <c r="H711" i="2"/>
  <c r="J711" i="2" s="1"/>
  <c r="V711" i="2" s="1"/>
  <c r="W711" i="2" s="1"/>
  <c r="R710" i="2"/>
  <c r="U710" i="2" s="1"/>
  <c r="V710" i="2" s="1"/>
  <c r="W710" i="2" s="1"/>
  <c r="H710" i="2"/>
  <c r="J710" i="2" s="1"/>
  <c r="H709" i="2"/>
  <c r="J709" i="2" s="1"/>
  <c r="V709" i="2" s="1"/>
  <c r="W709" i="2" s="1"/>
  <c r="H708" i="2"/>
  <c r="J708" i="2" s="1"/>
  <c r="V708" i="2" s="1"/>
  <c r="W708" i="2" s="1"/>
  <c r="H707" i="2"/>
  <c r="J707" i="2" s="1"/>
  <c r="V707" i="2" s="1"/>
  <c r="W707" i="2" s="1"/>
  <c r="H706" i="2"/>
  <c r="J706" i="2" s="1"/>
  <c r="V706" i="2" s="1"/>
  <c r="W706" i="2" s="1"/>
  <c r="H705" i="2"/>
  <c r="J705" i="2" s="1"/>
  <c r="V705" i="2" s="1"/>
  <c r="W705" i="2" s="1"/>
  <c r="R704" i="2"/>
  <c r="U704" i="2" s="1"/>
  <c r="V704" i="2" s="1"/>
  <c r="W704" i="2" s="1"/>
  <c r="H703" i="2"/>
  <c r="J703" i="2" s="1"/>
  <c r="V703" i="2" s="1"/>
  <c r="W703" i="2" s="1"/>
  <c r="H702" i="2"/>
  <c r="J702" i="2" s="1"/>
  <c r="V702" i="2" s="1"/>
  <c r="W702" i="2" s="1"/>
  <c r="R701" i="2"/>
  <c r="U701" i="2" s="1"/>
  <c r="V701" i="2" s="1"/>
  <c r="W701" i="2" s="1"/>
  <c r="H700" i="2"/>
  <c r="J700" i="2" s="1"/>
  <c r="V700" i="2" s="1"/>
  <c r="W700" i="2" s="1"/>
  <c r="R699" i="2"/>
  <c r="U699" i="2" s="1"/>
  <c r="V699" i="2" s="1"/>
  <c r="W699" i="2" s="1"/>
  <c r="H698" i="2"/>
  <c r="J698" i="2" s="1"/>
  <c r="V698" i="2" s="1"/>
  <c r="W698" i="2" s="1"/>
  <c r="R697" i="2"/>
  <c r="U697" i="2" s="1"/>
  <c r="H697" i="2"/>
  <c r="J697" i="2" s="1"/>
  <c r="R696" i="2"/>
  <c r="U696" i="2" s="1"/>
  <c r="H696" i="2"/>
  <c r="J696" i="2" s="1"/>
  <c r="R695" i="2"/>
  <c r="U695" i="2" s="1"/>
  <c r="V695" i="2" s="1"/>
  <c r="W695" i="2" s="1"/>
  <c r="H694" i="2"/>
  <c r="J694" i="2" s="1"/>
  <c r="V694" i="2" s="1"/>
  <c r="W694" i="2" s="1"/>
  <c r="R693" i="2"/>
  <c r="U693" i="2" s="1"/>
  <c r="V693" i="2" s="1"/>
  <c r="W693" i="2" s="1"/>
  <c r="H693" i="2"/>
  <c r="J693" i="2" s="1"/>
  <c r="R692" i="2"/>
  <c r="U692" i="2" s="1"/>
  <c r="V692" i="2" s="1"/>
  <c r="W692" i="2" s="1"/>
  <c r="H692" i="2"/>
  <c r="J692" i="2" s="1"/>
  <c r="H691" i="2"/>
  <c r="J691" i="2" s="1"/>
  <c r="V691" i="2" s="1"/>
  <c r="W691" i="2" s="1"/>
  <c r="R690" i="2"/>
  <c r="U690" i="2" s="1"/>
  <c r="H690" i="2"/>
  <c r="J690" i="2" s="1"/>
  <c r="R689" i="2"/>
  <c r="U689" i="2" s="1"/>
  <c r="V689" i="2" s="1"/>
  <c r="W689" i="2" s="1"/>
  <c r="Y689" i="2" s="1"/>
  <c r="J689" i="2"/>
  <c r="R688" i="2"/>
  <c r="U688" i="2" s="1"/>
  <c r="J688" i="2"/>
  <c r="R687" i="2"/>
  <c r="U687" i="2" s="1"/>
  <c r="H687" i="2"/>
  <c r="J687" i="2" s="1"/>
  <c r="R686" i="2"/>
  <c r="U686" i="2" s="1"/>
  <c r="J686" i="2"/>
  <c r="O685" i="2"/>
  <c r="R685" i="2" s="1"/>
  <c r="U685" i="2" s="1"/>
  <c r="V685" i="2" s="1"/>
  <c r="W685" i="2" s="1"/>
  <c r="H684" i="2"/>
  <c r="J684" i="2" s="1"/>
  <c r="V684" i="2" s="1"/>
  <c r="W684" i="2" s="1"/>
  <c r="H683" i="2"/>
  <c r="J683" i="2" s="1"/>
  <c r="V683" i="2" s="1"/>
  <c r="W683" i="2" s="1"/>
  <c r="R682" i="2"/>
  <c r="U682" i="2" s="1"/>
  <c r="J682" i="2"/>
  <c r="H681" i="2"/>
  <c r="J681" i="2" s="1"/>
  <c r="V681" i="2" s="1"/>
  <c r="W681" i="2" s="1"/>
  <c r="H680" i="2"/>
  <c r="J680" i="2" s="1"/>
  <c r="V680" i="2" s="1"/>
  <c r="W680" i="2" s="1"/>
  <c r="R679" i="2"/>
  <c r="U679" i="2" s="1"/>
  <c r="H679" i="2"/>
  <c r="J679" i="2" s="1"/>
  <c r="H678" i="2"/>
  <c r="J678" i="2" s="1"/>
  <c r="V678" i="2" s="1"/>
  <c r="W678" i="2" s="1"/>
  <c r="H677" i="2"/>
  <c r="J677" i="2" s="1"/>
  <c r="V677" i="2" s="1"/>
  <c r="W677" i="2" s="1"/>
  <c r="U676" i="2"/>
  <c r="V676" i="2" s="1"/>
  <c r="W676" i="2" s="1"/>
  <c r="R676" i="2"/>
  <c r="H676" i="2"/>
  <c r="J676" i="2" s="1"/>
  <c r="J675" i="2"/>
  <c r="V675" i="2" s="1"/>
  <c r="W675" i="2" s="1"/>
  <c r="H675" i="2"/>
  <c r="H674" i="2"/>
  <c r="J674" i="2" s="1"/>
  <c r="V674" i="2" s="1"/>
  <c r="W674" i="2" s="1"/>
  <c r="R673" i="2"/>
  <c r="U673" i="2" s="1"/>
  <c r="V673" i="2" s="1"/>
  <c r="W673" i="2" s="1"/>
  <c r="H672" i="2"/>
  <c r="J672" i="2" s="1"/>
  <c r="V672" i="2" s="1"/>
  <c r="W672" i="2" s="1"/>
  <c r="H671" i="2"/>
  <c r="J671" i="2" s="1"/>
  <c r="V671" i="2" s="1"/>
  <c r="W671" i="2" s="1"/>
  <c r="H670" i="2"/>
  <c r="J670" i="2" s="1"/>
  <c r="V670" i="2" s="1"/>
  <c r="W670" i="2" s="1"/>
  <c r="H669" i="2"/>
  <c r="J669" i="2" s="1"/>
  <c r="V669" i="2" s="1"/>
  <c r="W669" i="2" s="1"/>
  <c r="H668" i="2"/>
  <c r="J668" i="2" s="1"/>
  <c r="V668" i="2" s="1"/>
  <c r="W668" i="2" s="1"/>
  <c r="H667" i="2"/>
  <c r="J667" i="2" s="1"/>
  <c r="V667" i="2" s="1"/>
  <c r="W667" i="2" s="1"/>
  <c r="U666" i="2"/>
  <c r="V666" i="2" s="1"/>
  <c r="W666" i="2" s="1"/>
  <c r="R666" i="2"/>
  <c r="R665" i="2"/>
  <c r="U665" i="2" s="1"/>
  <c r="H665" i="2"/>
  <c r="J665" i="2" s="1"/>
  <c r="H664" i="2"/>
  <c r="J664" i="2" s="1"/>
  <c r="V664" i="2" s="1"/>
  <c r="W664" i="2" s="1"/>
  <c r="R663" i="2"/>
  <c r="U663" i="2" s="1"/>
  <c r="V663" i="2" s="1"/>
  <c r="W663" i="2" s="1"/>
  <c r="H662" i="2"/>
  <c r="J662" i="2" s="1"/>
  <c r="V662" i="2" s="1"/>
  <c r="W662" i="2" s="1"/>
  <c r="H661" i="2"/>
  <c r="J661" i="2" s="1"/>
  <c r="V661" i="2" s="1"/>
  <c r="W661" i="2" s="1"/>
  <c r="R660" i="2"/>
  <c r="U660" i="2" s="1"/>
  <c r="V660" i="2" s="1"/>
  <c r="W660" i="2" s="1"/>
  <c r="H659" i="2"/>
  <c r="J659" i="2" s="1"/>
  <c r="V659" i="2" s="1"/>
  <c r="W659" i="2" s="1"/>
  <c r="R658" i="2"/>
  <c r="U658" i="2" s="1"/>
  <c r="H658" i="2"/>
  <c r="J658" i="2" s="1"/>
  <c r="J657" i="2"/>
  <c r="V657" i="2" s="1"/>
  <c r="W657" i="2" s="1"/>
  <c r="H657" i="2"/>
  <c r="H656" i="2"/>
  <c r="J656" i="2" s="1"/>
  <c r="V656" i="2" s="1"/>
  <c r="W656" i="2" s="1"/>
  <c r="R655" i="2"/>
  <c r="U655" i="2" s="1"/>
  <c r="V655" i="2" s="1"/>
  <c r="W655" i="2" s="1"/>
  <c r="H654" i="2"/>
  <c r="J654" i="2" s="1"/>
  <c r="V654" i="2" s="1"/>
  <c r="W654" i="2" s="1"/>
  <c r="R653" i="2"/>
  <c r="U653" i="2" s="1"/>
  <c r="J653" i="2"/>
  <c r="R652" i="2"/>
  <c r="U652" i="2" s="1"/>
  <c r="V652" i="2" s="1"/>
  <c r="W652" i="2" s="1"/>
  <c r="Y652" i="2" s="1"/>
  <c r="J652" i="2"/>
  <c r="R651" i="2"/>
  <c r="U651" i="2" s="1"/>
  <c r="V651" i="2" s="1"/>
  <c r="W651" i="2" s="1"/>
  <c r="R650" i="2"/>
  <c r="U650" i="2" s="1"/>
  <c r="V650" i="2" s="1"/>
  <c r="W650" i="2" s="1"/>
  <c r="R649" i="2"/>
  <c r="U649" i="2" s="1"/>
  <c r="H649" i="2"/>
  <c r="J649" i="2" s="1"/>
  <c r="V649" i="2" s="1"/>
  <c r="W649" i="2" s="1"/>
  <c r="H648" i="2"/>
  <c r="J648" i="2" s="1"/>
  <c r="V648" i="2" s="1"/>
  <c r="W648" i="2" s="1"/>
  <c r="H647" i="2"/>
  <c r="J647" i="2" s="1"/>
  <c r="V647" i="2" s="1"/>
  <c r="W647" i="2" s="1"/>
  <c r="J646" i="2"/>
  <c r="V646" i="2" s="1"/>
  <c r="W646" i="2" s="1"/>
  <c r="H646" i="2"/>
  <c r="H645" i="2"/>
  <c r="J645" i="2" s="1"/>
  <c r="V645" i="2" s="1"/>
  <c r="W645" i="2" s="1"/>
  <c r="H644" i="2"/>
  <c r="J644" i="2" s="1"/>
  <c r="V644" i="2" s="1"/>
  <c r="W644" i="2" s="1"/>
  <c r="H643" i="2"/>
  <c r="J643" i="2" s="1"/>
  <c r="V643" i="2" s="1"/>
  <c r="W643" i="2" s="1"/>
  <c r="H642" i="2"/>
  <c r="J642" i="2" s="1"/>
  <c r="V642" i="2" s="1"/>
  <c r="W642" i="2" s="1"/>
  <c r="H641" i="2"/>
  <c r="J641" i="2" s="1"/>
  <c r="V641" i="2" s="1"/>
  <c r="W641" i="2" s="1"/>
  <c r="R640" i="2"/>
  <c r="U640" i="2" s="1"/>
  <c r="H640" i="2"/>
  <c r="J640" i="2" s="1"/>
  <c r="R639" i="2"/>
  <c r="U639" i="2" s="1"/>
  <c r="V639" i="2" s="1"/>
  <c r="W639" i="2" s="1"/>
  <c r="J638" i="2"/>
  <c r="V638" i="2" s="1"/>
  <c r="W638" i="2" s="1"/>
  <c r="H638" i="2"/>
  <c r="H637" i="2"/>
  <c r="J637" i="2" s="1"/>
  <c r="V637" i="2" s="1"/>
  <c r="W637" i="2" s="1"/>
  <c r="R636" i="2"/>
  <c r="U636" i="2" s="1"/>
  <c r="H636" i="2"/>
  <c r="J636" i="2" s="1"/>
  <c r="H635" i="2"/>
  <c r="J635" i="2" s="1"/>
  <c r="V635" i="2" s="1"/>
  <c r="W635" i="2" s="1"/>
  <c r="R634" i="2"/>
  <c r="U634" i="2" s="1"/>
  <c r="H634" i="2"/>
  <c r="J634" i="2" s="1"/>
  <c r="H633" i="2"/>
  <c r="J633" i="2" s="1"/>
  <c r="V633" i="2" s="1"/>
  <c r="W633" i="2" s="1"/>
  <c r="H632" i="2"/>
  <c r="J632" i="2" s="1"/>
  <c r="V632" i="2" s="1"/>
  <c r="W632" i="2" s="1"/>
  <c r="H631" i="2"/>
  <c r="J631" i="2" s="1"/>
  <c r="V631" i="2" s="1"/>
  <c r="W631" i="2" s="1"/>
  <c r="H630" i="2"/>
  <c r="J630" i="2" s="1"/>
  <c r="V630" i="2" s="1"/>
  <c r="W630" i="2" s="1"/>
  <c r="H629" i="2"/>
  <c r="J629" i="2" s="1"/>
  <c r="V629" i="2" s="1"/>
  <c r="W629" i="2" s="1"/>
  <c r="H628" i="2"/>
  <c r="J628" i="2" s="1"/>
  <c r="V628" i="2" s="1"/>
  <c r="W628" i="2" s="1"/>
  <c r="R627" i="2"/>
  <c r="U627" i="2" s="1"/>
  <c r="H627" i="2"/>
  <c r="J627" i="2" s="1"/>
  <c r="R626" i="2"/>
  <c r="U626" i="2" s="1"/>
  <c r="H626" i="2"/>
  <c r="J626" i="2" s="1"/>
  <c r="H625" i="2"/>
  <c r="J625" i="2" s="1"/>
  <c r="V625" i="2" s="1"/>
  <c r="W625" i="2" s="1"/>
  <c r="H624" i="2"/>
  <c r="J624" i="2" s="1"/>
  <c r="V624" i="2" s="1"/>
  <c r="W624" i="2" s="1"/>
  <c r="H623" i="2"/>
  <c r="J623" i="2" s="1"/>
  <c r="V623" i="2" s="1"/>
  <c r="W623" i="2" s="1"/>
  <c r="R622" i="2"/>
  <c r="U622" i="2" s="1"/>
  <c r="H622" i="2"/>
  <c r="J622" i="2" s="1"/>
  <c r="R621" i="2"/>
  <c r="U621" i="2" s="1"/>
  <c r="J621" i="2"/>
  <c r="V621" i="2" s="1"/>
  <c r="W621" i="2" s="1"/>
  <c r="Y621" i="2" s="1"/>
  <c r="R620" i="2"/>
  <c r="U620" i="2" s="1"/>
  <c r="H619" i="2"/>
  <c r="J619" i="2" s="1"/>
  <c r="R618" i="2"/>
  <c r="U618" i="2" s="1"/>
  <c r="H618" i="2"/>
  <c r="J618" i="2" s="1"/>
  <c r="R617" i="2"/>
  <c r="U617" i="2" s="1"/>
  <c r="J617" i="2"/>
  <c r="R616" i="2"/>
  <c r="U616" i="2" s="1"/>
  <c r="H615" i="2"/>
  <c r="J615" i="2" s="1"/>
  <c r="H614" i="2"/>
  <c r="J614" i="2" s="1"/>
  <c r="V614" i="2" s="1"/>
  <c r="W614" i="2" s="1"/>
  <c r="H613" i="2"/>
  <c r="J613" i="2" s="1"/>
  <c r="V613" i="2" s="1"/>
  <c r="W613" i="2" s="1"/>
  <c r="H612" i="2"/>
  <c r="J612" i="2" s="1"/>
  <c r="V612" i="2" s="1"/>
  <c r="W612" i="2" s="1"/>
  <c r="H611" i="2"/>
  <c r="J611" i="2" s="1"/>
  <c r="V611" i="2" s="1"/>
  <c r="W611" i="2" s="1"/>
  <c r="H610" i="2"/>
  <c r="J610" i="2" s="1"/>
  <c r="V610" i="2" s="1"/>
  <c r="W610" i="2" s="1"/>
  <c r="H609" i="2"/>
  <c r="J609" i="2" s="1"/>
  <c r="V609" i="2" s="1"/>
  <c r="W609" i="2" s="1"/>
  <c r="H608" i="2"/>
  <c r="J608" i="2" s="1"/>
  <c r="V608" i="2" s="1"/>
  <c r="W608" i="2" s="1"/>
  <c r="H607" i="2"/>
  <c r="J607" i="2" s="1"/>
  <c r="V607" i="2" s="1"/>
  <c r="W607" i="2" s="1"/>
  <c r="U606" i="2"/>
  <c r="R606" i="2"/>
  <c r="H606" i="2"/>
  <c r="J606" i="2" s="1"/>
  <c r="H605" i="2"/>
  <c r="J605" i="2" s="1"/>
  <c r="V605" i="2" s="1"/>
  <c r="W605" i="2" s="1"/>
  <c r="H604" i="2"/>
  <c r="J604" i="2" s="1"/>
  <c r="V604" i="2" s="1"/>
  <c r="W604" i="2" s="1"/>
  <c r="H603" i="2"/>
  <c r="J603" i="2" s="1"/>
  <c r="V603" i="2" s="1"/>
  <c r="W603" i="2" s="1"/>
  <c r="H602" i="2"/>
  <c r="J602" i="2" s="1"/>
  <c r="V602" i="2" s="1"/>
  <c r="W602" i="2" s="1"/>
  <c r="H601" i="2"/>
  <c r="J601" i="2" s="1"/>
  <c r="V601" i="2" s="1"/>
  <c r="W601" i="2" s="1"/>
  <c r="H600" i="2"/>
  <c r="J600" i="2" s="1"/>
  <c r="V600" i="2" s="1"/>
  <c r="W600" i="2" s="1"/>
  <c r="H599" i="2"/>
  <c r="J599" i="2" s="1"/>
  <c r="V599" i="2" s="1"/>
  <c r="W599" i="2" s="1"/>
  <c r="H598" i="2"/>
  <c r="J598" i="2" s="1"/>
  <c r="V598" i="2" s="1"/>
  <c r="W598" i="2" s="1"/>
  <c r="H597" i="2"/>
  <c r="J597" i="2" s="1"/>
  <c r="V597" i="2" s="1"/>
  <c r="W597" i="2" s="1"/>
  <c r="H596" i="2"/>
  <c r="J596" i="2" s="1"/>
  <c r="V596" i="2" s="1"/>
  <c r="W596" i="2" s="1"/>
  <c r="H595" i="2"/>
  <c r="J595" i="2" s="1"/>
  <c r="V595" i="2" s="1"/>
  <c r="W595" i="2" s="1"/>
  <c r="H594" i="2"/>
  <c r="J594" i="2" s="1"/>
  <c r="V594" i="2" s="1"/>
  <c r="W594" i="2" s="1"/>
  <c r="H593" i="2"/>
  <c r="J593" i="2" s="1"/>
  <c r="V593" i="2" s="1"/>
  <c r="W593" i="2" s="1"/>
  <c r="H592" i="2"/>
  <c r="J592" i="2" s="1"/>
  <c r="V592" i="2" s="1"/>
  <c r="W592" i="2" s="1"/>
  <c r="J591" i="2"/>
  <c r="V591" i="2" s="1"/>
  <c r="W591" i="2" s="1"/>
  <c r="H591" i="2"/>
  <c r="H590" i="2"/>
  <c r="J590" i="2" s="1"/>
  <c r="V590" i="2" s="1"/>
  <c r="W590" i="2" s="1"/>
  <c r="H589" i="2"/>
  <c r="J589" i="2" s="1"/>
  <c r="V589" i="2" s="1"/>
  <c r="W589" i="2" s="1"/>
  <c r="R588" i="2"/>
  <c r="U588" i="2" s="1"/>
  <c r="V588" i="2" s="1"/>
  <c r="W588" i="2" s="1"/>
  <c r="H587" i="2"/>
  <c r="J587" i="2" s="1"/>
  <c r="V587" i="2" s="1"/>
  <c r="W587" i="2" s="1"/>
  <c r="R586" i="2"/>
  <c r="U586" i="2" s="1"/>
  <c r="H586" i="2"/>
  <c r="J586" i="2" s="1"/>
  <c r="R585" i="2"/>
  <c r="U585" i="2" s="1"/>
  <c r="V585" i="2" s="1"/>
  <c r="W585" i="2" s="1"/>
  <c r="H584" i="2"/>
  <c r="J584" i="2" s="1"/>
  <c r="V584" i="2" s="1"/>
  <c r="W584" i="2" s="1"/>
  <c r="H583" i="2"/>
  <c r="J583" i="2" s="1"/>
  <c r="V583" i="2" s="1"/>
  <c r="W583" i="2" s="1"/>
  <c r="H582" i="2"/>
  <c r="J582" i="2" s="1"/>
  <c r="V582" i="2" s="1"/>
  <c r="W582" i="2" s="1"/>
  <c r="H581" i="2"/>
  <c r="J581" i="2" s="1"/>
  <c r="V581" i="2" s="1"/>
  <c r="W581" i="2" s="1"/>
  <c r="R580" i="2"/>
  <c r="U580" i="2" s="1"/>
  <c r="V580" i="2" s="1"/>
  <c r="W580" i="2" s="1"/>
  <c r="H579" i="2"/>
  <c r="J579" i="2" s="1"/>
  <c r="V579" i="2" s="1"/>
  <c r="W579" i="2" s="1"/>
  <c r="H578" i="2"/>
  <c r="J578" i="2" s="1"/>
  <c r="V578" i="2" s="1"/>
  <c r="W578" i="2" s="1"/>
  <c r="H577" i="2"/>
  <c r="J577" i="2" s="1"/>
  <c r="V577" i="2" s="1"/>
  <c r="W577" i="2" s="1"/>
  <c r="H576" i="2"/>
  <c r="J576" i="2" s="1"/>
  <c r="V576" i="2" s="1"/>
  <c r="W576" i="2" s="1"/>
  <c r="H575" i="2"/>
  <c r="J575" i="2" s="1"/>
  <c r="V575" i="2" s="1"/>
  <c r="W575" i="2" s="1"/>
  <c r="H574" i="2"/>
  <c r="J574" i="2" s="1"/>
  <c r="V574" i="2" s="1"/>
  <c r="W574" i="2" s="1"/>
  <c r="R573" i="2"/>
  <c r="U573" i="2" s="1"/>
  <c r="H573" i="2"/>
  <c r="J573" i="2" s="1"/>
  <c r="R572" i="2"/>
  <c r="U572" i="2" s="1"/>
  <c r="J572" i="2"/>
  <c r="R571" i="2"/>
  <c r="U571" i="2" s="1"/>
  <c r="H571" i="2"/>
  <c r="J571" i="2" s="1"/>
  <c r="H570" i="2"/>
  <c r="J570" i="2" s="1"/>
  <c r="V570" i="2" s="1"/>
  <c r="W570" i="2" s="1"/>
  <c r="H569" i="2"/>
  <c r="J569" i="2" s="1"/>
  <c r="V569" i="2" s="1"/>
  <c r="W569" i="2" s="1"/>
  <c r="R568" i="2"/>
  <c r="U568" i="2" s="1"/>
  <c r="H568" i="2"/>
  <c r="J568" i="2" s="1"/>
  <c r="H567" i="2"/>
  <c r="J567" i="2" s="1"/>
  <c r="V567" i="2" s="1"/>
  <c r="W567" i="2" s="1"/>
  <c r="H566" i="2"/>
  <c r="J566" i="2" s="1"/>
  <c r="V566" i="2" s="1"/>
  <c r="W566" i="2" s="1"/>
  <c r="R565" i="2"/>
  <c r="U565" i="2" s="1"/>
  <c r="H565" i="2"/>
  <c r="J565" i="2" s="1"/>
  <c r="R564" i="2"/>
  <c r="U564" i="2" s="1"/>
  <c r="H564" i="2"/>
  <c r="J564" i="2" s="1"/>
  <c r="V564" i="2" s="1"/>
  <c r="W564" i="2" s="1"/>
  <c r="R563" i="2"/>
  <c r="U563" i="2" s="1"/>
  <c r="V563" i="2" s="1"/>
  <c r="W563" i="2" s="1"/>
  <c r="H562" i="2"/>
  <c r="J562" i="2" s="1"/>
  <c r="V562" i="2" s="1"/>
  <c r="W562" i="2" s="1"/>
  <c r="H561" i="2"/>
  <c r="J561" i="2" s="1"/>
  <c r="V561" i="2" s="1"/>
  <c r="W561" i="2" s="1"/>
  <c r="H560" i="2"/>
  <c r="J560" i="2" s="1"/>
  <c r="V560" i="2" s="1"/>
  <c r="W560" i="2" s="1"/>
  <c r="H559" i="2"/>
  <c r="J559" i="2" s="1"/>
  <c r="V559" i="2" s="1"/>
  <c r="W559" i="2" s="1"/>
  <c r="R558" i="2"/>
  <c r="U558" i="2" s="1"/>
  <c r="H558" i="2"/>
  <c r="J558" i="2" s="1"/>
  <c r="R557" i="2"/>
  <c r="U557" i="2" s="1"/>
  <c r="J557" i="2"/>
  <c r="R556" i="2"/>
  <c r="U556" i="2" s="1"/>
  <c r="H556" i="2"/>
  <c r="J556" i="2" s="1"/>
  <c r="R555" i="2"/>
  <c r="U555" i="2" s="1"/>
  <c r="H555" i="2"/>
  <c r="J555" i="2" s="1"/>
  <c r="R554" i="2"/>
  <c r="U554" i="2" s="1"/>
  <c r="V554" i="2" s="1"/>
  <c r="W554" i="2" s="1"/>
  <c r="H554" i="2"/>
  <c r="J554" i="2" s="1"/>
  <c r="H553" i="2"/>
  <c r="J553" i="2" s="1"/>
  <c r="V553" i="2" s="1"/>
  <c r="W553" i="2" s="1"/>
  <c r="J552" i="2"/>
  <c r="V552" i="2" s="1"/>
  <c r="W552" i="2" s="1"/>
  <c r="H552" i="2"/>
  <c r="H551" i="2"/>
  <c r="J551" i="2" s="1"/>
  <c r="V551" i="2" s="1"/>
  <c r="W551" i="2" s="1"/>
  <c r="H550" i="2"/>
  <c r="J550" i="2" s="1"/>
  <c r="V550" i="2" s="1"/>
  <c r="W550" i="2" s="1"/>
  <c r="H549" i="2"/>
  <c r="J549" i="2" s="1"/>
  <c r="V549" i="2" s="1"/>
  <c r="W549" i="2" s="1"/>
  <c r="J548" i="2"/>
  <c r="V548" i="2" s="1"/>
  <c r="W548" i="2" s="1"/>
  <c r="H548" i="2"/>
  <c r="H547" i="2"/>
  <c r="J547" i="2" s="1"/>
  <c r="V547" i="2" s="1"/>
  <c r="W547" i="2" s="1"/>
  <c r="H546" i="2"/>
  <c r="J546" i="2" s="1"/>
  <c r="V546" i="2" s="1"/>
  <c r="W546" i="2" s="1"/>
  <c r="R545" i="2"/>
  <c r="U545" i="2" s="1"/>
  <c r="V545" i="2" s="1"/>
  <c r="W545" i="2" s="1"/>
  <c r="H544" i="2"/>
  <c r="J544" i="2" s="1"/>
  <c r="V544" i="2" s="1"/>
  <c r="W544" i="2" s="1"/>
  <c r="H543" i="2"/>
  <c r="J543" i="2" s="1"/>
  <c r="V543" i="2" s="1"/>
  <c r="W543" i="2" s="1"/>
  <c r="U542" i="2"/>
  <c r="V542" i="2" s="1"/>
  <c r="W542" i="2" s="1"/>
  <c r="R542" i="2"/>
  <c r="R541" i="2"/>
  <c r="U541" i="2" s="1"/>
  <c r="V541" i="2" s="1"/>
  <c r="W541" i="2" s="1"/>
  <c r="H540" i="2"/>
  <c r="J540" i="2" s="1"/>
  <c r="V540" i="2" s="1"/>
  <c r="W540" i="2" s="1"/>
  <c r="R539" i="2"/>
  <c r="U539" i="2" s="1"/>
  <c r="H539" i="2"/>
  <c r="J539" i="2" s="1"/>
  <c r="H538" i="2"/>
  <c r="J538" i="2" s="1"/>
  <c r="V538" i="2" s="1"/>
  <c r="W538" i="2" s="1"/>
  <c r="H537" i="2"/>
  <c r="J537" i="2" s="1"/>
  <c r="V537" i="2" s="1"/>
  <c r="W537" i="2" s="1"/>
  <c r="H536" i="2"/>
  <c r="J536" i="2" s="1"/>
  <c r="V536" i="2" s="1"/>
  <c r="W536" i="2" s="1"/>
  <c r="V535" i="2"/>
  <c r="W535" i="2" s="1"/>
  <c r="H535" i="2"/>
  <c r="J535" i="2" s="1"/>
  <c r="H534" i="2"/>
  <c r="J534" i="2" s="1"/>
  <c r="V534" i="2" s="1"/>
  <c r="W534" i="2" s="1"/>
  <c r="H533" i="2"/>
  <c r="J533" i="2" s="1"/>
  <c r="V533" i="2" s="1"/>
  <c r="W533" i="2" s="1"/>
  <c r="H532" i="2"/>
  <c r="J532" i="2" s="1"/>
  <c r="V532" i="2" s="1"/>
  <c r="W532" i="2" s="1"/>
  <c r="H531" i="2"/>
  <c r="J531" i="2" s="1"/>
  <c r="V531" i="2" s="1"/>
  <c r="W531" i="2" s="1"/>
  <c r="H530" i="2"/>
  <c r="J530" i="2" s="1"/>
  <c r="V530" i="2" s="1"/>
  <c r="W530" i="2" s="1"/>
  <c r="R529" i="2"/>
  <c r="U529" i="2" s="1"/>
  <c r="V529" i="2" s="1"/>
  <c r="W529" i="2" s="1"/>
  <c r="H528" i="2"/>
  <c r="J528" i="2" s="1"/>
  <c r="V528" i="2" s="1"/>
  <c r="W528" i="2" s="1"/>
  <c r="J527" i="2"/>
  <c r="V527" i="2" s="1"/>
  <c r="W527" i="2" s="1"/>
  <c r="H527" i="2"/>
  <c r="H526" i="2"/>
  <c r="J526" i="2" s="1"/>
  <c r="V526" i="2" s="1"/>
  <c r="W526" i="2" s="1"/>
  <c r="R525" i="2"/>
  <c r="U525" i="2" s="1"/>
  <c r="V525" i="2" s="1"/>
  <c r="W525" i="2" s="1"/>
  <c r="H524" i="2"/>
  <c r="J524" i="2" s="1"/>
  <c r="V524" i="2" s="1"/>
  <c r="W524" i="2" s="1"/>
  <c r="R523" i="2"/>
  <c r="U523" i="2" s="1"/>
  <c r="V523" i="2" s="1"/>
  <c r="W523" i="2" s="1"/>
  <c r="H523" i="2"/>
  <c r="J523" i="2" s="1"/>
  <c r="H522" i="2"/>
  <c r="J522" i="2" s="1"/>
  <c r="V522" i="2" s="1"/>
  <c r="W522" i="2" s="1"/>
  <c r="H521" i="2"/>
  <c r="J521" i="2" s="1"/>
  <c r="V521" i="2" s="1"/>
  <c r="W521" i="2" s="1"/>
  <c r="H520" i="2"/>
  <c r="J520" i="2" s="1"/>
  <c r="V520" i="2" s="1"/>
  <c r="W520" i="2" s="1"/>
  <c r="H519" i="2"/>
  <c r="J519" i="2" s="1"/>
  <c r="V519" i="2" s="1"/>
  <c r="W519" i="2" s="1"/>
  <c r="J518" i="2"/>
  <c r="V518" i="2" s="1"/>
  <c r="W518" i="2" s="1"/>
  <c r="H518" i="2"/>
  <c r="H517" i="2"/>
  <c r="J517" i="2" s="1"/>
  <c r="V517" i="2" s="1"/>
  <c r="W517" i="2" s="1"/>
  <c r="R516" i="2"/>
  <c r="U516" i="2" s="1"/>
  <c r="H516" i="2"/>
  <c r="J516" i="2" s="1"/>
  <c r="H515" i="2"/>
  <c r="J515" i="2" s="1"/>
  <c r="V515" i="2" s="1"/>
  <c r="W515" i="2" s="1"/>
  <c r="R514" i="2"/>
  <c r="U514" i="2" s="1"/>
  <c r="H514" i="2"/>
  <c r="J514" i="2" s="1"/>
  <c r="R513" i="2"/>
  <c r="U513" i="2" s="1"/>
  <c r="H513" i="2"/>
  <c r="J513" i="2" s="1"/>
  <c r="R512" i="2"/>
  <c r="U512" i="2" s="1"/>
  <c r="H512" i="2"/>
  <c r="J512" i="2" s="1"/>
  <c r="H511" i="2"/>
  <c r="J511" i="2" s="1"/>
  <c r="V511" i="2" s="1"/>
  <c r="W511" i="2" s="1"/>
  <c r="R510" i="2"/>
  <c r="U510" i="2" s="1"/>
  <c r="H510" i="2"/>
  <c r="J510" i="2" s="1"/>
  <c r="R509" i="2"/>
  <c r="U509" i="2" s="1"/>
  <c r="V509" i="2" s="1"/>
  <c r="W509" i="2" s="1"/>
  <c r="H509" i="2"/>
  <c r="J509" i="2" s="1"/>
  <c r="R508" i="2"/>
  <c r="U508" i="2" s="1"/>
  <c r="V508" i="2" s="1"/>
  <c r="W508" i="2" s="1"/>
  <c r="R507" i="2"/>
  <c r="U507" i="2" s="1"/>
  <c r="V507" i="2" s="1"/>
  <c r="W507" i="2" s="1"/>
  <c r="R506" i="2"/>
  <c r="U506" i="2" s="1"/>
  <c r="V506" i="2" s="1"/>
  <c r="W506" i="2" s="1"/>
  <c r="H505" i="2"/>
  <c r="J505" i="2" s="1"/>
  <c r="V505" i="2" s="1"/>
  <c r="W505" i="2" s="1"/>
  <c r="H504" i="2"/>
  <c r="J504" i="2" s="1"/>
  <c r="V504" i="2" s="1"/>
  <c r="W504" i="2" s="1"/>
  <c r="R503" i="2"/>
  <c r="U503" i="2" s="1"/>
  <c r="H503" i="2"/>
  <c r="J503" i="2" s="1"/>
  <c r="R502" i="2"/>
  <c r="U502" i="2" s="1"/>
  <c r="V502" i="2" s="1"/>
  <c r="W502" i="2" s="1"/>
  <c r="H501" i="2"/>
  <c r="J501" i="2" s="1"/>
  <c r="V501" i="2" s="1"/>
  <c r="W501" i="2" s="1"/>
  <c r="H500" i="2"/>
  <c r="J500" i="2" s="1"/>
  <c r="V500" i="2" s="1"/>
  <c r="W500" i="2" s="1"/>
  <c r="H499" i="2"/>
  <c r="J499" i="2" s="1"/>
  <c r="V499" i="2" s="1"/>
  <c r="W499" i="2" s="1"/>
  <c r="H498" i="2"/>
  <c r="J498" i="2" s="1"/>
  <c r="V498" i="2" s="1"/>
  <c r="W498" i="2" s="1"/>
  <c r="R497" i="2"/>
  <c r="U497" i="2" s="1"/>
  <c r="H497" i="2"/>
  <c r="J497" i="2" s="1"/>
  <c r="H496" i="2"/>
  <c r="J496" i="2" s="1"/>
  <c r="V496" i="2" s="1"/>
  <c r="W496" i="2" s="1"/>
  <c r="H495" i="2"/>
  <c r="J495" i="2" s="1"/>
  <c r="V495" i="2" s="1"/>
  <c r="W495" i="2" s="1"/>
  <c r="R494" i="2"/>
  <c r="U494" i="2" s="1"/>
  <c r="V494" i="2" s="1"/>
  <c r="W494" i="2" s="1"/>
  <c r="H493" i="2"/>
  <c r="J493" i="2" s="1"/>
  <c r="V493" i="2" s="1"/>
  <c r="W493" i="2" s="1"/>
  <c r="H492" i="2"/>
  <c r="J492" i="2" s="1"/>
  <c r="V492" i="2" s="1"/>
  <c r="W492" i="2" s="1"/>
  <c r="R491" i="2"/>
  <c r="U491" i="2" s="1"/>
  <c r="H491" i="2"/>
  <c r="J491" i="2" s="1"/>
  <c r="R490" i="2"/>
  <c r="U490" i="2" s="1"/>
  <c r="V490" i="2" s="1"/>
  <c r="W490" i="2" s="1"/>
  <c r="H489" i="2"/>
  <c r="J489" i="2" s="1"/>
  <c r="V489" i="2" s="1"/>
  <c r="W489" i="2" s="1"/>
  <c r="H488" i="2"/>
  <c r="J488" i="2" s="1"/>
  <c r="V488" i="2" s="1"/>
  <c r="W488" i="2" s="1"/>
  <c r="H487" i="2"/>
  <c r="J487" i="2" s="1"/>
  <c r="V487" i="2" s="1"/>
  <c r="W487" i="2" s="1"/>
  <c r="R486" i="2"/>
  <c r="U486" i="2" s="1"/>
  <c r="H486" i="2"/>
  <c r="J486" i="2" s="1"/>
  <c r="R485" i="2"/>
  <c r="U485" i="2" s="1"/>
  <c r="V485" i="2" s="1"/>
  <c r="W485" i="2" s="1"/>
  <c r="H484" i="2"/>
  <c r="J484" i="2" s="1"/>
  <c r="V484" i="2" s="1"/>
  <c r="W484" i="2" s="1"/>
  <c r="R483" i="2"/>
  <c r="U483" i="2" s="1"/>
  <c r="H483" i="2"/>
  <c r="J483" i="2" s="1"/>
  <c r="H482" i="2"/>
  <c r="J482" i="2" s="1"/>
  <c r="V482" i="2" s="1"/>
  <c r="W482" i="2" s="1"/>
  <c r="H481" i="2"/>
  <c r="J481" i="2" s="1"/>
  <c r="V481" i="2" s="1"/>
  <c r="W481" i="2" s="1"/>
  <c r="H480" i="2"/>
  <c r="J480" i="2" s="1"/>
  <c r="V480" i="2" s="1"/>
  <c r="W480" i="2" s="1"/>
  <c r="H479" i="2"/>
  <c r="J479" i="2" s="1"/>
  <c r="V479" i="2" s="1"/>
  <c r="W479" i="2" s="1"/>
  <c r="R478" i="2"/>
  <c r="U478" i="2" s="1"/>
  <c r="V478" i="2" s="1"/>
  <c r="W478" i="2" s="1"/>
  <c r="H477" i="2"/>
  <c r="J477" i="2" s="1"/>
  <c r="V477" i="2" s="1"/>
  <c r="W477" i="2" s="1"/>
  <c r="H476" i="2"/>
  <c r="J476" i="2" s="1"/>
  <c r="V476" i="2" s="1"/>
  <c r="W476" i="2" s="1"/>
  <c r="H475" i="2"/>
  <c r="J475" i="2" s="1"/>
  <c r="V475" i="2" s="1"/>
  <c r="W475" i="2" s="1"/>
  <c r="R474" i="2"/>
  <c r="U474" i="2" s="1"/>
  <c r="V474" i="2" s="1"/>
  <c r="W474" i="2" s="1"/>
  <c r="H474" i="2"/>
  <c r="J474" i="2" s="1"/>
  <c r="R473" i="2"/>
  <c r="U473" i="2" s="1"/>
  <c r="V473" i="2" s="1"/>
  <c r="W473" i="2" s="1"/>
  <c r="H472" i="2"/>
  <c r="J472" i="2" s="1"/>
  <c r="V472" i="2" s="1"/>
  <c r="W472" i="2" s="1"/>
  <c r="R471" i="2"/>
  <c r="U471" i="2" s="1"/>
  <c r="V471" i="2" s="1"/>
  <c r="W471" i="2" s="1"/>
  <c r="H470" i="2"/>
  <c r="J470" i="2" s="1"/>
  <c r="V470" i="2" s="1"/>
  <c r="W470" i="2" s="1"/>
  <c r="H469" i="2"/>
  <c r="J469" i="2" s="1"/>
  <c r="V469" i="2" s="1"/>
  <c r="W469" i="2" s="1"/>
  <c r="H468" i="2"/>
  <c r="J468" i="2" s="1"/>
  <c r="V468" i="2" s="1"/>
  <c r="W468" i="2" s="1"/>
  <c r="H467" i="2"/>
  <c r="J467" i="2" s="1"/>
  <c r="V467" i="2" s="1"/>
  <c r="W467" i="2" s="1"/>
  <c r="R466" i="2"/>
  <c r="U466" i="2" s="1"/>
  <c r="H466" i="2"/>
  <c r="J466" i="2" s="1"/>
  <c r="H465" i="2"/>
  <c r="J465" i="2" s="1"/>
  <c r="V465" i="2" s="1"/>
  <c r="W465" i="2" s="1"/>
  <c r="R464" i="2"/>
  <c r="U464" i="2" s="1"/>
  <c r="V464" i="2" s="1"/>
  <c r="W464" i="2" s="1"/>
  <c r="H463" i="2"/>
  <c r="J463" i="2" s="1"/>
  <c r="V463" i="2" s="1"/>
  <c r="W463" i="2" s="1"/>
  <c r="H462" i="2"/>
  <c r="J462" i="2" s="1"/>
  <c r="V462" i="2" s="1"/>
  <c r="W462" i="2" s="1"/>
  <c r="H461" i="2"/>
  <c r="J461" i="2" s="1"/>
  <c r="V461" i="2" s="1"/>
  <c r="W461" i="2" s="1"/>
  <c r="H460" i="2"/>
  <c r="J460" i="2" s="1"/>
  <c r="V460" i="2" s="1"/>
  <c r="W460" i="2" s="1"/>
  <c r="H459" i="2"/>
  <c r="J459" i="2" s="1"/>
  <c r="V459" i="2" s="1"/>
  <c r="W459" i="2" s="1"/>
  <c r="R458" i="2"/>
  <c r="U458" i="2" s="1"/>
  <c r="V458" i="2" s="1"/>
  <c r="W458" i="2" s="1"/>
  <c r="R457" i="2"/>
  <c r="U457" i="2" s="1"/>
  <c r="H457" i="2"/>
  <c r="J457" i="2" s="1"/>
  <c r="R456" i="2"/>
  <c r="U456" i="2" s="1"/>
  <c r="H456" i="2"/>
  <c r="J456" i="2" s="1"/>
  <c r="H455" i="2"/>
  <c r="J455" i="2" s="1"/>
  <c r="V455" i="2" s="1"/>
  <c r="W455" i="2" s="1"/>
  <c r="H454" i="2"/>
  <c r="J454" i="2" s="1"/>
  <c r="V454" i="2" s="1"/>
  <c r="W454" i="2" s="1"/>
  <c r="H453" i="2"/>
  <c r="J453" i="2" s="1"/>
  <c r="V453" i="2" s="1"/>
  <c r="W453" i="2" s="1"/>
  <c r="W452" i="2"/>
  <c r="R452" i="2"/>
  <c r="U452" i="2" s="1"/>
  <c r="V452" i="2" s="1"/>
  <c r="H451" i="2"/>
  <c r="J451" i="2" s="1"/>
  <c r="V451" i="2" s="1"/>
  <c r="W451" i="2" s="1"/>
  <c r="R450" i="2"/>
  <c r="U450" i="2" s="1"/>
  <c r="V450" i="2" s="1"/>
  <c r="W450" i="2" s="1"/>
  <c r="H449" i="2"/>
  <c r="J449" i="2" s="1"/>
  <c r="V449" i="2" s="1"/>
  <c r="W449" i="2" s="1"/>
  <c r="U448" i="2"/>
  <c r="R448" i="2"/>
  <c r="H448" i="2"/>
  <c r="J448" i="2" s="1"/>
  <c r="R447" i="2"/>
  <c r="U447" i="2" s="1"/>
  <c r="V447" i="2" s="1"/>
  <c r="W447" i="2" s="1"/>
  <c r="H446" i="2"/>
  <c r="J446" i="2" s="1"/>
  <c r="V446" i="2" s="1"/>
  <c r="W446" i="2" s="1"/>
  <c r="R445" i="2"/>
  <c r="U445" i="2" s="1"/>
  <c r="H445" i="2"/>
  <c r="J445" i="2" s="1"/>
  <c r="H444" i="2"/>
  <c r="J444" i="2" s="1"/>
  <c r="V444" i="2" s="1"/>
  <c r="W444" i="2" s="1"/>
  <c r="H443" i="2"/>
  <c r="J443" i="2" s="1"/>
  <c r="V443" i="2" s="1"/>
  <c r="W443" i="2" s="1"/>
  <c r="R442" i="2"/>
  <c r="U442" i="2" s="1"/>
  <c r="V442" i="2" s="1"/>
  <c r="W442" i="2" s="1"/>
  <c r="R441" i="2"/>
  <c r="U441" i="2" s="1"/>
  <c r="V441" i="2" s="1"/>
  <c r="W441" i="2" s="1"/>
  <c r="H441" i="2"/>
  <c r="J441" i="2" s="1"/>
  <c r="R440" i="2"/>
  <c r="U440" i="2" s="1"/>
  <c r="H440" i="2"/>
  <c r="J440" i="2" s="1"/>
  <c r="U439" i="2"/>
  <c r="R439" i="2"/>
  <c r="H439" i="2"/>
  <c r="J439" i="2" s="1"/>
  <c r="H438" i="2"/>
  <c r="J438" i="2" s="1"/>
  <c r="V438" i="2" s="1"/>
  <c r="W438" i="2" s="1"/>
  <c r="R437" i="2"/>
  <c r="U437" i="2" s="1"/>
  <c r="V437" i="2" s="1"/>
  <c r="W437" i="2" s="1"/>
  <c r="W436" i="2"/>
  <c r="H436" i="2"/>
  <c r="J436" i="2" s="1"/>
  <c r="V436" i="2" s="1"/>
  <c r="H435" i="2"/>
  <c r="J435" i="2" s="1"/>
  <c r="V435" i="2" s="1"/>
  <c r="W435" i="2" s="1"/>
  <c r="H434" i="2"/>
  <c r="J434" i="2" s="1"/>
  <c r="V434" i="2" s="1"/>
  <c r="W434" i="2" s="1"/>
  <c r="R433" i="2"/>
  <c r="U433" i="2" s="1"/>
  <c r="H433" i="2"/>
  <c r="J433" i="2" s="1"/>
  <c r="H432" i="2"/>
  <c r="J432" i="2" s="1"/>
  <c r="V432" i="2" s="1"/>
  <c r="W432" i="2" s="1"/>
  <c r="H431" i="2"/>
  <c r="J431" i="2" s="1"/>
  <c r="V431" i="2" s="1"/>
  <c r="W431" i="2" s="1"/>
  <c r="H430" i="2"/>
  <c r="J430" i="2" s="1"/>
  <c r="V430" i="2" s="1"/>
  <c r="W430" i="2" s="1"/>
  <c r="H429" i="2"/>
  <c r="J429" i="2" s="1"/>
  <c r="V429" i="2" s="1"/>
  <c r="W429" i="2" s="1"/>
  <c r="R428" i="2"/>
  <c r="U428" i="2" s="1"/>
  <c r="H428" i="2"/>
  <c r="J428" i="2" s="1"/>
  <c r="J427" i="2"/>
  <c r="V427" i="2" s="1"/>
  <c r="W427" i="2" s="1"/>
  <c r="H427" i="2"/>
  <c r="H426" i="2"/>
  <c r="J426" i="2" s="1"/>
  <c r="V426" i="2" s="1"/>
  <c r="W426" i="2" s="1"/>
  <c r="R425" i="2"/>
  <c r="U425" i="2" s="1"/>
  <c r="V425" i="2" s="1"/>
  <c r="W425" i="2" s="1"/>
  <c r="H424" i="2"/>
  <c r="J424" i="2" s="1"/>
  <c r="V424" i="2" s="1"/>
  <c r="W424" i="2" s="1"/>
  <c r="R423" i="2"/>
  <c r="U423" i="2" s="1"/>
  <c r="H423" i="2"/>
  <c r="J423" i="2" s="1"/>
  <c r="R422" i="2"/>
  <c r="U422" i="2" s="1"/>
  <c r="H422" i="2"/>
  <c r="J422" i="2" s="1"/>
  <c r="H421" i="2"/>
  <c r="J421" i="2" s="1"/>
  <c r="V421" i="2" s="1"/>
  <c r="W421" i="2" s="1"/>
  <c r="H420" i="2"/>
  <c r="J420" i="2" s="1"/>
  <c r="V420" i="2" s="1"/>
  <c r="W420" i="2" s="1"/>
  <c r="H419" i="2"/>
  <c r="J419" i="2" s="1"/>
  <c r="V419" i="2" s="1"/>
  <c r="W419" i="2" s="1"/>
  <c r="U418" i="2"/>
  <c r="V418" i="2" s="1"/>
  <c r="W418" i="2" s="1"/>
  <c r="R418" i="2"/>
  <c r="H417" i="2"/>
  <c r="J417" i="2" s="1"/>
  <c r="V417" i="2" s="1"/>
  <c r="W417" i="2" s="1"/>
  <c r="H416" i="2"/>
  <c r="J416" i="2" s="1"/>
  <c r="V416" i="2" s="1"/>
  <c r="W416" i="2" s="1"/>
  <c r="H415" i="2"/>
  <c r="J415" i="2" s="1"/>
  <c r="V415" i="2" s="1"/>
  <c r="W415" i="2" s="1"/>
  <c r="R414" i="2"/>
  <c r="U414" i="2" s="1"/>
  <c r="H414" i="2"/>
  <c r="J414" i="2" s="1"/>
  <c r="R413" i="2"/>
  <c r="U413" i="2" s="1"/>
  <c r="V413" i="2" s="1"/>
  <c r="W413" i="2" s="1"/>
  <c r="H412" i="2"/>
  <c r="J412" i="2" s="1"/>
  <c r="V412" i="2" s="1"/>
  <c r="W412" i="2" s="1"/>
  <c r="H411" i="2"/>
  <c r="J411" i="2" s="1"/>
  <c r="V411" i="2" s="1"/>
  <c r="W411" i="2" s="1"/>
  <c r="H410" i="2"/>
  <c r="J410" i="2" s="1"/>
  <c r="V410" i="2" s="1"/>
  <c r="W410" i="2" s="1"/>
  <c r="R409" i="2"/>
  <c r="U409" i="2" s="1"/>
  <c r="J409" i="2"/>
  <c r="U408" i="2"/>
  <c r="V408" i="2" s="1"/>
  <c r="W408" i="2" s="1"/>
  <c r="R408" i="2"/>
  <c r="H408" i="2"/>
  <c r="J408" i="2" s="1"/>
  <c r="H407" i="2"/>
  <c r="J407" i="2" s="1"/>
  <c r="V407" i="2" s="1"/>
  <c r="W407" i="2" s="1"/>
  <c r="H406" i="2"/>
  <c r="J406" i="2" s="1"/>
  <c r="V406" i="2" s="1"/>
  <c r="W406" i="2" s="1"/>
  <c r="R405" i="2"/>
  <c r="U405" i="2" s="1"/>
  <c r="J405" i="2"/>
  <c r="R404" i="2"/>
  <c r="U404" i="2" s="1"/>
  <c r="V404" i="2" s="1"/>
  <c r="W404" i="2" s="1"/>
  <c r="R403" i="2"/>
  <c r="U403" i="2" s="1"/>
  <c r="V403" i="2" s="1"/>
  <c r="W403" i="2" s="1"/>
  <c r="R402" i="2"/>
  <c r="U402" i="2" s="1"/>
  <c r="V402" i="2" s="1"/>
  <c r="W402" i="2" s="1"/>
  <c r="R401" i="2"/>
  <c r="U401" i="2" s="1"/>
  <c r="H401" i="2"/>
  <c r="J401" i="2" s="1"/>
  <c r="H400" i="2"/>
  <c r="J400" i="2" s="1"/>
  <c r="V400" i="2" s="1"/>
  <c r="W400" i="2" s="1"/>
  <c r="H399" i="2"/>
  <c r="J399" i="2" s="1"/>
  <c r="V399" i="2" s="1"/>
  <c r="W399" i="2" s="1"/>
  <c r="H398" i="2"/>
  <c r="J398" i="2" s="1"/>
  <c r="V398" i="2" s="1"/>
  <c r="W398" i="2" s="1"/>
  <c r="H397" i="2"/>
  <c r="J397" i="2" s="1"/>
  <c r="V397" i="2" s="1"/>
  <c r="W397" i="2" s="1"/>
  <c r="H396" i="2"/>
  <c r="J396" i="2" s="1"/>
  <c r="V396" i="2" s="1"/>
  <c r="W396" i="2" s="1"/>
  <c r="R395" i="2"/>
  <c r="U395" i="2" s="1"/>
  <c r="H395" i="2"/>
  <c r="J395" i="2" s="1"/>
  <c r="V395" i="2" s="1"/>
  <c r="W395" i="2" s="1"/>
  <c r="H394" i="2"/>
  <c r="J394" i="2" s="1"/>
  <c r="V394" i="2" s="1"/>
  <c r="W394" i="2" s="1"/>
  <c r="R393" i="2"/>
  <c r="U393" i="2" s="1"/>
  <c r="V393" i="2" s="1"/>
  <c r="W393" i="2" s="1"/>
  <c r="H392" i="2"/>
  <c r="J392" i="2" s="1"/>
  <c r="V392" i="2" s="1"/>
  <c r="W392" i="2" s="1"/>
  <c r="R391" i="2"/>
  <c r="U391" i="2" s="1"/>
  <c r="V391" i="2" s="1"/>
  <c r="W391" i="2" s="1"/>
  <c r="H390" i="2"/>
  <c r="J390" i="2" s="1"/>
  <c r="V390" i="2" s="1"/>
  <c r="W390" i="2" s="1"/>
  <c r="H389" i="2"/>
  <c r="J389" i="2" s="1"/>
  <c r="V389" i="2" s="1"/>
  <c r="W389" i="2" s="1"/>
  <c r="H388" i="2"/>
  <c r="J388" i="2" s="1"/>
  <c r="V388" i="2" s="1"/>
  <c r="W388" i="2" s="1"/>
  <c r="H387" i="2"/>
  <c r="J387" i="2" s="1"/>
  <c r="V387" i="2" s="1"/>
  <c r="W387" i="2" s="1"/>
  <c r="H386" i="2"/>
  <c r="J386" i="2" s="1"/>
  <c r="V386" i="2" s="1"/>
  <c r="W386" i="2" s="1"/>
  <c r="R385" i="2"/>
  <c r="U385" i="2" s="1"/>
  <c r="H385" i="2"/>
  <c r="J385" i="2" s="1"/>
  <c r="H384" i="2"/>
  <c r="J384" i="2" s="1"/>
  <c r="V384" i="2" s="1"/>
  <c r="W384" i="2" s="1"/>
  <c r="H383" i="2"/>
  <c r="J383" i="2" s="1"/>
  <c r="V383" i="2" s="1"/>
  <c r="W383" i="2" s="1"/>
  <c r="R382" i="2"/>
  <c r="U382" i="2" s="1"/>
  <c r="H382" i="2"/>
  <c r="J382" i="2" s="1"/>
  <c r="R381" i="2"/>
  <c r="U381" i="2" s="1"/>
  <c r="V381" i="2" s="1"/>
  <c r="W381" i="2" s="1"/>
  <c r="H380" i="2"/>
  <c r="J380" i="2" s="1"/>
  <c r="V380" i="2" s="1"/>
  <c r="W380" i="2" s="1"/>
  <c r="H379" i="2"/>
  <c r="J379" i="2" s="1"/>
  <c r="V379" i="2" s="1"/>
  <c r="W379" i="2" s="1"/>
  <c r="H378" i="2"/>
  <c r="J378" i="2" s="1"/>
  <c r="V378" i="2" s="1"/>
  <c r="W378" i="2" s="1"/>
  <c r="H377" i="2"/>
  <c r="J377" i="2" s="1"/>
  <c r="V377" i="2" s="1"/>
  <c r="W377" i="2" s="1"/>
  <c r="R376" i="2"/>
  <c r="U376" i="2" s="1"/>
  <c r="H376" i="2"/>
  <c r="J376" i="2" s="1"/>
  <c r="R375" i="2"/>
  <c r="U375" i="2" s="1"/>
  <c r="H375" i="2"/>
  <c r="J375" i="2" s="1"/>
  <c r="R374" i="2"/>
  <c r="U374" i="2" s="1"/>
  <c r="J374" i="2"/>
  <c r="O373" i="2"/>
  <c r="R373" i="2" s="1"/>
  <c r="U373" i="2" s="1"/>
  <c r="H373" i="2"/>
  <c r="J373" i="2" s="1"/>
  <c r="R372" i="2"/>
  <c r="U372" i="2" s="1"/>
  <c r="H372" i="2"/>
  <c r="J372" i="2" s="1"/>
  <c r="R371" i="2"/>
  <c r="U371" i="2" s="1"/>
  <c r="V371" i="2" s="1"/>
  <c r="W371" i="2" s="1"/>
  <c r="H371" i="2"/>
  <c r="J371" i="2" s="1"/>
  <c r="H370" i="2"/>
  <c r="J370" i="2" s="1"/>
  <c r="V370" i="2" s="1"/>
  <c r="W370" i="2" s="1"/>
  <c r="H369" i="2"/>
  <c r="J369" i="2" s="1"/>
  <c r="V369" i="2" s="1"/>
  <c r="W369" i="2" s="1"/>
  <c r="H368" i="2"/>
  <c r="J368" i="2" s="1"/>
  <c r="V368" i="2" s="1"/>
  <c r="W368" i="2" s="1"/>
  <c r="H367" i="2"/>
  <c r="J367" i="2" s="1"/>
  <c r="V367" i="2" s="1"/>
  <c r="W367" i="2" s="1"/>
  <c r="H366" i="2"/>
  <c r="J366" i="2" s="1"/>
  <c r="V366" i="2" s="1"/>
  <c r="W366" i="2" s="1"/>
  <c r="H365" i="2"/>
  <c r="J365" i="2" s="1"/>
  <c r="V365" i="2" s="1"/>
  <c r="W365" i="2" s="1"/>
  <c r="R364" i="2"/>
  <c r="U364" i="2" s="1"/>
  <c r="V364" i="2" s="1"/>
  <c r="W364" i="2" s="1"/>
  <c r="H363" i="2"/>
  <c r="J363" i="2" s="1"/>
  <c r="V363" i="2" s="1"/>
  <c r="W363" i="2" s="1"/>
  <c r="H362" i="2"/>
  <c r="J362" i="2" s="1"/>
  <c r="V362" i="2" s="1"/>
  <c r="W362" i="2" s="1"/>
  <c r="H361" i="2"/>
  <c r="J361" i="2" s="1"/>
  <c r="V361" i="2" s="1"/>
  <c r="W361" i="2" s="1"/>
  <c r="R360" i="2"/>
  <c r="U360" i="2" s="1"/>
  <c r="V360" i="2" s="1"/>
  <c r="W360" i="2" s="1"/>
  <c r="H359" i="2"/>
  <c r="J359" i="2" s="1"/>
  <c r="V359" i="2" s="1"/>
  <c r="W359" i="2" s="1"/>
  <c r="R358" i="2"/>
  <c r="U358" i="2" s="1"/>
  <c r="H358" i="2"/>
  <c r="J358" i="2" s="1"/>
  <c r="H357" i="2"/>
  <c r="J357" i="2" s="1"/>
  <c r="V357" i="2" s="1"/>
  <c r="W357" i="2" s="1"/>
  <c r="V356" i="2"/>
  <c r="W356" i="2" s="1"/>
  <c r="H356" i="2"/>
  <c r="J356" i="2" s="1"/>
  <c r="H355" i="2"/>
  <c r="J355" i="2" s="1"/>
  <c r="V355" i="2" s="1"/>
  <c r="W355" i="2" s="1"/>
  <c r="H354" i="2"/>
  <c r="J354" i="2" s="1"/>
  <c r="V354" i="2" s="1"/>
  <c r="W354" i="2" s="1"/>
  <c r="H353" i="2"/>
  <c r="J353" i="2" s="1"/>
  <c r="V353" i="2" s="1"/>
  <c r="W353" i="2" s="1"/>
  <c r="R352" i="2"/>
  <c r="U352" i="2" s="1"/>
  <c r="H352" i="2"/>
  <c r="J352" i="2" s="1"/>
  <c r="H351" i="2"/>
  <c r="J351" i="2" s="1"/>
  <c r="V351" i="2" s="1"/>
  <c r="W351" i="2" s="1"/>
  <c r="H350" i="2"/>
  <c r="J350" i="2" s="1"/>
  <c r="V350" i="2" s="1"/>
  <c r="W350" i="2" s="1"/>
  <c r="H349" i="2"/>
  <c r="J349" i="2" s="1"/>
  <c r="V349" i="2" s="1"/>
  <c r="W349" i="2" s="1"/>
  <c r="H348" i="2"/>
  <c r="J348" i="2" s="1"/>
  <c r="V348" i="2" s="1"/>
  <c r="W348" i="2" s="1"/>
  <c r="R347" i="2"/>
  <c r="U347" i="2" s="1"/>
  <c r="V347" i="2" s="1"/>
  <c r="W347" i="2" s="1"/>
  <c r="H346" i="2"/>
  <c r="J346" i="2" s="1"/>
  <c r="V346" i="2" s="1"/>
  <c r="W346" i="2" s="1"/>
  <c r="H345" i="2"/>
  <c r="J345" i="2" s="1"/>
  <c r="V345" i="2" s="1"/>
  <c r="W345" i="2" s="1"/>
  <c r="H344" i="2"/>
  <c r="J344" i="2" s="1"/>
  <c r="V344" i="2" s="1"/>
  <c r="W344" i="2" s="1"/>
  <c r="H343" i="2"/>
  <c r="J343" i="2" s="1"/>
  <c r="V343" i="2" s="1"/>
  <c r="W343" i="2" s="1"/>
  <c r="U342" i="2"/>
  <c r="V342" i="2" s="1"/>
  <c r="W342" i="2" s="1"/>
  <c r="R342" i="2"/>
  <c r="H341" i="2"/>
  <c r="J341" i="2" s="1"/>
  <c r="V341" i="2" s="1"/>
  <c r="W341" i="2" s="1"/>
  <c r="H340" i="2"/>
  <c r="J340" i="2" s="1"/>
  <c r="V340" i="2" s="1"/>
  <c r="W340" i="2" s="1"/>
  <c r="R339" i="2"/>
  <c r="U339" i="2" s="1"/>
  <c r="H339" i="2"/>
  <c r="J339" i="2" s="1"/>
  <c r="R338" i="2"/>
  <c r="U338" i="2" s="1"/>
  <c r="H338" i="2"/>
  <c r="J338" i="2" s="1"/>
  <c r="H337" i="2"/>
  <c r="J337" i="2" s="1"/>
  <c r="V337" i="2" s="1"/>
  <c r="W337" i="2" s="1"/>
  <c r="R336" i="2"/>
  <c r="U336" i="2" s="1"/>
  <c r="V336" i="2" s="1"/>
  <c r="W336" i="2" s="1"/>
  <c r="J335" i="2"/>
  <c r="V335" i="2" s="1"/>
  <c r="W335" i="2" s="1"/>
  <c r="H334" i="2"/>
  <c r="J334" i="2" s="1"/>
  <c r="V334" i="2" s="1"/>
  <c r="W334" i="2" s="1"/>
  <c r="H333" i="2"/>
  <c r="J333" i="2" s="1"/>
  <c r="V333" i="2" s="1"/>
  <c r="W333" i="2" s="1"/>
  <c r="H332" i="2"/>
  <c r="J332" i="2" s="1"/>
  <c r="V332" i="2" s="1"/>
  <c r="W332" i="2" s="1"/>
  <c r="R331" i="2"/>
  <c r="U331" i="2" s="1"/>
  <c r="V331" i="2" s="1"/>
  <c r="W331" i="2" s="1"/>
  <c r="R330" i="2"/>
  <c r="U330" i="2" s="1"/>
  <c r="H330" i="2"/>
  <c r="J330" i="2" s="1"/>
  <c r="H329" i="2"/>
  <c r="J329" i="2" s="1"/>
  <c r="V329" i="2" s="1"/>
  <c r="W329" i="2" s="1"/>
  <c r="H328" i="2"/>
  <c r="J328" i="2" s="1"/>
  <c r="V328" i="2" s="1"/>
  <c r="W328" i="2" s="1"/>
  <c r="H327" i="2"/>
  <c r="J327" i="2" s="1"/>
  <c r="V327" i="2" s="1"/>
  <c r="W327" i="2" s="1"/>
  <c r="R326" i="2"/>
  <c r="U326" i="2" s="1"/>
  <c r="V326" i="2" s="1"/>
  <c r="W326" i="2" s="1"/>
  <c r="H326" i="2"/>
  <c r="J326" i="2" s="1"/>
  <c r="H325" i="2"/>
  <c r="J325" i="2" s="1"/>
  <c r="V325" i="2" s="1"/>
  <c r="W325" i="2" s="1"/>
  <c r="H324" i="2"/>
  <c r="J324" i="2" s="1"/>
  <c r="V324" i="2" s="1"/>
  <c r="W324" i="2" s="1"/>
  <c r="R323" i="2"/>
  <c r="U323" i="2" s="1"/>
  <c r="V323" i="2" s="1"/>
  <c r="W323" i="2" s="1"/>
  <c r="H322" i="2"/>
  <c r="J322" i="2" s="1"/>
  <c r="V322" i="2" s="1"/>
  <c r="W322" i="2" s="1"/>
  <c r="H321" i="2"/>
  <c r="J321" i="2" s="1"/>
  <c r="V321" i="2" s="1"/>
  <c r="W321" i="2" s="1"/>
  <c r="R320" i="2"/>
  <c r="U320" i="2" s="1"/>
  <c r="H320" i="2"/>
  <c r="J320" i="2" s="1"/>
  <c r="R319" i="2"/>
  <c r="U319" i="2" s="1"/>
  <c r="V319" i="2" s="1"/>
  <c r="W319" i="2" s="1"/>
  <c r="H318" i="2"/>
  <c r="J318" i="2" s="1"/>
  <c r="V318" i="2" s="1"/>
  <c r="W318" i="2" s="1"/>
  <c r="R317" i="2"/>
  <c r="U317" i="2" s="1"/>
  <c r="H317" i="2"/>
  <c r="J317" i="2" s="1"/>
  <c r="R316" i="2"/>
  <c r="U316" i="2" s="1"/>
  <c r="V316" i="2" s="1"/>
  <c r="W316" i="2" s="1"/>
  <c r="R315" i="2"/>
  <c r="U315" i="2" s="1"/>
  <c r="H314" i="2"/>
  <c r="J314" i="2" s="1"/>
  <c r="V314" i="2" s="1"/>
  <c r="W314" i="2" s="1"/>
  <c r="R313" i="2"/>
  <c r="U313" i="2" s="1"/>
  <c r="H313" i="2"/>
  <c r="J313" i="2" s="1"/>
  <c r="R312" i="2"/>
  <c r="U312" i="2" s="1"/>
  <c r="H312" i="2"/>
  <c r="J312" i="2" s="1"/>
  <c r="H311" i="2"/>
  <c r="J311" i="2" s="1"/>
  <c r="V311" i="2" s="1"/>
  <c r="W311" i="2" s="1"/>
  <c r="H310" i="2"/>
  <c r="J310" i="2" s="1"/>
  <c r="V310" i="2" s="1"/>
  <c r="W310" i="2" s="1"/>
  <c r="H309" i="2"/>
  <c r="J309" i="2" s="1"/>
  <c r="V309" i="2" s="1"/>
  <c r="W309" i="2" s="1"/>
  <c r="R308" i="2"/>
  <c r="U308" i="2" s="1"/>
  <c r="H308" i="2"/>
  <c r="J308" i="2" s="1"/>
  <c r="R307" i="2"/>
  <c r="U307" i="2" s="1"/>
  <c r="J307" i="2"/>
  <c r="R306" i="2"/>
  <c r="U306" i="2" s="1"/>
  <c r="H306" i="2"/>
  <c r="J306" i="2" s="1"/>
  <c r="R305" i="2"/>
  <c r="U305" i="2" s="1"/>
  <c r="V305" i="2" s="1"/>
  <c r="W305" i="2" s="1"/>
  <c r="J304" i="2"/>
  <c r="V304" i="2" s="1"/>
  <c r="W304" i="2" s="1"/>
  <c r="H304" i="2"/>
  <c r="H303" i="2"/>
  <c r="J303" i="2" s="1"/>
  <c r="V303" i="2" s="1"/>
  <c r="W303" i="2" s="1"/>
  <c r="H302" i="2"/>
  <c r="J302" i="2" s="1"/>
  <c r="V302" i="2" s="1"/>
  <c r="W302" i="2" s="1"/>
  <c r="H301" i="2"/>
  <c r="J301" i="2" s="1"/>
  <c r="V301" i="2" s="1"/>
  <c r="W301" i="2" s="1"/>
  <c r="H300" i="2"/>
  <c r="J300" i="2" s="1"/>
  <c r="V300" i="2" s="1"/>
  <c r="W300" i="2" s="1"/>
  <c r="H299" i="2"/>
  <c r="J299" i="2" s="1"/>
  <c r="V299" i="2" s="1"/>
  <c r="W299" i="2" s="1"/>
  <c r="R298" i="2"/>
  <c r="U298" i="2" s="1"/>
  <c r="V298" i="2" s="1"/>
  <c r="W298" i="2" s="1"/>
  <c r="H297" i="2"/>
  <c r="J297" i="2" s="1"/>
  <c r="V297" i="2" s="1"/>
  <c r="W297" i="2" s="1"/>
  <c r="H296" i="2"/>
  <c r="J296" i="2" s="1"/>
  <c r="V296" i="2" s="1"/>
  <c r="W296" i="2" s="1"/>
  <c r="R295" i="2"/>
  <c r="U295" i="2" s="1"/>
  <c r="H295" i="2"/>
  <c r="J295" i="2" s="1"/>
  <c r="R294" i="2"/>
  <c r="U294" i="2" s="1"/>
  <c r="V294" i="2" s="1"/>
  <c r="W294" i="2" s="1"/>
  <c r="H294" i="2"/>
  <c r="J294" i="2" s="1"/>
  <c r="H293" i="2"/>
  <c r="J293" i="2" s="1"/>
  <c r="V293" i="2" s="1"/>
  <c r="W293" i="2" s="1"/>
  <c r="H292" i="2"/>
  <c r="J292" i="2" s="1"/>
  <c r="V292" i="2" s="1"/>
  <c r="W292" i="2" s="1"/>
  <c r="H291" i="2"/>
  <c r="J291" i="2" s="1"/>
  <c r="V291" i="2" s="1"/>
  <c r="W291" i="2" s="1"/>
  <c r="H290" i="2"/>
  <c r="J290" i="2" s="1"/>
  <c r="V290" i="2" s="1"/>
  <c r="W290" i="2" s="1"/>
  <c r="R289" i="2"/>
  <c r="U289" i="2" s="1"/>
  <c r="J289" i="2"/>
  <c r="R288" i="2"/>
  <c r="U288" i="2" s="1"/>
  <c r="H288" i="2"/>
  <c r="J288" i="2" s="1"/>
  <c r="H287" i="2"/>
  <c r="J287" i="2" s="1"/>
  <c r="V287" i="2" s="1"/>
  <c r="W287" i="2" s="1"/>
  <c r="J286" i="2"/>
  <c r="V286" i="2" s="1"/>
  <c r="W286" i="2" s="1"/>
  <c r="H286" i="2"/>
  <c r="R285" i="2"/>
  <c r="U285" i="2" s="1"/>
  <c r="H285" i="2"/>
  <c r="J285" i="2" s="1"/>
  <c r="H284" i="2"/>
  <c r="J284" i="2" s="1"/>
  <c r="V284" i="2" s="1"/>
  <c r="W284" i="2" s="1"/>
  <c r="R283" i="2"/>
  <c r="U283" i="2" s="1"/>
  <c r="V283" i="2" s="1"/>
  <c r="W283" i="2" s="1"/>
  <c r="H283" i="2"/>
  <c r="J283" i="2" s="1"/>
  <c r="R282" i="2"/>
  <c r="U282" i="2" s="1"/>
  <c r="V282" i="2" s="1"/>
  <c r="W282" i="2" s="1"/>
  <c r="H282" i="2"/>
  <c r="J282" i="2" s="1"/>
  <c r="H281" i="2"/>
  <c r="J281" i="2" s="1"/>
  <c r="V281" i="2" s="1"/>
  <c r="W281" i="2" s="1"/>
  <c r="U280" i="2"/>
  <c r="R280" i="2"/>
  <c r="H280" i="2"/>
  <c r="J280" i="2" s="1"/>
  <c r="R279" i="2"/>
  <c r="U279" i="2" s="1"/>
  <c r="V279" i="2" s="1"/>
  <c r="W279" i="2" s="1"/>
  <c r="H278" i="2"/>
  <c r="J278" i="2" s="1"/>
  <c r="V278" i="2" s="1"/>
  <c r="W278" i="2" s="1"/>
  <c r="H277" i="2"/>
  <c r="J277" i="2" s="1"/>
  <c r="V277" i="2" s="1"/>
  <c r="W277" i="2" s="1"/>
  <c r="H276" i="2"/>
  <c r="J276" i="2" s="1"/>
  <c r="V276" i="2" s="1"/>
  <c r="W276" i="2" s="1"/>
  <c r="H275" i="2"/>
  <c r="J275" i="2" s="1"/>
  <c r="V275" i="2" s="1"/>
  <c r="W275" i="2" s="1"/>
  <c r="H274" i="2"/>
  <c r="J274" i="2" s="1"/>
  <c r="V274" i="2" s="1"/>
  <c r="W274" i="2" s="1"/>
  <c r="R273" i="2"/>
  <c r="U273" i="2" s="1"/>
  <c r="V273" i="2" s="1"/>
  <c r="W273" i="2" s="1"/>
  <c r="H272" i="2"/>
  <c r="J272" i="2" s="1"/>
  <c r="V272" i="2" s="1"/>
  <c r="W272" i="2" s="1"/>
  <c r="H271" i="2"/>
  <c r="J271" i="2" s="1"/>
  <c r="V271" i="2" s="1"/>
  <c r="W271" i="2" s="1"/>
  <c r="R270" i="2"/>
  <c r="U270" i="2" s="1"/>
  <c r="V270" i="2" s="1"/>
  <c r="W270" i="2" s="1"/>
  <c r="H269" i="2"/>
  <c r="J269" i="2" s="1"/>
  <c r="V269" i="2" s="1"/>
  <c r="W269" i="2" s="1"/>
  <c r="H268" i="2"/>
  <c r="J268" i="2" s="1"/>
  <c r="V268" i="2" s="1"/>
  <c r="W268" i="2" s="1"/>
  <c r="R267" i="2"/>
  <c r="U267" i="2" s="1"/>
  <c r="H267" i="2"/>
  <c r="J267" i="2" s="1"/>
  <c r="V267" i="2" s="1"/>
  <c r="W267" i="2" s="1"/>
  <c r="H266" i="2"/>
  <c r="J266" i="2" s="1"/>
  <c r="V266" i="2" s="1"/>
  <c r="W266" i="2" s="1"/>
  <c r="H265" i="2"/>
  <c r="J265" i="2" s="1"/>
  <c r="V265" i="2" s="1"/>
  <c r="W265" i="2" s="1"/>
  <c r="H264" i="2"/>
  <c r="J264" i="2" s="1"/>
  <c r="V264" i="2" s="1"/>
  <c r="W264" i="2" s="1"/>
  <c r="H263" i="2"/>
  <c r="J263" i="2" s="1"/>
  <c r="V263" i="2" s="1"/>
  <c r="W263" i="2" s="1"/>
  <c r="U262" i="2"/>
  <c r="R262" i="2"/>
  <c r="H262" i="2"/>
  <c r="J262" i="2" s="1"/>
  <c r="R261" i="2"/>
  <c r="U261" i="2" s="1"/>
  <c r="H261" i="2"/>
  <c r="J261" i="2" s="1"/>
  <c r="H260" i="2"/>
  <c r="J260" i="2" s="1"/>
  <c r="V260" i="2" s="1"/>
  <c r="W260" i="2" s="1"/>
  <c r="H259" i="2"/>
  <c r="J259" i="2" s="1"/>
  <c r="V259" i="2" s="1"/>
  <c r="W259" i="2" s="1"/>
  <c r="R258" i="2"/>
  <c r="U258" i="2" s="1"/>
  <c r="J258" i="2"/>
  <c r="R257" i="2"/>
  <c r="U257" i="2" s="1"/>
  <c r="H257" i="2"/>
  <c r="J257" i="2" s="1"/>
  <c r="J256" i="2"/>
  <c r="V256" i="2" s="1"/>
  <c r="W256" i="2" s="1"/>
  <c r="H256" i="2"/>
  <c r="R255" i="2"/>
  <c r="U255" i="2" s="1"/>
  <c r="H255" i="2"/>
  <c r="J255" i="2" s="1"/>
  <c r="H254" i="2"/>
  <c r="J254" i="2" s="1"/>
  <c r="V254" i="2" s="1"/>
  <c r="W254" i="2" s="1"/>
  <c r="H253" i="2"/>
  <c r="J253" i="2" s="1"/>
  <c r="V253" i="2" s="1"/>
  <c r="W253" i="2" s="1"/>
  <c r="R252" i="2"/>
  <c r="U252" i="2" s="1"/>
  <c r="J252" i="2"/>
  <c r="H251" i="2"/>
  <c r="J251" i="2" s="1"/>
  <c r="V251" i="2" s="1"/>
  <c r="W251" i="2" s="1"/>
  <c r="R250" i="2"/>
  <c r="U250" i="2" s="1"/>
  <c r="H250" i="2"/>
  <c r="J250" i="2" s="1"/>
  <c r="H249" i="2"/>
  <c r="J249" i="2" s="1"/>
  <c r="V249" i="2" s="1"/>
  <c r="W249" i="2" s="1"/>
  <c r="R248" i="2"/>
  <c r="U248" i="2" s="1"/>
  <c r="V248" i="2" s="1"/>
  <c r="W248" i="2" s="1"/>
  <c r="H248" i="2"/>
  <c r="J248" i="2" s="1"/>
  <c r="H247" i="2"/>
  <c r="J247" i="2" s="1"/>
  <c r="V247" i="2" s="1"/>
  <c r="W247" i="2" s="1"/>
  <c r="R246" i="2"/>
  <c r="U246" i="2" s="1"/>
  <c r="H246" i="2"/>
  <c r="J246" i="2" s="1"/>
  <c r="H245" i="2"/>
  <c r="J245" i="2" s="1"/>
  <c r="V245" i="2" s="1"/>
  <c r="W245" i="2" s="1"/>
  <c r="H244" i="2"/>
  <c r="J244" i="2" s="1"/>
  <c r="V244" i="2" s="1"/>
  <c r="W244" i="2" s="1"/>
  <c r="H243" i="2"/>
  <c r="J243" i="2" s="1"/>
  <c r="V243" i="2" s="1"/>
  <c r="W243" i="2" s="1"/>
  <c r="H242" i="2"/>
  <c r="J242" i="2" s="1"/>
  <c r="V242" i="2" s="1"/>
  <c r="W242" i="2" s="1"/>
  <c r="H241" i="2"/>
  <c r="J241" i="2" s="1"/>
  <c r="V241" i="2" s="1"/>
  <c r="W241" i="2" s="1"/>
  <c r="R240" i="2"/>
  <c r="U240" i="2" s="1"/>
  <c r="V240" i="2" s="1"/>
  <c r="W240" i="2" s="1"/>
  <c r="H239" i="2"/>
  <c r="J239" i="2" s="1"/>
  <c r="V239" i="2" s="1"/>
  <c r="W239" i="2" s="1"/>
  <c r="H238" i="2"/>
  <c r="J238" i="2" s="1"/>
  <c r="V238" i="2" s="1"/>
  <c r="W238" i="2" s="1"/>
  <c r="R237" i="2"/>
  <c r="U237" i="2" s="1"/>
  <c r="V237" i="2" s="1"/>
  <c r="W237" i="2" s="1"/>
  <c r="H236" i="2"/>
  <c r="J236" i="2" s="1"/>
  <c r="V236" i="2" s="1"/>
  <c r="W236" i="2" s="1"/>
  <c r="R235" i="2"/>
  <c r="U235" i="2" s="1"/>
  <c r="H235" i="2"/>
  <c r="J235" i="2" s="1"/>
  <c r="R234" i="2"/>
  <c r="U234" i="2" s="1"/>
  <c r="H234" i="2"/>
  <c r="J234" i="2" s="1"/>
  <c r="H233" i="2"/>
  <c r="J233" i="2" s="1"/>
  <c r="V233" i="2" s="1"/>
  <c r="W233" i="2" s="1"/>
  <c r="H232" i="2"/>
  <c r="J232" i="2" s="1"/>
  <c r="V232" i="2" s="1"/>
  <c r="W232" i="2" s="1"/>
  <c r="H231" i="2"/>
  <c r="J231" i="2" s="1"/>
  <c r="V231" i="2" s="1"/>
  <c r="W231" i="2" s="1"/>
  <c r="H230" i="2"/>
  <c r="J230" i="2" s="1"/>
  <c r="V230" i="2" s="1"/>
  <c r="W230" i="2" s="1"/>
  <c r="H229" i="2"/>
  <c r="J229" i="2" s="1"/>
  <c r="V229" i="2" s="1"/>
  <c r="W229" i="2" s="1"/>
  <c r="H228" i="2"/>
  <c r="J228" i="2" s="1"/>
  <c r="V228" i="2" s="1"/>
  <c r="W228" i="2" s="1"/>
  <c r="R227" i="2"/>
  <c r="U227" i="2" s="1"/>
  <c r="H227" i="2"/>
  <c r="J227" i="2" s="1"/>
  <c r="H226" i="2"/>
  <c r="J226" i="2" s="1"/>
  <c r="V226" i="2" s="1"/>
  <c r="W226" i="2" s="1"/>
  <c r="H225" i="2"/>
  <c r="J225" i="2" s="1"/>
  <c r="V225" i="2" s="1"/>
  <c r="W225" i="2" s="1"/>
  <c r="H224" i="2"/>
  <c r="J224" i="2" s="1"/>
  <c r="V224" i="2" s="1"/>
  <c r="W224" i="2" s="1"/>
  <c r="H223" i="2"/>
  <c r="J223" i="2" s="1"/>
  <c r="V223" i="2" s="1"/>
  <c r="W223" i="2" s="1"/>
  <c r="H222" i="2"/>
  <c r="J222" i="2" s="1"/>
  <c r="V222" i="2" s="1"/>
  <c r="W222" i="2" s="1"/>
  <c r="R221" i="2"/>
  <c r="U221" i="2" s="1"/>
  <c r="V221" i="2" s="1"/>
  <c r="W221" i="2" s="1"/>
  <c r="H220" i="2"/>
  <c r="J220" i="2" s="1"/>
  <c r="V220" i="2" s="1"/>
  <c r="W220" i="2" s="1"/>
  <c r="H219" i="2"/>
  <c r="J219" i="2" s="1"/>
  <c r="V219" i="2" s="1"/>
  <c r="W219" i="2" s="1"/>
  <c r="H218" i="2"/>
  <c r="J218" i="2" s="1"/>
  <c r="V218" i="2" s="1"/>
  <c r="W218" i="2" s="1"/>
  <c r="R217" i="2"/>
  <c r="U217" i="2" s="1"/>
  <c r="H217" i="2"/>
  <c r="J217" i="2" s="1"/>
  <c r="H216" i="2"/>
  <c r="J216" i="2" s="1"/>
  <c r="V216" i="2" s="1"/>
  <c r="W216" i="2" s="1"/>
  <c r="H215" i="2"/>
  <c r="J215" i="2" s="1"/>
  <c r="V215" i="2" s="1"/>
  <c r="W215" i="2" s="1"/>
  <c r="H214" i="2"/>
  <c r="J214" i="2" s="1"/>
  <c r="V214" i="2" s="1"/>
  <c r="W214" i="2" s="1"/>
  <c r="R213" i="2"/>
  <c r="U213" i="2" s="1"/>
  <c r="V213" i="2" s="1"/>
  <c r="W213" i="2" s="1"/>
  <c r="H212" i="2"/>
  <c r="J212" i="2" s="1"/>
  <c r="V212" i="2" s="1"/>
  <c r="W212" i="2" s="1"/>
  <c r="H211" i="2"/>
  <c r="J211" i="2" s="1"/>
  <c r="V211" i="2" s="1"/>
  <c r="W211" i="2" s="1"/>
  <c r="R210" i="2"/>
  <c r="U210" i="2" s="1"/>
  <c r="V210" i="2" s="1"/>
  <c r="W210" i="2" s="1"/>
  <c r="J209" i="2"/>
  <c r="V209" i="2" s="1"/>
  <c r="W209" i="2" s="1"/>
  <c r="H208" i="2"/>
  <c r="J208" i="2" s="1"/>
  <c r="V208" i="2" s="1"/>
  <c r="W208" i="2" s="1"/>
  <c r="H207" i="2"/>
  <c r="J207" i="2" s="1"/>
  <c r="V207" i="2" s="1"/>
  <c r="W207" i="2" s="1"/>
  <c r="H206" i="2"/>
  <c r="J206" i="2" s="1"/>
  <c r="V206" i="2" s="1"/>
  <c r="W206" i="2" s="1"/>
  <c r="R205" i="2"/>
  <c r="U205" i="2" s="1"/>
  <c r="H205" i="2"/>
  <c r="J205" i="2" s="1"/>
  <c r="H204" i="2"/>
  <c r="J204" i="2" s="1"/>
  <c r="V204" i="2" s="1"/>
  <c r="W204" i="2" s="1"/>
  <c r="H203" i="2"/>
  <c r="J203" i="2" s="1"/>
  <c r="V203" i="2" s="1"/>
  <c r="W203" i="2" s="1"/>
  <c r="H202" i="2"/>
  <c r="J202" i="2" s="1"/>
  <c r="V202" i="2" s="1"/>
  <c r="W202" i="2" s="1"/>
  <c r="R201" i="2"/>
  <c r="U201" i="2" s="1"/>
  <c r="V201" i="2" s="1"/>
  <c r="W201" i="2" s="1"/>
  <c r="H200" i="2"/>
  <c r="J200" i="2" s="1"/>
  <c r="V200" i="2" s="1"/>
  <c r="W200" i="2" s="1"/>
  <c r="R199" i="2"/>
  <c r="U199" i="2" s="1"/>
  <c r="H199" i="2"/>
  <c r="J199" i="2" s="1"/>
  <c r="R198" i="2"/>
  <c r="U198" i="2" s="1"/>
  <c r="H198" i="2"/>
  <c r="J198" i="2" s="1"/>
  <c r="H197" i="2"/>
  <c r="J197" i="2" s="1"/>
  <c r="V197" i="2" s="1"/>
  <c r="W197" i="2" s="1"/>
  <c r="H196" i="2"/>
  <c r="J196" i="2" s="1"/>
  <c r="V196" i="2" s="1"/>
  <c r="W196" i="2" s="1"/>
  <c r="R195" i="2"/>
  <c r="U195" i="2" s="1"/>
  <c r="J195" i="2"/>
  <c r="H194" i="2"/>
  <c r="J194" i="2" s="1"/>
  <c r="V194" i="2" s="1"/>
  <c r="W194" i="2" s="1"/>
  <c r="H193" i="2"/>
  <c r="J193" i="2" s="1"/>
  <c r="V193" i="2" s="1"/>
  <c r="W193" i="2" s="1"/>
  <c r="H192" i="2"/>
  <c r="J192" i="2" s="1"/>
  <c r="V192" i="2" s="1"/>
  <c r="W192" i="2" s="1"/>
  <c r="H191" i="2"/>
  <c r="J191" i="2" s="1"/>
  <c r="V191" i="2" s="1"/>
  <c r="W191" i="2" s="1"/>
  <c r="H190" i="2"/>
  <c r="J190" i="2" s="1"/>
  <c r="V190" i="2" s="1"/>
  <c r="W190" i="2" s="1"/>
  <c r="J189" i="2"/>
  <c r="V189" i="2" s="1"/>
  <c r="W189" i="2" s="1"/>
  <c r="H189" i="2"/>
  <c r="H188" i="2"/>
  <c r="J188" i="2" s="1"/>
  <c r="V188" i="2" s="1"/>
  <c r="W188" i="2" s="1"/>
  <c r="R187" i="2"/>
  <c r="U187" i="2" s="1"/>
  <c r="H187" i="2"/>
  <c r="J187" i="2" s="1"/>
  <c r="H186" i="2"/>
  <c r="J186" i="2" s="1"/>
  <c r="V186" i="2" s="1"/>
  <c r="W186" i="2" s="1"/>
  <c r="R185" i="2"/>
  <c r="U185" i="2" s="1"/>
  <c r="V185" i="2" s="1"/>
  <c r="W185" i="2" s="1"/>
  <c r="H184" i="2"/>
  <c r="J184" i="2" s="1"/>
  <c r="V184" i="2" s="1"/>
  <c r="W184" i="2" s="1"/>
  <c r="R183" i="2"/>
  <c r="U183" i="2" s="1"/>
  <c r="V183" i="2" s="1"/>
  <c r="W183" i="2" s="1"/>
  <c r="H183" i="2"/>
  <c r="J183" i="2" s="1"/>
  <c r="H182" i="2"/>
  <c r="J182" i="2" s="1"/>
  <c r="V182" i="2" s="1"/>
  <c r="W182" i="2" s="1"/>
  <c r="H181" i="2"/>
  <c r="J181" i="2" s="1"/>
  <c r="V181" i="2" s="1"/>
  <c r="W181" i="2" s="1"/>
  <c r="R180" i="2"/>
  <c r="U180" i="2" s="1"/>
  <c r="V180" i="2" s="1"/>
  <c r="W180" i="2" s="1"/>
  <c r="H180" i="2"/>
  <c r="J180" i="2" s="1"/>
  <c r="R179" i="2"/>
  <c r="U179" i="2" s="1"/>
  <c r="V179" i="2" s="1"/>
  <c r="W179" i="2" s="1"/>
  <c r="H179" i="2"/>
  <c r="J179" i="2" s="1"/>
  <c r="R178" i="2"/>
  <c r="U178" i="2" s="1"/>
  <c r="V178" i="2" s="1"/>
  <c r="W178" i="2" s="1"/>
  <c r="R177" i="2"/>
  <c r="U177" i="2" s="1"/>
  <c r="H177" i="2"/>
  <c r="J177" i="2" s="1"/>
  <c r="R176" i="2"/>
  <c r="U176" i="2" s="1"/>
  <c r="H176" i="2"/>
  <c r="J176" i="2" s="1"/>
  <c r="R175" i="2"/>
  <c r="U175" i="2" s="1"/>
  <c r="H175" i="2"/>
  <c r="J175" i="2" s="1"/>
  <c r="H174" i="2"/>
  <c r="J174" i="2" s="1"/>
  <c r="V174" i="2" s="1"/>
  <c r="W174" i="2" s="1"/>
  <c r="R173" i="2"/>
  <c r="U173" i="2" s="1"/>
  <c r="H173" i="2"/>
  <c r="J173" i="2" s="1"/>
  <c r="H172" i="2"/>
  <c r="J172" i="2" s="1"/>
  <c r="V172" i="2" s="1"/>
  <c r="W172" i="2" s="1"/>
  <c r="H171" i="2"/>
  <c r="J171" i="2" s="1"/>
  <c r="V171" i="2" s="1"/>
  <c r="W171" i="2" s="1"/>
  <c r="H170" i="2"/>
  <c r="J170" i="2" s="1"/>
  <c r="V170" i="2" s="1"/>
  <c r="W170" i="2" s="1"/>
  <c r="H169" i="2"/>
  <c r="J169" i="2" s="1"/>
  <c r="V169" i="2" s="1"/>
  <c r="W169" i="2" s="1"/>
  <c r="U168" i="2"/>
  <c r="R168" i="2"/>
  <c r="H168" i="2"/>
  <c r="J168" i="2" s="1"/>
  <c r="R167" i="2"/>
  <c r="U167" i="2" s="1"/>
  <c r="J167" i="2"/>
  <c r="H166" i="2"/>
  <c r="J166" i="2" s="1"/>
  <c r="V166" i="2" s="1"/>
  <c r="W166" i="2" s="1"/>
  <c r="R165" i="2"/>
  <c r="U165" i="2" s="1"/>
  <c r="H165" i="2"/>
  <c r="J165" i="2" s="1"/>
  <c r="H164" i="2"/>
  <c r="J164" i="2" s="1"/>
  <c r="V164" i="2" s="1"/>
  <c r="W164" i="2" s="1"/>
  <c r="R163" i="2"/>
  <c r="U163" i="2" s="1"/>
  <c r="H163" i="2"/>
  <c r="J163" i="2" s="1"/>
  <c r="H162" i="2"/>
  <c r="J162" i="2" s="1"/>
  <c r="V162" i="2" s="1"/>
  <c r="W162" i="2" s="1"/>
  <c r="H161" i="2"/>
  <c r="J161" i="2" s="1"/>
  <c r="V161" i="2" s="1"/>
  <c r="W161" i="2" s="1"/>
  <c r="R160" i="2"/>
  <c r="U160" i="2" s="1"/>
  <c r="H160" i="2"/>
  <c r="J160" i="2" s="1"/>
  <c r="V160" i="2" s="1"/>
  <c r="W160" i="2" s="1"/>
  <c r="R159" i="2"/>
  <c r="U159" i="2" s="1"/>
  <c r="V159" i="2" s="1"/>
  <c r="W159" i="2" s="1"/>
  <c r="R158" i="2"/>
  <c r="U158" i="2" s="1"/>
  <c r="H158" i="2"/>
  <c r="J158" i="2" s="1"/>
  <c r="H157" i="2"/>
  <c r="J157" i="2" s="1"/>
  <c r="V157" i="2" s="1"/>
  <c r="W157" i="2" s="1"/>
  <c r="H156" i="2"/>
  <c r="J156" i="2" s="1"/>
  <c r="V156" i="2" s="1"/>
  <c r="W156" i="2" s="1"/>
  <c r="H155" i="2"/>
  <c r="J155" i="2" s="1"/>
  <c r="V155" i="2" s="1"/>
  <c r="W155" i="2" s="1"/>
  <c r="H154" i="2"/>
  <c r="J154" i="2" s="1"/>
  <c r="V154" i="2" s="1"/>
  <c r="W154" i="2" s="1"/>
  <c r="H153" i="2"/>
  <c r="J153" i="2" s="1"/>
  <c r="V153" i="2" s="1"/>
  <c r="W153" i="2" s="1"/>
  <c r="H152" i="2"/>
  <c r="J152" i="2" s="1"/>
  <c r="V152" i="2" s="1"/>
  <c r="W152" i="2" s="1"/>
  <c r="H151" i="2"/>
  <c r="J151" i="2" s="1"/>
  <c r="V151" i="2" s="1"/>
  <c r="W151" i="2" s="1"/>
  <c r="H150" i="2"/>
  <c r="J150" i="2" s="1"/>
  <c r="V150" i="2" s="1"/>
  <c r="W150" i="2" s="1"/>
  <c r="H149" i="2"/>
  <c r="J149" i="2" s="1"/>
  <c r="V149" i="2" s="1"/>
  <c r="W149" i="2" s="1"/>
  <c r="R148" i="2"/>
  <c r="U148" i="2" s="1"/>
  <c r="H148" i="2"/>
  <c r="J148" i="2" s="1"/>
  <c r="R147" i="2"/>
  <c r="U147" i="2" s="1"/>
  <c r="J147" i="2"/>
  <c r="R146" i="2"/>
  <c r="U146" i="2" s="1"/>
  <c r="J146" i="2"/>
  <c r="R145" i="2"/>
  <c r="U145" i="2" s="1"/>
  <c r="J145" i="2"/>
  <c r="R144" i="2"/>
  <c r="U144" i="2" s="1"/>
  <c r="J144" i="2"/>
  <c r="R143" i="2"/>
  <c r="U143" i="2" s="1"/>
  <c r="H143" i="2"/>
  <c r="J143" i="2" s="1"/>
  <c r="H142" i="2"/>
  <c r="J142" i="2" s="1"/>
  <c r="V142" i="2" s="1"/>
  <c r="W142" i="2" s="1"/>
  <c r="R141" i="2"/>
  <c r="U141" i="2" s="1"/>
  <c r="J141" i="2"/>
  <c r="H141" i="2"/>
  <c r="H140" i="2"/>
  <c r="J140" i="2" s="1"/>
  <c r="V140" i="2" s="1"/>
  <c r="W140" i="2" s="1"/>
  <c r="H139" i="2"/>
  <c r="J139" i="2" s="1"/>
  <c r="V139" i="2" s="1"/>
  <c r="W139" i="2" s="1"/>
  <c r="H138" i="2"/>
  <c r="J138" i="2" s="1"/>
  <c r="V138" i="2" s="1"/>
  <c r="W138" i="2" s="1"/>
  <c r="H137" i="2"/>
  <c r="J137" i="2" s="1"/>
  <c r="V137" i="2" s="1"/>
  <c r="W137" i="2" s="1"/>
  <c r="H136" i="2"/>
  <c r="J136" i="2" s="1"/>
  <c r="V136" i="2" s="1"/>
  <c r="W136" i="2" s="1"/>
  <c r="R135" i="2"/>
  <c r="U135" i="2" s="1"/>
  <c r="H135" i="2"/>
  <c r="J135" i="2" s="1"/>
  <c r="H134" i="2"/>
  <c r="J134" i="2" s="1"/>
  <c r="V134" i="2" s="1"/>
  <c r="W134" i="2" s="1"/>
  <c r="H133" i="2"/>
  <c r="J133" i="2" s="1"/>
  <c r="V133" i="2" s="1"/>
  <c r="W133" i="2" s="1"/>
  <c r="H132" i="2"/>
  <c r="J132" i="2" s="1"/>
  <c r="V132" i="2" s="1"/>
  <c r="W132" i="2" s="1"/>
  <c r="R131" i="2"/>
  <c r="U131" i="2" s="1"/>
  <c r="H131" i="2"/>
  <c r="J131" i="2" s="1"/>
  <c r="R130" i="2"/>
  <c r="U130" i="2" s="1"/>
  <c r="H130" i="2"/>
  <c r="J130" i="2" s="1"/>
  <c r="R129" i="2"/>
  <c r="U129" i="2" s="1"/>
  <c r="H129" i="2"/>
  <c r="J129" i="2" s="1"/>
  <c r="V128" i="2"/>
  <c r="W128" i="2" s="1"/>
  <c r="H128" i="2"/>
  <c r="J128" i="2" s="1"/>
  <c r="H127" i="2"/>
  <c r="J127" i="2" s="1"/>
  <c r="V127" i="2" s="1"/>
  <c r="W127" i="2" s="1"/>
  <c r="H126" i="2"/>
  <c r="J126" i="2" s="1"/>
  <c r="V126" i="2" s="1"/>
  <c r="W126" i="2" s="1"/>
  <c r="H125" i="2"/>
  <c r="J125" i="2" s="1"/>
  <c r="V125" i="2" s="1"/>
  <c r="W125" i="2" s="1"/>
  <c r="R124" i="2"/>
  <c r="U124" i="2" s="1"/>
  <c r="H124" i="2"/>
  <c r="J124" i="2" s="1"/>
  <c r="R123" i="2"/>
  <c r="U123" i="2" s="1"/>
  <c r="H123" i="2"/>
  <c r="J123" i="2" s="1"/>
  <c r="R122" i="2"/>
  <c r="U122" i="2" s="1"/>
  <c r="H122" i="2"/>
  <c r="J122" i="2" s="1"/>
  <c r="H121" i="2"/>
  <c r="J121" i="2" s="1"/>
  <c r="V121" i="2" s="1"/>
  <c r="W121" i="2" s="1"/>
  <c r="R120" i="2"/>
  <c r="U120" i="2" s="1"/>
  <c r="H120" i="2"/>
  <c r="J120" i="2" s="1"/>
  <c r="H119" i="2"/>
  <c r="J119" i="2" s="1"/>
  <c r="V119" i="2" s="1"/>
  <c r="W119" i="2" s="1"/>
  <c r="H118" i="2"/>
  <c r="J118" i="2" s="1"/>
  <c r="V118" i="2" s="1"/>
  <c r="W118" i="2" s="1"/>
  <c r="R117" i="2"/>
  <c r="U117" i="2" s="1"/>
  <c r="V117" i="2" s="1"/>
  <c r="W117" i="2" s="1"/>
  <c r="H116" i="2"/>
  <c r="J116" i="2" s="1"/>
  <c r="V116" i="2" s="1"/>
  <c r="W116" i="2" s="1"/>
  <c r="R115" i="2"/>
  <c r="U115" i="2" s="1"/>
  <c r="J115" i="2"/>
  <c r="R114" i="2"/>
  <c r="U114" i="2" s="1"/>
  <c r="H114" i="2"/>
  <c r="J114" i="2" s="1"/>
  <c r="H113" i="2"/>
  <c r="J113" i="2" s="1"/>
  <c r="V113" i="2" s="1"/>
  <c r="W113" i="2" s="1"/>
  <c r="H112" i="2"/>
  <c r="J112" i="2" s="1"/>
  <c r="V112" i="2" s="1"/>
  <c r="W112" i="2" s="1"/>
  <c r="R111" i="2"/>
  <c r="U111" i="2" s="1"/>
  <c r="H111" i="2"/>
  <c r="J111" i="2" s="1"/>
  <c r="H110" i="2"/>
  <c r="J110" i="2" s="1"/>
  <c r="V110" i="2" s="1"/>
  <c r="W110" i="2" s="1"/>
  <c r="H109" i="2"/>
  <c r="J109" i="2" s="1"/>
  <c r="V109" i="2" s="1"/>
  <c r="W109" i="2" s="1"/>
  <c r="H108" i="2"/>
  <c r="J108" i="2" s="1"/>
  <c r="V108" i="2" s="1"/>
  <c r="W108" i="2" s="1"/>
  <c r="R107" i="2"/>
  <c r="U107" i="2" s="1"/>
  <c r="H107" i="2"/>
  <c r="J107" i="2" s="1"/>
  <c r="R106" i="2"/>
  <c r="U106" i="2" s="1"/>
  <c r="H106" i="2"/>
  <c r="J106" i="2" s="1"/>
  <c r="H105" i="2"/>
  <c r="J105" i="2" s="1"/>
  <c r="V105" i="2" s="1"/>
  <c r="W105" i="2" s="1"/>
  <c r="R104" i="2"/>
  <c r="U104" i="2" s="1"/>
  <c r="V104" i="2" s="1"/>
  <c r="W104" i="2" s="1"/>
  <c r="H104" i="2"/>
  <c r="J104" i="2" s="1"/>
  <c r="R103" i="2"/>
  <c r="U103" i="2" s="1"/>
  <c r="V103" i="2" s="1"/>
  <c r="W103" i="2" s="1"/>
  <c r="H102" i="2"/>
  <c r="J102" i="2" s="1"/>
  <c r="V102" i="2" s="1"/>
  <c r="W102" i="2" s="1"/>
  <c r="H101" i="2"/>
  <c r="J101" i="2" s="1"/>
  <c r="V101" i="2" s="1"/>
  <c r="W101" i="2" s="1"/>
  <c r="H100" i="2"/>
  <c r="J100" i="2" s="1"/>
  <c r="V100" i="2" s="1"/>
  <c r="W100" i="2" s="1"/>
  <c r="H99" i="2"/>
  <c r="J99" i="2" s="1"/>
  <c r="V99" i="2" s="1"/>
  <c r="W99" i="2" s="1"/>
  <c r="H98" i="2"/>
  <c r="J98" i="2" s="1"/>
  <c r="V98" i="2" s="1"/>
  <c r="W98" i="2" s="1"/>
  <c r="H97" i="2"/>
  <c r="J97" i="2" s="1"/>
  <c r="V97" i="2" s="1"/>
  <c r="W97" i="2" s="1"/>
  <c r="H96" i="2"/>
  <c r="J96" i="2" s="1"/>
  <c r="V96" i="2" s="1"/>
  <c r="W96" i="2" s="1"/>
  <c r="O95" i="2"/>
  <c r="R95" i="2" s="1"/>
  <c r="U95" i="2" s="1"/>
  <c r="V95" i="2" s="1"/>
  <c r="W95" i="2" s="1"/>
  <c r="Y95" i="2" s="1"/>
  <c r="J95" i="2"/>
  <c r="H94" i="2"/>
  <c r="R93" i="2"/>
  <c r="U93" i="2" s="1"/>
  <c r="H93" i="2"/>
  <c r="J93" i="2" s="1"/>
  <c r="R92" i="2"/>
  <c r="U92" i="2" s="1"/>
  <c r="V92" i="2" s="1"/>
  <c r="W92" i="2" s="1"/>
  <c r="Y92" i="2" s="1"/>
  <c r="J92" i="2"/>
  <c r="H91" i="2"/>
  <c r="J91" i="2" s="1"/>
  <c r="V91" i="2" s="1"/>
  <c r="W91" i="2" s="1"/>
  <c r="R90" i="2"/>
  <c r="U90" i="2" s="1"/>
  <c r="J90" i="2"/>
  <c r="R89" i="2"/>
  <c r="U89" i="2" s="1"/>
  <c r="H89" i="2"/>
  <c r="J89" i="2" s="1"/>
  <c r="H88" i="2"/>
  <c r="J88" i="2" s="1"/>
  <c r="V88" i="2" s="1"/>
  <c r="W88" i="2" s="1"/>
  <c r="H87" i="2"/>
  <c r="J87" i="2" s="1"/>
  <c r="V87" i="2" s="1"/>
  <c r="W87" i="2" s="1"/>
  <c r="R86" i="2"/>
  <c r="U86" i="2" s="1"/>
  <c r="H86" i="2"/>
  <c r="J86" i="2" s="1"/>
  <c r="H85" i="2"/>
  <c r="J85" i="2" s="1"/>
  <c r="V85" i="2" s="1"/>
  <c r="W85" i="2" s="1"/>
  <c r="H84" i="2"/>
  <c r="J84" i="2" s="1"/>
  <c r="V84" i="2" s="1"/>
  <c r="W84" i="2" s="1"/>
  <c r="H83" i="2"/>
  <c r="J83" i="2" s="1"/>
  <c r="V83" i="2" s="1"/>
  <c r="W83" i="2" s="1"/>
  <c r="R82" i="2"/>
  <c r="U82" i="2" s="1"/>
  <c r="H82" i="2"/>
  <c r="J82" i="2" s="1"/>
  <c r="R81" i="2"/>
  <c r="U81" i="2" s="1"/>
  <c r="H81" i="2"/>
  <c r="J81" i="2" s="1"/>
  <c r="W80" i="2"/>
  <c r="H80" i="2"/>
  <c r="J80" i="2" s="1"/>
  <c r="V80" i="2" s="1"/>
  <c r="H79" i="2"/>
  <c r="J79" i="2" s="1"/>
  <c r="V79" i="2" s="1"/>
  <c r="W79" i="2" s="1"/>
  <c r="R78" i="2"/>
  <c r="U78" i="2" s="1"/>
  <c r="H78" i="2"/>
  <c r="J78" i="2" s="1"/>
  <c r="H77" i="2"/>
  <c r="J77" i="2" s="1"/>
  <c r="V77" i="2" s="1"/>
  <c r="W77" i="2" s="1"/>
  <c r="H76" i="2"/>
  <c r="J76" i="2" s="1"/>
  <c r="V76" i="2" s="1"/>
  <c r="W76" i="2" s="1"/>
  <c r="R75" i="2"/>
  <c r="U75" i="2" s="1"/>
  <c r="H75" i="2"/>
  <c r="J75" i="2" s="1"/>
  <c r="R74" i="2"/>
  <c r="U74" i="2" s="1"/>
  <c r="H74" i="2"/>
  <c r="J74" i="2" s="1"/>
  <c r="H73" i="2"/>
  <c r="J73" i="2" s="1"/>
  <c r="V73" i="2" s="1"/>
  <c r="W73" i="2" s="1"/>
  <c r="W72" i="2"/>
  <c r="H72" i="2"/>
  <c r="J72" i="2" s="1"/>
  <c r="V72" i="2" s="1"/>
  <c r="R71" i="2"/>
  <c r="U71" i="2" s="1"/>
  <c r="H71" i="2"/>
  <c r="J71" i="2" s="1"/>
  <c r="R70" i="2"/>
  <c r="U70" i="2" s="1"/>
  <c r="V70" i="2" s="1"/>
  <c r="W70" i="2" s="1"/>
  <c r="J69" i="2"/>
  <c r="V69" i="2" s="1"/>
  <c r="W69" i="2" s="1"/>
  <c r="H68" i="2"/>
  <c r="J68" i="2" s="1"/>
  <c r="V68" i="2" s="1"/>
  <c r="W68" i="2" s="1"/>
  <c r="H67" i="2"/>
  <c r="J67" i="2" s="1"/>
  <c r="V67" i="2" s="1"/>
  <c r="W67" i="2" s="1"/>
  <c r="R66" i="2"/>
  <c r="U66" i="2" s="1"/>
  <c r="H66" i="2"/>
  <c r="J66" i="2" s="1"/>
  <c r="H65" i="2"/>
  <c r="J65" i="2" s="1"/>
  <c r="V65" i="2" s="1"/>
  <c r="W65" i="2" s="1"/>
  <c r="R64" i="2"/>
  <c r="U64" i="2" s="1"/>
  <c r="H64" i="2"/>
  <c r="J64" i="2" s="1"/>
  <c r="R63" i="2"/>
  <c r="U63" i="2" s="1"/>
  <c r="V63" i="2" s="1"/>
  <c r="W63" i="2" s="1"/>
  <c r="H62" i="2"/>
  <c r="J62" i="2" s="1"/>
  <c r="V62" i="2" s="1"/>
  <c r="W62" i="2" s="1"/>
  <c r="R61" i="2"/>
  <c r="U61" i="2" s="1"/>
  <c r="J61" i="2"/>
  <c r="H61" i="2"/>
  <c r="H60" i="2"/>
  <c r="J60" i="2" s="1"/>
  <c r="V60" i="2" s="1"/>
  <c r="W60" i="2" s="1"/>
  <c r="H59" i="2"/>
  <c r="J59" i="2" s="1"/>
  <c r="V59" i="2" s="1"/>
  <c r="W59" i="2" s="1"/>
  <c r="R58" i="2"/>
  <c r="U58" i="2" s="1"/>
  <c r="H58" i="2"/>
  <c r="J58" i="2" s="1"/>
  <c r="H57" i="2"/>
  <c r="J57" i="2" s="1"/>
  <c r="V57" i="2" s="1"/>
  <c r="W57" i="2" s="1"/>
  <c r="H56" i="2"/>
  <c r="J56" i="2" s="1"/>
  <c r="V56" i="2" s="1"/>
  <c r="W56" i="2" s="1"/>
  <c r="H55" i="2"/>
  <c r="J55" i="2" s="1"/>
  <c r="V55" i="2" s="1"/>
  <c r="W55" i="2" s="1"/>
  <c r="H54" i="2"/>
  <c r="J54" i="2" s="1"/>
  <c r="V54" i="2" s="1"/>
  <c r="W54" i="2" s="1"/>
  <c r="R53" i="2"/>
  <c r="U53" i="2" s="1"/>
  <c r="V53" i="2" s="1"/>
  <c r="W53" i="2" s="1"/>
  <c r="R52" i="2"/>
  <c r="U52" i="2" s="1"/>
  <c r="H52" i="2"/>
  <c r="J52" i="2" s="1"/>
  <c r="R51" i="2"/>
  <c r="U51" i="2" s="1"/>
  <c r="H51" i="2"/>
  <c r="J51" i="2" s="1"/>
  <c r="H50" i="2"/>
  <c r="J50" i="2" s="1"/>
  <c r="V50" i="2" s="1"/>
  <c r="W50" i="2" s="1"/>
  <c r="R49" i="2"/>
  <c r="U49" i="2" s="1"/>
  <c r="V49" i="2" s="1"/>
  <c r="W49" i="2" s="1"/>
  <c r="R48" i="2"/>
  <c r="U48" i="2" s="1"/>
  <c r="H48" i="2"/>
  <c r="J48" i="2" s="1"/>
  <c r="H47" i="2"/>
  <c r="J47" i="2" s="1"/>
  <c r="V47" i="2" s="1"/>
  <c r="W47" i="2" s="1"/>
  <c r="R46" i="2"/>
  <c r="U46" i="2" s="1"/>
  <c r="V46" i="2" s="1"/>
  <c r="W46" i="2" s="1"/>
  <c r="J45" i="2"/>
  <c r="V45" i="2" s="1"/>
  <c r="W45" i="2" s="1"/>
  <c r="H44" i="2"/>
  <c r="J44" i="2" s="1"/>
  <c r="V44" i="2" s="1"/>
  <c r="W44" i="2" s="1"/>
  <c r="R43" i="2"/>
  <c r="U43" i="2" s="1"/>
  <c r="H43" i="2"/>
  <c r="J43" i="2" s="1"/>
  <c r="H42" i="2"/>
  <c r="J42" i="2" s="1"/>
  <c r="V42" i="2" s="1"/>
  <c r="W42" i="2" s="1"/>
  <c r="H41" i="2"/>
  <c r="J41" i="2" s="1"/>
  <c r="V41" i="2" s="1"/>
  <c r="W41" i="2" s="1"/>
  <c r="R40" i="2"/>
  <c r="U40" i="2" s="1"/>
  <c r="V40" i="2" s="1"/>
  <c r="W40" i="2" s="1"/>
  <c r="R39" i="2"/>
  <c r="U39" i="2" s="1"/>
  <c r="V39" i="2" s="1"/>
  <c r="W39" i="2" s="1"/>
  <c r="R38" i="2"/>
  <c r="U38" i="2" s="1"/>
  <c r="V38" i="2" s="1"/>
  <c r="W38" i="2" s="1"/>
  <c r="R37" i="2"/>
  <c r="U37" i="2" s="1"/>
  <c r="V37" i="2" s="1"/>
  <c r="W37" i="2" s="1"/>
  <c r="R36" i="2"/>
  <c r="U36" i="2" s="1"/>
  <c r="H36" i="2"/>
  <c r="J36" i="2" s="1"/>
  <c r="H35" i="2"/>
  <c r="J35" i="2" s="1"/>
  <c r="V35" i="2" s="1"/>
  <c r="W35" i="2" s="1"/>
  <c r="H34" i="2"/>
  <c r="J34" i="2" s="1"/>
  <c r="V34" i="2" s="1"/>
  <c r="W34" i="2" s="1"/>
  <c r="R33" i="2"/>
  <c r="U33" i="2" s="1"/>
  <c r="J33" i="2"/>
  <c r="H33" i="2"/>
  <c r="R32" i="2"/>
  <c r="U32" i="2" s="1"/>
  <c r="H32" i="2"/>
  <c r="J32" i="2" s="1"/>
  <c r="H31" i="2"/>
  <c r="J31" i="2" s="1"/>
  <c r="V31" i="2" s="1"/>
  <c r="W31" i="2" s="1"/>
  <c r="H30" i="2"/>
  <c r="J30" i="2" s="1"/>
  <c r="V30" i="2" s="1"/>
  <c r="W30" i="2" s="1"/>
  <c r="H29" i="2"/>
  <c r="J29" i="2" s="1"/>
  <c r="V29" i="2" s="1"/>
  <c r="W29" i="2" s="1"/>
  <c r="H28" i="2"/>
  <c r="J28" i="2" s="1"/>
  <c r="V28" i="2" s="1"/>
  <c r="W28" i="2" s="1"/>
  <c r="H27" i="2"/>
  <c r="J27" i="2" s="1"/>
  <c r="V27" i="2" s="1"/>
  <c r="W27" i="2" s="1"/>
  <c r="H26" i="2"/>
  <c r="J26" i="2" s="1"/>
  <c r="V26" i="2" s="1"/>
  <c r="W26" i="2" s="1"/>
  <c r="H25" i="2"/>
  <c r="J25" i="2" s="1"/>
  <c r="V25" i="2" s="1"/>
  <c r="W25" i="2" s="1"/>
  <c r="H24" i="2"/>
  <c r="J24" i="2" s="1"/>
  <c r="V24" i="2" s="1"/>
  <c r="W24" i="2" s="1"/>
  <c r="J23" i="2"/>
  <c r="V23" i="2" s="1"/>
  <c r="W23" i="2" s="1"/>
  <c r="H23" i="2"/>
  <c r="R22" i="2"/>
  <c r="U22" i="2" s="1"/>
  <c r="V22" i="2" s="1"/>
  <c r="W22" i="2" s="1"/>
  <c r="H21" i="2"/>
  <c r="J21" i="2" s="1"/>
  <c r="V21" i="2" s="1"/>
  <c r="W21" i="2" s="1"/>
  <c r="H20" i="2"/>
  <c r="J20" i="2" s="1"/>
  <c r="V20" i="2" s="1"/>
  <c r="W20" i="2" s="1"/>
  <c r="H19" i="2"/>
  <c r="J19" i="2" s="1"/>
  <c r="V19" i="2" s="1"/>
  <c r="W19" i="2" s="1"/>
  <c r="H18" i="2"/>
  <c r="J18" i="2" s="1"/>
  <c r="V18" i="2" s="1"/>
  <c r="W18" i="2" s="1"/>
  <c r="R17" i="2"/>
  <c r="U17" i="2" s="1"/>
  <c r="V17" i="2" s="1"/>
  <c r="W17" i="2" s="1"/>
  <c r="H16" i="2"/>
  <c r="J16" i="2" s="1"/>
  <c r="V16" i="2" s="1"/>
  <c r="W16" i="2" s="1"/>
  <c r="H15" i="2"/>
  <c r="J15" i="2" s="1"/>
  <c r="V15" i="2" s="1"/>
  <c r="W15" i="2" s="1"/>
  <c r="H14" i="2"/>
  <c r="J14" i="2" s="1"/>
  <c r="V14" i="2" s="1"/>
  <c r="W14" i="2" s="1"/>
  <c r="W13" i="2"/>
  <c r="R13" i="2"/>
  <c r="U13" i="2" s="1"/>
  <c r="V13" i="2" s="1"/>
  <c r="H12" i="2"/>
  <c r="J12" i="2" s="1"/>
  <c r="V12" i="2" s="1"/>
  <c r="W12" i="2" s="1"/>
  <c r="H11" i="2"/>
  <c r="J11" i="2" s="1"/>
  <c r="V11" i="2" s="1"/>
  <c r="W11" i="2" s="1"/>
  <c r="H10" i="2"/>
  <c r="J10" i="2" s="1"/>
  <c r="V10" i="2" s="1"/>
  <c r="W10" i="2" s="1"/>
  <c r="R9" i="2"/>
  <c r="U9" i="2" s="1"/>
  <c r="H9" i="2"/>
  <c r="J9" i="2" s="1"/>
  <c r="V9" i="2" s="1"/>
  <c r="W9" i="2" s="1"/>
  <c r="X8" i="2"/>
  <c r="H8" i="2"/>
  <c r="J8" i="2" s="1"/>
  <c r="V8" i="2" s="1"/>
  <c r="W8" i="2" s="1"/>
  <c r="R7" i="2"/>
  <c r="U7" i="2" s="1"/>
  <c r="H7" i="2"/>
  <c r="J7" i="2" s="1"/>
  <c r="Y3217" i="2" l="1"/>
  <c r="W3217" i="2"/>
  <c r="V2899" i="2"/>
  <c r="W2899" i="2" s="1"/>
  <c r="W3071" i="2"/>
  <c r="Y3071" i="2"/>
  <c r="W3153" i="2"/>
  <c r="Y3153" i="2"/>
  <c r="W3223" i="2"/>
  <c r="V748" i="2"/>
  <c r="W748" i="2" s="1"/>
  <c r="Y748" i="2" s="1"/>
  <c r="V936" i="2"/>
  <c r="W936" i="2" s="1"/>
  <c r="Y936" i="2" s="1"/>
  <c r="V2646" i="2"/>
  <c r="W2646" i="2" s="1"/>
  <c r="V2653" i="2"/>
  <c r="W2653" i="2" s="1"/>
  <c r="J3245" i="2"/>
  <c r="V3245" i="2" s="1"/>
  <c r="J3366" i="2"/>
  <c r="V3366" i="2" s="1"/>
  <c r="W3366" i="2" s="1"/>
  <c r="Y3366" i="2" s="1"/>
  <c r="J3373" i="2"/>
  <c r="V3373" i="2" s="1"/>
  <c r="W3373" i="2" s="1"/>
  <c r="Y3373" i="2" s="1"/>
  <c r="V1213" i="2"/>
  <c r="W1213" i="2" s="1"/>
  <c r="V1496" i="2"/>
  <c r="W1496" i="2" s="1"/>
  <c r="V2076" i="2"/>
  <c r="W2076" i="2" s="1"/>
  <c r="V2330" i="2"/>
  <c r="W2330" i="2" s="1"/>
  <c r="V2640" i="2"/>
  <c r="W2640" i="2" s="1"/>
  <c r="V2793" i="2"/>
  <c r="W2793" i="2" s="1"/>
  <c r="V3287" i="2"/>
  <c r="W3287" i="2" s="1"/>
  <c r="Y3287" i="2" s="1"/>
  <c r="J3320" i="2"/>
  <c r="V3320" i="2" s="1"/>
  <c r="W3320" i="2" s="1"/>
  <c r="Y3320" i="2" s="1"/>
  <c r="V626" i="2"/>
  <c r="W626" i="2" s="1"/>
  <c r="V1724" i="2"/>
  <c r="W1724" i="2" s="1"/>
  <c r="V1758" i="2"/>
  <c r="W1758" i="2" s="1"/>
  <c r="V2062" i="2"/>
  <c r="W2062" i="2" s="1"/>
  <c r="V2946" i="2"/>
  <c r="W2946" i="2" s="1"/>
  <c r="W3083" i="2"/>
  <c r="Y3083" i="2"/>
  <c r="J4055" i="2"/>
  <c r="V4055" i="2" s="1"/>
  <c r="W4055" i="2" s="1"/>
  <c r="Y4055" i="2" s="1"/>
  <c r="H3989" i="2"/>
  <c r="J3989" i="2" s="1"/>
  <c r="V3989" i="2" s="1"/>
  <c r="W3989" i="2" s="1"/>
  <c r="Y3989" i="2" s="1"/>
  <c r="V295" i="2"/>
  <c r="W295" i="2" s="1"/>
  <c r="V513" i="2"/>
  <c r="W513" i="2" s="1"/>
  <c r="V1691" i="2"/>
  <c r="W1691" i="2" s="1"/>
  <c r="V1718" i="2"/>
  <c r="W1718" i="2" s="1"/>
  <c r="V2032" i="2"/>
  <c r="W2032" i="2" s="1"/>
  <c r="V2113" i="2"/>
  <c r="W2113" i="2" s="1"/>
  <c r="W3099" i="2"/>
  <c r="Y3099" i="2"/>
  <c r="Y3191" i="2"/>
  <c r="W3191" i="2"/>
  <c r="J3211" i="2"/>
  <c r="V3211" i="2" s="1"/>
  <c r="Y3211" i="2" s="1"/>
  <c r="V1252" i="2"/>
  <c r="W1252" i="2" s="1"/>
  <c r="Y3205" i="2"/>
  <c r="W3205" i="2"/>
  <c r="V33" i="2"/>
  <c r="W33" i="2" s="1"/>
  <c r="V122" i="2"/>
  <c r="W122" i="2" s="1"/>
  <c r="V1106" i="2"/>
  <c r="W1106" i="2" s="1"/>
  <c r="V1345" i="2"/>
  <c r="W1345" i="2" s="1"/>
  <c r="Y1345" i="2" s="1"/>
  <c r="V2482" i="2"/>
  <c r="W2482" i="2" s="1"/>
  <c r="V555" i="2"/>
  <c r="W555" i="2" s="1"/>
  <c r="V640" i="2"/>
  <c r="W640" i="2" s="1"/>
  <c r="V747" i="2"/>
  <c r="W747" i="2" s="1"/>
  <c r="V1865" i="2"/>
  <c r="W1865" i="2" s="1"/>
  <c r="V2645" i="2"/>
  <c r="W2645" i="2" s="1"/>
  <c r="J3365" i="2"/>
  <c r="V3365" i="2" s="1"/>
  <c r="W3365" i="2" s="1"/>
  <c r="Y3365" i="2" s="1"/>
  <c r="V967" i="2"/>
  <c r="W967" i="2" s="1"/>
  <c r="V1175" i="2"/>
  <c r="W1175" i="2" s="1"/>
  <c r="V1239" i="2"/>
  <c r="W1239" i="2" s="1"/>
  <c r="V1773" i="2"/>
  <c r="W1773" i="2" s="1"/>
  <c r="V3286" i="2"/>
  <c r="W3286" i="2" s="1"/>
  <c r="Y3286" i="2" s="1"/>
  <c r="V721" i="2"/>
  <c r="W721" i="2" s="1"/>
  <c r="Y721" i="2" s="1"/>
  <c r="V1029" i="2"/>
  <c r="W1029" i="2" s="1"/>
  <c r="V2121" i="2"/>
  <c r="W2121" i="2" s="1"/>
  <c r="V2994" i="2"/>
  <c r="W2994" i="2" s="1"/>
  <c r="V7" i="2"/>
  <c r="W7" i="2" s="1"/>
  <c r="V123" i="2"/>
  <c r="W123" i="2" s="1"/>
  <c r="J3250" i="2"/>
  <c r="V3250" i="2" s="1"/>
  <c r="V177" i="2"/>
  <c r="W177" i="2" s="1"/>
  <c r="V1804" i="2"/>
  <c r="W1804" i="2" s="1"/>
  <c r="V339" i="2"/>
  <c r="W339" i="2" s="1"/>
  <c r="V375" i="2"/>
  <c r="W375" i="2" s="1"/>
  <c r="V289" i="2"/>
  <c r="W289" i="2" s="1"/>
  <c r="Y289" i="2" s="1"/>
  <c r="V997" i="2"/>
  <c r="W997" i="2" s="1"/>
  <c r="V1140" i="2"/>
  <c r="W1140" i="2" s="1"/>
  <c r="W3184" i="2"/>
  <c r="Y3199" i="2"/>
  <c r="V686" i="2"/>
  <c r="W686" i="2" s="1"/>
  <c r="Y686" i="2" s="1"/>
  <c r="V1605" i="2"/>
  <c r="W1605" i="2" s="1"/>
  <c r="V2318" i="2"/>
  <c r="W2318" i="2" s="1"/>
  <c r="V2525" i="2"/>
  <c r="W2525" i="2" s="1"/>
  <c r="Y3086" i="2"/>
  <c r="W3086" i="2"/>
  <c r="V882" i="2"/>
  <c r="W882" i="2" s="1"/>
  <c r="V1579" i="2"/>
  <c r="W1579" i="2" s="1"/>
  <c r="V2546" i="2"/>
  <c r="W2546" i="2" s="1"/>
  <c r="V2251" i="2"/>
  <c r="W2251" i="2" s="1"/>
  <c r="Y2251" i="2" s="1"/>
  <c r="V405" i="2"/>
  <c r="W405" i="2" s="1"/>
  <c r="V1301" i="2"/>
  <c r="W1301" i="2" s="1"/>
  <c r="V1631" i="2"/>
  <c r="W1631" i="2" s="1"/>
  <c r="V1966" i="2"/>
  <c r="W1966" i="2" s="1"/>
  <c r="V93" i="2"/>
  <c r="W93" i="2" s="1"/>
  <c r="V167" i="2"/>
  <c r="W167" i="2" s="1"/>
  <c r="V175" i="2"/>
  <c r="W175" i="2" s="1"/>
  <c r="V235" i="2"/>
  <c r="W235" i="2" s="1"/>
  <c r="V252" i="2"/>
  <c r="W252" i="2" s="1"/>
  <c r="V510" i="2"/>
  <c r="W510" i="2" s="1"/>
  <c r="V949" i="2"/>
  <c r="W949" i="2" s="1"/>
  <c r="V1024" i="2"/>
  <c r="W1024" i="2" s="1"/>
  <c r="Y1024" i="2" s="1"/>
  <c r="V1174" i="2"/>
  <c r="W1174" i="2" s="1"/>
  <c r="Y1174" i="2" s="1"/>
  <c r="V1498" i="2"/>
  <c r="W1498" i="2" s="1"/>
  <c r="V1535" i="2"/>
  <c r="W1535" i="2" s="1"/>
  <c r="V1592" i="2"/>
  <c r="W1592" i="2" s="1"/>
  <c r="V1952" i="2"/>
  <c r="W1952" i="2" s="1"/>
  <c r="V2021" i="2"/>
  <c r="W2021" i="2" s="1"/>
  <c r="V2377" i="2"/>
  <c r="W2377" i="2" s="1"/>
  <c r="V2427" i="2"/>
  <c r="W2427" i="2" s="1"/>
  <c r="V2460" i="2"/>
  <c r="W2460" i="2" s="1"/>
  <c r="V2802" i="2"/>
  <c r="W2802" i="2" s="1"/>
  <c r="V2848" i="2"/>
  <c r="W2848" i="2" s="1"/>
  <c r="J3146" i="2"/>
  <c r="V3146" i="2" s="1"/>
  <c r="Y3175" i="2"/>
  <c r="J3228" i="2"/>
  <c r="V3228" i="2" s="1"/>
  <c r="J3404" i="2"/>
  <c r="V3404" i="2" s="1"/>
  <c r="W3404" i="2" s="1"/>
  <c r="Y3404" i="2" s="1"/>
  <c r="J3429" i="2"/>
  <c r="V3429" i="2" s="1"/>
  <c r="W3429" i="2" s="1"/>
  <c r="Y3429" i="2" s="1"/>
  <c r="V168" i="2"/>
  <c r="W168" i="2" s="1"/>
  <c r="V285" i="2"/>
  <c r="W285" i="2" s="1"/>
  <c r="V679" i="2"/>
  <c r="W679" i="2" s="1"/>
  <c r="V1031" i="2"/>
  <c r="W1031" i="2" s="1"/>
  <c r="V2504" i="2"/>
  <c r="W2504" i="2" s="1"/>
  <c r="W3047" i="2"/>
  <c r="Y3047" i="2"/>
  <c r="W3140" i="2"/>
  <c r="Y3140" i="2"/>
  <c r="V195" i="2"/>
  <c r="W195" i="2" s="1"/>
  <c r="V1083" i="2"/>
  <c r="W1083" i="2" s="1"/>
  <c r="Y1083" i="2" s="1"/>
  <c r="V2070" i="2"/>
  <c r="W2070" i="2" s="1"/>
  <c r="V2258" i="2"/>
  <c r="W2258" i="2" s="1"/>
  <c r="W3073" i="2"/>
  <c r="Y3073" i="2"/>
  <c r="V422" i="2"/>
  <c r="W422" i="2" s="1"/>
  <c r="V445" i="2"/>
  <c r="W445" i="2" s="1"/>
  <c r="V763" i="2"/>
  <c r="W763" i="2" s="1"/>
  <c r="J3145" i="2"/>
  <c r="V3145" i="2" s="1"/>
  <c r="W3219" i="2"/>
  <c r="Y3219" i="2"/>
  <c r="V124" i="2"/>
  <c r="W124" i="2" s="1"/>
  <c r="V556" i="2"/>
  <c r="W556" i="2" s="1"/>
  <c r="V1333" i="2"/>
  <c r="W1333" i="2" s="1"/>
  <c r="V1569" i="2"/>
  <c r="W1569" i="2" s="1"/>
  <c r="V1600" i="2"/>
  <c r="W1600" i="2" s="1"/>
  <c r="V1760" i="2"/>
  <c r="W1760" i="2" s="1"/>
  <c r="V1782" i="2"/>
  <c r="W1782" i="2" s="1"/>
  <c r="V227" i="2"/>
  <c r="W227" i="2" s="1"/>
  <c r="V433" i="2"/>
  <c r="W433" i="2" s="1"/>
  <c r="V841" i="2"/>
  <c r="W841" i="2" s="1"/>
  <c r="V899" i="2"/>
  <c r="W899" i="2" s="1"/>
  <c r="V1010" i="2"/>
  <c r="W1010" i="2" s="1"/>
  <c r="Y1010" i="2" s="1"/>
  <c r="V1384" i="2"/>
  <c r="W1384" i="2" s="1"/>
  <c r="V1536" i="2"/>
  <c r="W1536" i="2" s="1"/>
  <c r="V1828" i="2"/>
  <c r="W1828" i="2" s="1"/>
  <c r="V1836" i="2"/>
  <c r="W1836" i="2" s="1"/>
  <c r="Y1836" i="2" s="1"/>
  <c r="V1874" i="2"/>
  <c r="W1874" i="2" s="1"/>
  <c r="V2246" i="2"/>
  <c r="W2246" i="2" s="1"/>
  <c r="Y2246" i="2" s="1"/>
  <c r="V2672" i="2"/>
  <c r="W2672" i="2" s="1"/>
  <c r="J3229" i="2"/>
  <c r="V3229" i="2" s="1"/>
  <c r="J3378" i="2"/>
  <c r="V3378" i="2" s="1"/>
  <c r="W3378" i="2" s="1"/>
  <c r="Y3378" i="2" s="1"/>
  <c r="V3384" i="2"/>
  <c r="W3384" i="2" s="1"/>
  <c r="Y3384" i="2" s="1"/>
  <c r="V330" i="2"/>
  <c r="W330" i="2" s="1"/>
  <c r="V358" i="2"/>
  <c r="W358" i="2" s="1"/>
  <c r="V572" i="2"/>
  <c r="Y572" i="2" s="1"/>
  <c r="V735" i="2"/>
  <c r="W735" i="2" s="1"/>
  <c r="V809" i="2"/>
  <c r="W809" i="2" s="1"/>
  <c r="V1005" i="2"/>
  <c r="W1005" i="2" s="1"/>
  <c r="V1141" i="2"/>
  <c r="W1141" i="2" s="1"/>
  <c r="V1374" i="2"/>
  <c r="W1374" i="2" s="1"/>
  <c r="V1983" i="2"/>
  <c r="W1983" i="2" s="1"/>
  <c r="V2042" i="2"/>
  <c r="W2042" i="2" s="1"/>
  <c r="V2084" i="2"/>
  <c r="W2084" i="2" s="1"/>
  <c r="V2472" i="2"/>
  <c r="W2472" i="2" s="1"/>
  <c r="V2941" i="2"/>
  <c r="W2941" i="2" s="1"/>
  <c r="J3213" i="2"/>
  <c r="V3213" i="2" s="1"/>
  <c r="W3213" i="2" s="1"/>
  <c r="J3295" i="2"/>
  <c r="V3295" i="2" s="1"/>
  <c r="W3295" i="2" s="1"/>
  <c r="J3361" i="2"/>
  <c r="V3361" i="2" s="1"/>
  <c r="W3361" i="2" s="1"/>
  <c r="Y3361" i="2" s="1"/>
  <c r="V401" i="2"/>
  <c r="W401" i="2" s="1"/>
  <c r="V865" i="2"/>
  <c r="W865" i="2" s="1"/>
  <c r="V894" i="2"/>
  <c r="W894" i="2" s="1"/>
  <c r="V1420" i="2"/>
  <c r="W1420" i="2" s="1"/>
  <c r="V1732" i="2"/>
  <c r="W1732" i="2" s="1"/>
  <c r="V1864" i="2"/>
  <c r="W1864" i="2" s="1"/>
  <c r="V2035" i="2"/>
  <c r="W2035" i="2" s="1"/>
  <c r="V2332" i="2"/>
  <c r="W2332" i="2" s="1"/>
  <c r="V2405" i="2"/>
  <c r="W2405" i="2" s="1"/>
  <c r="V2942" i="2"/>
  <c r="W2942" i="2" s="1"/>
  <c r="V3282" i="2"/>
  <c r="W3282" i="2" s="1"/>
  <c r="Y3282" i="2" s="1"/>
  <c r="V448" i="2"/>
  <c r="W448" i="2" s="1"/>
  <c r="V483" i="2"/>
  <c r="W483" i="2" s="1"/>
  <c r="V491" i="2"/>
  <c r="W491" i="2" s="1"/>
  <c r="V514" i="2"/>
  <c r="W514" i="2" s="1"/>
  <c r="V616" i="2"/>
  <c r="W616" i="2" s="1"/>
  <c r="V956" i="2"/>
  <c r="W956" i="2" s="1"/>
  <c r="V1234" i="2"/>
  <c r="W1234" i="2" s="1"/>
  <c r="V1269" i="2"/>
  <c r="W1269" i="2" s="1"/>
  <c r="V1343" i="2"/>
  <c r="W1343" i="2" s="1"/>
  <c r="V1350" i="2"/>
  <c r="W1350" i="2" s="1"/>
  <c r="V1970" i="2"/>
  <c r="W1970" i="2" s="1"/>
  <c r="V2173" i="2"/>
  <c r="W2173" i="2" s="1"/>
  <c r="J3084" i="2"/>
  <c r="V3084" i="2" s="1"/>
  <c r="Y3084" i="2" s="1"/>
  <c r="J3166" i="2"/>
  <c r="V3166" i="2" s="1"/>
  <c r="Y3166" i="2" s="1"/>
  <c r="J3197" i="2"/>
  <c r="V3197" i="2" s="1"/>
  <c r="Y3197" i="2" s="1"/>
  <c r="J3248" i="2"/>
  <c r="V3248" i="2" s="1"/>
  <c r="Y3248" i="2" s="1"/>
  <c r="J3260" i="2"/>
  <c r="V3260" i="2" s="1"/>
  <c r="W3260" i="2" s="1"/>
  <c r="J3273" i="2"/>
  <c r="V3273" i="2" s="1"/>
  <c r="W3273" i="2" s="1"/>
  <c r="Y3273" i="2" s="1"/>
  <c r="V3278" i="2"/>
  <c r="W3278" i="2" s="1"/>
  <c r="Y3278" i="2" s="1"/>
  <c r="V1977" i="2"/>
  <c r="W1977" i="2" s="1"/>
  <c r="V2253" i="2"/>
  <c r="W2253" i="2" s="1"/>
  <c r="V2725" i="2"/>
  <c r="W2725" i="2" s="1"/>
  <c r="V2851" i="2"/>
  <c r="W2851" i="2" s="1"/>
  <c r="J3246" i="2"/>
  <c r="V3246" i="2" s="1"/>
  <c r="Y3246" i="2" s="1"/>
  <c r="J3258" i="2"/>
  <c r="V3258" i="2" s="1"/>
  <c r="V1603" i="2"/>
  <c r="W1603" i="2" s="1"/>
  <c r="V1790" i="2"/>
  <c r="W1790" i="2" s="1"/>
  <c r="V1831" i="2"/>
  <c r="W1831" i="2" s="1"/>
  <c r="V1996" i="2"/>
  <c r="W1996" i="2" s="1"/>
  <c r="V2095" i="2"/>
  <c r="W2095" i="2" s="1"/>
  <c r="V2118" i="2"/>
  <c r="W2118" i="2" s="1"/>
  <c r="V2148" i="2"/>
  <c r="W2148" i="2" s="1"/>
  <c r="V2292" i="2"/>
  <c r="W2292" i="2" s="1"/>
  <c r="Y2292" i="2" s="1"/>
  <c r="V2455" i="2"/>
  <c r="W2455" i="2" s="1"/>
  <c r="Y2455" i="2" s="1"/>
  <c r="V2791" i="2"/>
  <c r="W2791" i="2" s="1"/>
  <c r="J3063" i="2"/>
  <c r="V3063" i="2" s="1"/>
  <c r="Y3063" i="2" s="1"/>
  <c r="Y3147" i="2"/>
  <c r="W3174" i="2"/>
  <c r="J3233" i="2"/>
  <c r="V3233" i="2" s="1"/>
  <c r="J3253" i="2"/>
  <c r="V3253" i="2" s="1"/>
  <c r="Y3253" i="2" s="1"/>
  <c r="J3318" i="2"/>
  <c r="V3318" i="2" s="1"/>
  <c r="W3318" i="2" s="1"/>
  <c r="Y3318" i="2" s="1"/>
  <c r="J3438" i="2"/>
  <c r="V3438" i="2" s="1"/>
  <c r="W3438" i="2" s="1"/>
  <c r="Y3438" i="2" s="1"/>
  <c r="J3192" i="2"/>
  <c r="V3192" i="2" s="1"/>
  <c r="J3238" i="2"/>
  <c r="V3238" i="2" s="1"/>
  <c r="J3312" i="2"/>
  <c r="V3312" i="2" s="1"/>
  <c r="W3312" i="2" s="1"/>
  <c r="Y3312" i="2" s="1"/>
  <c r="J3324" i="2"/>
  <c r="V3324" i="2" s="1"/>
  <c r="W3324" i="2" s="1"/>
  <c r="Y3324" i="2" s="1"/>
  <c r="V4075" i="2"/>
  <c r="W4075" i="2" s="1"/>
  <c r="V2641" i="2"/>
  <c r="W2641" i="2" s="1"/>
  <c r="V2849" i="2"/>
  <c r="W2849" i="2" s="1"/>
  <c r="J3085" i="2"/>
  <c r="V3085" i="2" s="1"/>
  <c r="Y3085" i="2" s="1"/>
  <c r="J3198" i="2"/>
  <c r="V3198" i="2" s="1"/>
  <c r="Y3198" i="2" s="1"/>
  <c r="J3232" i="2"/>
  <c r="V3232" i="2" s="1"/>
  <c r="Y3232" i="2" s="1"/>
  <c r="J3262" i="2"/>
  <c r="V3262" i="2" s="1"/>
  <c r="Y3262" i="2" s="1"/>
  <c r="J3408" i="2"/>
  <c r="V3408" i="2" s="1"/>
  <c r="W3408" i="2" s="1"/>
  <c r="Y3408" i="2" s="1"/>
  <c r="V4068" i="2"/>
  <c r="W4068" i="2" s="1"/>
  <c r="Y4068" i="2" s="1"/>
  <c r="J3390" i="2"/>
  <c r="V3390" i="2" s="1"/>
  <c r="W3390" i="2" s="1"/>
  <c r="Y3390" i="2" s="1"/>
  <c r="V131" i="2"/>
  <c r="W131" i="2" s="1"/>
  <c r="V173" i="2"/>
  <c r="W173" i="2" s="1"/>
  <c r="Y3169" i="2"/>
  <c r="W3169" i="2"/>
  <c r="V261" i="2"/>
  <c r="W261" i="2" s="1"/>
  <c r="W572" i="2"/>
  <c r="V1128" i="2"/>
  <c r="W1128" i="2" s="1"/>
  <c r="Y1128" i="2" s="1"/>
  <c r="V1266" i="2"/>
  <c r="W1266" i="2" s="1"/>
  <c r="Y1266" i="2" s="1"/>
  <c r="V1401" i="2"/>
  <c r="W1401" i="2" s="1"/>
  <c r="V773" i="2"/>
  <c r="W773" i="2" s="1"/>
  <c r="V428" i="2"/>
  <c r="W428" i="2" s="1"/>
  <c r="V1482" i="2"/>
  <c r="W1482" i="2" s="1"/>
  <c r="V129" i="2"/>
  <c r="W129" i="2" s="1"/>
  <c r="V306" i="2"/>
  <c r="W306" i="2" s="1"/>
  <c r="V838" i="2"/>
  <c r="W838" i="2" s="1"/>
  <c r="V163" i="2"/>
  <c r="W163" i="2" s="1"/>
  <c r="V409" i="2"/>
  <c r="W409" i="2" s="1"/>
  <c r="Y409" i="2" s="1"/>
  <c r="V1165" i="2"/>
  <c r="W1165" i="2" s="1"/>
  <c r="V64" i="2"/>
  <c r="W64" i="2" s="1"/>
  <c r="V145" i="2"/>
  <c r="W145" i="2" s="1"/>
  <c r="Y145" i="2" s="1"/>
  <c r="V148" i="2"/>
  <c r="W148" i="2" s="1"/>
  <c r="V829" i="2"/>
  <c r="W829" i="2" s="1"/>
  <c r="V1119" i="2"/>
  <c r="W1119" i="2" s="1"/>
  <c r="V1276" i="2"/>
  <c r="W1276" i="2" s="1"/>
  <c r="Y3221" i="2"/>
  <c r="W3221" i="2"/>
  <c r="V622" i="2"/>
  <c r="W622" i="2" s="1"/>
  <c r="V1011" i="2"/>
  <c r="W1011" i="2" s="1"/>
  <c r="V2410" i="2"/>
  <c r="W2410" i="2" s="1"/>
  <c r="Y3204" i="2"/>
  <c r="W3204" i="2"/>
  <c r="Y3212" i="2"/>
  <c r="W3212" i="2"/>
  <c r="Y3137" i="2"/>
  <c r="W3137" i="2"/>
  <c r="W3201" i="2"/>
  <c r="Y3201" i="2"/>
  <c r="V801" i="2"/>
  <c r="W801" i="2" s="1"/>
  <c r="V850" i="2"/>
  <c r="W850" i="2" s="1"/>
  <c r="V975" i="2"/>
  <c r="W975" i="2" s="1"/>
  <c r="V1503" i="2"/>
  <c r="W1503" i="2" s="1"/>
  <c r="Y1503" i="2" s="1"/>
  <c r="V466" i="2"/>
  <c r="W466" i="2" s="1"/>
  <c r="V653" i="2"/>
  <c r="W653" i="2" s="1"/>
  <c r="Y653" i="2" s="1"/>
  <c r="V696" i="2"/>
  <c r="W696" i="2" s="1"/>
  <c r="V439" i="2"/>
  <c r="W439" i="2" s="1"/>
  <c r="V687" i="2"/>
  <c r="W687" i="2" s="1"/>
  <c r="Y687" i="2" s="1"/>
  <c r="V720" i="2"/>
  <c r="W720" i="2" s="1"/>
  <c r="V778" i="2"/>
  <c r="W778" i="2" s="1"/>
  <c r="V922" i="2"/>
  <c r="W922" i="2" s="1"/>
  <c r="V1044" i="2"/>
  <c r="W1044" i="2" s="1"/>
  <c r="V1056" i="2"/>
  <c r="W1056" i="2" s="1"/>
  <c r="V1263" i="2"/>
  <c r="W1263" i="2" s="1"/>
  <c r="V749" i="2"/>
  <c r="W749" i="2" s="1"/>
  <c r="V1312" i="2"/>
  <c r="W1312" i="2" s="1"/>
  <c r="V2064" i="2"/>
  <c r="W2064" i="2" s="1"/>
  <c r="Y2064" i="2" s="1"/>
  <c r="V2489" i="2"/>
  <c r="W2489" i="2" s="1"/>
  <c r="V2514" i="2"/>
  <c r="W2514" i="2" s="1"/>
  <c r="V2695" i="2"/>
  <c r="W2695" i="2" s="1"/>
  <c r="J3249" i="2"/>
  <c r="V3249" i="2" s="1"/>
  <c r="Y3269" i="2"/>
  <c r="W3269" i="2"/>
  <c r="V1453" i="2"/>
  <c r="W1453" i="2" s="1"/>
  <c r="Y3158" i="2"/>
  <c r="W3158" i="2"/>
  <c r="V90" i="2"/>
  <c r="W90" i="2" s="1"/>
  <c r="Y90" i="2" s="1"/>
  <c r="V258" i="2"/>
  <c r="W258" i="2" s="1"/>
  <c r="Y258" i="2" s="1"/>
  <c r="V338" i="2"/>
  <c r="W338" i="2" s="1"/>
  <c r="V376" i="2"/>
  <c r="W376" i="2" s="1"/>
  <c r="V665" i="2"/>
  <c r="W665" i="2" s="1"/>
  <c r="V682" i="2"/>
  <c r="W682" i="2" s="1"/>
  <c r="V761" i="2"/>
  <c r="W761" i="2" s="1"/>
  <c r="V857" i="2"/>
  <c r="W857" i="2" s="1"/>
  <c r="V1076" i="2"/>
  <c r="W1076" i="2" s="1"/>
  <c r="Y1076" i="2" s="1"/>
  <c r="V1212" i="2"/>
  <c r="W1212" i="2" s="1"/>
  <c r="V130" i="2"/>
  <c r="W130" i="2" s="1"/>
  <c r="V205" i="2"/>
  <c r="W205" i="2" s="1"/>
  <c r="V423" i="2"/>
  <c r="W423" i="2" s="1"/>
  <c r="V1082" i="2"/>
  <c r="W1082" i="2" s="1"/>
  <c r="V1112" i="2"/>
  <c r="W1112" i="2" s="1"/>
  <c r="V1386" i="2"/>
  <c r="W1386" i="2" s="1"/>
  <c r="V1486" i="2"/>
  <c r="W1486" i="2" s="1"/>
  <c r="V1008" i="2"/>
  <c r="W1008" i="2" s="1"/>
  <c r="V1136" i="2"/>
  <c r="W1136" i="2" s="1"/>
  <c r="V1513" i="2"/>
  <c r="W1513" i="2" s="1"/>
  <c r="Y3094" i="2"/>
  <c r="W3094" i="2"/>
  <c r="W3112" i="2"/>
  <c r="Y3112" i="2"/>
  <c r="V374" i="2"/>
  <c r="W374" i="2" s="1"/>
  <c r="Y374" i="2" s="1"/>
  <c r="V497" i="2"/>
  <c r="W497" i="2" s="1"/>
  <c r="V512" i="2"/>
  <c r="W512" i="2" s="1"/>
  <c r="V759" i="2"/>
  <c r="W759" i="2" s="1"/>
  <c r="V995" i="2"/>
  <c r="W995" i="2" s="1"/>
  <c r="Y995" i="2" s="1"/>
  <c r="V1585" i="2"/>
  <c r="W1585" i="2" s="1"/>
  <c r="V2997" i="2"/>
  <c r="W2997" i="2" s="1"/>
  <c r="V2996" i="2"/>
  <c r="W2996" i="2" s="1"/>
  <c r="V1945" i="2"/>
  <c r="W1945" i="2" s="1"/>
  <c r="V2079" i="2"/>
  <c r="W2079" i="2" s="1"/>
  <c r="W3193" i="2"/>
  <c r="Y3193" i="2"/>
  <c r="W3183" i="2"/>
  <c r="V990" i="2"/>
  <c r="W990" i="2" s="1"/>
  <c r="V1221" i="2"/>
  <c r="W1221" i="2" s="1"/>
  <c r="V1261" i="2"/>
  <c r="W1261" i="2" s="1"/>
  <c r="V1838" i="2"/>
  <c r="W1838" i="2" s="1"/>
  <c r="Y3069" i="2"/>
  <c r="W3069" i="2"/>
  <c r="V71" i="2"/>
  <c r="W71" i="2" s="1"/>
  <c r="V89" i="2"/>
  <c r="W89" i="2" s="1"/>
  <c r="V320" i="2"/>
  <c r="W320" i="2" s="1"/>
  <c r="V568" i="2"/>
  <c r="W568" i="2" s="1"/>
  <c r="V658" i="2"/>
  <c r="W658" i="2" s="1"/>
  <c r="V764" i="2"/>
  <c r="W764" i="2" s="1"/>
  <c r="V849" i="2"/>
  <c r="W849" i="2" s="1"/>
  <c r="V1452" i="2"/>
  <c r="W1452" i="2" s="1"/>
  <c r="V1593" i="2"/>
  <c r="W1593" i="2" s="1"/>
  <c r="V1677" i="2"/>
  <c r="W1677" i="2" s="1"/>
  <c r="V1777" i="2"/>
  <c r="W1777" i="2" s="1"/>
  <c r="V2022" i="2"/>
  <c r="W2022" i="2" s="1"/>
  <c r="V52" i="2"/>
  <c r="W52" i="2" s="1"/>
  <c r="V135" i="2"/>
  <c r="W135" i="2" s="1"/>
  <c r="V147" i="2"/>
  <c r="W147" i="2" s="1"/>
  <c r="Y147" i="2" s="1"/>
  <c r="V457" i="2"/>
  <c r="W457" i="2" s="1"/>
  <c r="V962" i="2"/>
  <c r="W962" i="2" s="1"/>
  <c r="V1360" i="2"/>
  <c r="W1360" i="2" s="1"/>
  <c r="V1539" i="2"/>
  <c r="W1539" i="2" s="1"/>
  <c r="V2164" i="2"/>
  <c r="W2164" i="2" s="1"/>
  <c r="Y2164" i="2" s="1"/>
  <c r="V2343" i="2"/>
  <c r="W2343" i="2" s="1"/>
  <c r="V144" i="2"/>
  <c r="W144" i="2" s="1"/>
  <c r="Y144" i="2" s="1"/>
  <c r="V250" i="2"/>
  <c r="W250" i="2" s="1"/>
  <c r="V255" i="2"/>
  <c r="W255" i="2" s="1"/>
  <c r="V1013" i="2"/>
  <c r="W1013" i="2" s="1"/>
  <c r="V1103" i="2"/>
  <c r="W1103" i="2" s="1"/>
  <c r="V1714" i="2"/>
  <c r="W1714" i="2" s="1"/>
  <c r="V2595" i="2"/>
  <c r="W2595" i="2" s="1"/>
  <c r="Y2595" i="2" s="1"/>
  <c r="V176" i="2"/>
  <c r="W176" i="2" s="1"/>
  <c r="V372" i="2"/>
  <c r="W372" i="2" s="1"/>
  <c r="V558" i="2"/>
  <c r="W558" i="2" s="1"/>
  <c r="V1046" i="2"/>
  <c r="W1046" i="2" s="1"/>
  <c r="V1075" i="2"/>
  <c r="W1075" i="2" s="1"/>
  <c r="V1784" i="2"/>
  <c r="W1784" i="2" s="1"/>
  <c r="Y3058" i="2"/>
  <c r="W3058" i="2"/>
  <c r="J3415" i="2"/>
  <c r="V3415" i="2" s="1"/>
  <c r="W3415" i="2" s="1"/>
  <c r="Y3415" i="2" s="1"/>
  <c r="V43" i="2"/>
  <c r="W43" i="2" s="1"/>
  <c r="V78" i="2"/>
  <c r="W78" i="2" s="1"/>
  <c r="V86" i="2"/>
  <c r="W86" i="2" s="1"/>
  <c r="V187" i="2"/>
  <c r="W187" i="2" s="1"/>
  <c r="V217" i="2"/>
  <c r="W217" i="2" s="1"/>
  <c r="V307" i="2"/>
  <c r="W307" i="2" s="1"/>
  <c r="Y307" i="2" s="1"/>
  <c r="V313" i="2"/>
  <c r="W313" i="2" s="1"/>
  <c r="V516" i="2"/>
  <c r="W516" i="2" s="1"/>
  <c r="V627" i="2"/>
  <c r="W627" i="2" s="1"/>
  <c r="V742" i="2"/>
  <c r="W742" i="2" s="1"/>
  <c r="V874" i="2"/>
  <c r="W874" i="2" s="1"/>
  <c r="V996" i="2"/>
  <c r="W996" i="2" s="1"/>
  <c r="V1030" i="2"/>
  <c r="W1030" i="2" s="1"/>
  <c r="Y1030" i="2" s="1"/>
  <c r="V1108" i="2"/>
  <c r="W1108" i="2" s="1"/>
  <c r="V1265" i="2"/>
  <c r="W1265" i="2" s="1"/>
  <c r="V1268" i="2"/>
  <c r="W1268" i="2" s="1"/>
  <c r="V1462" i="2"/>
  <c r="W1462" i="2" s="1"/>
  <c r="V1519" i="2"/>
  <c r="W1519" i="2" s="1"/>
  <c r="V1575" i="2"/>
  <c r="W1575" i="2" s="1"/>
  <c r="V2213" i="2"/>
  <c r="W2213" i="2" s="1"/>
  <c r="Y2213" i="2" s="1"/>
  <c r="V2338" i="2"/>
  <c r="W2338" i="2" s="1"/>
  <c r="Y3046" i="2"/>
  <c r="W3046" i="2"/>
  <c r="J3054" i="2"/>
  <c r="V3054" i="2" s="1"/>
  <c r="Y3054" i="2" s="1"/>
  <c r="Y3062" i="2"/>
  <c r="W3186" i="2"/>
  <c r="Y3186" i="2"/>
  <c r="V51" i="2"/>
  <c r="W51" i="2" s="1"/>
  <c r="V111" i="2"/>
  <c r="W111" i="2" s="1"/>
  <c r="V414" i="2"/>
  <c r="W414" i="2" s="1"/>
  <c r="V539" i="2"/>
  <c r="W539" i="2" s="1"/>
  <c r="V557" i="2"/>
  <c r="W557" i="2" s="1"/>
  <c r="Y557" i="2" s="1"/>
  <c r="V573" i="2"/>
  <c r="W573" i="2" s="1"/>
  <c r="V1144" i="2"/>
  <c r="W1144" i="2" s="1"/>
  <c r="V1155" i="2"/>
  <c r="W1155" i="2" s="1"/>
  <c r="V1424" i="2"/>
  <c r="W1424" i="2" s="1"/>
  <c r="V1443" i="2"/>
  <c r="W1443" i="2" s="1"/>
  <c r="V1928" i="2"/>
  <c r="W1928" i="2" s="1"/>
  <c r="V2053" i="2"/>
  <c r="W2053" i="2" s="1"/>
  <c r="Y3110" i="2"/>
  <c r="W3110" i="2"/>
  <c r="Y3131" i="2"/>
  <c r="W3131" i="2"/>
  <c r="Y3150" i="2"/>
  <c r="W3150" i="2"/>
  <c r="V2649" i="2"/>
  <c r="W2649" i="2" s="1"/>
  <c r="V74" i="2"/>
  <c r="W74" i="2" s="1"/>
  <c r="V81" i="2"/>
  <c r="W81" i="2" s="1"/>
  <c r="V114" i="2"/>
  <c r="W114" i="2" s="1"/>
  <c r="V262" i="2"/>
  <c r="W262" i="2" s="1"/>
  <c r="V352" i="2"/>
  <c r="W352" i="2" s="1"/>
  <c r="V440" i="2"/>
  <c r="W440" i="2" s="1"/>
  <c r="V877" i="2"/>
  <c r="W877" i="2" s="1"/>
  <c r="V879" i="2"/>
  <c r="W879" i="2" s="1"/>
  <c r="V1014" i="2"/>
  <c r="W1014" i="2" s="1"/>
  <c r="V1118" i="2"/>
  <c r="W1118" i="2" s="1"/>
  <c r="V1382" i="2"/>
  <c r="W1382" i="2" s="1"/>
  <c r="Y1382" i="2" s="1"/>
  <c r="W3135" i="2"/>
  <c r="Y3135" i="2"/>
  <c r="J3341" i="2"/>
  <c r="V3341" i="2" s="1"/>
  <c r="W3341" i="2" s="1"/>
  <c r="Y3341" i="2" s="1"/>
  <c r="V1818" i="2"/>
  <c r="W1818" i="2" s="1"/>
  <c r="V146" i="2"/>
  <c r="W146" i="2" s="1"/>
  <c r="Y146" i="2" s="1"/>
  <c r="V636" i="2"/>
  <c r="W636" i="2" s="1"/>
  <c r="V800" i="2"/>
  <c r="W800" i="2" s="1"/>
  <c r="V913" i="2"/>
  <c r="W913" i="2" s="1"/>
  <c r="V1020" i="2"/>
  <c r="W1020" i="2" s="1"/>
  <c r="V1064" i="2"/>
  <c r="W1064" i="2" s="1"/>
  <c r="V2539" i="2"/>
  <c r="W2539" i="2" s="1"/>
  <c r="V1241" i="2"/>
  <c r="W1241" i="2" s="1"/>
  <c r="V1309" i="2"/>
  <c r="W1309" i="2" s="1"/>
  <c r="V1391" i="2"/>
  <c r="W1391" i="2" s="1"/>
  <c r="V1500" i="2"/>
  <c r="W1500" i="2" s="1"/>
  <c r="V1617" i="2"/>
  <c r="W1617" i="2" s="1"/>
  <c r="Y1617" i="2" s="1"/>
  <c r="V1746" i="2"/>
  <c r="W1746" i="2" s="1"/>
  <c r="V1754" i="2"/>
  <c r="W1754" i="2" s="1"/>
  <c r="V2639" i="2"/>
  <c r="W2639" i="2" s="1"/>
  <c r="J3132" i="2"/>
  <c r="V3132" i="2" s="1"/>
  <c r="V1258" i="2"/>
  <c r="W1258" i="2" s="1"/>
  <c r="V1409" i="2"/>
  <c r="W1409" i="2" s="1"/>
  <c r="V1520" i="2"/>
  <c r="W1520" i="2" s="1"/>
  <c r="V1685" i="2"/>
  <c r="W1685" i="2" s="1"/>
  <c r="V2291" i="2"/>
  <c r="W2291" i="2" s="1"/>
  <c r="V2325" i="2"/>
  <c r="W2325" i="2" s="1"/>
  <c r="V2422" i="2"/>
  <c r="W2422" i="2" s="1"/>
  <c r="V2696" i="2"/>
  <c r="W2696" i="2" s="1"/>
  <c r="J3220" i="2"/>
  <c r="V3220" i="2" s="1"/>
  <c r="Y3234" i="2"/>
  <c r="W3234" i="2"/>
  <c r="V1537" i="2"/>
  <c r="W1537" i="2" s="1"/>
  <c r="V2055" i="2"/>
  <c r="W2055" i="2" s="1"/>
  <c r="V2507" i="2"/>
  <c r="W2507" i="2" s="1"/>
  <c r="Y3048" i="2"/>
  <c r="W3048" i="2"/>
  <c r="J3097" i="2"/>
  <c r="V3097" i="2" s="1"/>
  <c r="Y3148" i="2"/>
  <c r="W3148" i="2"/>
  <c r="W3192" i="2"/>
  <c r="Y3192" i="2"/>
  <c r="W3268" i="2"/>
  <c r="Y3268" i="2"/>
  <c r="V2647" i="2"/>
  <c r="W2647" i="2" s="1"/>
  <c r="Y3059" i="2"/>
  <c r="W3059" i="2"/>
  <c r="V2159" i="2"/>
  <c r="W2159" i="2" s="1"/>
  <c r="V2165" i="2"/>
  <c r="W2165" i="2" s="1"/>
  <c r="V2337" i="2"/>
  <c r="W2337" i="2" s="1"/>
  <c r="V2487" i="2"/>
  <c r="W2487" i="2" s="1"/>
  <c r="J3040" i="2"/>
  <c r="V3040" i="2" s="1"/>
  <c r="W3040" i="2" s="1"/>
  <c r="W3092" i="2"/>
  <c r="Y3092" i="2"/>
  <c r="J3329" i="2"/>
  <c r="V3329" i="2" s="1"/>
  <c r="W3329" i="2" s="1"/>
  <c r="Y3329" i="2" s="1"/>
  <c r="V2225" i="2"/>
  <c r="W2225" i="2" s="1"/>
  <c r="V2257" i="2"/>
  <c r="W2257" i="2" s="1"/>
  <c r="V2281" i="2"/>
  <c r="W2281" i="2" s="1"/>
  <c r="V2497" i="2"/>
  <c r="W2497" i="2" s="1"/>
  <c r="V2594" i="2"/>
  <c r="W2594" i="2" s="1"/>
  <c r="Y3129" i="2"/>
  <c r="W3129" i="2"/>
  <c r="Y3136" i="2"/>
  <c r="W3136" i="2"/>
  <c r="W3195" i="2"/>
  <c r="Y3195" i="2"/>
  <c r="V2077" i="2"/>
  <c r="W2077" i="2" s="1"/>
  <c r="V2152" i="2"/>
  <c r="W2152" i="2" s="1"/>
  <c r="V2190" i="2"/>
  <c r="W2190" i="2" s="1"/>
  <c r="V2193" i="2"/>
  <c r="W2193" i="2" s="1"/>
  <c r="W3227" i="2"/>
  <c r="Y3227" i="2"/>
  <c r="J3237" i="2"/>
  <c r="V3237" i="2" s="1"/>
  <c r="J3362" i="2"/>
  <c r="V3362" i="2" s="1"/>
  <c r="W3362" i="2" s="1"/>
  <c r="Y3362" i="2" s="1"/>
  <c r="V1757" i="2"/>
  <c r="W1757" i="2" s="1"/>
  <c r="V1764" i="2"/>
  <c r="W1764" i="2" s="1"/>
  <c r="V1955" i="2"/>
  <c r="W1955" i="2" s="1"/>
  <c r="V2100" i="2"/>
  <c r="W2100" i="2" s="1"/>
  <c r="V2293" i="2"/>
  <c r="W2293" i="2" s="1"/>
  <c r="J3100" i="2"/>
  <c r="V3100" i="2" s="1"/>
  <c r="W3100" i="2" s="1"/>
  <c r="Y3121" i="2"/>
  <c r="W3121" i="2"/>
  <c r="J3185" i="2"/>
  <c r="V3185" i="2" s="1"/>
  <c r="J3231" i="2"/>
  <c r="V3231" i="2" s="1"/>
  <c r="J3391" i="2"/>
  <c r="V3391" i="2" s="1"/>
  <c r="W3391" i="2" s="1"/>
  <c r="Y3391" i="2" s="1"/>
  <c r="J3416" i="2"/>
  <c r="V3416" i="2" s="1"/>
  <c r="W3416" i="2" s="1"/>
  <c r="Y3416" i="2" s="1"/>
  <c r="V1659" i="2"/>
  <c r="W1659" i="2" s="1"/>
  <c r="V1920" i="2"/>
  <c r="W1920" i="2" s="1"/>
  <c r="V2029" i="2"/>
  <c r="W2029" i="2" s="1"/>
  <c r="Y2029" i="2" s="1"/>
  <c r="V2266" i="2"/>
  <c r="W2266" i="2" s="1"/>
  <c r="V2363" i="2"/>
  <c r="W2363" i="2" s="1"/>
  <c r="J3126" i="2"/>
  <c r="V3126" i="2" s="1"/>
  <c r="W3126" i="2" s="1"/>
  <c r="Y3266" i="2"/>
  <c r="W3266" i="2"/>
  <c r="V3351" i="2"/>
  <c r="W3351" i="2" s="1"/>
  <c r="V1783" i="2"/>
  <c r="W1783" i="2" s="1"/>
  <c r="V2346" i="2"/>
  <c r="W2346" i="2" s="1"/>
  <c r="V2419" i="2"/>
  <c r="W2419" i="2" s="1"/>
  <c r="Y2419" i="2" s="1"/>
  <c r="V2881" i="2"/>
  <c r="W2881" i="2" s="1"/>
  <c r="J3068" i="2"/>
  <c r="V3068" i="2" s="1"/>
  <c r="Y3068" i="2" s="1"/>
  <c r="Y3179" i="2"/>
  <c r="J3259" i="2"/>
  <c r="V3259" i="2" s="1"/>
  <c r="W3259" i="2" s="1"/>
  <c r="V2150" i="2"/>
  <c r="W2150" i="2" s="1"/>
  <c r="V2268" i="2"/>
  <c r="W2268" i="2" s="1"/>
  <c r="V2638" i="2"/>
  <c r="W2638" i="2" s="1"/>
  <c r="V2852" i="2"/>
  <c r="W2852" i="2" s="1"/>
  <c r="V1913" i="2"/>
  <c r="W1913" i="2" s="1"/>
  <c r="V2026" i="2"/>
  <c r="W2026" i="2" s="1"/>
  <c r="V2352" i="2"/>
  <c r="W2352" i="2" s="1"/>
  <c r="V2423" i="2"/>
  <c r="W2423" i="2" s="1"/>
  <c r="V2465" i="2"/>
  <c r="W2465" i="2" s="1"/>
  <c r="V2801" i="2"/>
  <c r="W2801" i="2" s="1"/>
  <c r="V3012" i="2"/>
  <c r="W3012" i="2" s="1"/>
  <c r="Y3012" i="2" s="1"/>
  <c r="W3114" i="2"/>
  <c r="J3252" i="2"/>
  <c r="V3252" i="2" s="1"/>
  <c r="J3284" i="2"/>
  <c r="V3284" i="2" s="1"/>
  <c r="W3284" i="2" s="1"/>
  <c r="Y3284" i="2" s="1"/>
  <c r="J3388" i="2"/>
  <c r="V3388" i="2" s="1"/>
  <c r="W3388" i="2" s="1"/>
  <c r="Y3388" i="2" s="1"/>
  <c r="J3409" i="2"/>
  <c r="V3409" i="2" s="1"/>
  <c r="W3409" i="2" s="1"/>
  <c r="Y3409" i="2" s="1"/>
  <c r="V1392" i="2"/>
  <c r="W1392" i="2" s="1"/>
  <c r="V1717" i="2"/>
  <c r="W1717" i="2" s="1"/>
  <c r="V1755" i="2"/>
  <c r="W1755" i="2" s="1"/>
  <c r="V2017" i="2"/>
  <c r="W2017" i="2" s="1"/>
  <c r="V2125" i="2"/>
  <c r="W2125" i="2" s="1"/>
  <c r="V2134" i="2"/>
  <c r="W2134" i="2" s="1"/>
  <c r="V2160" i="2"/>
  <c r="W2160" i="2" s="1"/>
  <c r="Y2160" i="2" s="1"/>
  <c r="V2229" i="2"/>
  <c r="W2229" i="2" s="1"/>
  <c r="J3043" i="2"/>
  <c r="V3043" i="2" s="1"/>
  <c r="J3082" i="2"/>
  <c r="V3082" i="2" s="1"/>
  <c r="V3279" i="2"/>
  <c r="W3279" i="2" s="1"/>
  <c r="Y3279" i="2" s="1"/>
  <c r="V3296" i="2"/>
  <c r="W3296" i="2" s="1"/>
  <c r="J3305" i="2"/>
  <c r="V3305" i="2" s="1"/>
  <c r="W3305" i="2" s="1"/>
  <c r="Y3305" i="2" s="1"/>
  <c r="J3325" i="2"/>
  <c r="V3325" i="2" s="1"/>
  <c r="W3325" i="2" s="1"/>
  <c r="Y3325" i="2" s="1"/>
  <c r="J3334" i="2"/>
  <c r="V3334" i="2" s="1"/>
  <c r="W3334" i="2" s="1"/>
  <c r="V1842" i="2"/>
  <c r="W1842" i="2" s="1"/>
  <c r="V1860" i="2"/>
  <c r="W1860" i="2" s="1"/>
  <c r="V1871" i="2"/>
  <c r="W1871" i="2" s="1"/>
  <c r="V2073" i="2"/>
  <c r="W2073" i="2" s="1"/>
  <c r="V2116" i="2"/>
  <c r="W2116" i="2" s="1"/>
  <c r="V2212" i="2"/>
  <c r="W2212" i="2" s="1"/>
  <c r="V2252" i="2"/>
  <c r="W2252" i="2" s="1"/>
  <c r="V2334" i="2"/>
  <c r="W2334" i="2" s="1"/>
  <c r="V2356" i="2"/>
  <c r="W2356" i="2" s="1"/>
  <c r="V2575" i="2"/>
  <c r="W2575" i="2" s="1"/>
  <c r="V2673" i="2"/>
  <c r="W2673" i="2" s="1"/>
  <c r="V2880" i="2"/>
  <c r="W2880" i="2" s="1"/>
  <c r="J3049" i="2"/>
  <c r="V3049" i="2" s="1"/>
  <c r="J3101" i="2"/>
  <c r="V3101" i="2" s="1"/>
  <c r="J3111" i="2"/>
  <c r="V3111" i="2" s="1"/>
  <c r="J3255" i="2"/>
  <c r="V3255" i="2" s="1"/>
  <c r="J3387" i="2"/>
  <c r="V3387" i="2" s="1"/>
  <c r="W3387" i="2" s="1"/>
  <c r="Y3387" i="2" s="1"/>
  <c r="J4066" i="2"/>
  <c r="V4066" i="2" s="1"/>
  <c r="W4066" i="2" s="1"/>
  <c r="Y4066" i="2" s="1"/>
  <c r="V2485" i="2"/>
  <c r="W2485" i="2" s="1"/>
  <c r="V2648" i="2"/>
  <c r="W2648" i="2" s="1"/>
  <c r="J3044" i="2"/>
  <c r="V3044" i="2" s="1"/>
  <c r="J3139" i="2"/>
  <c r="V3139" i="2" s="1"/>
  <c r="V3297" i="2"/>
  <c r="W3297" i="2" s="1"/>
  <c r="J3363" i="2"/>
  <c r="V3363" i="2" s="1"/>
  <c r="W3363" i="2" s="1"/>
  <c r="Y3363" i="2" s="1"/>
  <c r="J3367" i="2"/>
  <c r="V3367" i="2" s="1"/>
  <c r="W3367" i="2" s="1"/>
  <c r="Y3367" i="2" s="1"/>
  <c r="J3374" i="2"/>
  <c r="V3374" i="2" s="1"/>
  <c r="W3374" i="2" s="1"/>
  <c r="Y3374" i="2" s="1"/>
  <c r="J3398" i="2"/>
  <c r="V3398" i="2" s="1"/>
  <c r="W3398" i="2" s="1"/>
  <c r="Y3398" i="2" s="1"/>
  <c r="V2698" i="2"/>
  <c r="W2698" i="2" s="1"/>
  <c r="V2713" i="2"/>
  <c r="W2713" i="2" s="1"/>
  <c r="V2734" i="2"/>
  <c r="W2734" i="2" s="1"/>
  <c r="J3041" i="2"/>
  <c r="V3041" i="2" s="1"/>
  <c r="Y3041" i="2" s="1"/>
  <c r="J3087" i="2"/>
  <c r="V3087" i="2" s="1"/>
  <c r="W3087" i="2" s="1"/>
  <c r="W3093" i="2"/>
  <c r="Y3093" i="2"/>
  <c r="J3134" i="2"/>
  <c r="V3134" i="2" s="1"/>
  <c r="J3196" i="2"/>
  <c r="V3196" i="2" s="1"/>
  <c r="W3196" i="2" s="1"/>
  <c r="J3343" i="2"/>
  <c r="V3343" i="2" s="1"/>
  <c r="W3343" i="2" s="1"/>
  <c r="Y3343" i="2" s="1"/>
  <c r="J3230" i="2"/>
  <c r="V3230" i="2" s="1"/>
  <c r="J3414" i="2"/>
  <c r="V3414" i="2" s="1"/>
  <c r="W3414" i="2" s="1"/>
  <c r="Y3414" i="2" s="1"/>
  <c r="J3432" i="2"/>
  <c r="V3432" i="2" s="1"/>
  <c r="W3432" i="2" s="1"/>
  <c r="Y3432" i="2" s="1"/>
  <c r="J3064" i="2"/>
  <c r="V3064" i="2" s="1"/>
  <c r="J3088" i="2"/>
  <c r="V3088" i="2" s="1"/>
  <c r="J3235" i="2"/>
  <c r="V3235" i="2" s="1"/>
  <c r="W3235" i="2" s="1"/>
  <c r="J3247" i="2"/>
  <c r="V3247" i="2" s="1"/>
  <c r="J3309" i="2"/>
  <c r="V3309" i="2" s="1"/>
  <c r="W3309" i="2" s="1"/>
  <c r="Y3309" i="2" s="1"/>
  <c r="J3352" i="2"/>
  <c r="V3352" i="2" s="1"/>
  <c r="W3352" i="2" s="1"/>
  <c r="Y3352" i="2" s="1"/>
  <c r="J3336" i="2"/>
  <c r="V3336" i="2" s="1"/>
  <c r="W3336" i="2" s="1"/>
  <c r="Y3336" i="2" s="1"/>
  <c r="J3411" i="2"/>
  <c r="V3411" i="2" s="1"/>
  <c r="W3411" i="2" s="1"/>
  <c r="Y3411" i="2" s="1"/>
  <c r="J3424" i="2"/>
  <c r="V3424" i="2" s="1"/>
  <c r="W3424" i="2" s="1"/>
  <c r="Y3424" i="2" s="1"/>
  <c r="V3919" i="2"/>
  <c r="W3919" i="2" s="1"/>
  <c r="Y3919" i="2" s="1"/>
  <c r="J3301" i="2"/>
  <c r="V3301" i="2" s="1"/>
  <c r="W3301" i="2" s="1"/>
  <c r="Y3301" i="2" s="1"/>
  <c r="J3368" i="2"/>
  <c r="V3368" i="2" s="1"/>
  <c r="W3368" i="2" s="1"/>
  <c r="Y3368" i="2" s="1"/>
  <c r="J3393" i="2"/>
  <c r="V3393" i="2" s="1"/>
  <c r="W3393" i="2" s="1"/>
  <c r="Y3393" i="2" s="1"/>
  <c r="J3420" i="2"/>
  <c r="V3420" i="2" s="1"/>
  <c r="W3420" i="2" s="1"/>
  <c r="Y3420" i="2" s="1"/>
  <c r="J3428" i="2"/>
  <c r="V3428" i="2" s="1"/>
  <c r="W3428" i="2" s="1"/>
  <c r="Y3428" i="2" s="1"/>
  <c r="V3911" i="2"/>
  <c r="W3911" i="2" s="1"/>
  <c r="Y3911" i="2" s="1"/>
  <c r="J3413" i="2"/>
  <c r="V3413" i="2" s="1"/>
  <c r="W3413" i="2" s="1"/>
  <c r="Y3413" i="2" s="1"/>
  <c r="J3427" i="2"/>
  <c r="V3427" i="2" s="1"/>
  <c r="W3427" i="2" s="1"/>
  <c r="Y3427" i="2" s="1"/>
  <c r="J3436" i="2"/>
  <c r="V3436" i="2" s="1"/>
  <c r="W3436" i="2" s="1"/>
  <c r="Y3436" i="2" s="1"/>
  <c r="Y3178" i="2"/>
  <c r="W3178" i="2"/>
  <c r="V36" i="2"/>
  <c r="W36" i="2" s="1"/>
  <c r="V66" i="2"/>
  <c r="W66" i="2" s="1"/>
  <c r="V75" i="2"/>
  <c r="W75" i="2" s="1"/>
  <c r="V1071" i="2"/>
  <c r="W1071" i="2" s="1"/>
  <c r="V257" i="2"/>
  <c r="W257" i="2" s="1"/>
  <c r="V373" i="2"/>
  <c r="W373" i="2" s="1"/>
  <c r="V1192" i="2"/>
  <c r="W1192" i="2" s="1"/>
  <c r="V234" i="2"/>
  <c r="W234" i="2" s="1"/>
  <c r="V106" i="2"/>
  <c r="W106" i="2" s="1"/>
  <c r="V697" i="2"/>
  <c r="W697" i="2" s="1"/>
  <c r="Y3187" i="2"/>
  <c r="W3187" i="2"/>
  <c r="V902" i="2"/>
  <c r="W902" i="2" s="1"/>
  <c r="V315" i="2"/>
  <c r="W315" i="2" s="1"/>
  <c r="V32" i="2"/>
  <c r="W32" i="2" s="1"/>
  <c r="V107" i="2"/>
  <c r="W107" i="2" s="1"/>
  <c r="V199" i="2"/>
  <c r="W199" i="2" s="1"/>
  <c r="V288" i="2"/>
  <c r="W288" i="2" s="1"/>
  <c r="W3123" i="2"/>
  <c r="Y3123" i="2"/>
  <c r="Y3182" i="2"/>
  <c r="W3182" i="2"/>
  <c r="V58" i="2"/>
  <c r="W58" i="2" s="1"/>
  <c r="V970" i="2"/>
  <c r="W970" i="2" s="1"/>
  <c r="V456" i="2"/>
  <c r="W456" i="2" s="1"/>
  <c r="V82" i="2"/>
  <c r="W82" i="2" s="1"/>
  <c r="Y3102" i="2"/>
  <c r="W3102" i="2"/>
  <c r="Y3120" i="2"/>
  <c r="W3120" i="2"/>
  <c r="Y3051" i="2"/>
  <c r="W3051" i="2"/>
  <c r="W3216" i="2"/>
  <c r="Y3216" i="2"/>
  <c r="V158" i="2"/>
  <c r="W158" i="2" s="1"/>
  <c r="W3154" i="2"/>
  <c r="Y3154" i="2"/>
  <c r="V634" i="2"/>
  <c r="W634" i="2" s="1"/>
  <c r="V2310" i="2"/>
  <c r="W2310" i="2" s="1"/>
  <c r="V143" i="2"/>
  <c r="W143" i="2" s="1"/>
  <c r="Y3109" i="2"/>
  <c r="W3109" i="2"/>
  <c r="V486" i="2"/>
  <c r="W486" i="2" s="1"/>
  <c r="V1588" i="2"/>
  <c r="W1588" i="2" s="1"/>
  <c r="V120" i="2"/>
  <c r="W120" i="2" s="1"/>
  <c r="V165" i="2"/>
  <c r="W165" i="2" s="1"/>
  <c r="V1262" i="2"/>
  <c r="W1262" i="2" s="1"/>
  <c r="Y3038" i="2"/>
  <c r="W3038" i="2"/>
  <c r="V1157" i="2"/>
  <c r="W1157" i="2" s="1"/>
  <c r="V1250" i="2"/>
  <c r="W1250" i="2" s="1"/>
  <c r="V61" i="2"/>
  <c r="W61" i="2" s="1"/>
  <c r="V312" i="2"/>
  <c r="W312" i="2" s="1"/>
  <c r="Y3103" i="2"/>
  <c r="W3103" i="2"/>
  <c r="V385" i="2"/>
  <c r="W385" i="2" s="1"/>
  <c r="V571" i="2"/>
  <c r="W571" i="2" s="1"/>
  <c r="W3074" i="2"/>
  <c r="Y3074" i="2"/>
  <c r="Y3098" i="2"/>
  <c r="W3098" i="2"/>
  <c r="V794" i="2"/>
  <c r="W794" i="2" s="1"/>
  <c r="V819" i="2"/>
  <c r="W819" i="2" s="1"/>
  <c r="V848" i="2"/>
  <c r="W848" i="2" s="1"/>
  <c r="Y3222" i="2"/>
  <c r="W3222" i="2"/>
  <c r="J3257" i="2"/>
  <c r="V3257" i="2" s="1"/>
  <c r="V308" i="2"/>
  <c r="W308" i="2" s="1"/>
  <c r="V586" i="2"/>
  <c r="W586" i="2" s="1"/>
  <c r="V760" i="2"/>
  <c r="W760" i="2" s="1"/>
  <c r="Y3172" i="2"/>
  <c r="W3172" i="2"/>
  <c r="Y3210" i="2"/>
  <c r="W3210" i="2"/>
  <c r="V1881" i="2"/>
  <c r="W1881" i="2" s="1"/>
  <c r="Y3082" i="2"/>
  <c r="W3082" i="2"/>
  <c r="Y3096" i="2"/>
  <c r="W3096" i="2"/>
  <c r="V813" i="2"/>
  <c r="W813" i="2" s="1"/>
  <c r="J3180" i="2"/>
  <c r="V3180" i="2" s="1"/>
  <c r="Y3252" i="2"/>
  <c r="W3252" i="2"/>
  <c r="Y3142" i="2"/>
  <c r="W3142" i="2"/>
  <c r="Y3194" i="2"/>
  <c r="W3194" i="2"/>
  <c r="V1429" i="2"/>
  <c r="W1429" i="2" s="1"/>
  <c r="V1504" i="2"/>
  <c r="W1504" i="2" s="1"/>
  <c r="Y1504" i="2" s="1"/>
  <c r="W3054" i="2"/>
  <c r="Y3236" i="2"/>
  <c r="W3236" i="2"/>
  <c r="V1508" i="2"/>
  <c r="W1508" i="2" s="1"/>
  <c r="H2197" i="2"/>
  <c r="O2196" i="2"/>
  <c r="R2196" i="2" s="1"/>
  <c r="U2196" i="2" s="1"/>
  <c r="V2196" i="2" s="1"/>
  <c r="W2196" i="2" s="1"/>
  <c r="Y3161" i="2"/>
  <c r="W3161" i="2"/>
  <c r="V565" i="2"/>
  <c r="W565" i="2" s="1"/>
  <c r="V988" i="2"/>
  <c r="W988" i="2" s="1"/>
  <c r="V1680" i="2"/>
  <c r="W1680" i="2" s="1"/>
  <c r="Y3090" i="2"/>
  <c r="W3090" i="2"/>
  <c r="V1684" i="2"/>
  <c r="W1684" i="2" s="1"/>
  <c r="V2107" i="2"/>
  <c r="W2107" i="2" s="1"/>
  <c r="V2608" i="2"/>
  <c r="W2608" i="2" s="1"/>
  <c r="V382" i="2"/>
  <c r="W382" i="2" s="1"/>
  <c r="V617" i="2"/>
  <c r="W617" i="2" s="1"/>
  <c r="Y617" i="2" s="1"/>
  <c r="V847" i="2"/>
  <c r="W847" i="2" s="1"/>
  <c r="V1763" i="2"/>
  <c r="W1763" i="2" s="1"/>
  <c r="V2157" i="2"/>
  <c r="W2157" i="2" s="1"/>
  <c r="V2245" i="2"/>
  <c r="W2245" i="2" s="1"/>
  <c r="J3066" i="2"/>
  <c r="V3066" i="2" s="1"/>
  <c r="Y3156" i="2"/>
  <c r="W3156" i="2"/>
  <c r="Y3190" i="2"/>
  <c r="W3190" i="2"/>
  <c r="W3208" i="2"/>
  <c r="Y3250" i="2"/>
  <c r="W3250" i="2"/>
  <c r="Y3106" i="2"/>
  <c r="W3106" i="2"/>
  <c r="V1709" i="2"/>
  <c r="W1709" i="2" s="1"/>
  <c r="V1385" i="2"/>
  <c r="W1385" i="2" s="1"/>
  <c r="V1604" i="2"/>
  <c r="W1604" i="2" s="1"/>
  <c r="V2505" i="2"/>
  <c r="W2505" i="2" s="1"/>
  <c r="W3155" i="2"/>
  <c r="V1313" i="2"/>
  <c r="W1313" i="2" s="1"/>
  <c r="V620" i="2"/>
  <c r="W620" i="2" s="1"/>
  <c r="Y3080" i="2"/>
  <c r="W3080" i="2"/>
  <c r="W3085" i="2"/>
  <c r="Y3202" i="2"/>
  <c r="W3202" i="2"/>
  <c r="V844" i="2"/>
  <c r="W844" i="2" s="1"/>
  <c r="V1323" i="2"/>
  <c r="W1323" i="2" s="1"/>
  <c r="V1693" i="2"/>
  <c r="W1693" i="2" s="1"/>
  <c r="Y3056" i="2"/>
  <c r="W3056" i="2"/>
  <c r="Y3196" i="2"/>
  <c r="W3261" i="2"/>
  <c r="Y3261" i="2"/>
  <c r="V48" i="2"/>
  <c r="W48" i="2" s="1"/>
  <c r="J94" i="2"/>
  <c r="V94" i="2" s="1"/>
  <c r="W94" i="2" s="1"/>
  <c r="V280" i="2"/>
  <c r="W280" i="2" s="1"/>
  <c r="V606" i="2"/>
  <c r="W606" i="2" s="1"/>
  <c r="V690" i="2"/>
  <c r="W690" i="2" s="1"/>
  <c r="V718" i="2"/>
  <c r="W718" i="2" s="1"/>
  <c r="V1344" i="2"/>
  <c r="W1344" i="2" s="1"/>
  <c r="Y1344" i="2" s="1"/>
  <c r="V1851" i="2"/>
  <c r="W1851" i="2" s="1"/>
  <c r="V1914" i="2"/>
  <c r="W1914" i="2" s="1"/>
  <c r="Y3053" i="2"/>
  <c r="W3053" i="2"/>
  <c r="Y3072" i="2"/>
  <c r="W3072" i="2"/>
  <c r="W3146" i="2"/>
  <c r="Y3146" i="2"/>
  <c r="Y3163" i="2"/>
  <c r="W3163" i="2"/>
  <c r="W3176" i="2"/>
  <c r="Y3176" i="2"/>
  <c r="Y3259" i="2"/>
  <c r="Y3267" i="2"/>
  <c r="W3267" i="2"/>
  <c r="V937" i="2"/>
  <c r="W937" i="2" s="1"/>
  <c r="V2265" i="2"/>
  <c r="W2265" i="2" s="1"/>
  <c r="V2565" i="2"/>
  <c r="W2565" i="2" s="1"/>
  <c r="Y3127" i="2"/>
  <c r="W3127" i="2"/>
  <c r="V784" i="2"/>
  <c r="W784" i="2" s="1"/>
  <c r="V1043" i="2"/>
  <c r="W1043" i="2" s="1"/>
  <c r="R2197" i="2"/>
  <c r="U2197" i="2" s="1"/>
  <c r="Y3116" i="2"/>
  <c r="W3116" i="2"/>
  <c r="Y3241" i="2"/>
  <c r="W3241" i="2"/>
  <c r="Y3124" i="2"/>
  <c r="W3124" i="2"/>
  <c r="V198" i="2"/>
  <c r="W198" i="2" s="1"/>
  <c r="V503" i="2"/>
  <c r="W503" i="2" s="1"/>
  <c r="V836" i="2"/>
  <c r="W836" i="2" s="1"/>
  <c r="V1719" i="2"/>
  <c r="W1719" i="2" s="1"/>
  <c r="V1147" i="2"/>
  <c r="W1147" i="2" s="1"/>
  <c r="W3060" i="2"/>
  <c r="V141" i="2"/>
  <c r="W141" i="2" s="1"/>
  <c r="V317" i="2"/>
  <c r="W317" i="2" s="1"/>
  <c r="V926" i="2"/>
  <c r="W926" i="2" s="1"/>
  <c r="V1418" i="2"/>
  <c r="W1418" i="2" s="1"/>
  <c r="Y3061" i="2"/>
  <c r="W3061" i="2"/>
  <c r="W3105" i="2"/>
  <c r="W3133" i="2"/>
  <c r="Y3133" i="2"/>
  <c r="Y3159" i="2"/>
  <c r="W3159" i="2"/>
  <c r="W3240" i="2"/>
  <c r="W3242" i="2"/>
  <c r="V2028" i="2"/>
  <c r="W2028" i="2" s="1"/>
  <c r="Y2028" i="2" s="1"/>
  <c r="Y3087" i="2"/>
  <c r="W3165" i="2"/>
  <c r="Y3165" i="2"/>
  <c r="Y3229" i="2"/>
  <c r="W3229" i="2"/>
  <c r="V1630" i="2"/>
  <c r="W1630" i="2" s="1"/>
  <c r="V115" i="2"/>
  <c r="W115" i="2" s="1"/>
  <c r="Y115" i="2" s="1"/>
  <c r="V1110" i="2"/>
  <c r="W1110" i="2" s="1"/>
  <c r="V1491" i="2"/>
  <c r="W1491" i="2" s="1"/>
  <c r="V618" i="2"/>
  <c r="W618" i="2" s="1"/>
  <c r="V688" i="2"/>
  <c r="W688" i="2" s="1"/>
  <c r="Y688" i="2" s="1"/>
  <c r="V2567" i="2"/>
  <c r="W2567" i="2" s="1"/>
  <c r="Y3128" i="2"/>
  <c r="W3128" i="2"/>
  <c r="V758" i="2"/>
  <c r="W758" i="2" s="1"/>
  <c r="V960" i="2"/>
  <c r="W960" i="2" s="1"/>
  <c r="Y960" i="2" s="1"/>
  <c r="V1032" i="2"/>
  <c r="W1032" i="2" s="1"/>
  <c r="V1835" i="2"/>
  <c r="W1835" i="2" s="1"/>
  <c r="V2174" i="2"/>
  <c r="W2174" i="2" s="1"/>
  <c r="V2185" i="2"/>
  <c r="W2185" i="2" s="1"/>
  <c r="V2239" i="2"/>
  <c r="W2239" i="2" s="1"/>
  <c r="Y3078" i="2"/>
  <c r="W3078" i="2"/>
  <c r="W3144" i="2"/>
  <c r="Y3144" i="2"/>
  <c r="Y3151" i="2"/>
  <c r="W3151" i="2"/>
  <c r="V246" i="2"/>
  <c r="W246" i="2" s="1"/>
  <c r="V1244" i="2"/>
  <c r="W1244" i="2" s="1"/>
  <c r="V1488" i="2"/>
  <c r="W1488" i="2" s="1"/>
  <c r="V1580" i="2"/>
  <c r="W1580" i="2" s="1"/>
  <c r="V1849" i="2"/>
  <c r="W1849" i="2" s="1"/>
  <c r="V2117" i="2"/>
  <c r="W2117" i="2" s="1"/>
  <c r="Y2117" i="2" s="1"/>
  <c r="Y3104" i="2"/>
  <c r="W3104" i="2"/>
  <c r="W3237" i="2"/>
  <c r="Y3237" i="2"/>
  <c r="Y3249" i="2"/>
  <c r="W3249" i="2"/>
  <c r="V3281" i="2"/>
  <c r="W3281" i="2" s="1"/>
  <c r="Y3281" i="2" s="1"/>
  <c r="V2581" i="2"/>
  <c r="W2581" i="2" s="1"/>
  <c r="W3052" i="2"/>
  <c r="Y3052" i="2"/>
  <c r="W3125" i="2"/>
  <c r="Y3125" i="2"/>
  <c r="W3224" i="2"/>
  <c r="Y3224" i="2"/>
  <c r="V1566" i="2"/>
  <c r="W1566" i="2" s="1"/>
  <c r="Y3081" i="2"/>
  <c r="W3081" i="2"/>
  <c r="Y3149" i="2"/>
  <c r="W3149" i="2"/>
  <c r="W3228" i="2"/>
  <c r="Y3228" i="2"/>
  <c r="W3244" i="2"/>
  <c r="Y3244" i="2"/>
  <c r="W3264" i="2"/>
  <c r="Y3264" i="2"/>
  <c r="V770" i="2"/>
  <c r="W770" i="2" s="1"/>
  <c r="V1599" i="2"/>
  <c r="W1599" i="2" s="1"/>
  <c r="V1989" i="2"/>
  <c r="W1989" i="2" s="1"/>
  <c r="W3042" i="2"/>
  <c r="Y3126" i="2"/>
  <c r="Y3206" i="2"/>
  <c r="V3298" i="2"/>
  <c r="W3298" i="2" s="1"/>
  <c r="V1722" i="2"/>
  <c r="W1722" i="2" s="1"/>
  <c r="V1861" i="2"/>
  <c r="W1861" i="2" s="1"/>
  <c r="V1988" i="2"/>
  <c r="W1988" i="2" s="1"/>
  <c r="V2294" i="2"/>
  <c r="W2294" i="2" s="1"/>
  <c r="V2540" i="2"/>
  <c r="W2540" i="2" s="1"/>
  <c r="W3130" i="2"/>
  <c r="Y3130" i="2"/>
  <c r="J3171" i="2"/>
  <c r="V3171" i="2" s="1"/>
  <c r="J3218" i="2"/>
  <c r="V3218" i="2" s="1"/>
  <c r="W3258" i="2"/>
  <c r="Y3258" i="2"/>
  <c r="J3263" i="2"/>
  <c r="V3263" i="2" s="1"/>
  <c r="V2341" i="2"/>
  <c r="W2341" i="2" s="1"/>
  <c r="V2469" i="2"/>
  <c r="W2469" i="2" s="1"/>
  <c r="V2992" i="2"/>
  <c r="W2992" i="2" s="1"/>
  <c r="Y3050" i="2"/>
  <c r="W3050" i="2"/>
  <c r="W3077" i="2"/>
  <c r="Y3077" i="2"/>
  <c r="Y3152" i="2"/>
  <c r="W3152" i="2"/>
  <c r="Y3207" i="2"/>
  <c r="W3207" i="2"/>
  <c r="Y3214" i="2"/>
  <c r="W3214" i="2"/>
  <c r="V2218" i="2"/>
  <c r="W2218" i="2" s="1"/>
  <c r="W3157" i="2"/>
  <c r="W3164" i="2"/>
  <c r="Y3167" i="2"/>
  <c r="W3211" i="2"/>
  <c r="V3272" i="2"/>
  <c r="W3272" i="2" s="1"/>
  <c r="Y3272" i="2" s="1"/>
  <c r="Y3055" i="2"/>
  <c r="W3055" i="2"/>
  <c r="Y3117" i="2"/>
  <c r="W3117" i="2"/>
  <c r="Y3189" i="2"/>
  <c r="W3189" i="2"/>
  <c r="Y3065" i="2"/>
  <c r="W3065" i="2"/>
  <c r="Y3122" i="2"/>
  <c r="W3122" i="2"/>
  <c r="J3319" i="2"/>
  <c r="V3319" i="2" s="1"/>
  <c r="W3319" i="2" s="1"/>
  <c r="Y3319" i="2" s="1"/>
  <c r="V1911" i="2"/>
  <c r="W1911" i="2" s="1"/>
  <c r="V2189" i="2"/>
  <c r="W2189" i="2" s="1"/>
  <c r="V2600" i="2"/>
  <c r="W2600" i="2" s="1"/>
  <c r="Y3044" i="2"/>
  <c r="W3044" i="2"/>
  <c r="Y3225" i="2"/>
  <c r="W3225" i="2"/>
  <c r="V1551" i="2"/>
  <c r="W1551" i="2" s="1"/>
  <c r="V1866" i="2"/>
  <c r="W1866" i="2" s="1"/>
  <c r="V2327" i="2"/>
  <c r="W2327" i="2" s="1"/>
  <c r="V2458" i="2"/>
  <c r="W2458" i="2" s="1"/>
  <c r="W3075" i="2"/>
  <c r="Y3095" i="2"/>
  <c r="W3095" i="2"/>
  <c r="Y3141" i="2"/>
  <c r="W3141" i="2"/>
  <c r="W3143" i="2"/>
  <c r="Y3160" i="2"/>
  <c r="W3168" i="2"/>
  <c r="Y3213" i="2"/>
  <c r="V3382" i="2"/>
  <c r="W3382" i="2" s="1"/>
  <c r="Y3382" i="2" s="1"/>
  <c r="V2031" i="2"/>
  <c r="W2031" i="2" s="1"/>
  <c r="V2671" i="2"/>
  <c r="W2671" i="2" s="1"/>
  <c r="W3057" i="2"/>
  <c r="Y3057" i="2"/>
  <c r="V1399" i="2"/>
  <c r="W1399" i="2" s="1"/>
  <c r="V1774" i="2"/>
  <c r="W1774" i="2" s="1"/>
  <c r="V1931" i="2"/>
  <c r="W1931" i="2" s="1"/>
  <c r="V2146" i="2"/>
  <c r="W2146" i="2" s="1"/>
  <c r="V2399" i="2"/>
  <c r="W2399" i="2" s="1"/>
  <c r="V2411" i="2"/>
  <c r="W2411" i="2" s="1"/>
  <c r="V2545" i="2"/>
  <c r="W2545" i="2" s="1"/>
  <c r="W3108" i="2"/>
  <c r="Y3108" i="2"/>
  <c r="Y3115" i="2"/>
  <c r="W3115" i="2"/>
  <c r="W3119" i="2"/>
  <c r="Y3119" i="2"/>
  <c r="Y3188" i="2"/>
  <c r="W3188" i="2"/>
  <c r="V2370" i="2"/>
  <c r="W2370" i="2" s="1"/>
  <c r="Y3162" i="2"/>
  <c r="W3162" i="2"/>
  <c r="V1042" i="2"/>
  <c r="W1042" i="2" s="1"/>
  <c r="V1490" i="2"/>
  <c r="W1490" i="2" s="1"/>
  <c r="Y3145" i="2"/>
  <c r="W3145" i="2"/>
  <c r="Y3181" i="2"/>
  <c r="W3181" i="2"/>
  <c r="J3226" i="2"/>
  <c r="V3226" i="2" s="1"/>
  <c r="W3239" i="2"/>
  <c r="Y3239" i="2"/>
  <c r="J3243" i="2"/>
  <c r="V3243" i="2" s="1"/>
  <c r="Y3254" i="2"/>
  <c r="W3254" i="2"/>
  <c r="V2194" i="2"/>
  <c r="W2194" i="2" s="1"/>
  <c r="V2498" i="2"/>
  <c r="W2498" i="2" s="1"/>
  <c r="V2950" i="2"/>
  <c r="W2950" i="2" s="1"/>
  <c r="J3070" i="2"/>
  <c r="V3070" i="2" s="1"/>
  <c r="J3173" i="2"/>
  <c r="V3173" i="2" s="1"/>
  <c r="V3380" i="2"/>
  <c r="W3380" i="2" s="1"/>
  <c r="Y3380" i="2" s="1"/>
  <c r="J3419" i="2"/>
  <c r="V3419" i="2" s="1"/>
  <c r="W3419" i="2" s="1"/>
  <c r="Y3419" i="2" s="1"/>
  <c r="V2063" i="2"/>
  <c r="W2063" i="2" s="1"/>
  <c r="V2138" i="2"/>
  <c r="W2138" i="2" s="1"/>
  <c r="V2163" i="2"/>
  <c r="W2163" i="2" s="1"/>
  <c r="V2506" i="2"/>
  <c r="W2506" i="2" s="1"/>
  <c r="J3076" i="2"/>
  <c r="V3076" i="2" s="1"/>
  <c r="W3138" i="2"/>
  <c r="Y3138" i="2"/>
  <c r="J3203" i="2"/>
  <c r="V3203" i="2" s="1"/>
  <c r="J3251" i="2"/>
  <c r="V3251" i="2" s="1"/>
  <c r="J3340" i="2"/>
  <c r="V3340" i="2" s="1"/>
  <c r="W3340" i="2" s="1"/>
  <c r="J3359" i="2"/>
  <c r="V3359" i="2" s="1"/>
  <c r="W3359" i="2" s="1"/>
  <c r="Y3359" i="2" s="1"/>
  <c r="J3364" i="2"/>
  <c r="V3364" i="2" s="1"/>
  <c r="W3364" i="2" s="1"/>
  <c r="Y3364" i="2" s="1"/>
  <c r="V2231" i="2"/>
  <c r="W2231" i="2" s="1"/>
  <c r="V2282" i="2"/>
  <c r="W2282" i="2" s="1"/>
  <c r="W3089" i="2"/>
  <c r="J3091" i="2"/>
  <c r="V3091" i="2" s="1"/>
  <c r="Y3113" i="2"/>
  <c r="J3170" i="2"/>
  <c r="V3170" i="2" s="1"/>
  <c r="J3310" i="2"/>
  <c r="V3310" i="2" s="1"/>
  <c r="W3310" i="2" s="1"/>
  <c r="Y3310" i="2" s="1"/>
  <c r="V3345" i="2"/>
  <c r="W3345" i="2" s="1"/>
  <c r="J3311" i="2"/>
  <c r="V3311" i="2" s="1"/>
  <c r="W3311" i="2" s="1"/>
  <c r="Y3311" i="2" s="1"/>
  <c r="J3317" i="2"/>
  <c r="V3317" i="2" s="1"/>
  <c r="W3317" i="2" s="1"/>
  <c r="Y3317" i="2" s="1"/>
  <c r="J3376" i="2"/>
  <c r="V3376" i="2" s="1"/>
  <c r="W3376" i="2" s="1"/>
  <c r="Y3376" i="2" s="1"/>
  <c r="V2850" i="2"/>
  <c r="W2850" i="2" s="1"/>
  <c r="Y3118" i="2"/>
  <c r="W3118" i="2"/>
  <c r="Y3067" i="2"/>
  <c r="W3067" i="2"/>
  <c r="J3200" i="2"/>
  <c r="V3200" i="2" s="1"/>
  <c r="J3394" i="2"/>
  <c r="V3394" i="2" s="1"/>
  <c r="W3394" i="2" s="1"/>
  <c r="Y3394" i="2" s="1"/>
  <c r="J3421" i="2"/>
  <c r="V3421" i="2" s="1"/>
  <c r="W3421" i="2" s="1"/>
  <c r="Y3421" i="2" s="1"/>
  <c r="J3430" i="2"/>
  <c r="V3430" i="2" s="1"/>
  <c r="W3430" i="2" s="1"/>
  <c r="Y3430" i="2" s="1"/>
  <c r="V3743" i="2"/>
  <c r="W3743" i="2" s="1"/>
  <c r="Y3743" i="2" s="1"/>
  <c r="J3045" i="2"/>
  <c r="V3045" i="2" s="1"/>
  <c r="J3079" i="2"/>
  <c r="V3079" i="2" s="1"/>
  <c r="J3342" i="2"/>
  <c r="V3342" i="2" s="1"/>
  <c r="W3342" i="2" s="1"/>
  <c r="Y3342" i="2" s="1"/>
  <c r="V3880" i="2"/>
  <c r="W3880" i="2" s="1"/>
  <c r="Y3880" i="2" s="1"/>
  <c r="J3215" i="2"/>
  <c r="V3215" i="2" s="1"/>
  <c r="J3379" i="2"/>
  <c r="V3379" i="2" s="1"/>
  <c r="W3379" i="2" s="1"/>
  <c r="Y3379" i="2" s="1"/>
  <c r="J3256" i="2"/>
  <c r="V3256" i="2" s="1"/>
  <c r="J3369" i="2"/>
  <c r="V3369" i="2" s="1"/>
  <c r="W3369" i="2" s="1"/>
  <c r="Y3369" i="2" s="1"/>
  <c r="J3410" i="2"/>
  <c r="V3410" i="2" s="1"/>
  <c r="W3410" i="2" s="1"/>
  <c r="Y3410" i="2" s="1"/>
  <c r="P4067" i="2"/>
  <c r="P4068" i="2"/>
  <c r="Y3100" i="2" l="1"/>
  <c r="W3198" i="2"/>
  <c r="W3253" i="2"/>
  <c r="Y3235" i="2"/>
  <c r="W3248" i="2"/>
  <c r="W3041" i="2"/>
  <c r="W3084" i="2"/>
  <c r="W3197" i="2"/>
  <c r="W3262" i="2"/>
  <c r="W3232" i="2"/>
  <c r="Y3040" i="2"/>
  <c r="Y3260" i="2"/>
  <c r="Y3233" i="2"/>
  <c r="W3233" i="2"/>
  <c r="W3068" i="2"/>
  <c r="W3246" i="2"/>
  <c r="W3166" i="2"/>
  <c r="W3063" i="2"/>
  <c r="W3238" i="2"/>
  <c r="Y3238" i="2"/>
  <c r="Y3245" i="2"/>
  <c r="W3245" i="2"/>
  <c r="Y3255" i="2"/>
  <c r="W3255" i="2"/>
  <c r="Y3111" i="2"/>
  <c r="W3111" i="2"/>
  <c r="Y3101" i="2"/>
  <c r="W3101" i="2"/>
  <c r="Y3064" i="2"/>
  <c r="W3064" i="2"/>
  <c r="Y3139" i="2"/>
  <c r="W3139" i="2"/>
  <c r="Y3132" i="2"/>
  <c r="W3132" i="2"/>
  <c r="Y3231" i="2"/>
  <c r="W3231" i="2"/>
  <c r="Y3185" i="2"/>
  <c r="W3185" i="2"/>
  <c r="W3088" i="2"/>
  <c r="Y3088" i="2"/>
  <c r="Y3049" i="2"/>
  <c r="W3049" i="2"/>
  <c r="W3134" i="2"/>
  <c r="Y3134" i="2"/>
  <c r="Y3230" i="2"/>
  <c r="W3230" i="2"/>
  <c r="W3220" i="2"/>
  <c r="Y3220" i="2"/>
  <c r="W3247" i="2"/>
  <c r="Y3247" i="2"/>
  <c r="Y3043" i="2"/>
  <c r="W3043" i="2"/>
  <c r="Y3097" i="2"/>
  <c r="W3097" i="2"/>
  <c r="Y3215" i="2"/>
  <c r="W3215" i="2"/>
  <c r="Y3045" i="2"/>
  <c r="W3045" i="2"/>
  <c r="Y3076" i="2"/>
  <c r="W3076" i="2"/>
  <c r="Y3257" i="2"/>
  <c r="W3257" i="2"/>
  <c r="W3256" i="2"/>
  <c r="Y3256" i="2"/>
  <c r="Y3180" i="2"/>
  <c r="W3180" i="2"/>
  <c r="Y3226" i="2"/>
  <c r="W3226" i="2"/>
  <c r="W3091" i="2"/>
  <c r="Y3091" i="2"/>
  <c r="Y3079" i="2"/>
  <c r="W3079" i="2"/>
  <c r="W3251" i="2"/>
  <c r="Y3251" i="2"/>
  <c r="W3171" i="2"/>
  <c r="Y3171" i="2"/>
  <c r="Y3170" i="2"/>
  <c r="W3170" i="2"/>
  <c r="W3066" i="2"/>
  <c r="Y3066" i="2"/>
  <c r="Y3263" i="2"/>
  <c r="W3263" i="2"/>
  <c r="W3200" i="2"/>
  <c r="Y3200" i="2"/>
  <c r="Y3203" i="2"/>
  <c r="W3203" i="2"/>
  <c r="W3173" i="2"/>
  <c r="Y3173" i="2"/>
  <c r="Y3070" i="2"/>
  <c r="W3070" i="2"/>
  <c r="Y3243" i="2"/>
  <c r="W3243" i="2"/>
  <c r="Y3218" i="2"/>
  <c r="W3218" i="2"/>
  <c r="J2197" i="2"/>
  <c r="V2197" i="2" s="1"/>
  <c r="W2197" i="2" s="1"/>
  <c r="Y2197" i="2" s="1"/>
  <c r="H2195" i="2"/>
  <c r="J2195" i="2" s="1"/>
  <c r="V2195" i="2" s="1"/>
  <c r="W2195" i="2" s="1"/>
</calcChain>
</file>

<file path=xl/sharedStrings.xml><?xml version="1.0" encoding="utf-8"?>
<sst xmlns="http://schemas.openxmlformats.org/spreadsheetml/2006/main" count="10869" uniqueCount="862">
  <si>
    <t>แบบบัญชีราคาประเมินทุนทรัพย์ของที่ดินและสิ่งปลูกสร้าง</t>
  </si>
  <si>
    <t>ภ.ด.ส ๑</t>
  </si>
  <si>
    <t>องค์การบริหารส่วนตำบลหว้าทอง ต. หว้าทอง อ. ภูเวียง จ. ขอนแก่น</t>
  </si>
  <si>
    <t>ราคาประเมินทุนทรัพย์ของที่ดิน</t>
  </si>
  <si>
    <t>ราคาประเมินทุนทรัพย์ของสิ่งปลกสร้าง</t>
  </si>
  <si>
    <t>รวมราคาประเมินของที่ดินและ สิ่งปลูกสร้าง</t>
  </si>
  <si>
    <t>ราคาประเมิน ของที่ดินและ สิ่งปลูกสร้างตามสัดส่วนการใช้ประโยชน์</t>
  </si>
  <si>
    <t>หักมูลค่าฐานภาษีที่ได้รับยกเว้น(ล้านบาท)</t>
  </si>
  <si>
    <t>คงเหลือราคาประเมินทุนทรัพย์ ที่ต้องชำระภาษี (บาท)</t>
  </si>
  <si>
    <t>อัตราภาษี (ร้อยละ)</t>
  </si>
  <si>
    <t>ที่</t>
  </si>
  <si>
    <t>ประ
เภท
ที่ดิน</t>
  </si>
  <si>
    <t>เลขที่
 เอกสารสิทธิ์</t>
  </si>
  <si>
    <t>จำนวนเนื้อที่ดิน</t>
  </si>
  <si>
    <t>ลักษณะการทำประ
โยชน์</t>
  </si>
  <si>
    <t>คำนวณ เป็น ตร.ว.</t>
  </si>
  <si>
    <t>ราคาประเมินต่อตร.ว.(บาท)</t>
  </si>
  <si>
    <t>รวมราคาประเมินที่ดิน(บาท)</t>
  </si>
  <si>
    <t xml:space="preserve">ประเภทของสิ่งปลูกสร้าง ตามบัญชีกรมธนารักษ์    </t>
  </si>
  <si>
    <t>ลักษณะสิ่งปลูกสร้าง (ตึก/ไม้/ครึ่ง ตึกครึ่งไม้)</t>
  </si>
  <si>
    <t>ลักษณะ
การทำประ
โยชน์</t>
  </si>
  <si>
    <t>ขนาดพื้นที่สิ่งปลูกสร้าง (ตร.ม.)</t>
  </si>
  <si>
    <t>คิดเป็นสัดส่วน(ร้อยละ)</t>
  </si>
  <si>
    <t>ราคาประเมินสิ่งปลูกสร้างต่อ ตร.ม.</t>
  </si>
  <si>
    <t>รวมราคาสิ่งปลูกสร้าง (บาท)</t>
  </si>
  <si>
    <t>ค่าเสื่อม</t>
  </si>
  <si>
    <t>ราคาประเมิน  สิ่งปลูกสร้าง  หลังหักค่าเสื่อม (บาท)</t>
  </si>
  <si>
    <t xml:space="preserve">อายุสิ่งปลูกสร้าง (ปี)
</t>
  </si>
  <si>
    <t>ค่าเสื่อม(ร้อยละ)</t>
  </si>
  <si>
    <t>ไร่</t>
  </si>
  <si>
    <t>งาน</t>
  </si>
  <si>
    <t>ตร.ว</t>
  </si>
  <si>
    <t>โฉนด</t>
  </si>
  <si>
    <t>ประเภทบ้านเดี่ยว</t>
  </si>
  <si>
    <t>ตึก/ไม้</t>
  </si>
  <si>
    <t>-</t>
  </si>
  <si>
    <t>ไม่ลดหย่อน</t>
  </si>
  <si>
    <t>ตึก</t>
  </si>
  <si>
    <t>ยกเว้นภาษีตาม มาตรา 8</t>
  </si>
  <si>
    <t/>
  </si>
  <si>
    <t>สถานศึกษา</t>
  </si>
  <si>
    <t>ไม้</t>
  </si>
  <si>
    <t>โรงจอดรถ</t>
  </si>
  <si>
    <t>คลังสินค้า พื้นที่ไม่เกิน 300 ตารางเมตร</t>
  </si>
  <si>
    <t>_</t>
  </si>
  <si>
    <t>ไม่มีสิ่งปลูกสร้าง</t>
  </si>
  <si>
    <t>อื่นๆ</t>
  </si>
  <si>
    <t>ชั้นที่1</t>
  </si>
  <si>
    <t>ชั้นที่2</t>
  </si>
  <si>
    <t xml:space="preserve"> </t>
  </si>
  <si>
    <t xml:space="preserve">       </t>
  </si>
  <si>
    <t xml:space="preserve">ไม้ </t>
  </si>
  <si>
    <t>ได้รับการยกเว้นตามมาตรา 8 (ทรัพย์สินของรัฐซึ่งใช้ในกิจการของรัฐ โดยมิได้หาผลประโยชน์ )</t>
  </si>
  <si>
    <t>อาคารใช้ประโยชน์เพื่อบริการสาธารณะ</t>
  </si>
  <si>
    <t>03A179</t>
  </si>
  <si>
    <t>04A170</t>
  </si>
  <si>
    <t>03B061</t>
  </si>
  <si>
    <t>04B173/001</t>
  </si>
  <si>
    <t>คลังสินค้า พื้นที่เกินกว่า 300 ตารางเมตร ขึ้นไป</t>
  </si>
  <si>
    <t>ยกเว้นตามมาตรา 8ทรัพย์สินที่เป็นศาสนสมบัติ ใช้ประกอบศาสนกิจ</t>
  </si>
  <si>
    <t>โรงเลี้ยงสัตว์</t>
  </si>
  <si>
    <t>สถานีบริการน้ำมันเชื้อเพลิง</t>
  </si>
  <si>
    <t>ส.ป.ก.</t>
  </si>
  <si>
    <t>6/2594</t>
  </si>
  <si>
    <t>3/2584</t>
  </si>
  <si>
    <t>7/2593</t>
  </si>
  <si>
    <t>9/2593</t>
  </si>
  <si>
    <t>10/3897</t>
  </si>
  <si>
    <t>4/3897</t>
  </si>
  <si>
    <t>2/3898</t>
  </si>
  <si>
    <t>5/2475</t>
  </si>
  <si>
    <t>10/2594</t>
  </si>
  <si>
    <t>8/3897</t>
  </si>
  <si>
    <t>5/2467</t>
  </si>
  <si>
    <t>7/2469</t>
  </si>
  <si>
    <t>8/2469</t>
  </si>
  <si>
    <t>12/2593</t>
  </si>
  <si>
    <t>14/2593</t>
  </si>
  <si>
    <t>13/2637</t>
  </si>
  <si>
    <t>11/2593</t>
  </si>
  <si>
    <t>12/3896</t>
  </si>
  <si>
    <t>8/2475</t>
  </si>
  <si>
    <t>11/2468</t>
  </si>
  <si>
    <t>12/2468</t>
  </si>
  <si>
    <t>11/3896</t>
  </si>
  <si>
    <t>3/2597</t>
  </si>
  <si>
    <t>4/2597</t>
  </si>
  <si>
    <t>9/2470</t>
  </si>
  <si>
    <t>10/2637</t>
  </si>
  <si>
    <t>12/2637</t>
  </si>
  <si>
    <t>18/2597</t>
  </si>
  <si>
    <t>3/2467</t>
  </si>
  <si>
    <t>3/2637</t>
  </si>
  <si>
    <t>1/2472</t>
  </si>
  <si>
    <t>6/2472</t>
  </si>
  <si>
    <t>2/3896</t>
  </si>
  <si>
    <t>6/2467</t>
  </si>
  <si>
    <t>7/2467</t>
  </si>
  <si>
    <t>17/2594</t>
  </si>
  <si>
    <t>4/3896</t>
  </si>
  <si>
    <t>6/3895</t>
  </si>
  <si>
    <t>8/3895</t>
  </si>
  <si>
    <t>15/2597</t>
  </si>
  <si>
    <t>19/2597</t>
  </si>
  <si>
    <t>8/2597</t>
  </si>
  <si>
    <t>13/2597</t>
  </si>
  <si>
    <t>2/2596</t>
  </si>
  <si>
    <t>2/2467</t>
  </si>
  <si>
    <t>8/2470</t>
  </si>
  <si>
    <t>3/2583</t>
  </si>
  <si>
    <t>10/2583</t>
  </si>
  <si>
    <t>12/2583</t>
  </si>
  <si>
    <t>3/2475</t>
  </si>
  <si>
    <t>1/3898</t>
  </si>
  <si>
    <t>10/2470</t>
  </si>
  <si>
    <t>9/2469</t>
  </si>
  <si>
    <t>10/2469</t>
  </si>
  <si>
    <t>14/2597</t>
  </si>
  <si>
    <t>7/2597</t>
  </si>
  <si>
    <t>4/2584</t>
  </si>
  <si>
    <t>5/2584</t>
  </si>
  <si>
    <t>3/3898</t>
  </si>
  <si>
    <t>11/3895</t>
  </si>
  <si>
    <t>3/2470</t>
  </si>
  <si>
    <t>3/2469</t>
  </si>
  <si>
    <t>13/3895</t>
  </si>
  <si>
    <t>12/3895</t>
  </si>
  <si>
    <t>2/2584</t>
  </si>
  <si>
    <t>7/2595</t>
  </si>
  <si>
    <t>4/2467</t>
  </si>
  <si>
    <t>17/2597</t>
  </si>
  <si>
    <t>13/2594</t>
  </si>
  <si>
    <t>16/2596</t>
  </si>
  <si>
    <t>6/2637</t>
  </si>
  <si>
    <t>11/2583</t>
  </si>
  <si>
    <t>4/2599</t>
  </si>
  <si>
    <t>3/2585</t>
  </si>
  <si>
    <t>4/2470</t>
  </si>
  <si>
    <t>6/2595</t>
  </si>
  <si>
    <t>4/2600</t>
  </si>
  <si>
    <t>1/2475</t>
  </si>
  <si>
    <t>15/2471</t>
  </si>
  <si>
    <t>7/2475</t>
  </si>
  <si>
    <t>3/2595</t>
  </si>
  <si>
    <t>5/2594</t>
  </si>
  <si>
    <t>7/2594</t>
  </si>
  <si>
    <t>9/2594</t>
  </si>
  <si>
    <t>4/2594</t>
  </si>
  <si>
    <t>3/2599</t>
  </si>
  <si>
    <t>1/2584</t>
  </si>
  <si>
    <t>17/2471</t>
  </si>
  <si>
    <t>3/3896</t>
  </si>
  <si>
    <t>8/2594</t>
  </si>
  <si>
    <t>11/2470</t>
  </si>
  <si>
    <t>6/2584</t>
  </si>
  <si>
    <t>7/2584</t>
  </si>
  <si>
    <t>6/2593</t>
  </si>
  <si>
    <t>5/3897</t>
  </si>
  <si>
    <t>6/3897</t>
  </si>
  <si>
    <t>10/2468</t>
  </si>
  <si>
    <t>4/2596</t>
  </si>
  <si>
    <t>7/3897</t>
  </si>
  <si>
    <t>4/3895</t>
  </si>
  <si>
    <t>7/3895</t>
  </si>
  <si>
    <t>1/3897</t>
  </si>
  <si>
    <t>1/3895</t>
  </si>
  <si>
    <t>5/3895</t>
  </si>
  <si>
    <t>5/2596</t>
  </si>
  <si>
    <t>2/2637</t>
  </si>
  <si>
    <t>5/2597</t>
  </si>
  <si>
    <t>6/2597</t>
  </si>
  <si>
    <t>2/3895</t>
  </si>
  <si>
    <t>1/2596</t>
  </si>
  <si>
    <t>3/2596</t>
  </si>
  <si>
    <t>12/2594</t>
  </si>
  <si>
    <t>12/2471</t>
  </si>
  <si>
    <t>16/2471</t>
  </si>
  <si>
    <t>19/2471</t>
  </si>
  <si>
    <t>20/2471</t>
  </si>
  <si>
    <t>7/2470</t>
  </si>
  <si>
    <t>14/2470</t>
  </si>
  <si>
    <t>15/2470</t>
  </si>
  <si>
    <t>16/2470</t>
  </si>
  <si>
    <t>14/2594</t>
  </si>
  <si>
    <t>1/2470</t>
  </si>
  <si>
    <t>1/2637</t>
  </si>
  <si>
    <t>11/3897</t>
  </si>
  <si>
    <t>3/3895</t>
  </si>
  <si>
    <t>1/2595</t>
  </si>
  <si>
    <t>8/3896</t>
  </si>
  <si>
    <t>2/2475</t>
  </si>
  <si>
    <t>1/2593</t>
  </si>
  <si>
    <t>16/2597</t>
  </si>
  <si>
    <t>1/2599</t>
  </si>
  <si>
    <t>9/2599</t>
  </si>
  <si>
    <t>17/2596</t>
  </si>
  <si>
    <t>19/2596</t>
  </si>
  <si>
    <t>11/2599</t>
  </si>
  <si>
    <t>9/2595</t>
  </si>
  <si>
    <t>9/2583</t>
  </si>
  <si>
    <t>4/2469</t>
  </si>
  <si>
    <t>5/2469</t>
  </si>
  <si>
    <t>3/2593</t>
  </si>
  <si>
    <t>8/2637</t>
  </si>
  <si>
    <t>9/3895</t>
  </si>
  <si>
    <t>2/2593</t>
  </si>
  <si>
    <t>1/3896</t>
  </si>
  <si>
    <t>5/3896</t>
  </si>
  <si>
    <t>6/3896</t>
  </si>
  <si>
    <t>5/2637</t>
  </si>
  <si>
    <t>14/3896</t>
  </si>
  <si>
    <t>15/3896</t>
  </si>
  <si>
    <t>16/3896</t>
  </si>
  <si>
    <t>17/3896</t>
  </si>
  <si>
    <t>18/3896</t>
  </si>
  <si>
    <t>6/2475</t>
  </si>
  <si>
    <t>12/2595</t>
  </si>
  <si>
    <t>21/3896</t>
  </si>
  <si>
    <t>6/2469</t>
  </si>
  <si>
    <t>13/2471</t>
  </si>
  <si>
    <t>2/3897</t>
  </si>
  <si>
    <t>1/2467</t>
  </si>
  <si>
    <t>8/2467</t>
  </si>
  <si>
    <t>4/2593</t>
  </si>
  <si>
    <t>8/2593</t>
  </si>
  <si>
    <t>15/2593</t>
  </si>
  <si>
    <t>3/3897</t>
  </si>
  <si>
    <t>2/2470</t>
  </si>
  <si>
    <t>9/3896</t>
  </si>
  <si>
    <t>5/2593</t>
  </si>
  <si>
    <t>10/2593</t>
  </si>
  <si>
    <t>16/2594</t>
  </si>
  <si>
    <t>4/3898</t>
  </si>
  <si>
    <t>11/2594</t>
  </si>
  <si>
    <t>2/2599</t>
  </si>
  <si>
    <t>11/2637</t>
  </si>
  <si>
    <t>15/2637</t>
  </si>
  <si>
    <t>10/3895</t>
  </si>
  <si>
    <t>19/3896</t>
  </si>
  <si>
    <t>7/2596</t>
  </si>
  <si>
    <t>18/2596</t>
  </si>
  <si>
    <t>20/3896</t>
  </si>
  <si>
    <t>22/3896</t>
  </si>
  <si>
    <t>14/2637</t>
  </si>
  <si>
    <t>12/1/2470</t>
  </si>
  <si>
    <t>13/2470</t>
  </si>
  <si>
    <t>1/2469</t>
  </si>
  <si>
    <t>18/2471</t>
  </si>
  <si>
    <t>16/5442II2850</t>
  </si>
  <si>
    <t>2</t>
  </si>
  <si>
    <t>65</t>
  </si>
  <si>
    <t>15/5442II2850</t>
  </si>
  <si>
    <t>4</t>
  </si>
  <si>
    <t>3</t>
  </si>
  <si>
    <t>9</t>
  </si>
  <si>
    <t>1/5442II2646</t>
  </si>
  <si>
    <t>33</t>
  </si>
  <si>
    <t>0</t>
  </si>
  <si>
    <t>21</t>
  </si>
  <si>
    <t>2/5442II2646</t>
  </si>
  <si>
    <t>89</t>
  </si>
  <si>
    <t>2/5442II2848</t>
  </si>
  <si>
    <t>30</t>
  </si>
  <si>
    <t>53</t>
  </si>
  <si>
    <t>18/5442II2850</t>
  </si>
  <si>
    <t>50</t>
  </si>
  <si>
    <t>8/5442II2850</t>
  </si>
  <si>
    <t>7</t>
  </si>
  <si>
    <t>84</t>
  </si>
  <si>
    <t>2/5442II2850</t>
  </si>
  <si>
    <t>5</t>
  </si>
  <si>
    <t>3/5442II2850</t>
  </si>
  <si>
    <t>73</t>
  </si>
  <si>
    <t>69</t>
  </si>
  <si>
    <t>9/5442II2850</t>
  </si>
  <si>
    <t>1</t>
  </si>
  <si>
    <t>10/5442II2850</t>
  </si>
  <si>
    <t>10</t>
  </si>
  <si>
    <t>61</t>
  </si>
  <si>
    <t>12/5442II2850</t>
  </si>
  <si>
    <t>11</t>
  </si>
  <si>
    <t>86</t>
  </si>
  <si>
    <t>1/5442II3050</t>
  </si>
  <si>
    <t>83</t>
  </si>
  <si>
    <t>2/5442II3050</t>
  </si>
  <si>
    <t>3/5442II3050</t>
  </si>
  <si>
    <t>22</t>
  </si>
  <si>
    <t>64</t>
  </si>
  <si>
    <t>4/5442II3050</t>
  </si>
  <si>
    <t>5/5442II3050</t>
  </si>
  <si>
    <t>18</t>
  </si>
  <si>
    <t>80</t>
  </si>
  <si>
    <t>3/5442II2848</t>
  </si>
  <si>
    <t>19</t>
  </si>
  <si>
    <t>49</t>
  </si>
  <si>
    <t>1/5442II2850</t>
  </si>
  <si>
    <t>15</t>
  </si>
  <si>
    <t>26</t>
  </si>
  <si>
    <t>4/5442II2850</t>
  </si>
  <si>
    <t>6/5442II3050</t>
  </si>
  <si>
    <t>6</t>
  </si>
  <si>
    <t>7/5442II3050</t>
  </si>
  <si>
    <t>8/5442II3050</t>
  </si>
  <si>
    <t>41</t>
  </si>
  <si>
    <t>12/5442II3050</t>
  </si>
  <si>
    <t>12</t>
  </si>
  <si>
    <t>87</t>
  </si>
  <si>
    <t>13/5442II3050</t>
  </si>
  <si>
    <t>8</t>
  </si>
  <si>
    <t>77</t>
  </si>
  <si>
    <t>14/5442II3050</t>
  </si>
  <si>
    <t>15/5442II3050</t>
  </si>
  <si>
    <t>46</t>
  </si>
  <si>
    <t>16/5442II3050</t>
  </si>
  <si>
    <t>78</t>
  </si>
  <si>
    <t>5/5442II2850</t>
  </si>
  <si>
    <t>88</t>
  </si>
  <si>
    <t>6/5442II2850</t>
  </si>
  <si>
    <t>7/5442II2850</t>
  </si>
  <si>
    <t>13/5442II2850</t>
  </si>
  <si>
    <t>17/5442II2850</t>
  </si>
  <si>
    <t>9/5442II3050</t>
  </si>
  <si>
    <t>10/5442II3050</t>
  </si>
  <si>
    <t>11/5442II3050</t>
  </si>
  <si>
    <t>1/5442II2848</t>
  </si>
  <si>
    <t>14/5442II2850</t>
  </si>
  <si>
    <t>42</t>
  </si>
  <si>
    <t>11/5442II2850</t>
  </si>
  <si>
    <t>25</t>
  </si>
  <si>
    <t>2/2583</t>
  </si>
  <si>
    <t>2/403</t>
  </si>
  <si>
    <t>21/456</t>
  </si>
  <si>
    <t>23/2972</t>
  </si>
  <si>
    <t>19/457</t>
  </si>
  <si>
    <t>นส3ก</t>
  </si>
  <si>
    <t>ยกเว้นตามมาตรา 8 ทรัพย์สินของรัฐ 
ใช้ในกิจการของรัฐ</t>
  </si>
  <si>
    <t xml:space="preserve">ยกเว้นตามมาตรา 8 
ทรัพย์สินของรัฐ </t>
  </si>
  <si>
    <t>3315 รอเลขเอกสารสิทธิ์ใหม่ นส3 ยกเลิก</t>
  </si>
  <si>
    <t>นส3</t>
  </si>
  <si>
    <t>กฟผ</t>
  </si>
  <si>
    <t>01B</t>
  </si>
  <si>
    <t>J1-001</t>
  </si>
  <si>
    <t>J1-002</t>
  </si>
  <si>
    <t>J1-003</t>
  </si>
  <si>
    <t>J1-004</t>
  </si>
  <si>
    <t>J1-005</t>
  </si>
  <si>
    <t>J1-006</t>
  </si>
  <si>
    <t>J1-007</t>
  </si>
  <si>
    <t>J1-008</t>
  </si>
  <si>
    <t>J1-009</t>
  </si>
  <si>
    <t>J1-010</t>
  </si>
  <si>
    <t>J1-011</t>
  </si>
  <si>
    <t>J1-012</t>
  </si>
  <si>
    <t>J1-013</t>
  </si>
  <si>
    <t>J1-014</t>
  </si>
  <si>
    <t>J1-015</t>
  </si>
  <si>
    <t>J1-016</t>
  </si>
  <si>
    <t>J1-017</t>
  </si>
  <si>
    <t>J1-018</t>
  </si>
  <si>
    <t>J1-019</t>
  </si>
  <si>
    <t>J1-020</t>
  </si>
  <si>
    <t>J1-021</t>
  </si>
  <si>
    <t>J1-022</t>
  </si>
  <si>
    <t>J1-023</t>
  </si>
  <si>
    <t>J1-024</t>
  </si>
  <si>
    <t>J1-025</t>
  </si>
  <si>
    <t>J1-026</t>
  </si>
  <si>
    <t>J1-027</t>
  </si>
  <si>
    <t>J1-028</t>
  </si>
  <si>
    <t>J1-029</t>
  </si>
  <si>
    <t>J1-030</t>
  </si>
  <si>
    <t>J1-031</t>
  </si>
  <si>
    <t>J1-032</t>
  </si>
  <si>
    <t>J1-033</t>
  </si>
  <si>
    <t>J1-034</t>
  </si>
  <si>
    <t>J1-035</t>
  </si>
  <si>
    <t>J1-036</t>
  </si>
  <si>
    <t>J1-037</t>
  </si>
  <si>
    <t>J1-038</t>
  </si>
  <si>
    <t>J1-039</t>
  </si>
  <si>
    <t>J1-040</t>
  </si>
  <si>
    <t>J1-041</t>
  </si>
  <si>
    <t>J1-042</t>
  </si>
  <si>
    <t>J1-043</t>
  </si>
  <si>
    <t>J1-044</t>
  </si>
  <si>
    <t>J1-045</t>
  </si>
  <si>
    <t>J1-046</t>
  </si>
  <si>
    <t>J1-047</t>
  </si>
  <si>
    <t>J1-048</t>
  </si>
  <si>
    <t>J1-049</t>
  </si>
  <si>
    <t>J1-050</t>
  </si>
  <si>
    <t>J1-051</t>
  </si>
  <si>
    <t>J1-052</t>
  </si>
  <si>
    <t>J1-053</t>
  </si>
  <si>
    <t>J1-054</t>
  </si>
  <si>
    <t>J1-055</t>
  </si>
  <si>
    <t>J1-056</t>
  </si>
  <si>
    <t>J1-057</t>
  </si>
  <si>
    <t>J1-058</t>
  </si>
  <si>
    <t>J1-059</t>
  </si>
  <si>
    <t>J1-060</t>
  </si>
  <si>
    <t>J1-061</t>
  </si>
  <si>
    <t>J1-062</t>
  </si>
  <si>
    <t>J1-063</t>
  </si>
  <si>
    <t>J1-064</t>
  </si>
  <si>
    <t>J1-065</t>
  </si>
  <si>
    <t>J1-066</t>
  </si>
  <si>
    <t>J1-067</t>
  </si>
  <si>
    <t>J1-068</t>
  </si>
  <si>
    <t>J1-069</t>
  </si>
  <si>
    <t>J1-070</t>
  </si>
  <si>
    <t>J1-071</t>
  </si>
  <si>
    <t>J1-072</t>
  </si>
  <si>
    <t>J1-073</t>
  </si>
  <si>
    <t>J1-074</t>
  </si>
  <si>
    <t>J1-075</t>
  </si>
  <si>
    <t>J1-076</t>
  </si>
  <si>
    <t>J1-077</t>
  </si>
  <si>
    <t>J1-078</t>
  </si>
  <si>
    <t>J1-079</t>
  </si>
  <si>
    <t>J1-080</t>
  </si>
  <si>
    <t>J1-081</t>
  </si>
  <si>
    <t>J1-082</t>
  </si>
  <si>
    <t>J1-083</t>
  </si>
  <si>
    <t>J1-084</t>
  </si>
  <si>
    <t>J1-085</t>
  </si>
  <si>
    <t>J1-086</t>
  </si>
  <si>
    <t>J1-087</t>
  </si>
  <si>
    <t>J1-088</t>
  </si>
  <si>
    <t>J2-001</t>
  </si>
  <si>
    <t>J2-002</t>
  </si>
  <si>
    <t>J2-003</t>
  </si>
  <si>
    <t>J2-004</t>
  </si>
  <si>
    <t>J2-005</t>
  </si>
  <si>
    <t>J2-006</t>
  </si>
  <si>
    <t>J2-007</t>
  </si>
  <si>
    <t>J2-008</t>
  </si>
  <si>
    <t>J2-009</t>
  </si>
  <si>
    <t>J2-010</t>
  </si>
  <si>
    <t>J2-011</t>
  </si>
  <si>
    <t>J2-012</t>
  </si>
  <si>
    <t>J2-013</t>
  </si>
  <si>
    <t>J2-014</t>
  </si>
  <si>
    <t>J2-015</t>
  </si>
  <si>
    <t>J2-016</t>
  </si>
  <si>
    <t>J2-017</t>
  </si>
  <si>
    <t>J2-018</t>
  </si>
  <si>
    <t>J2-019</t>
  </si>
  <si>
    <t>J2-020</t>
  </si>
  <si>
    <t>J2-021</t>
  </si>
  <si>
    <t>J2-022</t>
  </si>
  <si>
    <t>J2-023</t>
  </si>
  <si>
    <t>J2-024</t>
  </si>
  <si>
    <t>J2-025</t>
  </si>
  <si>
    <t>J2-026</t>
  </si>
  <si>
    <t>J2-027</t>
  </si>
  <si>
    <t>J2-028</t>
  </si>
  <si>
    <t>J2-029</t>
  </si>
  <si>
    <t>J2-030</t>
  </si>
  <si>
    <t>J2-031</t>
  </si>
  <si>
    <t>J2-032</t>
  </si>
  <si>
    <t>J2-033</t>
  </si>
  <si>
    <t>J2-034</t>
  </si>
  <si>
    <t>J2-035</t>
  </si>
  <si>
    <t>J2-036</t>
  </si>
  <si>
    <t>J2-037</t>
  </si>
  <si>
    <t>J2-038</t>
  </si>
  <si>
    <t>J2-039</t>
  </si>
  <si>
    <t>J2-040</t>
  </si>
  <si>
    <t>J2-041</t>
  </si>
  <si>
    <t>J2-042</t>
  </si>
  <si>
    <t>J2-043</t>
  </si>
  <si>
    <t>J2-044</t>
  </si>
  <si>
    <t>J2-046</t>
  </si>
  <si>
    <t>J2-047</t>
  </si>
  <si>
    <t>J2-048</t>
  </si>
  <si>
    <t>J2-049</t>
  </si>
  <si>
    <t>02</t>
  </si>
  <si>
    <t>J2-050</t>
  </si>
  <si>
    <t>J2-051</t>
  </si>
  <si>
    <t>J3-001</t>
  </si>
  <si>
    <t>J3-002</t>
  </si>
  <si>
    <t>J3-003</t>
  </si>
  <si>
    <t>J3-004</t>
  </si>
  <si>
    <t>J3-005</t>
  </si>
  <si>
    <t>J3-006</t>
  </si>
  <si>
    <t>J3-007</t>
  </si>
  <si>
    <t>J3-008</t>
  </si>
  <si>
    <t>J3-009</t>
  </si>
  <si>
    <t>J3-010</t>
  </si>
  <si>
    <t>J3-011</t>
  </si>
  <si>
    <t>J3-012</t>
  </si>
  <si>
    <t>J3-013</t>
  </si>
  <si>
    <t>J3-014</t>
  </si>
  <si>
    <t>J3-015</t>
  </si>
  <si>
    <t>J3-016</t>
  </si>
  <si>
    <t>J3-017</t>
  </si>
  <si>
    <t>J3-018</t>
  </si>
  <si>
    <t>J3-019</t>
  </si>
  <si>
    <t>J3-020</t>
  </si>
  <si>
    <t>J3-021</t>
  </si>
  <si>
    <t>J3-022</t>
  </si>
  <si>
    <t>J3-023</t>
  </si>
  <si>
    <t>J3-024</t>
  </si>
  <si>
    <t>J3-025</t>
  </si>
  <si>
    <t>J3-027</t>
  </si>
  <si>
    <t>J3-028</t>
  </si>
  <si>
    <t>J3-029</t>
  </si>
  <si>
    <t>J3-031</t>
  </si>
  <si>
    <t>J3-032</t>
  </si>
  <si>
    <t>J3-033</t>
  </si>
  <si>
    <t>J3-034</t>
  </si>
  <si>
    <t>J3-035</t>
  </si>
  <si>
    <t>J3-036</t>
  </si>
  <si>
    <t>J3-037</t>
  </si>
  <si>
    <t>J3-038</t>
  </si>
  <si>
    <t>J3-039</t>
  </si>
  <si>
    <t>J3-041</t>
  </si>
  <si>
    <t>J3-042</t>
  </si>
  <si>
    <t>J3-043</t>
  </si>
  <si>
    <t>J3-044</t>
  </si>
  <si>
    <t>J3-045</t>
  </si>
  <si>
    <t>J3-047</t>
  </si>
  <si>
    <t>J3-048</t>
  </si>
  <si>
    <t>J3-049</t>
  </si>
  <si>
    <t>J3-050</t>
  </si>
  <si>
    <t>J3-051</t>
  </si>
  <si>
    <t>J3-052</t>
  </si>
  <si>
    <t>J3-053</t>
  </si>
  <si>
    <t>J3-054</t>
  </si>
  <si>
    <t>J3-055</t>
  </si>
  <si>
    <t>J3-057</t>
  </si>
  <si>
    <t>J3-058</t>
  </si>
  <si>
    <t>J3-059</t>
  </si>
  <si>
    <t>J3-060</t>
  </si>
  <si>
    <t>J3-061</t>
  </si>
  <si>
    <t>J4-001</t>
  </si>
  <si>
    <t>J4-002</t>
  </si>
  <si>
    <t>J4-003</t>
  </si>
  <si>
    <t>J4-004</t>
  </si>
  <si>
    <t>J4-005</t>
  </si>
  <si>
    <t>J4-006</t>
  </si>
  <si>
    <t>J4-007</t>
  </si>
  <si>
    <t>J4-008</t>
  </si>
  <si>
    <t>J4-009</t>
  </si>
  <si>
    <t>J4-010</t>
  </si>
  <si>
    <t>J4-011</t>
  </si>
  <si>
    <t>J4-012</t>
  </si>
  <si>
    <t>J4-013</t>
  </si>
  <si>
    <t>J4-014</t>
  </si>
  <si>
    <t>J4-015</t>
  </si>
  <si>
    <t>J4-016</t>
  </si>
  <si>
    <t>J4-017</t>
  </si>
  <si>
    <t>J4-018</t>
  </si>
  <si>
    <t>J4-019</t>
  </si>
  <si>
    <t>J4-020</t>
  </si>
  <si>
    <t>J4-021</t>
  </si>
  <si>
    <t>J4-022</t>
  </si>
  <si>
    <t>J4-023</t>
  </si>
  <si>
    <t>J4-024</t>
  </si>
  <si>
    <t>J4-025</t>
  </si>
  <si>
    <t>J4-026</t>
  </si>
  <si>
    <t>J4-027</t>
  </si>
  <si>
    <t>J4-028</t>
  </si>
  <si>
    <t>J4-029</t>
  </si>
  <si>
    <t>J4-030</t>
  </si>
  <si>
    <t>J4-031</t>
  </si>
  <si>
    <t>J4-032</t>
  </si>
  <si>
    <t>J4-033</t>
  </si>
  <si>
    <t>J4-034</t>
  </si>
  <si>
    <t>J4-035</t>
  </si>
  <si>
    <t>J4-036</t>
  </si>
  <si>
    <t>J4-037</t>
  </si>
  <si>
    <t>J4-038</t>
  </si>
  <si>
    <t>J4-039</t>
  </si>
  <si>
    <t>J4-040</t>
  </si>
  <si>
    <t>J4-041</t>
  </si>
  <si>
    <t>J4-042</t>
  </si>
  <si>
    <t>J4-043</t>
  </si>
  <si>
    <t>J4-044</t>
  </si>
  <si>
    <t>J4-045</t>
  </si>
  <si>
    <t>J4-046</t>
  </si>
  <si>
    <t>J4-047</t>
  </si>
  <si>
    <t>J4-048</t>
  </si>
  <si>
    <t>J4-049</t>
  </si>
  <si>
    <t>J4-050</t>
  </si>
  <si>
    <t>J4-051</t>
  </si>
  <si>
    <t>J4-052</t>
  </si>
  <si>
    <t>J4-053</t>
  </si>
  <si>
    <t>J4-054</t>
  </si>
  <si>
    <t>J4-055</t>
  </si>
  <si>
    <t>J4-056</t>
  </si>
  <si>
    <t>J4-057</t>
  </si>
  <si>
    <t>J4-058</t>
  </si>
  <si>
    <t>J4-059</t>
  </si>
  <si>
    <t>J4-060</t>
  </si>
  <si>
    <t>J4-061</t>
  </si>
  <si>
    <t>J4-062</t>
  </si>
  <si>
    <t>J4-063</t>
  </si>
  <si>
    <t>J4-064</t>
  </si>
  <si>
    <t>J4-065</t>
  </si>
  <si>
    <t>J4-066</t>
  </si>
  <si>
    <t>J4-067</t>
  </si>
  <si>
    <t>J4-068</t>
  </si>
  <si>
    <t>J4-069</t>
  </si>
  <si>
    <t>J4-070</t>
  </si>
  <si>
    <t>J4-071</t>
  </si>
  <si>
    <t>J4-072</t>
  </si>
  <si>
    <t>J4-073</t>
  </si>
  <si>
    <t>J4-074</t>
  </si>
  <si>
    <t>J4-075</t>
  </si>
  <si>
    <t>J4-076</t>
  </si>
  <si>
    <t>J4-077</t>
  </si>
  <si>
    <t>J4-078</t>
  </si>
  <si>
    <t>J4-079</t>
  </si>
  <si>
    <t>J4-080</t>
  </si>
  <si>
    <t>J4-081</t>
  </si>
  <si>
    <t>J4-082</t>
  </si>
  <si>
    <t>J4-083</t>
  </si>
  <si>
    <t>J4-084</t>
  </si>
  <si>
    <t>J4-085</t>
  </si>
  <si>
    <t>J4-086</t>
  </si>
  <si>
    <t>J4-087</t>
  </si>
  <si>
    <t>J4-088</t>
  </si>
  <si>
    <t>J4-089</t>
  </si>
  <si>
    <t>J4-090</t>
  </si>
  <si>
    <t>J4-091</t>
  </si>
  <si>
    <t>J4-092</t>
  </si>
  <si>
    <t>J4-094</t>
  </si>
  <si>
    <t>J4-095</t>
  </si>
  <si>
    <t>J4-096</t>
  </si>
  <si>
    <t>J5-001</t>
  </si>
  <si>
    <t>J5-002</t>
  </si>
  <si>
    <t>J5-003</t>
  </si>
  <si>
    <t>J5-004</t>
  </si>
  <si>
    <t>J5-005</t>
  </si>
  <si>
    <t>J5-006</t>
  </si>
  <si>
    <t>J5-007</t>
  </si>
  <si>
    <t>J5-008</t>
  </si>
  <si>
    <t>J5-009</t>
  </si>
  <si>
    <t>J5-010</t>
  </si>
  <si>
    <t>J5-011</t>
  </si>
  <si>
    <t>J5-012</t>
  </si>
  <si>
    <t>J5-013</t>
  </si>
  <si>
    <t>J5-014</t>
  </si>
  <si>
    <t>J5-015</t>
  </si>
  <si>
    <t>J5-016</t>
  </si>
  <si>
    <t>J5-017</t>
  </si>
  <si>
    <t>J5-018</t>
  </si>
  <si>
    <t>J5-019</t>
  </si>
  <si>
    <t>J5-020</t>
  </si>
  <si>
    <t>J5-021</t>
  </si>
  <si>
    <t>J5-022</t>
  </si>
  <si>
    <t>J5-023</t>
  </si>
  <si>
    <t>J5-024</t>
  </si>
  <si>
    <t>J5-025</t>
  </si>
  <si>
    <t>J5-026</t>
  </si>
  <si>
    <t>J5-027</t>
  </si>
  <si>
    <t>J5-028</t>
  </si>
  <si>
    <t>J5-029</t>
  </si>
  <si>
    <t>J5-030</t>
  </si>
  <si>
    <t>J5-031</t>
  </si>
  <si>
    <t>J5-032</t>
  </si>
  <si>
    <t>J5-033</t>
  </si>
  <si>
    <t>J5-034</t>
  </si>
  <si>
    <t>J5-035</t>
  </si>
  <si>
    <t>J5-036</t>
  </si>
  <si>
    <t>J5-037</t>
  </si>
  <si>
    <t>J5-038</t>
  </si>
  <si>
    <t>J5-039</t>
  </si>
  <si>
    <t>J5-040</t>
  </si>
  <si>
    <t>J5-041</t>
  </si>
  <si>
    <t>J5-042</t>
  </si>
  <si>
    <t>J5-043</t>
  </si>
  <si>
    <t>J5-044</t>
  </si>
  <si>
    <t>J5-045</t>
  </si>
  <si>
    <t>J5-046</t>
  </si>
  <si>
    <t>J5-047</t>
  </si>
  <si>
    <t>J5-048</t>
  </si>
  <si>
    <t>J5-049</t>
  </si>
  <si>
    <t>J5-050</t>
  </si>
  <si>
    <t>J5-051</t>
  </si>
  <si>
    <t>J5-052</t>
  </si>
  <si>
    <t>J5-053</t>
  </si>
  <si>
    <t>J5-054</t>
  </si>
  <si>
    <t>J5-055</t>
  </si>
  <si>
    <t>J5-056</t>
  </si>
  <si>
    <t>J5-057</t>
  </si>
  <si>
    <t>J5-058</t>
  </si>
  <si>
    <t>J5-059</t>
  </si>
  <si>
    <t>J5-060</t>
  </si>
  <si>
    <t>J5-061</t>
  </si>
  <si>
    <t>J5-062</t>
  </si>
  <si>
    <t>J5-064</t>
  </si>
  <si>
    <t>J5-065</t>
  </si>
  <si>
    <t>J5-066</t>
  </si>
  <si>
    <t>J5-067</t>
  </si>
  <si>
    <t>J5-068</t>
  </si>
  <si>
    <t>J5-069</t>
  </si>
  <si>
    <t>J5-070</t>
  </si>
  <si>
    <t>J5-071</t>
  </si>
  <si>
    <t>J5-072</t>
  </si>
  <si>
    <t>J5-073</t>
  </si>
  <si>
    <t>J5-074</t>
  </si>
  <si>
    <t>J5-075</t>
  </si>
  <si>
    <t>J5-076</t>
  </si>
  <si>
    <t>J5-077</t>
  </si>
  <si>
    <t>J5-078</t>
  </si>
  <si>
    <t>J5-079</t>
  </si>
  <si>
    <t>J5-080</t>
  </si>
  <si>
    <t>J5-081</t>
  </si>
  <si>
    <t>J5-082</t>
  </si>
  <si>
    <t>J5-083</t>
  </si>
  <si>
    <t>J5-084</t>
  </si>
  <si>
    <t>J5-085</t>
  </si>
  <si>
    <t>J5-086</t>
  </si>
  <si>
    <t>J5-087</t>
  </si>
  <si>
    <t>J5-088</t>
  </si>
  <si>
    <t>J5-089</t>
  </si>
  <si>
    <t>J5-090</t>
  </si>
  <si>
    <t>J5-091</t>
  </si>
  <si>
    <t>J5-092</t>
  </si>
  <si>
    <t>J5-093</t>
  </si>
  <si>
    <t>J5-094</t>
  </si>
  <si>
    <t>J5-097</t>
  </si>
  <si>
    <t>J5-098</t>
  </si>
  <si>
    <t>J5-099</t>
  </si>
  <si>
    <t>J5-100</t>
  </si>
  <si>
    <t>J5-101</t>
  </si>
  <si>
    <t>J5-102</t>
  </si>
  <si>
    <t>J5-103</t>
  </si>
  <si>
    <t>J5-105</t>
  </si>
  <si>
    <t>J5-106</t>
  </si>
  <si>
    <t>J5-107</t>
  </si>
  <si>
    <t>J5-109</t>
  </si>
  <si>
    <t>J5-114</t>
  </si>
  <si>
    <t>J5-115</t>
  </si>
  <si>
    <t>J5-116</t>
  </si>
  <si>
    <t>J5-117</t>
  </si>
  <si>
    <t>J5-118</t>
  </si>
  <si>
    <t>J5-120</t>
  </si>
  <si>
    <t>J5-121</t>
  </si>
  <si>
    <t>J5-124</t>
  </si>
  <si>
    <t>J5-125</t>
  </si>
  <si>
    <t>J5-126</t>
  </si>
  <si>
    <t>J5-127</t>
  </si>
  <si>
    <t>J5-129</t>
  </si>
  <si>
    <t>J5-130</t>
  </si>
  <si>
    <t>J5-132</t>
  </si>
  <si>
    <t>J5-134</t>
  </si>
  <si>
    <t>J5-136</t>
  </si>
  <si>
    <t>J5-137</t>
  </si>
  <si>
    <t>J5-138</t>
  </si>
  <si>
    <t>J5-139</t>
  </si>
  <si>
    <t>J5-140</t>
  </si>
  <si>
    <t>J5-141</t>
  </si>
  <si>
    <t>J5-142</t>
  </si>
  <si>
    <t>J5-143</t>
  </si>
  <si>
    <t>J5-145</t>
  </si>
  <si>
    <t>J5-148</t>
  </si>
  <si>
    <t>J5-151</t>
  </si>
  <si>
    <t>J5-153</t>
  </si>
  <si>
    <t>J5-154</t>
  </si>
  <si>
    <t>J5-155</t>
  </si>
  <si>
    <t>J5-156</t>
  </si>
  <si>
    <t>J5-157</t>
  </si>
  <si>
    <t>J5-158</t>
  </si>
  <si>
    <t>J5-159</t>
  </si>
  <si>
    <t>J5-160</t>
  </si>
  <si>
    <t>J5-161</t>
  </si>
  <si>
    <t>J5-162</t>
  </si>
  <si>
    <t>J5-163</t>
  </si>
  <si>
    <t>J5-164</t>
  </si>
  <si>
    <t>J5-165</t>
  </si>
  <si>
    <t>J5-166</t>
  </si>
  <si>
    <t>J5-167</t>
  </si>
  <si>
    <t>J5-168</t>
  </si>
  <si>
    <t>J5-169</t>
  </si>
  <si>
    <t>J5-170</t>
  </si>
  <si>
    <t>J5-171</t>
  </si>
  <si>
    <t>J5-172</t>
  </si>
  <si>
    <t>J5-173</t>
  </si>
  <si>
    <t>J5-174</t>
  </si>
  <si>
    <t>J5-175</t>
  </si>
  <si>
    <t>J5-176</t>
  </si>
  <si>
    <t>J5-177</t>
  </si>
  <si>
    <t>J5-178</t>
  </si>
  <si>
    <t>J5-179</t>
  </si>
  <si>
    <t>J5-180</t>
  </si>
  <si>
    <t>J5-181</t>
  </si>
  <si>
    <t>J5-182</t>
  </si>
  <si>
    <t>J5-183</t>
  </si>
  <si>
    <t>J5-184</t>
  </si>
  <si>
    <t>J5-185</t>
  </si>
  <si>
    <t>J5-186</t>
  </si>
  <si>
    <t>J5-187</t>
  </si>
  <si>
    <t>J5-188</t>
  </si>
  <si>
    <t>J5-189</t>
  </si>
  <si>
    <t>J5-190</t>
  </si>
  <si>
    <t>J5-191</t>
  </si>
  <si>
    <t>J5-192</t>
  </si>
  <si>
    <t>J5-193</t>
  </si>
  <si>
    <t>J5-194</t>
  </si>
  <si>
    <t>J5-195</t>
  </si>
  <si>
    <t>J5-196</t>
  </si>
  <si>
    <t>J5-197</t>
  </si>
  <si>
    <t>J5-198</t>
  </si>
  <si>
    <t>J6-001</t>
  </si>
  <si>
    <t>J6-002</t>
  </si>
  <si>
    <t>J6-003</t>
  </si>
  <si>
    <t>J6-004</t>
  </si>
  <si>
    <t>J6-005</t>
  </si>
  <si>
    <t>J6-006</t>
  </si>
  <si>
    <t>J6-007</t>
  </si>
  <si>
    <t>J6-008</t>
  </si>
  <si>
    <t>J6-009</t>
  </si>
  <si>
    <t>J6-010</t>
  </si>
  <si>
    <t>J6-011</t>
  </si>
  <si>
    <t>J6-012</t>
  </si>
  <si>
    <t>J6-013</t>
  </si>
  <si>
    <t>J6-014</t>
  </si>
  <si>
    <t>J6-015</t>
  </si>
  <si>
    <t>J6-016</t>
  </si>
  <si>
    <t>J6-017</t>
  </si>
  <si>
    <t>J6-018</t>
  </si>
  <si>
    <t>J6-019</t>
  </si>
  <si>
    <t>J6-020</t>
  </si>
  <si>
    <t>J6-021</t>
  </si>
  <si>
    <t>J6-022</t>
  </si>
  <si>
    <t>J6-023</t>
  </si>
  <si>
    <t>J6-024</t>
  </si>
  <si>
    <t>J6-025</t>
  </si>
  <si>
    <t>J6-026</t>
  </si>
  <si>
    <t>J6-027</t>
  </si>
  <si>
    <t>J6-028</t>
  </si>
  <si>
    <t>J6-029</t>
  </si>
  <si>
    <t>J6-030</t>
  </si>
  <si>
    <t>J6-031</t>
  </si>
  <si>
    <t>J6-032</t>
  </si>
  <si>
    <t>J6-033</t>
  </si>
  <si>
    <t>J6-034</t>
  </si>
  <si>
    <t>J6-035</t>
  </si>
  <si>
    <t>J6-036</t>
  </si>
  <si>
    <t>J6-037</t>
  </si>
  <si>
    <t>J6-038</t>
  </si>
  <si>
    <t>J6-039</t>
  </si>
  <si>
    <t>J6-040</t>
  </si>
  <si>
    <t>J6-041</t>
  </si>
  <si>
    <t>J6-042</t>
  </si>
  <si>
    <t>J6-043</t>
  </si>
  <si>
    <t>J6-044</t>
  </si>
  <si>
    <t>J6-045</t>
  </si>
  <si>
    <t>J6-046</t>
  </si>
  <si>
    <t>J6-047</t>
  </si>
  <si>
    <t>J6-048</t>
  </si>
  <si>
    <t>J6-049</t>
  </si>
  <si>
    <t>J6-050</t>
  </si>
  <si>
    <t>J6-051</t>
  </si>
  <si>
    <t>J6-052</t>
  </si>
  <si>
    <t>J6-053</t>
  </si>
  <si>
    <t>J6-054</t>
  </si>
  <si>
    <t>J9-055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</si>
</sst>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b/>
      <sz val="22"/>
      <color theme="1"/>
      <name val="TH Sarabun New"/>
      <family val="2"/>
    </font>
    <font>
      <b/>
      <sz val="16"/>
      <color theme="1"/>
      <name val="TH Sarabun New"/>
      <family val="2"/>
    </font>
    <font>
      <b/>
      <sz val="16"/>
      <color theme="1"/>
      <name val="TH Sarabun New"/>
      <family val="2"/>
      <charset val="222"/>
    </font>
    <font>
      <sz val="16"/>
      <color theme="1"/>
      <name val="TH Sarabun New"/>
      <family val="2"/>
    </font>
    <font>
      <sz val="16"/>
      <color theme="1"/>
      <name val="TH Sarabun New"/>
      <family val="2"/>
      <charset val="222"/>
    </font>
    <font>
      <b/>
      <sz val="14"/>
      <color theme="1"/>
      <name val="TH Sarabun New"/>
      <family val="2"/>
    </font>
    <font>
      <b/>
      <sz val="14"/>
      <color theme="1"/>
      <name val="TH Sarabun New"/>
      <family val="2"/>
      <charset val="22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6">
    <xf numFmtId="0" fontId="0" fillId="0" borderId="0" xfId="0"/>
    <xf numFmtId="0" fontId="1" fillId="0" borderId="0" xfId="0" applyFont="1"/>
    <xf numFmtId="2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 wrapText="1"/>
    </xf>
    <xf numFmtId="0" fontId="3" fillId="0" borderId="0" xfId="0" applyFont="1"/>
    <xf numFmtId="0" fontId="6" fillId="0" borderId="2" xfId="0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3" fontId="5" fillId="0" borderId="2" xfId="0" applyNumberFormat="1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4" fontId="3" fillId="0" borderId="2" xfId="0" quotePrefix="1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2" fontId="4" fillId="0" borderId="6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4" fontId="3" fillId="0" borderId="5" xfId="0" quotePrefix="1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 wrapText="1"/>
    </xf>
    <xf numFmtId="4" fontId="2" fillId="0" borderId="2" xfId="0" quotePrefix="1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4" fillId="0" borderId="0" xfId="0" applyFont="1"/>
    <xf numFmtId="0" fontId="5" fillId="0" borderId="4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4" fontId="3" fillId="0" borderId="3" xfId="0" quotePrefix="1" applyNumberFormat="1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vertical="center" wrapText="1"/>
    </xf>
    <xf numFmtId="4" fontId="3" fillId="0" borderId="9" xfId="0" quotePrefix="1" applyNumberFormat="1" applyFont="1" applyBorder="1" applyAlignment="1">
      <alignment horizontal="center" vertical="center" wrapText="1"/>
    </xf>
    <xf numFmtId="4" fontId="2" fillId="0" borderId="3" xfId="0" quotePrefix="1" applyNumberFormat="1" applyFont="1" applyBorder="1" applyAlignment="1">
      <alignment horizontal="center" vertical="center" wrapText="1"/>
    </xf>
    <xf numFmtId="4" fontId="2" fillId="0" borderId="5" xfId="0" quotePrefix="1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3" fontId="3" fillId="0" borderId="7" xfId="0" applyNumberFormat="1" applyFont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center" vertical="center" wrapText="1"/>
    </xf>
    <xf numFmtId="3" fontId="4" fillId="0" borderId="2" xfId="0" quotePrefix="1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vertical="center" wrapText="1"/>
    </xf>
    <xf numFmtId="4" fontId="3" fillId="0" borderId="2" xfId="0" applyNumberFormat="1" applyFont="1" applyBorder="1" applyAlignment="1">
      <alignment vertical="center" wrapText="1"/>
    </xf>
    <xf numFmtId="3" fontId="3" fillId="0" borderId="5" xfId="0" applyNumberFormat="1" applyFont="1" applyBorder="1" applyAlignment="1">
      <alignment vertical="center" wrapText="1"/>
    </xf>
    <xf numFmtId="4" fontId="5" fillId="0" borderId="3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15" xfId="0" applyFont="1" applyBorder="1" applyAlignment="1">
      <alignment horizontal="center" vertical="center" wrapText="1"/>
    </xf>
    <xf numFmtId="2" fontId="5" fillId="0" borderId="15" xfId="0" applyNumberFormat="1" applyFont="1" applyBorder="1" applyAlignment="1">
      <alignment horizontal="center" vertical="center" wrapText="1"/>
    </xf>
    <xf numFmtId="4" fontId="5" fillId="0" borderId="15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" fontId="5" fillId="0" borderId="15" xfId="0" applyNumberFormat="1" applyFont="1" applyBorder="1" applyAlignment="1">
      <alignment horizontal="center" vertical="center" wrapText="1"/>
    </xf>
    <xf numFmtId="3" fontId="5" fillId="0" borderId="15" xfId="0" applyNumberFormat="1" applyFont="1" applyBorder="1" applyAlignment="1">
      <alignment horizontal="center" vertical="center" wrapText="1"/>
    </xf>
    <xf numFmtId="3" fontId="4" fillId="0" borderId="15" xfId="0" applyNumberFormat="1" applyFont="1" applyBorder="1" applyAlignment="1">
      <alignment horizontal="center" vertical="center" wrapText="1"/>
    </xf>
    <xf numFmtId="4" fontId="4" fillId="0" borderId="15" xfId="0" applyNumberFormat="1" applyFont="1" applyBorder="1" applyAlignment="1">
      <alignment horizontal="center" vertical="center" wrapText="1"/>
    </xf>
    <xf numFmtId="3" fontId="3" fillId="0" borderId="15" xfId="0" applyNumberFormat="1" applyFont="1" applyBorder="1" applyAlignment="1">
      <alignment horizontal="center" vertical="center" wrapText="1"/>
    </xf>
    <xf numFmtId="4" fontId="3" fillId="0" borderId="15" xfId="0" quotePrefix="1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0" fontId="5" fillId="0" borderId="16" xfId="0" applyFont="1" applyBorder="1"/>
    <xf numFmtId="4" fontId="4" fillId="0" borderId="5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4" fontId="3" fillId="0" borderId="2" xfId="0" quotePrefix="1" applyNumberFormat="1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4" fontId="2" fillId="0" borderId="2" xfId="0" quotePrefix="1" applyNumberFormat="1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3" fillId="0" borderId="12" xfId="0" applyNumberFormat="1" applyFont="1" applyBorder="1" applyAlignment="1">
      <alignment horizontal="center" vertical="center" wrapText="1"/>
    </xf>
    <xf numFmtId="4" fontId="3" fillId="0" borderId="12" xfId="0" quotePrefix="1" applyNumberFormat="1" applyFont="1" applyBorder="1" applyAlignment="1">
      <alignment horizontal="center" vertical="center" wrapText="1"/>
    </xf>
    <xf numFmtId="2" fontId="4" fillId="0" borderId="12" xfId="0" applyNumberFormat="1" applyFont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3" fontId="3" fillId="0" borderId="6" xfId="0" applyNumberFormat="1" applyFont="1" applyBorder="1" applyAlignment="1">
      <alignment vertical="center" wrapText="1"/>
    </xf>
    <xf numFmtId="4" fontId="3" fillId="0" borderId="6" xfId="0" quotePrefix="1" applyNumberFormat="1" applyFont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3" fontId="2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3" fontId="2" fillId="0" borderId="2" xfId="0" quotePrefix="1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3" fontId="5" fillId="0" borderId="2" xfId="0" quotePrefix="1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2" xfId="0" quotePrefix="1" applyFont="1" applyBorder="1" applyAlignment="1">
      <alignment horizontal="center" vertical="center"/>
    </xf>
    <xf numFmtId="17" fontId="5" fillId="0" borderId="2" xfId="0" quotePrefix="1" applyNumberFormat="1" applyFont="1" applyBorder="1" applyAlignment="1">
      <alignment horizontal="center" vertical="center"/>
    </xf>
    <xf numFmtId="17" fontId="5" fillId="0" borderId="2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" fontId="5" fillId="0" borderId="2" xfId="0" quotePrefix="1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0" borderId="2" xfId="0" quotePrefix="1" applyFont="1" applyBorder="1" applyAlignment="1">
      <alignment horizontal="center" vertical="center"/>
    </xf>
    <xf numFmtId="2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1" fontId="5" fillId="0" borderId="0" xfId="0" applyNumberFormat="1" applyFont="1"/>
    <xf numFmtId="3" fontId="5" fillId="0" borderId="0" xfId="0" applyNumberFormat="1" applyFont="1"/>
    <xf numFmtId="3" fontId="3" fillId="0" borderId="0" xfId="0" applyNumberFormat="1" applyFont="1" applyAlignment="1">
      <alignment horizontal="center"/>
    </xf>
    <xf numFmtId="4" fontId="3" fillId="0" borderId="0" xfId="0" applyNumberFormat="1" applyFont="1"/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3" fontId="5" fillId="0" borderId="3" xfId="0" quotePrefix="1" applyNumberFormat="1" applyFont="1" applyBorder="1" applyAlignment="1">
      <alignment horizontal="center" vertical="center" wrapText="1"/>
    </xf>
    <xf numFmtId="3" fontId="5" fillId="0" borderId="4" xfId="0" quotePrefix="1" applyNumberFormat="1" applyFont="1" applyBorder="1" applyAlignment="1">
      <alignment horizontal="center" vertical="center"/>
    </xf>
    <xf numFmtId="3" fontId="5" fillId="0" borderId="5" xfId="0" quotePrefix="1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4" fontId="3" fillId="0" borderId="2" xfId="0" quotePrefix="1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4" fontId="3" fillId="0" borderId="3" xfId="0" quotePrefix="1" applyNumberFormat="1" applyFont="1" applyBorder="1" applyAlignment="1">
      <alignment horizontal="center" vertical="center" wrapText="1"/>
    </xf>
    <xf numFmtId="4" fontId="3" fillId="0" borderId="4" xfId="0" quotePrefix="1" applyNumberFormat="1" applyFont="1" applyBorder="1" applyAlignment="1">
      <alignment horizontal="center" vertical="center" wrapText="1"/>
    </xf>
    <xf numFmtId="4" fontId="3" fillId="0" borderId="5" xfId="0" quotePrefix="1" applyNumberFormat="1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4" fontId="2" fillId="0" borderId="3" xfId="0" quotePrefix="1" applyNumberFormat="1" applyFont="1" applyBorder="1" applyAlignment="1">
      <alignment horizontal="center" vertical="center" wrapText="1"/>
    </xf>
    <xf numFmtId="4" fontId="2" fillId="0" borderId="5" xfId="0" quotePrefix="1" applyNumberFormat="1" applyFont="1" applyBorder="1" applyAlignment="1">
      <alignment horizontal="center" vertical="center" wrapText="1"/>
    </xf>
    <xf numFmtId="4" fontId="3" fillId="0" borderId="8" xfId="0" quotePrefix="1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4" fontId="3" fillId="0" borderId="2" xfId="0" quotePrefix="1" applyNumberFormat="1" applyFont="1" applyBorder="1" applyAlignment="1">
      <alignment horizontal="center" vertical="center"/>
    </xf>
    <xf numFmtId="3" fontId="7" fillId="0" borderId="3" xfId="0" applyNumberFormat="1" applyFont="1" applyBorder="1" applyAlignment="1">
      <alignment horizontal="center" vertical="center" wrapText="1"/>
    </xf>
    <xf numFmtId="3" fontId="7" fillId="0" borderId="4" xfId="0" applyNumberFormat="1" applyFont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1" fontId="6" fillId="0" borderId="2" xfId="0" applyNumberFormat="1" applyFont="1" applyBorder="1" applyAlignment="1">
      <alignment horizontal="center" wrapText="1"/>
    </xf>
    <xf numFmtId="1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40160012/&#3626;&#3641;&#3605;&#3619;&#3588;&#3635;&#3609;&#3623;&#3603;&#3616;&#3634;&#3625;&#3637;&#3607;&#3637;&#3656;&#3604;&#3636;&#3609;&#3649;&#3621;&#3632;&#3626;&#3636;&#3656;&#3591;&#3611;&#3621;&#3641;&#3585;&#3626;&#3619;&#3657;&#3634;&#3591;%20(%20&#3651;&#3627;&#3617;&#3656;%20).xlsx" TargetMode="External"/><Relationship Id="rId1" Type="http://schemas.openxmlformats.org/officeDocument/2006/relationships/externalLinkPath" Target="/40160012/&#3626;&#3641;&#3605;&#3619;&#3588;&#3635;&#3609;&#3623;&#3603;&#3616;&#3634;&#3625;&#3637;&#3607;&#3637;&#3656;&#3604;&#3636;&#3609;&#3649;&#3621;&#3632;&#3626;&#3636;&#3656;&#3591;&#3611;&#3621;&#3641;&#3585;&#3626;&#3619;&#3657;&#3634;&#3591;%20(%20&#3651;&#3627;&#3617;&#3656;%20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40160012/&#3626;&#3641;&#3605;&#3619;&#3588;&#3635;&#3609;&#3623;&#3603;&#3616;&#3634;&#3625;&#3637;&#3607;&#3637;&#3656;&#3604;&#3636;&#3609;&#3649;&#3621;&#3632;&#3626;&#3636;&#3656;&#3591;&#3611;&#3621;&#3641;&#3585;&#3626;&#3619;&#3657;&#3634;&#3591;.xlsx" TargetMode="External"/><Relationship Id="rId1" Type="http://schemas.openxmlformats.org/officeDocument/2006/relationships/externalLinkPath" Target="/40160012/&#3626;&#3641;&#3605;&#3619;&#3588;&#3635;&#3609;&#3623;&#3603;&#3616;&#3634;&#3625;&#3637;&#3607;&#3637;&#3656;&#3604;&#3636;&#3609;&#3649;&#3621;&#3632;&#3626;&#3636;&#3656;&#3591;&#3611;&#3621;&#3641;&#3585;&#3626;&#3619;&#3657;&#3634;&#359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คำนวณภาษีทั้ง อปท."/>
      <sheetName val="ประเภทที่ดิน"/>
      <sheetName val="ราคาสิ่งปลูกสร้าง"/>
      <sheetName val="ค่าเสื่อมสิ่งปลูกสร้าง"/>
      <sheetName val="แปลงที่ดินเงื่อนไขพิเศษ"/>
      <sheetName val="ยกเว้นตาม ม 8 ม 55"/>
      <sheetName val="ยกเว้นม.40-41"/>
      <sheetName val="ยกเว้นม.94"/>
      <sheetName val="ภดส 3"/>
      <sheetName val="รายชื่อพื้นที่ การไฟ้ฟ้า"/>
      <sheetName val="ราคาประเมิน นส3"/>
      <sheetName val="ราคาประเมินที่ดิน โฉนด"/>
      <sheetName val="ราคาประเมิน หนองกุง"/>
      <sheetName val="มาตรา97"/>
    </sheetNames>
    <sheetDataSet>
      <sheetData sheetId="0">
        <row r="2">
          <cell r="AT2">
            <v>140479.5</v>
          </cell>
          <cell r="AU2">
            <v>50000000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คำนวณภาษีทั้ง อปท."/>
      <sheetName val="ประเภทที่ดิน"/>
      <sheetName val="ราคาสิ่งปลูกสร้าง"/>
      <sheetName val="ค่าเสื่อมสิ่งปลูกสร้าง"/>
      <sheetName val="แปลงที่ดินเงื่อนไขพิเศษ"/>
      <sheetName val="ยกเว้นตาม ม 8 ม 55"/>
      <sheetName val="ยกเว้นม.40-41"/>
      <sheetName val="ยกเว้นม.94"/>
      <sheetName val="ราคาประเมินที่ดิน โฉนด"/>
      <sheetName val="มาตรา97"/>
    </sheetNames>
    <sheetDataSet>
      <sheetData sheetId="0" refreshError="1">
        <row r="1">
          <cell r="P1" t="str">
            <v>เลขที่เอกสารสิทธิ์</v>
          </cell>
          <cell r="Q1" t="str">
            <v>ระวางที่ดิน</v>
          </cell>
          <cell r="R1" t="str">
            <v>เลขที่ดิน</v>
          </cell>
          <cell r="S1" t="str">
            <v>หน้าสำรวจ</v>
          </cell>
          <cell r="T1" t="str">
            <v>มาตราส่วน</v>
          </cell>
          <cell r="U1" t="str">
            <v>ไร่</v>
          </cell>
          <cell r="V1" t="str">
            <v>งาน</v>
          </cell>
          <cell r="W1" t="str">
            <v>วา</v>
          </cell>
          <cell r="X1" t="str">
            <v>เศษวา</v>
          </cell>
          <cell r="Y1" t="str">
            <v>รวมเนื้อที่ดิน(ตร.วา)</v>
          </cell>
          <cell r="Z1" t="str">
            <v>ประเภทบุคคล</v>
          </cell>
          <cell r="AA1">
            <v>0</v>
          </cell>
          <cell r="AB1" t="str">
            <v>การใช้ประโยชน์ในที่ดิน ตามมาตรา 94</v>
          </cell>
          <cell r="AC1" t="str">
            <v>การทำประโยชน์ตามแบบ ภดส.1 และ ภดส.7</v>
          </cell>
          <cell r="AD1" t="str">
            <v>พื้นที่การใช้ประโยชน์ที่ดิน (ตร.วา)</v>
          </cell>
          <cell r="AE1" t="str">
            <v>ราคาประเมินทุนทรัพย์ที่ดิน (ตร.วา)</v>
          </cell>
        </row>
        <row r="2">
          <cell r="P2">
            <v>288</v>
          </cell>
          <cell r="Q2">
            <v>2852</v>
          </cell>
          <cell r="R2">
            <v>4</v>
          </cell>
          <cell r="S2">
            <v>1</v>
          </cell>
          <cell r="T2">
            <v>1000</v>
          </cell>
          <cell r="U2">
            <v>0</v>
          </cell>
          <cell r="V2">
            <v>2</v>
          </cell>
          <cell r="W2">
            <v>42</v>
          </cell>
          <cell r="X2">
            <v>0</v>
          </cell>
          <cell r="Y2">
            <v>242</v>
          </cell>
          <cell r="Z2" t="str">
            <v>บุคคลธรรมดา</v>
          </cell>
          <cell r="AA2">
            <v>1</v>
          </cell>
          <cell r="AB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">
            <v>2</v>
          </cell>
          <cell r="AD2">
            <v>242</v>
          </cell>
          <cell r="AE2">
            <v>420</v>
          </cell>
        </row>
        <row r="3">
          <cell r="P3">
            <v>289</v>
          </cell>
          <cell r="Q3">
            <v>2852</v>
          </cell>
          <cell r="R3">
            <v>3</v>
          </cell>
          <cell r="S3">
            <v>2</v>
          </cell>
          <cell r="T3">
            <v>1000</v>
          </cell>
          <cell r="U3">
            <v>1</v>
          </cell>
          <cell r="V3">
            <v>0</v>
          </cell>
          <cell r="W3">
            <v>60</v>
          </cell>
          <cell r="X3">
            <v>0</v>
          </cell>
          <cell r="Y3">
            <v>460</v>
          </cell>
          <cell r="Z3" t="str">
            <v>บุคคลธรรมดา</v>
          </cell>
          <cell r="AA3">
            <v>1</v>
          </cell>
          <cell r="AB3" t="str">
            <v>(1)ที่ดินและสิ่งปลูกสร้างที่ใช้ประโยชน์ในการประกอบเกษตรกรรม</v>
          </cell>
          <cell r="AC3">
            <v>1</v>
          </cell>
          <cell r="AD3">
            <v>460</v>
          </cell>
          <cell r="AE3">
            <v>170</v>
          </cell>
        </row>
        <row r="4">
          <cell r="P4">
            <v>290</v>
          </cell>
          <cell r="Q4">
            <v>2852</v>
          </cell>
          <cell r="R4">
            <v>2</v>
          </cell>
          <cell r="S4">
            <v>3</v>
          </cell>
          <cell r="T4">
            <v>1000</v>
          </cell>
          <cell r="U4">
            <v>3</v>
          </cell>
          <cell r="V4">
            <v>3</v>
          </cell>
          <cell r="W4">
            <v>64</v>
          </cell>
          <cell r="X4">
            <v>0</v>
          </cell>
          <cell r="Y4">
            <v>1564</v>
          </cell>
          <cell r="Z4" t="str">
            <v>บุคคลธรรมดา</v>
          </cell>
          <cell r="AA4">
            <v>1</v>
          </cell>
          <cell r="AB4" t="str">
            <v>(1)ที่ดินและสิ่งปลูกสร้างที่ใช้ประโยชน์ในการประกอบเกษตรกรรม</v>
          </cell>
          <cell r="AC4">
            <v>1</v>
          </cell>
          <cell r="AD4">
            <v>1564</v>
          </cell>
          <cell r="AE4">
            <v>130</v>
          </cell>
        </row>
        <row r="5">
          <cell r="P5">
            <v>291</v>
          </cell>
          <cell r="Q5">
            <v>2852</v>
          </cell>
          <cell r="R5">
            <v>1</v>
          </cell>
          <cell r="S5">
            <v>4</v>
          </cell>
          <cell r="T5">
            <v>1000</v>
          </cell>
          <cell r="U5">
            <v>2</v>
          </cell>
          <cell r="V5">
            <v>2</v>
          </cell>
          <cell r="W5">
            <v>96</v>
          </cell>
          <cell r="X5">
            <v>0</v>
          </cell>
          <cell r="Y5">
            <v>1096</v>
          </cell>
          <cell r="Z5" t="str">
            <v>บุคคลธรรมดา</v>
          </cell>
          <cell r="AA5">
            <v>1</v>
          </cell>
          <cell r="AB5" t="str">
            <v>(1)ที่ดินและสิ่งปลูกสร้างที่ใช้ประโยชน์ในการประกอบเกษตรกรรม</v>
          </cell>
          <cell r="AC5">
            <v>1</v>
          </cell>
          <cell r="AD5">
            <v>1096</v>
          </cell>
          <cell r="AE5">
            <v>150</v>
          </cell>
        </row>
        <row r="6">
          <cell r="P6">
            <v>292</v>
          </cell>
          <cell r="Q6">
            <v>2852</v>
          </cell>
          <cell r="R6">
            <v>8</v>
          </cell>
          <cell r="S6">
            <v>5</v>
          </cell>
          <cell r="T6">
            <v>1000</v>
          </cell>
          <cell r="U6">
            <v>1</v>
          </cell>
          <cell r="V6">
            <v>0</v>
          </cell>
          <cell r="W6">
            <v>94</v>
          </cell>
          <cell r="X6">
            <v>0</v>
          </cell>
          <cell r="Y6">
            <v>494</v>
          </cell>
          <cell r="Z6" t="str">
            <v>บุคคลธรรมดา</v>
          </cell>
          <cell r="AA6">
            <v>1</v>
          </cell>
          <cell r="AB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">
            <v>2</v>
          </cell>
          <cell r="AD6">
            <v>494</v>
          </cell>
          <cell r="AE6">
            <v>170</v>
          </cell>
        </row>
        <row r="7">
          <cell r="P7">
            <v>292</v>
          </cell>
          <cell r="Q7">
            <v>2852</v>
          </cell>
          <cell r="R7">
            <v>8</v>
          </cell>
          <cell r="S7">
            <v>5</v>
          </cell>
          <cell r="T7">
            <v>1000</v>
          </cell>
          <cell r="U7">
            <v>1</v>
          </cell>
          <cell r="V7">
            <v>0</v>
          </cell>
          <cell r="W7">
            <v>94</v>
          </cell>
          <cell r="X7">
            <v>0</v>
          </cell>
          <cell r="Y7">
            <v>0</v>
          </cell>
          <cell r="Z7" t="str">
            <v>บุคคลธรรมดา</v>
          </cell>
          <cell r="AA7">
            <v>1</v>
          </cell>
          <cell r="AB7" t="str">
            <v>(3)สิ่งปลูกสร้างที่เจ้าของใช้เป็นที่อยู่อาศัยและมีชื่ออยู่ในทะเบียนบ้าน</v>
          </cell>
          <cell r="AC7">
            <v>2</v>
          </cell>
          <cell r="AD7">
            <v>0</v>
          </cell>
          <cell r="AE7">
            <v>170</v>
          </cell>
        </row>
        <row r="8">
          <cell r="P8">
            <v>293</v>
          </cell>
          <cell r="Q8">
            <v>2852</v>
          </cell>
          <cell r="R8">
            <v>11</v>
          </cell>
          <cell r="S8">
            <v>6</v>
          </cell>
          <cell r="T8">
            <v>1000</v>
          </cell>
          <cell r="U8">
            <v>1</v>
          </cell>
          <cell r="V8">
            <v>2</v>
          </cell>
          <cell r="W8">
            <v>88</v>
          </cell>
          <cell r="X8">
            <v>0</v>
          </cell>
          <cell r="Y8">
            <v>688</v>
          </cell>
          <cell r="Z8" t="str">
            <v>บุคคลธรรมดา</v>
          </cell>
          <cell r="AA8">
            <v>1</v>
          </cell>
          <cell r="AB8" t="str">
            <v>(1)ที่ดินและสิ่งปลูกสร้างที่ใช้ประโยชน์ในการประกอบเกษตรกรรม</v>
          </cell>
          <cell r="AC8">
            <v>1</v>
          </cell>
          <cell r="AD8">
            <v>688</v>
          </cell>
          <cell r="AE8">
            <v>310</v>
          </cell>
        </row>
        <row r="9">
          <cell r="P9">
            <v>294</v>
          </cell>
          <cell r="Q9">
            <v>2852</v>
          </cell>
          <cell r="R9">
            <v>21</v>
          </cell>
          <cell r="S9">
            <v>7</v>
          </cell>
          <cell r="T9">
            <v>1000</v>
          </cell>
          <cell r="U9">
            <v>0</v>
          </cell>
          <cell r="V9">
            <v>2</v>
          </cell>
          <cell r="W9">
            <v>9</v>
          </cell>
          <cell r="X9">
            <v>0</v>
          </cell>
          <cell r="Y9">
            <v>209</v>
          </cell>
          <cell r="Z9" t="str">
            <v>บุคคลธรรมดา</v>
          </cell>
          <cell r="AA9">
            <v>1</v>
          </cell>
          <cell r="AB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">
            <v>2</v>
          </cell>
          <cell r="AD9">
            <v>209</v>
          </cell>
          <cell r="AE9">
            <v>350</v>
          </cell>
        </row>
        <row r="10">
          <cell r="P10">
            <v>296</v>
          </cell>
          <cell r="Q10">
            <v>2852</v>
          </cell>
          <cell r="R10">
            <v>12</v>
          </cell>
          <cell r="S10">
            <v>9</v>
          </cell>
          <cell r="T10">
            <v>1000</v>
          </cell>
          <cell r="U10">
            <v>0</v>
          </cell>
          <cell r="V10">
            <v>3</v>
          </cell>
          <cell r="W10">
            <v>4</v>
          </cell>
          <cell r="X10">
            <v>0</v>
          </cell>
          <cell r="Y10">
            <v>304</v>
          </cell>
          <cell r="Z10" t="str">
            <v>บุคคลธรรมดา</v>
          </cell>
          <cell r="AA10">
            <v>1</v>
          </cell>
          <cell r="AB1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">
            <v>2</v>
          </cell>
          <cell r="AD10">
            <v>304</v>
          </cell>
          <cell r="AE10">
            <v>100</v>
          </cell>
        </row>
        <row r="11">
          <cell r="P11">
            <v>296</v>
          </cell>
          <cell r="Q11">
            <v>2852</v>
          </cell>
          <cell r="R11">
            <v>12</v>
          </cell>
          <cell r="S11">
            <v>9</v>
          </cell>
          <cell r="T11">
            <v>1000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 t="str">
            <v>บุคคลธรรมดา</v>
          </cell>
          <cell r="AA11">
            <v>1</v>
          </cell>
          <cell r="AB11" t="str">
            <v>(3)สิ่งปลูกสร้างที่เจ้าของใช้เป็นที่อยู่อาศัยและมีชื่ออยู่ในทะเบียนบ้าน</v>
          </cell>
          <cell r="AC11">
            <v>2</v>
          </cell>
          <cell r="AD11">
            <v>0</v>
          </cell>
          <cell r="AE11">
            <v>0</v>
          </cell>
        </row>
        <row r="12">
          <cell r="P12">
            <v>296</v>
          </cell>
          <cell r="Q12">
            <v>2852</v>
          </cell>
          <cell r="R12">
            <v>12</v>
          </cell>
          <cell r="S12">
            <v>9</v>
          </cell>
          <cell r="T12">
            <v>1000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 t="str">
            <v>บุคคลธรรมดา</v>
          </cell>
          <cell r="AA12">
            <v>1</v>
          </cell>
          <cell r="AB12" t="str">
            <v>(3)สิ่งปลูกสร้างที่เจ้าของใช้เป็นที่อยู่อาศัยและมีชื่ออยู่ในทะเบียนบ้าน</v>
          </cell>
          <cell r="AC12">
            <v>2</v>
          </cell>
          <cell r="AD12">
            <v>0</v>
          </cell>
          <cell r="AE12">
            <v>0</v>
          </cell>
        </row>
        <row r="13">
          <cell r="P13">
            <v>296</v>
          </cell>
          <cell r="Q13">
            <v>2852</v>
          </cell>
          <cell r="R13">
            <v>12</v>
          </cell>
          <cell r="S13">
            <v>9</v>
          </cell>
          <cell r="T13">
            <v>1000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 t="str">
            <v>บุคคลธรรมดา</v>
          </cell>
          <cell r="AA13">
            <v>1</v>
          </cell>
          <cell r="AB13" t="str">
            <v>(3)สิ่งปลูกสร้างที่เจ้าของใช้เป็นที่อยู่อาศัยและมีชื่ออยู่ในทะเบียนบ้าน</v>
          </cell>
          <cell r="AC13">
            <v>2</v>
          </cell>
          <cell r="AD13">
            <v>0</v>
          </cell>
          <cell r="AE13">
            <v>0</v>
          </cell>
        </row>
        <row r="14">
          <cell r="P14">
            <v>296</v>
          </cell>
          <cell r="Q14">
            <v>2852</v>
          </cell>
          <cell r="R14">
            <v>12</v>
          </cell>
          <cell r="S14">
            <v>9</v>
          </cell>
          <cell r="T14">
            <v>1000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 t="str">
            <v>บุคคลธรรมดา</v>
          </cell>
          <cell r="AA14">
            <v>1</v>
          </cell>
          <cell r="AB14" t="str">
            <v>(3)สิ่งปลูกสร้างที่เจ้าของใช้เป็นที่อยู่อาศัยและมีชื่ออยู่ในทะเบียนบ้าน</v>
          </cell>
          <cell r="AC14">
            <v>2</v>
          </cell>
          <cell r="AD14">
            <v>0</v>
          </cell>
          <cell r="AE14">
            <v>0</v>
          </cell>
        </row>
        <row r="15">
          <cell r="P15">
            <v>297</v>
          </cell>
          <cell r="Q15">
            <v>2852</v>
          </cell>
          <cell r="R15">
            <v>7</v>
          </cell>
          <cell r="S15">
            <v>10</v>
          </cell>
          <cell r="T15">
            <v>1000</v>
          </cell>
          <cell r="U15">
            <v>0</v>
          </cell>
          <cell r="V15">
            <v>3</v>
          </cell>
          <cell r="W15">
            <v>94</v>
          </cell>
          <cell r="X15">
            <v>0</v>
          </cell>
          <cell r="Y15">
            <v>394</v>
          </cell>
          <cell r="Z15" t="str">
            <v>บุคคลธรรมดา</v>
          </cell>
          <cell r="AA15">
            <v>1</v>
          </cell>
          <cell r="AB1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">
            <v>2</v>
          </cell>
          <cell r="AD15">
            <v>394</v>
          </cell>
          <cell r="AE15">
            <v>100</v>
          </cell>
        </row>
        <row r="16">
          <cell r="P16">
            <v>297</v>
          </cell>
          <cell r="Q16">
            <v>2852</v>
          </cell>
          <cell r="R16">
            <v>7</v>
          </cell>
          <cell r="S16">
            <v>10</v>
          </cell>
          <cell r="T16">
            <v>1000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 t="str">
            <v>บุคคลธรรมดา</v>
          </cell>
          <cell r="AA16">
            <v>1</v>
          </cell>
          <cell r="AB16" t="str">
            <v>(3)สิ่งปลูกสร้างที่เจ้าของใช้เป็นที่อยู่อาศัยและมีชื่ออยู่ในทะเบียนบ้าน</v>
          </cell>
          <cell r="AC16">
            <v>2</v>
          </cell>
          <cell r="AD16">
            <v>0</v>
          </cell>
          <cell r="AE16">
            <v>100</v>
          </cell>
        </row>
        <row r="17">
          <cell r="P17">
            <v>297</v>
          </cell>
          <cell r="Q17">
            <v>2852</v>
          </cell>
          <cell r="R17">
            <v>7</v>
          </cell>
          <cell r="S17">
            <v>10</v>
          </cell>
          <cell r="T17">
            <v>1000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 t="str">
            <v>บุคคลธรรมดา</v>
          </cell>
          <cell r="AA17">
            <v>1</v>
          </cell>
          <cell r="AB17" t="str">
            <v>(3)สิ่งปลูกสร้างที่เจ้าของใช้เป็นที่อยู่อาศัยและมีชื่ออยู่ในทะเบียนบ้าน</v>
          </cell>
          <cell r="AC17">
            <v>2</v>
          </cell>
          <cell r="AD17">
            <v>0</v>
          </cell>
          <cell r="AE17">
            <v>0</v>
          </cell>
        </row>
        <row r="18">
          <cell r="P18">
            <v>298</v>
          </cell>
          <cell r="Q18">
            <v>2852</v>
          </cell>
          <cell r="R18">
            <v>5</v>
          </cell>
          <cell r="S18">
            <v>11</v>
          </cell>
          <cell r="T18">
            <v>1000</v>
          </cell>
          <cell r="U18">
            <v>0</v>
          </cell>
          <cell r="V18">
            <v>1</v>
          </cell>
          <cell r="W18">
            <v>57</v>
          </cell>
          <cell r="X18">
            <v>0</v>
          </cell>
          <cell r="Y18">
            <v>157</v>
          </cell>
          <cell r="Z18" t="str">
            <v>บุคคลธรรมดา</v>
          </cell>
          <cell r="AA18">
            <v>1</v>
          </cell>
          <cell r="AB18" t="str">
            <v>(1)ที่ดินและสิ่งปลูกสร้างที่ใช้ประโยชน์ในการประกอบเกษตรกรรม</v>
          </cell>
          <cell r="AC18">
            <v>1</v>
          </cell>
          <cell r="AD18">
            <v>157</v>
          </cell>
          <cell r="AE18">
            <v>420</v>
          </cell>
        </row>
        <row r="19">
          <cell r="P19">
            <v>299</v>
          </cell>
          <cell r="Q19">
            <v>2852</v>
          </cell>
          <cell r="R19">
            <v>6</v>
          </cell>
          <cell r="S19">
            <v>12</v>
          </cell>
          <cell r="T19">
            <v>1000</v>
          </cell>
          <cell r="U19">
            <v>0</v>
          </cell>
          <cell r="V19">
            <v>2</v>
          </cell>
          <cell r="W19">
            <v>36</v>
          </cell>
          <cell r="X19">
            <v>0</v>
          </cell>
          <cell r="Y19">
            <v>236</v>
          </cell>
          <cell r="Z19" t="str">
            <v>บุคคลธรรมดา</v>
          </cell>
          <cell r="AA19">
            <v>1</v>
          </cell>
          <cell r="AB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">
            <v>2</v>
          </cell>
          <cell r="AD19">
            <v>236</v>
          </cell>
          <cell r="AE19">
            <v>420</v>
          </cell>
        </row>
        <row r="20">
          <cell r="P20">
            <v>299</v>
          </cell>
          <cell r="Q20">
            <v>2852</v>
          </cell>
          <cell r="R20">
            <v>6</v>
          </cell>
          <cell r="S20">
            <v>12</v>
          </cell>
          <cell r="T20">
            <v>1000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 t="str">
            <v>บุคคลธรรมดา</v>
          </cell>
          <cell r="AA20">
            <v>1</v>
          </cell>
          <cell r="AB20" t="str">
            <v>(3)สิ่งปลูกสร้างที่เจ้าของใช้เป็นที่อยู่อาศัยและมีชื่ออยู่ในทะเบียนบ้าน</v>
          </cell>
          <cell r="AC20">
            <v>2</v>
          </cell>
          <cell r="AD20">
            <v>0</v>
          </cell>
          <cell r="AE20">
            <v>420</v>
          </cell>
        </row>
        <row r="21">
          <cell r="P21">
            <v>300</v>
          </cell>
          <cell r="Q21">
            <v>2852</v>
          </cell>
          <cell r="R21">
            <v>14</v>
          </cell>
          <cell r="S21">
            <v>13</v>
          </cell>
          <cell r="T21">
            <v>1000</v>
          </cell>
          <cell r="U21">
            <v>0</v>
          </cell>
          <cell r="V21">
            <v>1</v>
          </cell>
          <cell r="W21">
            <v>17</v>
          </cell>
          <cell r="X21">
            <v>0</v>
          </cell>
          <cell r="Y21">
            <v>117</v>
          </cell>
          <cell r="Z21" t="str">
            <v>บุคคลธรรมดา</v>
          </cell>
          <cell r="AA21">
            <v>1</v>
          </cell>
          <cell r="AB21" t="str">
            <v>(1)ที่ดินและสิ่งปลูกสร้างที่ใช้ประโยชน์ในการประกอบเกษตรกรรม</v>
          </cell>
          <cell r="AC21">
            <v>1</v>
          </cell>
          <cell r="AD21">
            <v>117</v>
          </cell>
          <cell r="AE21">
            <v>100</v>
          </cell>
        </row>
        <row r="22">
          <cell r="P22">
            <v>302</v>
          </cell>
          <cell r="Q22">
            <v>2852</v>
          </cell>
          <cell r="R22">
            <v>16</v>
          </cell>
          <cell r="S22">
            <v>15</v>
          </cell>
          <cell r="T22">
            <v>1000</v>
          </cell>
          <cell r="U22">
            <v>0</v>
          </cell>
          <cell r="V22">
            <v>1</v>
          </cell>
          <cell r="W22">
            <v>78</v>
          </cell>
          <cell r="X22">
            <v>0</v>
          </cell>
          <cell r="Y22">
            <v>178</v>
          </cell>
          <cell r="Z22" t="str">
            <v>บุคคลธรรมดา</v>
          </cell>
          <cell r="AA22">
            <v>1</v>
          </cell>
          <cell r="AB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">
            <v>2</v>
          </cell>
          <cell r="AD22">
            <v>178</v>
          </cell>
          <cell r="AE22">
            <v>350</v>
          </cell>
        </row>
        <row r="23">
          <cell r="P23">
            <v>303</v>
          </cell>
          <cell r="Q23">
            <v>2852</v>
          </cell>
          <cell r="R23">
            <v>23</v>
          </cell>
          <cell r="S23">
            <v>16</v>
          </cell>
          <cell r="T23">
            <v>1000</v>
          </cell>
          <cell r="U23">
            <v>0</v>
          </cell>
          <cell r="V23">
            <v>0</v>
          </cell>
          <cell r="W23">
            <v>21</v>
          </cell>
          <cell r="X23">
            <v>0</v>
          </cell>
          <cell r="Y23">
            <v>21</v>
          </cell>
          <cell r="Z23" t="str">
            <v>บุคคลธรรมดา</v>
          </cell>
          <cell r="AA23">
            <v>1</v>
          </cell>
          <cell r="AB2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3">
            <v>2</v>
          </cell>
          <cell r="AD23">
            <v>21</v>
          </cell>
          <cell r="AE23">
            <v>350</v>
          </cell>
        </row>
        <row r="24">
          <cell r="P24">
            <v>304</v>
          </cell>
          <cell r="Q24">
            <v>2852</v>
          </cell>
          <cell r="R24">
            <v>24</v>
          </cell>
          <cell r="S24">
            <v>17</v>
          </cell>
          <cell r="T24">
            <v>1000</v>
          </cell>
          <cell r="U24">
            <v>0</v>
          </cell>
          <cell r="V24">
            <v>0</v>
          </cell>
          <cell r="W24">
            <v>12</v>
          </cell>
          <cell r="X24">
            <v>0</v>
          </cell>
          <cell r="Y24">
            <v>12</v>
          </cell>
          <cell r="Z24" t="str">
            <v>บุคคลธรรมดา</v>
          </cell>
          <cell r="AA24">
            <v>1</v>
          </cell>
          <cell r="AB2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4">
            <v>2</v>
          </cell>
          <cell r="AD24">
            <v>12</v>
          </cell>
          <cell r="AE24">
            <v>350</v>
          </cell>
        </row>
        <row r="25">
          <cell r="P25">
            <v>305</v>
          </cell>
          <cell r="Q25">
            <v>2852</v>
          </cell>
          <cell r="R25">
            <v>15</v>
          </cell>
          <cell r="S25">
            <v>18</v>
          </cell>
          <cell r="T25">
            <v>1000</v>
          </cell>
          <cell r="U25">
            <v>0</v>
          </cell>
          <cell r="V25">
            <v>1</v>
          </cell>
          <cell r="W25">
            <v>98</v>
          </cell>
          <cell r="X25">
            <v>0</v>
          </cell>
          <cell r="Y25">
            <v>198</v>
          </cell>
          <cell r="Z25" t="str">
            <v>บุคคลธรรมดา</v>
          </cell>
          <cell r="AA25">
            <v>1</v>
          </cell>
          <cell r="AB2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">
            <v>2</v>
          </cell>
          <cell r="AD25">
            <v>198</v>
          </cell>
          <cell r="AE25">
            <v>420</v>
          </cell>
        </row>
        <row r="26">
          <cell r="P26">
            <v>306</v>
          </cell>
          <cell r="Q26">
            <v>2852</v>
          </cell>
          <cell r="R26">
            <v>29</v>
          </cell>
          <cell r="S26">
            <v>19</v>
          </cell>
          <cell r="T26">
            <v>1000</v>
          </cell>
          <cell r="U26">
            <v>0</v>
          </cell>
          <cell r="V26">
            <v>0</v>
          </cell>
          <cell r="W26">
            <v>93</v>
          </cell>
          <cell r="X26">
            <v>0</v>
          </cell>
          <cell r="Y26">
            <v>93</v>
          </cell>
          <cell r="Z26" t="str">
            <v>บุคคลธรรมดา</v>
          </cell>
          <cell r="AA26">
            <v>1</v>
          </cell>
          <cell r="AB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">
            <v>2</v>
          </cell>
          <cell r="AD26">
            <v>93</v>
          </cell>
          <cell r="AE26">
            <v>420</v>
          </cell>
        </row>
        <row r="27">
          <cell r="P27">
            <v>307</v>
          </cell>
          <cell r="Q27">
            <v>2852</v>
          </cell>
          <cell r="R27">
            <v>30</v>
          </cell>
          <cell r="S27">
            <v>20</v>
          </cell>
          <cell r="T27">
            <v>1000</v>
          </cell>
          <cell r="U27">
            <v>0</v>
          </cell>
          <cell r="V27">
            <v>1</v>
          </cell>
          <cell r="W27">
            <v>39</v>
          </cell>
          <cell r="X27">
            <v>0</v>
          </cell>
          <cell r="Y27">
            <v>139</v>
          </cell>
          <cell r="Z27" t="str">
            <v>บุคคลธรรมดา</v>
          </cell>
          <cell r="AA27">
            <v>1</v>
          </cell>
          <cell r="AB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7">
            <v>2</v>
          </cell>
          <cell r="AD27">
            <v>139</v>
          </cell>
          <cell r="AE27">
            <v>170</v>
          </cell>
        </row>
        <row r="28">
          <cell r="P28">
            <v>308</v>
          </cell>
          <cell r="Q28">
            <v>2852</v>
          </cell>
          <cell r="R28">
            <v>22</v>
          </cell>
          <cell r="S28">
            <v>21</v>
          </cell>
          <cell r="T28">
            <v>1000</v>
          </cell>
          <cell r="U28">
            <v>0</v>
          </cell>
          <cell r="V28">
            <v>1</v>
          </cell>
          <cell r="W28">
            <v>96</v>
          </cell>
          <cell r="X28">
            <v>0</v>
          </cell>
          <cell r="Y28">
            <v>196</v>
          </cell>
          <cell r="Z28" t="str">
            <v>บุคคลธรรมดา</v>
          </cell>
          <cell r="AA28">
            <v>1</v>
          </cell>
          <cell r="AB2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8">
            <v>2</v>
          </cell>
          <cell r="AD28">
            <v>196</v>
          </cell>
          <cell r="AE28">
            <v>350</v>
          </cell>
        </row>
        <row r="29">
          <cell r="P29">
            <v>308</v>
          </cell>
          <cell r="Q29">
            <v>2852</v>
          </cell>
          <cell r="R29">
            <v>22</v>
          </cell>
          <cell r="S29">
            <v>21</v>
          </cell>
          <cell r="T29">
            <v>1000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 t="str">
            <v>บุคคลธรรมดา</v>
          </cell>
          <cell r="AA29">
            <v>1</v>
          </cell>
          <cell r="AB29" t="str">
            <v>(3)สิ่งปลูกสร้างที่เจ้าของใช้เป็นที่อยู่อาศัยและมีชื่ออยู่ในทะเบียนบ้าน</v>
          </cell>
          <cell r="AC29">
            <v>2</v>
          </cell>
          <cell r="AD29">
            <v>0</v>
          </cell>
          <cell r="AE29">
            <v>350</v>
          </cell>
        </row>
        <row r="30">
          <cell r="P30">
            <v>309</v>
          </cell>
          <cell r="Q30">
            <v>2852</v>
          </cell>
          <cell r="R30">
            <v>31</v>
          </cell>
          <cell r="S30">
            <v>22</v>
          </cell>
          <cell r="T30">
            <v>1000</v>
          </cell>
          <cell r="U30">
            <v>0</v>
          </cell>
          <cell r="V30">
            <v>3</v>
          </cell>
          <cell r="W30">
            <v>37</v>
          </cell>
          <cell r="X30">
            <v>0</v>
          </cell>
          <cell r="Y30">
            <v>337</v>
          </cell>
          <cell r="Z30" t="str">
            <v>บุคคลธรรมดา</v>
          </cell>
          <cell r="AA30">
            <v>1</v>
          </cell>
          <cell r="AB3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">
            <v>2</v>
          </cell>
          <cell r="AD30">
            <v>337</v>
          </cell>
          <cell r="AE30">
            <v>350</v>
          </cell>
        </row>
        <row r="31">
          <cell r="P31">
            <v>309</v>
          </cell>
          <cell r="Q31">
            <v>2852</v>
          </cell>
          <cell r="R31">
            <v>31</v>
          </cell>
          <cell r="S31">
            <v>22</v>
          </cell>
          <cell r="T31">
            <v>1000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 t="str">
            <v>บุคคลธรรมดา</v>
          </cell>
          <cell r="AA31">
            <v>1</v>
          </cell>
          <cell r="AB31" t="str">
            <v>(3)สิ่งปลูกสร้างที่เจ้าของใช้เป็นที่อยู่อาศัยและมีชื่ออยู่ในทะเบียนบ้าน</v>
          </cell>
          <cell r="AC31">
            <v>2</v>
          </cell>
          <cell r="AD31">
            <v>0</v>
          </cell>
          <cell r="AE31">
            <v>350</v>
          </cell>
        </row>
        <row r="32">
          <cell r="P32">
            <v>310</v>
          </cell>
          <cell r="Q32">
            <v>2852</v>
          </cell>
          <cell r="R32">
            <v>32</v>
          </cell>
          <cell r="S32">
            <v>23</v>
          </cell>
          <cell r="T32">
            <v>1000</v>
          </cell>
          <cell r="U32">
            <v>0</v>
          </cell>
          <cell r="V32">
            <v>1</v>
          </cell>
          <cell r="W32">
            <v>52</v>
          </cell>
          <cell r="X32">
            <v>0</v>
          </cell>
          <cell r="Y32">
            <v>152</v>
          </cell>
          <cell r="Z32" t="str">
            <v>บุคคลธรรมดา</v>
          </cell>
          <cell r="AA32">
            <v>1</v>
          </cell>
          <cell r="AB3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">
            <v>2</v>
          </cell>
          <cell r="AD32">
            <v>152</v>
          </cell>
          <cell r="AE32">
            <v>350</v>
          </cell>
        </row>
        <row r="33">
          <cell r="P33">
            <v>311</v>
          </cell>
          <cell r="Q33">
            <v>2852</v>
          </cell>
          <cell r="R33">
            <v>33</v>
          </cell>
          <cell r="S33">
            <v>24</v>
          </cell>
          <cell r="T33">
            <v>1000</v>
          </cell>
          <cell r="U33">
            <v>0</v>
          </cell>
          <cell r="V33">
            <v>0</v>
          </cell>
          <cell r="W33">
            <v>62</v>
          </cell>
          <cell r="X33">
            <v>0</v>
          </cell>
          <cell r="Y33">
            <v>62</v>
          </cell>
          <cell r="Z33" t="str">
            <v>บุคคลธรรมดา</v>
          </cell>
          <cell r="AA33">
            <v>1</v>
          </cell>
          <cell r="AB3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3">
            <v>2</v>
          </cell>
          <cell r="AD33">
            <v>62</v>
          </cell>
          <cell r="AE33">
            <v>420</v>
          </cell>
        </row>
        <row r="34">
          <cell r="P34">
            <v>311</v>
          </cell>
          <cell r="Q34">
            <v>2852</v>
          </cell>
          <cell r="R34">
            <v>33</v>
          </cell>
          <cell r="S34">
            <v>24</v>
          </cell>
          <cell r="T34">
            <v>1000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 t="str">
            <v>บุคคลธรรมดา</v>
          </cell>
          <cell r="AA34">
            <v>1</v>
          </cell>
          <cell r="AB34" t="str">
            <v>(3)สิ่งปลูกสร้างที่เจ้าของใช้เป็นที่อยู่อาศัยและมีชื่ออยู่ในทะเบียนบ้าน</v>
          </cell>
          <cell r="AC34">
            <v>2</v>
          </cell>
          <cell r="AD34">
            <v>0</v>
          </cell>
          <cell r="AE34">
            <v>420</v>
          </cell>
        </row>
        <row r="35">
          <cell r="P35">
            <v>312</v>
          </cell>
          <cell r="Q35">
            <v>2852</v>
          </cell>
          <cell r="R35">
            <v>34</v>
          </cell>
          <cell r="S35">
            <v>25</v>
          </cell>
          <cell r="T35">
            <v>1000</v>
          </cell>
          <cell r="U35">
            <v>0</v>
          </cell>
          <cell r="V35">
            <v>0</v>
          </cell>
          <cell r="W35">
            <v>26</v>
          </cell>
          <cell r="X35">
            <v>0</v>
          </cell>
          <cell r="Y35">
            <v>26</v>
          </cell>
          <cell r="Z35" t="str">
            <v>บุคคลธรรมดา</v>
          </cell>
          <cell r="AA35">
            <v>1</v>
          </cell>
          <cell r="AB3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5">
            <v>2</v>
          </cell>
          <cell r="AD35">
            <v>26</v>
          </cell>
          <cell r="AE35">
            <v>420</v>
          </cell>
        </row>
        <row r="36">
          <cell r="P36">
            <v>313</v>
          </cell>
          <cell r="Q36">
            <v>2852</v>
          </cell>
          <cell r="R36">
            <v>35</v>
          </cell>
          <cell r="S36">
            <v>26</v>
          </cell>
          <cell r="T36">
            <v>1000</v>
          </cell>
          <cell r="U36">
            <v>0</v>
          </cell>
          <cell r="V36">
            <v>0</v>
          </cell>
          <cell r="W36">
            <v>47</v>
          </cell>
          <cell r="X36">
            <v>0</v>
          </cell>
          <cell r="Y36">
            <v>47</v>
          </cell>
          <cell r="Z36" t="str">
            <v>บุคคลธรรมดา</v>
          </cell>
          <cell r="AA36">
            <v>1</v>
          </cell>
          <cell r="AB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6">
            <v>2</v>
          </cell>
          <cell r="AD36">
            <v>47</v>
          </cell>
          <cell r="AE36">
            <v>420</v>
          </cell>
        </row>
        <row r="37">
          <cell r="P37">
            <v>314</v>
          </cell>
          <cell r="Q37">
            <v>2852</v>
          </cell>
          <cell r="R37">
            <v>20</v>
          </cell>
          <cell r="S37">
            <v>27</v>
          </cell>
          <cell r="T37">
            <v>1000</v>
          </cell>
          <cell r="U37">
            <v>0</v>
          </cell>
          <cell r="V37">
            <v>2</v>
          </cell>
          <cell r="W37">
            <v>32</v>
          </cell>
          <cell r="X37">
            <v>0</v>
          </cell>
          <cell r="Y37">
            <v>232</v>
          </cell>
          <cell r="Z37" t="str">
            <v>บุคคลธรรมดา</v>
          </cell>
          <cell r="AA37">
            <v>1</v>
          </cell>
          <cell r="AB37" t="str">
            <v>(1)ที่ดินและสิ่งปลูกสร้างที่ใช้ประโยชน์ในการประกอบเกษตรกรรม</v>
          </cell>
          <cell r="AC37">
            <v>1</v>
          </cell>
          <cell r="AD37">
            <v>232</v>
          </cell>
          <cell r="AE37">
            <v>350</v>
          </cell>
        </row>
        <row r="38">
          <cell r="P38">
            <v>315</v>
          </cell>
          <cell r="Q38">
            <v>2852</v>
          </cell>
          <cell r="R38">
            <v>18</v>
          </cell>
          <cell r="S38">
            <v>28</v>
          </cell>
          <cell r="T38">
            <v>1000</v>
          </cell>
          <cell r="U38">
            <v>0</v>
          </cell>
          <cell r="V38">
            <v>2</v>
          </cell>
          <cell r="W38">
            <v>61</v>
          </cell>
          <cell r="X38">
            <v>0</v>
          </cell>
          <cell r="Y38">
            <v>261</v>
          </cell>
          <cell r="Z38" t="str">
            <v>นิติบุคคล</v>
          </cell>
          <cell r="AA38">
            <v>2</v>
          </cell>
          <cell r="AB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8">
            <v>2</v>
          </cell>
          <cell r="AD38">
            <v>261</v>
          </cell>
          <cell r="AE38">
            <v>170</v>
          </cell>
        </row>
        <row r="39">
          <cell r="P39">
            <v>316</v>
          </cell>
          <cell r="Q39">
            <v>2852</v>
          </cell>
          <cell r="R39">
            <v>10</v>
          </cell>
          <cell r="S39">
            <v>29</v>
          </cell>
          <cell r="T39">
            <v>1000</v>
          </cell>
          <cell r="U39">
            <v>2</v>
          </cell>
          <cell r="V39">
            <v>2</v>
          </cell>
          <cell r="W39">
            <v>21</v>
          </cell>
          <cell r="X39">
            <v>0</v>
          </cell>
          <cell r="Y39">
            <v>1021</v>
          </cell>
          <cell r="Z39" t="str">
            <v>บุคคลธรรมดา</v>
          </cell>
          <cell r="AA39">
            <v>1</v>
          </cell>
          <cell r="AB3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9">
            <v>2</v>
          </cell>
          <cell r="AD39">
            <v>1021</v>
          </cell>
          <cell r="AE39">
            <v>150</v>
          </cell>
        </row>
        <row r="40">
          <cell r="P40">
            <v>316</v>
          </cell>
          <cell r="Q40">
            <v>2852</v>
          </cell>
          <cell r="R40">
            <v>10</v>
          </cell>
          <cell r="S40">
            <v>29</v>
          </cell>
          <cell r="T40">
            <v>1000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 t="str">
            <v>บุคคลธรรมดา</v>
          </cell>
          <cell r="AA40">
            <v>1</v>
          </cell>
          <cell r="AB40" t="str">
            <v>(3)สิ่งปลูกสร้างที่เจ้าของใช้เป็นที่อยู่อาศัยและมีชื่ออยู่ในทะเบียนบ้าน</v>
          </cell>
          <cell r="AC40">
            <v>2</v>
          </cell>
          <cell r="AD40">
            <v>0</v>
          </cell>
          <cell r="AE40">
            <v>150</v>
          </cell>
        </row>
        <row r="41">
          <cell r="P41">
            <v>317</v>
          </cell>
          <cell r="Q41">
            <v>2852</v>
          </cell>
          <cell r="R41">
            <v>9</v>
          </cell>
          <cell r="S41">
            <v>30</v>
          </cell>
          <cell r="T41">
            <v>1000</v>
          </cell>
          <cell r="U41">
            <v>1</v>
          </cell>
          <cell r="V41">
            <v>2</v>
          </cell>
          <cell r="W41">
            <v>31</v>
          </cell>
          <cell r="X41">
            <v>0</v>
          </cell>
          <cell r="Y41">
            <v>631</v>
          </cell>
          <cell r="Z41" t="str">
            <v>บุคคลธรรมดา</v>
          </cell>
          <cell r="AA41">
            <v>1</v>
          </cell>
          <cell r="AB41" t="str">
            <v>(1)ที่ดินและสิ่งปลูกสร้างที่ใช้ประโยชน์ในการประกอบเกษตรกรรม</v>
          </cell>
          <cell r="AC41">
            <v>1</v>
          </cell>
          <cell r="AD41">
            <v>631</v>
          </cell>
          <cell r="AE41">
            <v>170</v>
          </cell>
        </row>
        <row r="42">
          <cell r="P42">
            <v>318</v>
          </cell>
          <cell r="Q42">
            <v>2852</v>
          </cell>
          <cell r="R42">
            <v>19</v>
          </cell>
          <cell r="S42">
            <v>31</v>
          </cell>
          <cell r="T42">
            <v>1000</v>
          </cell>
          <cell r="U42">
            <v>0</v>
          </cell>
          <cell r="V42">
            <v>1</v>
          </cell>
          <cell r="W42">
            <v>98</v>
          </cell>
          <cell r="X42">
            <v>0</v>
          </cell>
          <cell r="Y42">
            <v>198</v>
          </cell>
          <cell r="Z42" t="str">
            <v>บุคคลธรรมดา</v>
          </cell>
          <cell r="AA42">
            <v>1</v>
          </cell>
          <cell r="AB4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2">
            <v>2</v>
          </cell>
          <cell r="AD42">
            <v>198</v>
          </cell>
          <cell r="AE42">
            <v>350</v>
          </cell>
        </row>
        <row r="43">
          <cell r="P43">
            <v>318</v>
          </cell>
          <cell r="Q43">
            <v>2852</v>
          </cell>
          <cell r="R43">
            <v>19</v>
          </cell>
          <cell r="S43">
            <v>31</v>
          </cell>
          <cell r="T43">
            <v>1000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 t="str">
            <v>บุคคลธรรมดา</v>
          </cell>
          <cell r="AA43">
            <v>1</v>
          </cell>
          <cell r="AB43" t="str">
            <v>(3)สิ่งปลูกสร้างที่เจ้าของใช้เป็นที่อยู่อาศัยและมีชื่ออยู่ในทะเบียนบ้าน</v>
          </cell>
          <cell r="AC43">
            <v>2</v>
          </cell>
          <cell r="AD43">
            <v>0</v>
          </cell>
          <cell r="AE43">
            <v>0</v>
          </cell>
        </row>
        <row r="44">
          <cell r="P44">
            <v>319</v>
          </cell>
          <cell r="Q44">
            <v>2852</v>
          </cell>
          <cell r="R44">
            <v>43</v>
          </cell>
          <cell r="S44">
            <v>32</v>
          </cell>
          <cell r="T44">
            <v>1000</v>
          </cell>
          <cell r="U44">
            <v>0</v>
          </cell>
          <cell r="V44">
            <v>0</v>
          </cell>
          <cell r="W44">
            <v>49</v>
          </cell>
          <cell r="X44">
            <v>0</v>
          </cell>
          <cell r="Y44">
            <v>49</v>
          </cell>
          <cell r="Z44" t="str">
            <v>บุคคลธรรมดา</v>
          </cell>
          <cell r="AA44">
            <v>1</v>
          </cell>
          <cell r="AB4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4">
            <v>2</v>
          </cell>
          <cell r="AD44">
            <v>49</v>
          </cell>
          <cell r="AE44">
            <v>420</v>
          </cell>
        </row>
        <row r="45">
          <cell r="P45">
            <v>319</v>
          </cell>
          <cell r="Q45">
            <v>2852</v>
          </cell>
          <cell r="R45">
            <v>43</v>
          </cell>
          <cell r="S45">
            <v>32</v>
          </cell>
          <cell r="T45">
            <v>1000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 t="str">
            <v>บุคคลธรรมดา</v>
          </cell>
          <cell r="AA45">
            <v>1</v>
          </cell>
          <cell r="AB45" t="str">
            <v>(3)สิ่งปลูกสร้างที่เจ้าของใช้เป็นที่อยู่อาศัยและมีชื่ออยู่ในทะเบียนบ้าน</v>
          </cell>
          <cell r="AC45">
            <v>2</v>
          </cell>
          <cell r="AD45">
            <v>0</v>
          </cell>
          <cell r="AE45">
            <v>420</v>
          </cell>
        </row>
        <row r="46">
          <cell r="P46">
            <v>320</v>
          </cell>
          <cell r="Q46">
            <v>2852</v>
          </cell>
          <cell r="R46">
            <v>52</v>
          </cell>
          <cell r="S46">
            <v>33</v>
          </cell>
          <cell r="T46">
            <v>1000</v>
          </cell>
          <cell r="U46">
            <v>0</v>
          </cell>
          <cell r="V46">
            <v>0</v>
          </cell>
          <cell r="W46">
            <v>94</v>
          </cell>
          <cell r="X46">
            <v>0</v>
          </cell>
          <cell r="Y46">
            <v>94</v>
          </cell>
          <cell r="Z46" t="str">
            <v>บุคคลธรรมดา</v>
          </cell>
          <cell r="AA46">
            <v>1</v>
          </cell>
          <cell r="AB4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6">
            <v>2</v>
          </cell>
          <cell r="AD46">
            <v>94</v>
          </cell>
          <cell r="AE46">
            <v>420</v>
          </cell>
        </row>
        <row r="47">
          <cell r="P47">
            <v>320</v>
          </cell>
          <cell r="Q47">
            <v>2852</v>
          </cell>
          <cell r="R47">
            <v>52</v>
          </cell>
          <cell r="S47">
            <v>33</v>
          </cell>
          <cell r="T47">
            <v>1000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 t="str">
            <v>บุคคลธรรมดา</v>
          </cell>
          <cell r="AA47">
            <v>1</v>
          </cell>
          <cell r="AB47" t="str">
            <v>(3)สิ่งปลูกสร้างที่เจ้าของใช้เป็นที่อยู่อาศัยและมีชื่ออยู่ในทะเบียนบ้าน</v>
          </cell>
          <cell r="AC47">
            <v>2</v>
          </cell>
          <cell r="AD47">
            <v>0</v>
          </cell>
          <cell r="AE47">
            <v>420</v>
          </cell>
        </row>
        <row r="48">
          <cell r="P48">
            <v>321</v>
          </cell>
          <cell r="Q48">
            <v>2852</v>
          </cell>
          <cell r="R48">
            <v>60</v>
          </cell>
          <cell r="S48">
            <v>34</v>
          </cell>
          <cell r="T48">
            <v>1000</v>
          </cell>
          <cell r="U48">
            <v>0</v>
          </cell>
          <cell r="V48">
            <v>0</v>
          </cell>
          <cell r="W48">
            <v>75</v>
          </cell>
          <cell r="X48">
            <v>0</v>
          </cell>
          <cell r="Y48">
            <v>75</v>
          </cell>
          <cell r="Z48" t="str">
            <v>บุคคลธรรมดา</v>
          </cell>
          <cell r="AA48">
            <v>1</v>
          </cell>
          <cell r="AB4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8">
            <v>2</v>
          </cell>
          <cell r="AD48">
            <v>75</v>
          </cell>
          <cell r="AE48">
            <v>420</v>
          </cell>
        </row>
        <row r="49">
          <cell r="P49">
            <v>322</v>
          </cell>
          <cell r="Q49">
            <v>2852</v>
          </cell>
          <cell r="R49">
            <v>44</v>
          </cell>
          <cell r="S49">
            <v>35</v>
          </cell>
          <cell r="T49">
            <v>1000</v>
          </cell>
          <cell r="U49">
            <v>0</v>
          </cell>
          <cell r="V49">
            <v>1</v>
          </cell>
          <cell r="W49">
            <v>78</v>
          </cell>
          <cell r="X49">
            <v>0</v>
          </cell>
          <cell r="Y49">
            <v>178</v>
          </cell>
          <cell r="Z49" t="str">
            <v>บุคคลธรรมดา</v>
          </cell>
          <cell r="AA49">
            <v>1</v>
          </cell>
          <cell r="AB4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9">
            <v>2</v>
          </cell>
          <cell r="AD49">
            <v>178</v>
          </cell>
          <cell r="AE49">
            <v>350</v>
          </cell>
        </row>
        <row r="50">
          <cell r="P50">
            <v>323</v>
          </cell>
          <cell r="Q50">
            <v>2852</v>
          </cell>
          <cell r="R50">
            <v>45</v>
          </cell>
          <cell r="S50">
            <v>36</v>
          </cell>
          <cell r="T50">
            <v>1000</v>
          </cell>
          <cell r="U50">
            <v>0</v>
          </cell>
          <cell r="V50">
            <v>0</v>
          </cell>
          <cell r="W50">
            <v>85</v>
          </cell>
          <cell r="X50">
            <v>0</v>
          </cell>
          <cell r="Y50">
            <v>85</v>
          </cell>
          <cell r="Z50" t="str">
            <v>บุคคลธรรมดา</v>
          </cell>
          <cell r="AA50">
            <v>1</v>
          </cell>
          <cell r="AB5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0">
            <v>2</v>
          </cell>
          <cell r="AD50">
            <v>85</v>
          </cell>
          <cell r="AE50">
            <v>350</v>
          </cell>
        </row>
        <row r="51">
          <cell r="P51">
            <v>324</v>
          </cell>
          <cell r="Q51">
            <v>2852</v>
          </cell>
          <cell r="R51">
            <v>51</v>
          </cell>
          <cell r="S51">
            <v>37</v>
          </cell>
          <cell r="T51">
            <v>1000</v>
          </cell>
          <cell r="U51">
            <v>0</v>
          </cell>
          <cell r="V51">
            <v>1</v>
          </cell>
          <cell r="W51">
            <v>23</v>
          </cell>
          <cell r="X51">
            <v>0</v>
          </cell>
          <cell r="Y51">
            <v>123</v>
          </cell>
          <cell r="Z51" t="str">
            <v>บุคคลธรรมดา</v>
          </cell>
          <cell r="AA51">
            <v>1</v>
          </cell>
          <cell r="AB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1">
            <v>2</v>
          </cell>
          <cell r="AD51">
            <v>123</v>
          </cell>
          <cell r="AE51">
            <v>100</v>
          </cell>
        </row>
        <row r="52">
          <cell r="P52">
            <v>325</v>
          </cell>
          <cell r="Q52">
            <v>2852</v>
          </cell>
          <cell r="R52">
            <v>61</v>
          </cell>
          <cell r="S52">
            <v>38</v>
          </cell>
          <cell r="T52">
            <v>1000</v>
          </cell>
          <cell r="U52">
            <v>0</v>
          </cell>
          <cell r="V52">
            <v>1</v>
          </cell>
          <cell r="W52">
            <v>63</v>
          </cell>
          <cell r="X52">
            <v>0</v>
          </cell>
          <cell r="Y52">
            <v>163</v>
          </cell>
          <cell r="Z52" t="str">
            <v>บุคคลธรรมดา</v>
          </cell>
          <cell r="AA52">
            <v>1</v>
          </cell>
          <cell r="AB5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2">
            <v>2</v>
          </cell>
          <cell r="AD52">
            <v>163</v>
          </cell>
          <cell r="AE52">
            <v>100</v>
          </cell>
        </row>
        <row r="53">
          <cell r="P53">
            <v>326</v>
          </cell>
          <cell r="Q53">
            <v>2852</v>
          </cell>
          <cell r="R53">
            <v>62</v>
          </cell>
          <cell r="S53">
            <v>39</v>
          </cell>
          <cell r="T53">
            <v>1000</v>
          </cell>
          <cell r="U53">
            <v>0</v>
          </cell>
          <cell r="V53">
            <v>0</v>
          </cell>
          <cell r="W53">
            <v>81</v>
          </cell>
          <cell r="X53">
            <v>0</v>
          </cell>
          <cell r="Y53">
            <v>81</v>
          </cell>
          <cell r="Z53" t="str">
            <v>บุคคลธรรมดา</v>
          </cell>
          <cell r="AA53">
            <v>1</v>
          </cell>
          <cell r="AB5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3">
            <v>2</v>
          </cell>
          <cell r="AD53">
            <v>81</v>
          </cell>
          <cell r="AE53">
            <v>100</v>
          </cell>
        </row>
        <row r="54">
          <cell r="P54">
            <v>327</v>
          </cell>
          <cell r="Q54">
            <v>2852</v>
          </cell>
          <cell r="R54">
            <v>76</v>
          </cell>
          <cell r="S54">
            <v>40</v>
          </cell>
          <cell r="T54">
            <v>1000</v>
          </cell>
          <cell r="U54">
            <v>0</v>
          </cell>
          <cell r="V54">
            <v>1</v>
          </cell>
          <cell r="W54">
            <v>10</v>
          </cell>
          <cell r="X54">
            <v>0</v>
          </cell>
          <cell r="Y54">
            <v>110</v>
          </cell>
          <cell r="Z54" t="str">
            <v>บุคคลธรรมดา</v>
          </cell>
          <cell r="AA54">
            <v>1</v>
          </cell>
          <cell r="AB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4">
            <v>2</v>
          </cell>
          <cell r="AD54">
            <v>110</v>
          </cell>
          <cell r="AE54">
            <v>420</v>
          </cell>
        </row>
        <row r="55">
          <cell r="P55">
            <v>328</v>
          </cell>
          <cell r="Q55">
            <v>2852</v>
          </cell>
          <cell r="R55">
            <v>80</v>
          </cell>
          <cell r="S55">
            <v>41</v>
          </cell>
          <cell r="T55">
            <v>1000</v>
          </cell>
          <cell r="U55">
            <v>0</v>
          </cell>
          <cell r="V55">
            <v>1</v>
          </cell>
          <cell r="W55">
            <v>44</v>
          </cell>
          <cell r="X55">
            <v>0</v>
          </cell>
          <cell r="Y55">
            <v>144</v>
          </cell>
          <cell r="Z55" t="str">
            <v>บุคคลธรรมดา</v>
          </cell>
          <cell r="AA55">
            <v>1</v>
          </cell>
          <cell r="AB5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5">
            <v>2</v>
          </cell>
          <cell r="AD55">
            <v>144</v>
          </cell>
          <cell r="AE55">
            <v>420</v>
          </cell>
        </row>
        <row r="56">
          <cell r="P56">
            <v>328</v>
          </cell>
          <cell r="Q56">
            <v>2852</v>
          </cell>
          <cell r="R56">
            <v>80</v>
          </cell>
          <cell r="S56">
            <v>41</v>
          </cell>
          <cell r="T56">
            <v>1000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 t="str">
            <v>บุคคลธรรมดา</v>
          </cell>
          <cell r="AA56">
            <v>1</v>
          </cell>
          <cell r="AB56" t="str">
            <v>(3)สิ่งปลูกสร้างที่เจ้าของใช้เป็นที่อยู่อาศัยและมีชื่ออยู่ในทะเบียนบ้าน</v>
          </cell>
          <cell r="AC56">
            <v>2</v>
          </cell>
          <cell r="AD56">
            <v>0</v>
          </cell>
          <cell r="AE56">
            <v>420</v>
          </cell>
        </row>
        <row r="57">
          <cell r="P57">
            <v>329</v>
          </cell>
          <cell r="Q57">
            <v>2852</v>
          </cell>
          <cell r="R57">
            <v>94</v>
          </cell>
          <cell r="S57">
            <v>42</v>
          </cell>
          <cell r="T57">
            <v>1000</v>
          </cell>
          <cell r="U57">
            <v>0</v>
          </cell>
          <cell r="V57">
            <v>1</v>
          </cell>
          <cell r="W57">
            <v>44</v>
          </cell>
          <cell r="X57">
            <v>0</v>
          </cell>
          <cell r="Y57">
            <v>144</v>
          </cell>
          <cell r="Z57" t="str">
            <v>บุคคลธรรมดา</v>
          </cell>
          <cell r="AA57">
            <v>1</v>
          </cell>
          <cell r="AB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7">
            <v>2</v>
          </cell>
          <cell r="AD57">
            <v>144</v>
          </cell>
          <cell r="AE57">
            <v>420</v>
          </cell>
        </row>
        <row r="58">
          <cell r="P58">
            <v>330</v>
          </cell>
          <cell r="Q58">
            <v>2852</v>
          </cell>
          <cell r="R58">
            <v>95</v>
          </cell>
          <cell r="S58">
            <v>43</v>
          </cell>
          <cell r="T58">
            <v>1000</v>
          </cell>
          <cell r="U58">
            <v>0</v>
          </cell>
          <cell r="V58">
            <v>0</v>
          </cell>
          <cell r="W58">
            <v>94</v>
          </cell>
          <cell r="X58">
            <v>0</v>
          </cell>
          <cell r="Y58">
            <v>94</v>
          </cell>
          <cell r="Z58" t="str">
            <v>บุคคลธรรมดา</v>
          </cell>
          <cell r="AA58">
            <v>1</v>
          </cell>
          <cell r="AB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8">
            <v>2</v>
          </cell>
          <cell r="AD58">
            <v>94</v>
          </cell>
          <cell r="AE58">
            <v>350</v>
          </cell>
        </row>
        <row r="59">
          <cell r="P59">
            <v>331</v>
          </cell>
          <cell r="Q59">
            <v>2852</v>
          </cell>
          <cell r="R59">
            <v>79</v>
          </cell>
          <cell r="S59">
            <v>44</v>
          </cell>
          <cell r="T59">
            <v>1000</v>
          </cell>
          <cell r="U59">
            <v>0</v>
          </cell>
          <cell r="V59">
            <v>1</v>
          </cell>
          <cell r="W59">
            <v>38</v>
          </cell>
          <cell r="X59">
            <v>0</v>
          </cell>
          <cell r="Y59">
            <v>138</v>
          </cell>
          <cell r="Z59" t="str">
            <v>บุคคลธรรมดา</v>
          </cell>
          <cell r="AA59">
            <v>1</v>
          </cell>
          <cell r="AB59" t="str">
            <v>(1)ที่ดินและสิ่งปลูกสร้างที่ใช้ประโยชน์ในการประกอบเกษตรกรรม</v>
          </cell>
          <cell r="AC59">
            <v>1</v>
          </cell>
          <cell r="AD59">
            <v>138</v>
          </cell>
          <cell r="AE59">
            <v>350</v>
          </cell>
        </row>
        <row r="60">
          <cell r="P60">
            <v>332</v>
          </cell>
          <cell r="Q60">
            <v>2852</v>
          </cell>
          <cell r="R60">
            <v>77</v>
          </cell>
          <cell r="S60">
            <v>45</v>
          </cell>
          <cell r="T60">
            <v>1000</v>
          </cell>
          <cell r="U60">
            <v>0</v>
          </cell>
          <cell r="V60">
            <v>1</v>
          </cell>
          <cell r="W60">
            <v>28</v>
          </cell>
          <cell r="X60">
            <v>0</v>
          </cell>
          <cell r="Y60">
            <v>128</v>
          </cell>
          <cell r="Z60" t="str">
            <v>บุคคลธรรมดา</v>
          </cell>
          <cell r="AA60">
            <v>1</v>
          </cell>
          <cell r="AB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0">
            <v>2</v>
          </cell>
          <cell r="AD60">
            <v>128</v>
          </cell>
          <cell r="AE60">
            <v>100</v>
          </cell>
        </row>
        <row r="61">
          <cell r="P61">
            <v>332</v>
          </cell>
          <cell r="Q61">
            <v>2852</v>
          </cell>
          <cell r="R61">
            <v>77</v>
          </cell>
          <cell r="S61">
            <v>45</v>
          </cell>
          <cell r="T61">
            <v>1000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 t="str">
            <v>บุคคลธรรมดา</v>
          </cell>
          <cell r="AA61">
            <v>1</v>
          </cell>
          <cell r="AB61" t="str">
            <v>(3)สิ่งปลูกสร้างที่เจ้าของใช้เป็นที่อยู่อาศัยและมีชื่ออยู่ในทะเบียนบ้าน</v>
          </cell>
          <cell r="AC61">
            <v>2</v>
          </cell>
          <cell r="AD61">
            <v>0</v>
          </cell>
          <cell r="AE61">
            <v>100</v>
          </cell>
        </row>
        <row r="62">
          <cell r="P62">
            <v>333</v>
          </cell>
          <cell r="Q62">
            <v>2852</v>
          </cell>
          <cell r="R62">
            <v>78</v>
          </cell>
          <cell r="S62">
            <v>46</v>
          </cell>
          <cell r="T62">
            <v>1000</v>
          </cell>
          <cell r="U62">
            <v>0</v>
          </cell>
          <cell r="V62">
            <v>1</v>
          </cell>
          <cell r="W62">
            <v>82</v>
          </cell>
          <cell r="X62">
            <v>0</v>
          </cell>
          <cell r="Y62">
            <v>182</v>
          </cell>
          <cell r="Z62" t="str">
            <v>บุคคลธรรมดา</v>
          </cell>
          <cell r="AA62">
            <v>1</v>
          </cell>
          <cell r="AB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2">
            <v>2</v>
          </cell>
          <cell r="AD62">
            <v>182</v>
          </cell>
          <cell r="AE62">
            <v>350</v>
          </cell>
        </row>
        <row r="63">
          <cell r="P63">
            <v>334</v>
          </cell>
          <cell r="Q63">
            <v>2852</v>
          </cell>
          <cell r="R63">
            <v>50</v>
          </cell>
          <cell r="S63">
            <v>47</v>
          </cell>
          <cell r="T63">
            <v>1000</v>
          </cell>
          <cell r="U63">
            <v>0</v>
          </cell>
          <cell r="V63">
            <v>2</v>
          </cell>
          <cell r="W63">
            <v>85</v>
          </cell>
          <cell r="X63">
            <v>0</v>
          </cell>
          <cell r="Y63">
            <v>285</v>
          </cell>
          <cell r="Z63" t="str">
            <v>บุคคลธรรมดา</v>
          </cell>
          <cell r="AA63">
            <v>1</v>
          </cell>
          <cell r="AB6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3">
            <v>2</v>
          </cell>
          <cell r="AD63">
            <v>285</v>
          </cell>
          <cell r="AE63">
            <v>310</v>
          </cell>
        </row>
        <row r="64">
          <cell r="P64">
            <v>334</v>
          </cell>
          <cell r="Q64">
            <v>2852</v>
          </cell>
          <cell r="R64">
            <v>50</v>
          </cell>
          <cell r="S64">
            <v>47</v>
          </cell>
          <cell r="T64">
            <v>1000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 t="str">
            <v>บุคคลธรรมดา</v>
          </cell>
          <cell r="AA64">
            <v>1</v>
          </cell>
          <cell r="AB64" t="str">
            <v>(3)สิ่งปลูกสร้างที่เจ้าของใช้เป็นที่อยู่อาศัยและมีชื่ออยู่ในทะเบียนบ้าน</v>
          </cell>
          <cell r="AC64">
            <v>2</v>
          </cell>
          <cell r="AD64">
            <v>0</v>
          </cell>
          <cell r="AE64">
            <v>310</v>
          </cell>
        </row>
        <row r="65">
          <cell r="P65">
            <v>335</v>
          </cell>
          <cell r="Q65">
            <v>2852</v>
          </cell>
          <cell r="R65">
            <v>46</v>
          </cell>
          <cell r="S65">
            <v>48</v>
          </cell>
          <cell r="T65">
            <v>1000</v>
          </cell>
          <cell r="U65">
            <v>0</v>
          </cell>
          <cell r="V65">
            <v>0</v>
          </cell>
          <cell r="W65">
            <v>99</v>
          </cell>
          <cell r="X65">
            <v>0</v>
          </cell>
          <cell r="Y65">
            <v>99</v>
          </cell>
          <cell r="Z65" t="str">
            <v>บุคคลธรรมดา</v>
          </cell>
          <cell r="AA65">
            <v>1</v>
          </cell>
          <cell r="AB6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5">
            <v>2</v>
          </cell>
          <cell r="AD65">
            <v>99</v>
          </cell>
          <cell r="AE65">
            <v>350</v>
          </cell>
        </row>
        <row r="66">
          <cell r="P66">
            <v>336</v>
          </cell>
          <cell r="Q66">
            <v>2852</v>
          </cell>
          <cell r="R66">
            <v>49</v>
          </cell>
          <cell r="S66">
            <v>49</v>
          </cell>
          <cell r="T66">
            <v>1000</v>
          </cell>
          <cell r="U66">
            <v>2</v>
          </cell>
          <cell r="V66">
            <v>2</v>
          </cell>
          <cell r="W66">
            <v>79</v>
          </cell>
          <cell r="X66">
            <v>0</v>
          </cell>
          <cell r="Y66">
            <v>1079</v>
          </cell>
          <cell r="Z66" t="str">
            <v>บุคคลธรรมดา</v>
          </cell>
          <cell r="AA66">
            <v>1</v>
          </cell>
          <cell r="AB66" t="str">
            <v>(1)ที่ดินและสิ่งปลูกสร้างที่ใช้ประโยชน์ในการประกอบเกษตรกรรม</v>
          </cell>
          <cell r="AC66">
            <v>1</v>
          </cell>
          <cell r="AD66">
            <v>1079</v>
          </cell>
          <cell r="AE66">
            <v>310</v>
          </cell>
        </row>
        <row r="67">
          <cell r="P67">
            <v>337</v>
          </cell>
          <cell r="Q67">
            <v>2852</v>
          </cell>
          <cell r="R67">
            <v>47</v>
          </cell>
          <cell r="S67">
            <v>50</v>
          </cell>
          <cell r="T67">
            <v>1000</v>
          </cell>
          <cell r="U67">
            <v>1</v>
          </cell>
          <cell r="V67">
            <v>0</v>
          </cell>
          <cell r="W67">
            <v>85</v>
          </cell>
          <cell r="X67">
            <v>0</v>
          </cell>
          <cell r="Y67">
            <v>485</v>
          </cell>
          <cell r="Z67" t="str">
            <v>บุคคลธรรมดา</v>
          </cell>
          <cell r="AA67">
            <v>1</v>
          </cell>
          <cell r="AB67" t="str">
            <v>(1)ที่ดินและสิ่งปลูกสร้างที่ใช้ประโยชน์ในการประกอบเกษตรกรรม</v>
          </cell>
          <cell r="AC67">
            <v>1</v>
          </cell>
          <cell r="AD67">
            <v>485</v>
          </cell>
          <cell r="AE67">
            <v>350</v>
          </cell>
        </row>
        <row r="68">
          <cell r="P68">
            <v>338</v>
          </cell>
          <cell r="Q68">
            <v>2852</v>
          </cell>
          <cell r="R68">
            <v>48</v>
          </cell>
          <cell r="S68">
            <v>51</v>
          </cell>
          <cell r="T68">
            <v>1000</v>
          </cell>
          <cell r="U68">
            <v>1</v>
          </cell>
          <cell r="V68">
            <v>2</v>
          </cell>
          <cell r="W68">
            <v>32</v>
          </cell>
          <cell r="X68">
            <v>0</v>
          </cell>
          <cell r="Y68">
            <v>632</v>
          </cell>
          <cell r="Z68" t="str">
            <v>บุคคลธรรมดา</v>
          </cell>
          <cell r="AA68">
            <v>1</v>
          </cell>
          <cell r="AB6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8">
            <v>2</v>
          </cell>
          <cell r="AD68">
            <v>632</v>
          </cell>
          <cell r="AE68">
            <v>310</v>
          </cell>
        </row>
        <row r="69">
          <cell r="P69">
            <v>338</v>
          </cell>
          <cell r="Q69">
            <v>2852</v>
          </cell>
          <cell r="R69">
            <v>48</v>
          </cell>
          <cell r="S69">
            <v>51</v>
          </cell>
          <cell r="T69">
            <v>1000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 t="str">
            <v>บุคคลธรรมดา</v>
          </cell>
          <cell r="AA69">
            <v>1</v>
          </cell>
          <cell r="AB69" t="str">
            <v>(3)สิ่งปลูกสร้างที่เจ้าของใช้เป็นที่อยู่อาศัยและมีชื่ออยู่ในทะเบียนบ้าน</v>
          </cell>
          <cell r="AC69">
            <v>2</v>
          </cell>
          <cell r="AD69">
            <v>0</v>
          </cell>
          <cell r="AE69">
            <v>310</v>
          </cell>
        </row>
        <row r="70">
          <cell r="P70">
            <v>339</v>
          </cell>
          <cell r="Q70">
            <v>2852</v>
          </cell>
          <cell r="R70">
            <v>1</v>
          </cell>
          <cell r="S70">
            <v>52</v>
          </cell>
          <cell r="T70">
            <v>1000</v>
          </cell>
          <cell r="U70">
            <v>0</v>
          </cell>
          <cell r="V70">
            <v>2</v>
          </cell>
          <cell r="W70">
            <v>64</v>
          </cell>
          <cell r="X70">
            <v>0</v>
          </cell>
          <cell r="Y70">
            <v>264</v>
          </cell>
          <cell r="Z70" t="str">
            <v>บุคคลธรรมดา</v>
          </cell>
          <cell r="AA70">
            <v>1</v>
          </cell>
          <cell r="AB7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70">
            <v>2</v>
          </cell>
          <cell r="AD70">
            <v>264</v>
          </cell>
          <cell r="AE70">
            <v>310</v>
          </cell>
        </row>
        <row r="71">
          <cell r="P71">
            <v>340</v>
          </cell>
          <cell r="Q71">
            <v>2852</v>
          </cell>
          <cell r="R71">
            <v>102</v>
          </cell>
          <cell r="S71">
            <v>53</v>
          </cell>
          <cell r="T71">
            <v>1000</v>
          </cell>
          <cell r="U71">
            <v>0</v>
          </cell>
          <cell r="V71">
            <v>0</v>
          </cell>
          <cell r="W71">
            <v>78</v>
          </cell>
          <cell r="X71">
            <v>0</v>
          </cell>
          <cell r="Y71">
            <v>78</v>
          </cell>
          <cell r="Z71" t="str">
            <v>บุคคลธรรมดา</v>
          </cell>
          <cell r="AA71">
            <v>1</v>
          </cell>
          <cell r="AB7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71">
            <v>2</v>
          </cell>
          <cell r="AD71">
            <v>78</v>
          </cell>
          <cell r="AE71">
            <v>350</v>
          </cell>
        </row>
        <row r="72">
          <cell r="P72">
            <v>341</v>
          </cell>
          <cell r="Q72">
            <v>2852</v>
          </cell>
          <cell r="R72">
            <v>103</v>
          </cell>
          <cell r="S72">
            <v>54</v>
          </cell>
          <cell r="T72">
            <v>1000</v>
          </cell>
          <cell r="U72">
            <v>0</v>
          </cell>
          <cell r="V72">
            <v>0</v>
          </cell>
          <cell r="W72">
            <v>78</v>
          </cell>
          <cell r="X72">
            <v>0</v>
          </cell>
          <cell r="Y72">
            <v>78</v>
          </cell>
          <cell r="Z72" t="str">
            <v>บุคคลธรรมดา</v>
          </cell>
          <cell r="AA72">
            <v>1</v>
          </cell>
          <cell r="AB7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72">
            <v>2</v>
          </cell>
          <cell r="AD72">
            <v>78</v>
          </cell>
          <cell r="AE72">
            <v>100</v>
          </cell>
        </row>
        <row r="73">
          <cell r="P73">
            <v>341</v>
          </cell>
          <cell r="Q73">
            <v>2852</v>
          </cell>
          <cell r="R73">
            <v>103</v>
          </cell>
          <cell r="S73">
            <v>54</v>
          </cell>
          <cell r="T73">
            <v>1000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 t="str">
            <v>บุคคลธรรมดา</v>
          </cell>
          <cell r="AA73">
            <v>1</v>
          </cell>
          <cell r="AB73" t="str">
            <v>(3)สิ่งปลูกสร้างที่เจ้าของใช้เป็นที่อยู่อาศัยและมีชื่ออยู่ในทะเบียนบ้าน</v>
          </cell>
          <cell r="AC73">
            <v>2</v>
          </cell>
          <cell r="AD73">
            <v>0</v>
          </cell>
          <cell r="AE73">
            <v>100</v>
          </cell>
        </row>
        <row r="74">
          <cell r="P74">
            <v>342</v>
          </cell>
          <cell r="Q74">
            <v>2852</v>
          </cell>
          <cell r="R74">
            <v>3</v>
          </cell>
          <cell r="S74">
            <v>55</v>
          </cell>
          <cell r="T74">
            <v>1000</v>
          </cell>
          <cell r="U74">
            <v>0</v>
          </cell>
          <cell r="V74">
            <v>1</v>
          </cell>
          <cell r="W74">
            <v>97</v>
          </cell>
          <cell r="X74">
            <v>0</v>
          </cell>
          <cell r="Y74">
            <v>197</v>
          </cell>
          <cell r="Z74" t="str">
            <v>บุคคลธรรมดา</v>
          </cell>
          <cell r="AA74">
            <v>1</v>
          </cell>
          <cell r="AB7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74">
            <v>2</v>
          </cell>
          <cell r="AD74">
            <v>197</v>
          </cell>
          <cell r="AE74">
            <v>420</v>
          </cell>
        </row>
        <row r="75">
          <cell r="P75">
            <v>343</v>
          </cell>
          <cell r="Q75">
            <v>2852</v>
          </cell>
          <cell r="R75">
            <v>4</v>
          </cell>
          <cell r="S75">
            <v>56</v>
          </cell>
          <cell r="T75">
            <v>1000</v>
          </cell>
          <cell r="U75">
            <v>0</v>
          </cell>
          <cell r="V75">
            <v>1</v>
          </cell>
          <cell r="W75">
            <v>71</v>
          </cell>
          <cell r="X75">
            <v>0</v>
          </cell>
          <cell r="Y75">
            <v>171</v>
          </cell>
          <cell r="Z75" t="str">
            <v>บุคคลธรรมดา</v>
          </cell>
          <cell r="AA75">
            <v>1</v>
          </cell>
          <cell r="AB7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75">
            <v>2</v>
          </cell>
          <cell r="AD75">
            <v>171</v>
          </cell>
          <cell r="AE75">
            <v>100</v>
          </cell>
        </row>
        <row r="76">
          <cell r="P76">
            <v>344</v>
          </cell>
          <cell r="Q76">
            <v>2852</v>
          </cell>
          <cell r="R76">
            <v>114</v>
          </cell>
          <cell r="S76">
            <v>57</v>
          </cell>
          <cell r="T76">
            <v>1000</v>
          </cell>
          <cell r="U76">
            <v>0</v>
          </cell>
          <cell r="V76">
            <v>2</v>
          </cell>
          <cell r="W76">
            <v>85</v>
          </cell>
          <cell r="X76">
            <v>0</v>
          </cell>
          <cell r="Y76">
            <v>285</v>
          </cell>
          <cell r="Z76" t="str">
            <v>บุคคลธรรมดา</v>
          </cell>
          <cell r="AA76">
            <v>1</v>
          </cell>
          <cell r="AB7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76">
            <v>2</v>
          </cell>
          <cell r="AD76">
            <v>285</v>
          </cell>
          <cell r="AE76">
            <v>350</v>
          </cell>
        </row>
        <row r="77">
          <cell r="P77">
            <v>345</v>
          </cell>
          <cell r="Q77">
            <v>2852</v>
          </cell>
          <cell r="R77">
            <v>100</v>
          </cell>
          <cell r="S77">
            <v>58</v>
          </cell>
          <cell r="T77">
            <v>1000</v>
          </cell>
          <cell r="U77">
            <v>0</v>
          </cell>
          <cell r="V77">
            <v>0</v>
          </cell>
          <cell r="W77">
            <v>74</v>
          </cell>
          <cell r="X77">
            <v>0</v>
          </cell>
          <cell r="Y77">
            <v>74</v>
          </cell>
          <cell r="Z77" t="str">
            <v>บุคคลธรรมดา</v>
          </cell>
          <cell r="AA77">
            <v>1</v>
          </cell>
          <cell r="AB7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77">
            <v>2</v>
          </cell>
          <cell r="AD77">
            <v>74</v>
          </cell>
          <cell r="AE77">
            <v>350</v>
          </cell>
        </row>
        <row r="78">
          <cell r="P78">
            <v>346</v>
          </cell>
          <cell r="Q78">
            <v>2852</v>
          </cell>
          <cell r="R78">
            <v>101</v>
          </cell>
          <cell r="S78">
            <v>59</v>
          </cell>
          <cell r="T78">
            <v>1000</v>
          </cell>
          <cell r="U78">
            <v>0</v>
          </cell>
          <cell r="V78">
            <v>1</v>
          </cell>
          <cell r="W78">
            <v>58</v>
          </cell>
          <cell r="X78">
            <v>0</v>
          </cell>
          <cell r="Y78">
            <v>158</v>
          </cell>
          <cell r="Z78" t="str">
            <v>บุคคลธรรมดา</v>
          </cell>
          <cell r="AA78">
            <v>1</v>
          </cell>
          <cell r="AB7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78">
            <v>2</v>
          </cell>
          <cell r="AD78">
            <v>158</v>
          </cell>
          <cell r="AE78">
            <v>350</v>
          </cell>
        </row>
        <row r="79">
          <cell r="P79">
            <v>347</v>
          </cell>
          <cell r="Q79">
            <v>2852</v>
          </cell>
          <cell r="R79">
            <v>99</v>
          </cell>
          <cell r="S79">
            <v>60</v>
          </cell>
          <cell r="T79">
            <v>1000</v>
          </cell>
          <cell r="U79">
            <v>0</v>
          </cell>
          <cell r="V79">
            <v>1</v>
          </cell>
          <cell r="W79">
            <v>69</v>
          </cell>
          <cell r="X79">
            <v>0</v>
          </cell>
          <cell r="Y79">
            <v>169</v>
          </cell>
          <cell r="Z79" t="str">
            <v>บุคคลธรรมดา</v>
          </cell>
          <cell r="AA79">
            <v>1</v>
          </cell>
          <cell r="AB79" t="str">
            <v>(1)ที่ดินและสิ่งปลูกสร้างที่ใช้ประโยชน์ในการประกอบเกษตรกรรม</v>
          </cell>
          <cell r="AC79">
            <v>1</v>
          </cell>
          <cell r="AD79">
            <v>169</v>
          </cell>
          <cell r="AE79">
            <v>350</v>
          </cell>
        </row>
        <row r="80">
          <cell r="P80">
            <v>348</v>
          </cell>
          <cell r="Q80">
            <v>2852</v>
          </cell>
          <cell r="R80">
            <v>2</v>
          </cell>
          <cell r="S80">
            <v>61</v>
          </cell>
          <cell r="T80">
            <v>1000</v>
          </cell>
          <cell r="U80">
            <v>0</v>
          </cell>
          <cell r="V80">
            <v>1</v>
          </cell>
          <cell r="W80">
            <v>35</v>
          </cell>
          <cell r="X80">
            <v>0</v>
          </cell>
          <cell r="Y80">
            <v>135</v>
          </cell>
          <cell r="Z80" t="str">
            <v>บุคคลธรรมดา</v>
          </cell>
          <cell r="AA80">
            <v>1</v>
          </cell>
          <cell r="AB80" t="str">
            <v>(1)ที่ดินและสิ่งปลูกสร้างที่ใช้ประโยชน์ในการประกอบเกษตรกรรม</v>
          </cell>
          <cell r="AC80">
            <v>1</v>
          </cell>
          <cell r="AD80">
            <v>135</v>
          </cell>
          <cell r="AE80">
            <v>350</v>
          </cell>
        </row>
        <row r="81">
          <cell r="P81">
            <v>349</v>
          </cell>
          <cell r="Q81">
            <v>2852</v>
          </cell>
          <cell r="R81">
            <v>25</v>
          </cell>
          <cell r="S81">
            <v>62</v>
          </cell>
          <cell r="T81">
            <v>1000</v>
          </cell>
          <cell r="U81">
            <v>0</v>
          </cell>
          <cell r="V81">
            <v>0</v>
          </cell>
          <cell r="W81">
            <v>67</v>
          </cell>
          <cell r="X81">
            <v>0</v>
          </cell>
          <cell r="Y81">
            <v>67</v>
          </cell>
          <cell r="Z81" t="str">
            <v>บุคคลธรรมดา</v>
          </cell>
          <cell r="AA81">
            <v>1</v>
          </cell>
          <cell r="AB8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81">
            <v>2</v>
          </cell>
          <cell r="AD81">
            <v>67</v>
          </cell>
          <cell r="AE81">
            <v>350</v>
          </cell>
        </row>
        <row r="82">
          <cell r="P82">
            <v>350</v>
          </cell>
          <cell r="Q82">
            <v>2852</v>
          </cell>
          <cell r="R82">
            <v>26</v>
          </cell>
          <cell r="S82">
            <v>63</v>
          </cell>
          <cell r="T82">
            <v>1000</v>
          </cell>
          <cell r="U82">
            <v>0</v>
          </cell>
          <cell r="V82">
            <v>1</v>
          </cell>
          <cell r="W82">
            <v>12</v>
          </cell>
          <cell r="X82">
            <v>0</v>
          </cell>
          <cell r="Y82">
            <v>112</v>
          </cell>
          <cell r="Z82" t="str">
            <v>บุคคลธรรมดา</v>
          </cell>
          <cell r="AA82">
            <v>1</v>
          </cell>
          <cell r="AB8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82">
            <v>2</v>
          </cell>
          <cell r="AD82">
            <v>112</v>
          </cell>
          <cell r="AE82">
            <v>350</v>
          </cell>
        </row>
        <row r="83">
          <cell r="P83">
            <v>351</v>
          </cell>
          <cell r="Q83">
            <v>2852</v>
          </cell>
          <cell r="R83">
            <v>24</v>
          </cell>
          <cell r="S83">
            <v>64</v>
          </cell>
          <cell r="T83">
            <v>1000</v>
          </cell>
          <cell r="U83">
            <v>0</v>
          </cell>
          <cell r="V83">
            <v>3</v>
          </cell>
          <cell r="W83">
            <v>91</v>
          </cell>
          <cell r="X83">
            <v>0</v>
          </cell>
          <cell r="Y83">
            <v>391</v>
          </cell>
          <cell r="Z83" t="str">
            <v>บุคคลธรรมดา</v>
          </cell>
          <cell r="AA83">
            <v>1</v>
          </cell>
          <cell r="AB83" t="str">
            <v>(1)ที่ดินและสิ่งปลูกสร้างที่ใช้ประโยชน์ในการประกอบเกษตรกรรม</v>
          </cell>
          <cell r="AC83">
            <v>1</v>
          </cell>
          <cell r="AD83">
            <v>391</v>
          </cell>
          <cell r="AE83">
            <v>420</v>
          </cell>
        </row>
        <row r="84">
          <cell r="P84">
            <v>352</v>
          </cell>
          <cell r="Q84">
            <v>2852</v>
          </cell>
          <cell r="R84">
            <v>27</v>
          </cell>
          <cell r="S84">
            <v>65</v>
          </cell>
          <cell r="T84">
            <v>1000</v>
          </cell>
          <cell r="U84">
            <v>0</v>
          </cell>
          <cell r="V84">
            <v>3</v>
          </cell>
          <cell r="W84">
            <v>94</v>
          </cell>
          <cell r="X84">
            <v>0</v>
          </cell>
          <cell r="Y84">
            <v>394</v>
          </cell>
          <cell r="Z84" t="str">
            <v>บุคคลธรรมดา</v>
          </cell>
          <cell r="AA84">
            <v>1</v>
          </cell>
          <cell r="AB84" t="str">
            <v>(1)ที่ดินและสิ่งปลูกสร้างที่ใช้ประโยชน์ในการประกอบเกษตรกรรม</v>
          </cell>
          <cell r="AC84">
            <v>1</v>
          </cell>
          <cell r="AD84">
            <v>394</v>
          </cell>
          <cell r="AE84">
            <v>310</v>
          </cell>
        </row>
        <row r="85">
          <cell r="P85">
            <v>353</v>
          </cell>
          <cell r="Q85">
            <v>2852</v>
          </cell>
          <cell r="R85">
            <v>1</v>
          </cell>
          <cell r="S85">
            <v>66</v>
          </cell>
          <cell r="T85">
            <v>1000</v>
          </cell>
          <cell r="U85">
            <v>5</v>
          </cell>
          <cell r="V85">
            <v>0</v>
          </cell>
          <cell r="W85">
            <v>55</v>
          </cell>
          <cell r="X85">
            <v>0</v>
          </cell>
          <cell r="Y85">
            <v>2055</v>
          </cell>
          <cell r="Z85" t="str">
            <v>บุคคลธรรมดา</v>
          </cell>
          <cell r="AA85">
            <v>1</v>
          </cell>
          <cell r="AB85" t="str">
            <v>(1)ที่ดินและสิ่งปลูกสร้างที่ใช้ประโยชน์ในการประกอบเกษตรกรรม</v>
          </cell>
          <cell r="AC85">
            <v>1</v>
          </cell>
          <cell r="AD85">
            <v>2055</v>
          </cell>
          <cell r="AE85">
            <v>260</v>
          </cell>
        </row>
        <row r="86">
          <cell r="P86">
            <v>354</v>
          </cell>
          <cell r="Q86">
            <v>2852</v>
          </cell>
          <cell r="R86">
            <v>115</v>
          </cell>
          <cell r="S86">
            <v>67</v>
          </cell>
          <cell r="T86">
            <v>1000</v>
          </cell>
          <cell r="U86">
            <v>2</v>
          </cell>
          <cell r="V86">
            <v>2</v>
          </cell>
          <cell r="W86">
            <v>67</v>
          </cell>
          <cell r="X86">
            <v>0</v>
          </cell>
          <cell r="Y86">
            <v>1067</v>
          </cell>
          <cell r="Z86" t="str">
            <v>บุคคลธรรมดา</v>
          </cell>
          <cell r="AA86">
            <v>1</v>
          </cell>
          <cell r="AB86" t="str">
            <v>(1)ที่ดินและสิ่งปลูกสร้างที่ใช้ประโยชน์ในการประกอบเกษตรกรรม</v>
          </cell>
          <cell r="AC86">
            <v>1</v>
          </cell>
          <cell r="AD86">
            <v>1067</v>
          </cell>
          <cell r="AE86">
            <v>310</v>
          </cell>
        </row>
        <row r="87">
          <cell r="P87">
            <v>355</v>
          </cell>
          <cell r="Q87">
            <v>2852</v>
          </cell>
          <cell r="R87">
            <v>98</v>
          </cell>
          <cell r="S87">
            <v>68</v>
          </cell>
          <cell r="T87">
            <v>1000</v>
          </cell>
          <cell r="U87">
            <v>1</v>
          </cell>
          <cell r="V87">
            <v>1</v>
          </cell>
          <cell r="W87">
            <v>49</v>
          </cell>
          <cell r="X87">
            <v>0</v>
          </cell>
          <cell r="Y87">
            <v>549</v>
          </cell>
          <cell r="Z87" t="str">
            <v>บุคคลธรรมดา</v>
          </cell>
          <cell r="AA87">
            <v>1</v>
          </cell>
          <cell r="AB87" t="str">
            <v>(1)ที่ดินและสิ่งปลูกสร้างที่ใช้ประโยชน์ในการประกอบเกษตรกรรม</v>
          </cell>
          <cell r="AC87">
            <v>1</v>
          </cell>
          <cell r="AD87">
            <v>549</v>
          </cell>
          <cell r="AE87">
            <v>350</v>
          </cell>
        </row>
        <row r="88">
          <cell r="P88">
            <v>356</v>
          </cell>
          <cell r="Q88">
            <v>2852</v>
          </cell>
          <cell r="R88">
            <v>97</v>
          </cell>
          <cell r="S88">
            <v>69</v>
          </cell>
          <cell r="T88">
            <v>1000</v>
          </cell>
          <cell r="U88">
            <v>0</v>
          </cell>
          <cell r="V88">
            <v>2</v>
          </cell>
          <cell r="W88">
            <v>12</v>
          </cell>
          <cell r="X88">
            <v>0</v>
          </cell>
          <cell r="Y88">
            <v>212</v>
          </cell>
          <cell r="Z88" t="str">
            <v>บุคคลธรรมดา</v>
          </cell>
          <cell r="AA88">
            <v>1</v>
          </cell>
          <cell r="AB88" t="str">
            <v>(1)ที่ดินและสิ่งปลูกสร้างที่ใช้ประโยชน์ในการประกอบเกษตรกรรม</v>
          </cell>
          <cell r="AC88">
            <v>1</v>
          </cell>
          <cell r="AD88">
            <v>212</v>
          </cell>
          <cell r="AE88">
            <v>230</v>
          </cell>
        </row>
        <row r="89">
          <cell r="P89">
            <v>357</v>
          </cell>
          <cell r="Q89">
            <v>2852</v>
          </cell>
          <cell r="R89">
            <v>96</v>
          </cell>
          <cell r="S89">
            <v>70</v>
          </cell>
          <cell r="T89">
            <v>1000</v>
          </cell>
          <cell r="U89">
            <v>0</v>
          </cell>
          <cell r="V89">
            <v>2</v>
          </cell>
          <cell r="W89">
            <v>67</v>
          </cell>
          <cell r="X89">
            <v>0</v>
          </cell>
          <cell r="Y89">
            <v>267</v>
          </cell>
          <cell r="Z89" t="str">
            <v>บุคคลธรรมดา</v>
          </cell>
          <cell r="AA89">
            <v>1</v>
          </cell>
          <cell r="AB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89">
            <v>2</v>
          </cell>
          <cell r="AD89">
            <v>267</v>
          </cell>
          <cell r="AE89">
            <v>310</v>
          </cell>
        </row>
        <row r="90">
          <cell r="P90">
            <v>358</v>
          </cell>
          <cell r="Q90">
            <v>2852</v>
          </cell>
          <cell r="R90">
            <v>28</v>
          </cell>
          <cell r="S90">
            <v>71</v>
          </cell>
          <cell r="T90">
            <v>1000</v>
          </cell>
          <cell r="U90">
            <v>0</v>
          </cell>
          <cell r="V90">
            <v>0</v>
          </cell>
          <cell r="W90">
            <v>44</v>
          </cell>
          <cell r="X90">
            <v>0</v>
          </cell>
          <cell r="Y90">
            <v>42.5</v>
          </cell>
          <cell r="Z90" t="str">
            <v>บุคคลธรรมดา</v>
          </cell>
          <cell r="AA90">
            <v>1</v>
          </cell>
          <cell r="AB9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0">
            <v>2</v>
          </cell>
          <cell r="AD90">
            <v>42.5</v>
          </cell>
          <cell r="AE90">
            <v>420</v>
          </cell>
        </row>
        <row r="91">
          <cell r="P91">
            <v>358</v>
          </cell>
          <cell r="Q91">
            <v>2852</v>
          </cell>
          <cell r="R91">
            <v>28</v>
          </cell>
          <cell r="S91">
            <v>71</v>
          </cell>
          <cell r="T91">
            <v>1000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 t="str">
            <v>บุคคลธรรมดา</v>
          </cell>
          <cell r="AA91">
            <v>1</v>
          </cell>
          <cell r="AB91" t="str">
            <v>(3)สิ่งปลูกสร้างที่เจ้าของใช้เป็นที่อยู่อาศัยและมีชื่ออยู่ในทะเบียนบ้าน</v>
          </cell>
          <cell r="AC91">
            <v>2</v>
          </cell>
          <cell r="AD91">
            <v>0</v>
          </cell>
          <cell r="AE91">
            <v>420</v>
          </cell>
        </row>
        <row r="92">
          <cell r="P92">
            <v>358</v>
          </cell>
          <cell r="Q92">
            <v>2852</v>
          </cell>
          <cell r="R92">
            <v>28</v>
          </cell>
          <cell r="S92">
            <v>71</v>
          </cell>
          <cell r="T92">
            <v>1000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1.5</v>
          </cell>
          <cell r="Z92" t="str">
            <v>บุคคลธรรมดา</v>
          </cell>
          <cell r="AA92">
            <v>1</v>
          </cell>
          <cell r="AB92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92">
            <v>3</v>
          </cell>
          <cell r="AD92">
            <v>1.5</v>
          </cell>
          <cell r="AE92">
            <v>420</v>
          </cell>
        </row>
        <row r="93">
          <cell r="P93">
            <v>359</v>
          </cell>
          <cell r="Q93">
            <v>2852</v>
          </cell>
          <cell r="R93">
            <v>26</v>
          </cell>
          <cell r="S93">
            <v>72</v>
          </cell>
          <cell r="T93">
            <v>1000</v>
          </cell>
          <cell r="U93">
            <v>0</v>
          </cell>
          <cell r="V93">
            <v>0</v>
          </cell>
          <cell r="W93">
            <v>75</v>
          </cell>
          <cell r="X93">
            <v>0</v>
          </cell>
          <cell r="Y93">
            <v>75</v>
          </cell>
          <cell r="Z93" t="str">
            <v>บุคคลธรรมดา</v>
          </cell>
          <cell r="AA93">
            <v>1</v>
          </cell>
          <cell r="AB9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3">
            <v>2</v>
          </cell>
          <cell r="AD93">
            <v>75</v>
          </cell>
          <cell r="AE93">
            <v>350</v>
          </cell>
        </row>
        <row r="94">
          <cell r="P94">
            <v>360</v>
          </cell>
          <cell r="Q94">
            <v>2852</v>
          </cell>
          <cell r="R94">
            <v>27</v>
          </cell>
          <cell r="S94">
            <v>73</v>
          </cell>
          <cell r="T94">
            <v>1000</v>
          </cell>
          <cell r="U94">
            <v>0</v>
          </cell>
          <cell r="V94">
            <v>0</v>
          </cell>
          <cell r="W94">
            <v>62</v>
          </cell>
          <cell r="X94">
            <v>0</v>
          </cell>
          <cell r="Y94">
            <v>62</v>
          </cell>
          <cell r="Z94" t="str">
            <v>บุคคลธรรมดา</v>
          </cell>
          <cell r="AA94">
            <v>1</v>
          </cell>
          <cell r="AB9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4">
            <v>2</v>
          </cell>
          <cell r="AD94">
            <v>62</v>
          </cell>
          <cell r="AE94">
            <v>350</v>
          </cell>
        </row>
        <row r="95">
          <cell r="P95">
            <v>361</v>
          </cell>
          <cell r="Q95">
            <v>2852</v>
          </cell>
          <cell r="R95">
            <v>25</v>
          </cell>
          <cell r="S95">
            <v>74</v>
          </cell>
          <cell r="T95">
            <v>1000</v>
          </cell>
          <cell r="U95">
            <v>0</v>
          </cell>
          <cell r="V95">
            <v>1</v>
          </cell>
          <cell r="W95">
            <v>7</v>
          </cell>
          <cell r="X95">
            <v>0</v>
          </cell>
          <cell r="Y95">
            <v>107</v>
          </cell>
          <cell r="Z95" t="str">
            <v>บุคคลธรรมดา</v>
          </cell>
          <cell r="AA95">
            <v>1</v>
          </cell>
          <cell r="AB9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5">
            <v>2</v>
          </cell>
          <cell r="AD95">
            <v>107</v>
          </cell>
          <cell r="AE95">
            <v>350</v>
          </cell>
        </row>
        <row r="96">
          <cell r="P96">
            <v>361</v>
          </cell>
          <cell r="Q96">
            <v>2852</v>
          </cell>
          <cell r="R96">
            <v>25</v>
          </cell>
          <cell r="S96">
            <v>74</v>
          </cell>
          <cell r="T96">
            <v>1000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 t="str">
            <v>บุคคลธรรมดา</v>
          </cell>
          <cell r="AA96">
            <v>1</v>
          </cell>
          <cell r="AB96" t="str">
            <v>(3)สิ่งปลูกสร้างที่เจ้าของใช้เป็นที่อยู่อาศัยและมีชื่ออยู่ในทะเบียนบ้าน</v>
          </cell>
          <cell r="AC96">
            <v>2</v>
          </cell>
          <cell r="AD96">
            <v>0</v>
          </cell>
          <cell r="AE96">
            <v>350</v>
          </cell>
        </row>
        <row r="97">
          <cell r="P97">
            <v>362</v>
          </cell>
          <cell r="Q97">
            <v>2852</v>
          </cell>
          <cell r="R97">
            <v>36</v>
          </cell>
          <cell r="S97">
            <v>75</v>
          </cell>
          <cell r="T97">
            <v>1000</v>
          </cell>
          <cell r="U97">
            <v>0</v>
          </cell>
          <cell r="V97">
            <v>1</v>
          </cell>
          <cell r="W97">
            <v>10</v>
          </cell>
          <cell r="X97">
            <v>0</v>
          </cell>
          <cell r="Y97">
            <v>110</v>
          </cell>
          <cell r="Z97" t="str">
            <v>บุคคลธรรมดา</v>
          </cell>
          <cell r="AA97">
            <v>1</v>
          </cell>
          <cell r="AB9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7">
            <v>2</v>
          </cell>
          <cell r="AD97">
            <v>110</v>
          </cell>
          <cell r="AE97">
            <v>420</v>
          </cell>
        </row>
        <row r="98">
          <cell r="P98">
            <v>363</v>
          </cell>
          <cell r="Q98">
            <v>2852</v>
          </cell>
          <cell r="R98">
            <v>37</v>
          </cell>
          <cell r="S98">
            <v>76</v>
          </cell>
          <cell r="T98">
            <v>1000</v>
          </cell>
          <cell r="U98">
            <v>0</v>
          </cell>
          <cell r="V98">
            <v>0</v>
          </cell>
          <cell r="W98">
            <v>93</v>
          </cell>
          <cell r="X98">
            <v>0</v>
          </cell>
          <cell r="Y98">
            <v>93</v>
          </cell>
          <cell r="Z98" t="str">
            <v>บุคคลธรรมดา</v>
          </cell>
          <cell r="AA98">
            <v>1</v>
          </cell>
          <cell r="AB9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8">
            <v>2</v>
          </cell>
          <cell r="AD98">
            <v>93</v>
          </cell>
          <cell r="AE98">
            <v>420</v>
          </cell>
        </row>
        <row r="99">
          <cell r="P99">
            <v>363</v>
          </cell>
          <cell r="Q99">
            <v>2852</v>
          </cell>
          <cell r="R99">
            <v>37</v>
          </cell>
          <cell r="S99">
            <v>76</v>
          </cell>
          <cell r="T99">
            <v>1000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 t="str">
            <v>บุคคลธรรมดา</v>
          </cell>
          <cell r="AA99">
            <v>1</v>
          </cell>
          <cell r="AB99" t="str">
            <v>(3)สิ่งปลูกสร้างที่เจ้าของใช้เป็นที่อยู่อาศัยและมีชื่ออยู่ในทะเบียนบ้าน</v>
          </cell>
          <cell r="AC99">
            <v>2</v>
          </cell>
          <cell r="AD99">
            <v>0</v>
          </cell>
          <cell r="AE99">
            <v>420</v>
          </cell>
        </row>
        <row r="100">
          <cell r="P100">
            <v>364</v>
          </cell>
          <cell r="Q100">
            <v>2852</v>
          </cell>
          <cell r="R100">
            <v>42</v>
          </cell>
          <cell r="S100">
            <v>77</v>
          </cell>
          <cell r="T100">
            <v>1000</v>
          </cell>
          <cell r="U100">
            <v>0</v>
          </cell>
          <cell r="V100">
            <v>0</v>
          </cell>
          <cell r="W100">
            <v>52</v>
          </cell>
          <cell r="X100">
            <v>0</v>
          </cell>
          <cell r="Y100">
            <v>47.5</v>
          </cell>
          <cell r="Z100" t="str">
            <v>บุคคลธรรมดา</v>
          </cell>
          <cell r="AA100">
            <v>1</v>
          </cell>
          <cell r="AB10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0">
            <v>2</v>
          </cell>
          <cell r="AD100">
            <v>47.5</v>
          </cell>
          <cell r="AE100">
            <v>350</v>
          </cell>
        </row>
        <row r="101">
          <cell r="P101">
            <v>364</v>
          </cell>
          <cell r="Q101">
            <v>2852</v>
          </cell>
          <cell r="R101">
            <v>42</v>
          </cell>
          <cell r="S101">
            <v>77</v>
          </cell>
          <cell r="T101">
            <v>1000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4.5</v>
          </cell>
          <cell r="Z101" t="str">
            <v>บุคคลธรรมดา</v>
          </cell>
          <cell r="AA101">
            <v>1</v>
          </cell>
          <cell r="AB101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01">
            <v>3</v>
          </cell>
          <cell r="AD101">
            <v>4.5</v>
          </cell>
          <cell r="AE101">
            <v>350</v>
          </cell>
        </row>
        <row r="102">
          <cell r="P102">
            <v>365</v>
          </cell>
          <cell r="Q102">
            <v>2852</v>
          </cell>
          <cell r="R102">
            <v>41</v>
          </cell>
          <cell r="S102">
            <v>80</v>
          </cell>
          <cell r="T102">
            <v>1000</v>
          </cell>
          <cell r="U102">
            <v>0</v>
          </cell>
          <cell r="V102">
            <v>1</v>
          </cell>
          <cell r="W102">
            <v>0</v>
          </cell>
          <cell r="X102">
            <v>0</v>
          </cell>
          <cell r="Y102">
            <v>100</v>
          </cell>
          <cell r="Z102" t="str">
            <v>บุคคลธรรมดา</v>
          </cell>
          <cell r="AA102">
            <v>1</v>
          </cell>
          <cell r="AB10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2">
            <v>2</v>
          </cell>
          <cell r="AD102">
            <v>100</v>
          </cell>
          <cell r="AE102">
            <v>100</v>
          </cell>
        </row>
        <row r="103">
          <cell r="P103">
            <v>366</v>
          </cell>
          <cell r="Q103">
            <v>2852</v>
          </cell>
          <cell r="R103">
            <v>54</v>
          </cell>
          <cell r="S103">
            <v>81</v>
          </cell>
          <cell r="T103">
            <v>1000</v>
          </cell>
          <cell r="U103">
            <v>0</v>
          </cell>
          <cell r="V103">
            <v>0</v>
          </cell>
          <cell r="W103">
            <v>31</v>
          </cell>
          <cell r="X103">
            <v>0</v>
          </cell>
          <cell r="Y103">
            <v>31</v>
          </cell>
          <cell r="Z103" t="str">
            <v>บุคคลธรรมดา</v>
          </cell>
          <cell r="AA103">
            <v>1</v>
          </cell>
          <cell r="AB103" t="str">
            <v>(1)ที่ดินและสิ่งปลูกสร้างที่ใช้ประโยชน์ในการประกอบเกษตรกรรม</v>
          </cell>
          <cell r="AC103">
            <v>1</v>
          </cell>
          <cell r="AD103">
            <v>31</v>
          </cell>
          <cell r="AE103">
            <v>350</v>
          </cell>
        </row>
        <row r="104">
          <cell r="P104">
            <v>367</v>
          </cell>
          <cell r="Q104">
            <v>2852</v>
          </cell>
          <cell r="R104">
            <v>55</v>
          </cell>
          <cell r="S104">
            <v>82</v>
          </cell>
          <cell r="T104">
            <v>1000</v>
          </cell>
          <cell r="U104">
            <v>0</v>
          </cell>
          <cell r="V104">
            <v>0</v>
          </cell>
          <cell r="W104">
            <v>58</v>
          </cell>
          <cell r="X104">
            <v>0</v>
          </cell>
          <cell r="Y104">
            <v>58</v>
          </cell>
          <cell r="Z104" t="str">
            <v>บุคคลธรรมดา</v>
          </cell>
          <cell r="AA104">
            <v>1</v>
          </cell>
          <cell r="AB1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4">
            <v>2</v>
          </cell>
          <cell r="AD104">
            <v>58</v>
          </cell>
          <cell r="AE104">
            <v>350</v>
          </cell>
        </row>
        <row r="105">
          <cell r="P105">
            <v>367</v>
          </cell>
          <cell r="Q105">
            <v>2852</v>
          </cell>
          <cell r="R105">
            <v>55</v>
          </cell>
          <cell r="S105">
            <v>82</v>
          </cell>
          <cell r="T105">
            <v>1000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 t="str">
            <v>บุคคลธรรมดา</v>
          </cell>
          <cell r="AA105">
            <v>1</v>
          </cell>
          <cell r="AB105" t="str">
            <v>(3)สิ่งปลูกสร้างที่เจ้าของใช้เป็นที่อยู่อาศัยและมีชื่ออยู่ในทะเบียนบ้าน</v>
          </cell>
          <cell r="AC105">
            <v>2</v>
          </cell>
          <cell r="AD105">
            <v>0</v>
          </cell>
          <cell r="AE105">
            <v>350</v>
          </cell>
        </row>
        <row r="106">
          <cell r="P106">
            <v>368</v>
          </cell>
          <cell r="Q106">
            <v>2852</v>
          </cell>
          <cell r="R106">
            <v>58</v>
          </cell>
          <cell r="S106">
            <v>83</v>
          </cell>
          <cell r="T106">
            <v>1000</v>
          </cell>
          <cell r="U106">
            <v>0</v>
          </cell>
          <cell r="V106">
            <v>0</v>
          </cell>
          <cell r="W106">
            <v>94</v>
          </cell>
          <cell r="X106">
            <v>0</v>
          </cell>
          <cell r="Y106">
            <v>94</v>
          </cell>
          <cell r="Z106" t="str">
            <v>บุคคลธรรมดา</v>
          </cell>
          <cell r="AA106">
            <v>1</v>
          </cell>
          <cell r="AB10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6">
            <v>2</v>
          </cell>
          <cell r="AD106">
            <v>94</v>
          </cell>
          <cell r="AE106">
            <v>100</v>
          </cell>
        </row>
        <row r="107">
          <cell r="P107">
            <v>369</v>
          </cell>
          <cell r="Q107">
            <v>2852</v>
          </cell>
          <cell r="R107">
            <v>59</v>
          </cell>
          <cell r="S107">
            <v>84</v>
          </cell>
          <cell r="T107">
            <v>1000</v>
          </cell>
          <cell r="U107">
            <v>0</v>
          </cell>
          <cell r="V107">
            <v>1</v>
          </cell>
          <cell r="W107">
            <v>2</v>
          </cell>
          <cell r="X107">
            <v>0</v>
          </cell>
          <cell r="Y107">
            <v>102</v>
          </cell>
          <cell r="Z107" t="str">
            <v>บุคคลธรรมดา</v>
          </cell>
          <cell r="AA107">
            <v>1</v>
          </cell>
          <cell r="AB107" t="str">
            <v>(1)ที่ดินและสิ่งปลูกสร้างที่ใช้ประโยชน์ในการประกอบเกษตรกรรม</v>
          </cell>
          <cell r="AC107">
            <v>1</v>
          </cell>
          <cell r="AD107">
            <v>102</v>
          </cell>
          <cell r="AE107">
            <v>420</v>
          </cell>
        </row>
        <row r="108">
          <cell r="P108">
            <v>370</v>
          </cell>
          <cell r="Q108">
            <v>2852</v>
          </cell>
          <cell r="R108">
            <v>63</v>
          </cell>
          <cell r="S108">
            <v>85</v>
          </cell>
          <cell r="T108">
            <v>1000</v>
          </cell>
          <cell r="U108">
            <v>0</v>
          </cell>
          <cell r="V108">
            <v>0</v>
          </cell>
          <cell r="W108">
            <v>43</v>
          </cell>
          <cell r="X108">
            <v>0</v>
          </cell>
          <cell r="Y108">
            <v>43</v>
          </cell>
          <cell r="Z108" t="str">
            <v>บุคคลธรรมดา</v>
          </cell>
          <cell r="AA108">
            <v>1</v>
          </cell>
          <cell r="AB10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8">
            <v>2</v>
          </cell>
          <cell r="AD108">
            <v>43</v>
          </cell>
          <cell r="AE108">
            <v>420</v>
          </cell>
        </row>
        <row r="109">
          <cell r="P109">
            <v>371</v>
          </cell>
          <cell r="Q109">
            <v>2852</v>
          </cell>
          <cell r="R109">
            <v>64</v>
          </cell>
          <cell r="S109">
            <v>86</v>
          </cell>
          <cell r="T109">
            <v>1000</v>
          </cell>
          <cell r="U109">
            <v>0</v>
          </cell>
          <cell r="V109">
            <v>1</v>
          </cell>
          <cell r="W109">
            <v>56</v>
          </cell>
          <cell r="X109">
            <v>0</v>
          </cell>
          <cell r="Y109">
            <v>156</v>
          </cell>
          <cell r="Z109" t="str">
            <v>บุคคลธรรมดา</v>
          </cell>
          <cell r="AA109">
            <v>1</v>
          </cell>
          <cell r="AB10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9">
            <v>2</v>
          </cell>
          <cell r="AD109">
            <v>156</v>
          </cell>
          <cell r="AE109">
            <v>350</v>
          </cell>
        </row>
        <row r="110">
          <cell r="P110">
            <v>372</v>
          </cell>
          <cell r="Q110">
            <v>2852</v>
          </cell>
          <cell r="R110">
            <v>57</v>
          </cell>
          <cell r="S110">
            <v>87</v>
          </cell>
          <cell r="T110">
            <v>1000</v>
          </cell>
          <cell r="U110">
            <v>0</v>
          </cell>
          <cell r="V110">
            <v>0</v>
          </cell>
          <cell r="W110">
            <v>85</v>
          </cell>
          <cell r="X110">
            <v>0</v>
          </cell>
          <cell r="Y110">
            <v>85</v>
          </cell>
          <cell r="Z110" t="str">
            <v>บุคคลธรรมดา</v>
          </cell>
          <cell r="AA110">
            <v>1</v>
          </cell>
          <cell r="AB11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0">
            <v>2</v>
          </cell>
          <cell r="AD110">
            <v>85</v>
          </cell>
          <cell r="AE110">
            <v>350</v>
          </cell>
        </row>
        <row r="111">
          <cell r="P111">
            <v>373</v>
          </cell>
          <cell r="Q111">
            <v>2852</v>
          </cell>
          <cell r="R111">
            <v>65</v>
          </cell>
          <cell r="S111">
            <v>88</v>
          </cell>
          <cell r="T111">
            <v>1000</v>
          </cell>
          <cell r="U111">
            <v>0</v>
          </cell>
          <cell r="V111">
            <v>2</v>
          </cell>
          <cell r="W111">
            <v>8</v>
          </cell>
          <cell r="X111">
            <v>0</v>
          </cell>
          <cell r="Y111">
            <v>208</v>
          </cell>
          <cell r="Z111" t="str">
            <v>บุคคลธรรมดา</v>
          </cell>
          <cell r="AA111">
            <v>1</v>
          </cell>
          <cell r="AB11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1">
            <v>2</v>
          </cell>
          <cell r="AD111">
            <v>208</v>
          </cell>
          <cell r="AE111">
            <v>350</v>
          </cell>
        </row>
        <row r="112">
          <cell r="P112">
            <v>374</v>
          </cell>
          <cell r="Q112">
            <v>2852</v>
          </cell>
          <cell r="R112">
            <v>66</v>
          </cell>
          <cell r="S112">
            <v>89</v>
          </cell>
          <cell r="T112">
            <v>1000</v>
          </cell>
          <cell r="U112">
            <v>0</v>
          </cell>
          <cell r="V112">
            <v>1</v>
          </cell>
          <cell r="W112">
            <v>17</v>
          </cell>
          <cell r="X112">
            <v>0</v>
          </cell>
          <cell r="Y112">
            <v>117</v>
          </cell>
          <cell r="Z112" t="str">
            <v>บุคคลธรรมดา</v>
          </cell>
          <cell r="AA112">
            <v>1</v>
          </cell>
          <cell r="AB11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2">
            <v>2</v>
          </cell>
          <cell r="AD112">
            <v>117</v>
          </cell>
          <cell r="AE112">
            <v>350</v>
          </cell>
        </row>
        <row r="113">
          <cell r="P113">
            <v>375</v>
          </cell>
          <cell r="Q113">
            <v>2852</v>
          </cell>
          <cell r="R113">
            <v>81</v>
          </cell>
          <cell r="S113">
            <v>90</v>
          </cell>
          <cell r="T113">
            <v>1000</v>
          </cell>
          <cell r="U113">
            <v>0</v>
          </cell>
          <cell r="V113">
            <v>1</v>
          </cell>
          <cell r="W113">
            <v>11</v>
          </cell>
          <cell r="X113">
            <v>0</v>
          </cell>
          <cell r="Y113">
            <v>111</v>
          </cell>
          <cell r="Z113" t="str">
            <v>บุคคลธรรมดา</v>
          </cell>
          <cell r="AA113">
            <v>1</v>
          </cell>
          <cell r="AB11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3">
            <v>2</v>
          </cell>
          <cell r="AD113">
            <v>111</v>
          </cell>
          <cell r="AE113">
            <v>350</v>
          </cell>
        </row>
        <row r="114">
          <cell r="P114">
            <v>376</v>
          </cell>
          <cell r="Q114">
            <v>2852</v>
          </cell>
          <cell r="R114">
            <v>90</v>
          </cell>
          <cell r="S114">
            <v>91</v>
          </cell>
          <cell r="T114">
            <v>1000</v>
          </cell>
          <cell r="U114">
            <v>0</v>
          </cell>
          <cell r="V114">
            <v>0</v>
          </cell>
          <cell r="W114">
            <v>83</v>
          </cell>
          <cell r="X114">
            <v>0</v>
          </cell>
          <cell r="Y114">
            <v>83</v>
          </cell>
          <cell r="Z114" t="str">
            <v>บุคคลธรรมดา</v>
          </cell>
          <cell r="AA114">
            <v>1</v>
          </cell>
          <cell r="AB11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4">
            <v>2</v>
          </cell>
          <cell r="AD114">
            <v>83</v>
          </cell>
          <cell r="AE114">
            <v>350</v>
          </cell>
        </row>
        <row r="115">
          <cell r="P115">
            <v>377</v>
          </cell>
          <cell r="Q115">
            <v>2852</v>
          </cell>
          <cell r="R115">
            <v>104</v>
          </cell>
          <cell r="S115">
            <v>92</v>
          </cell>
          <cell r="T115">
            <v>1000</v>
          </cell>
          <cell r="U115">
            <v>0</v>
          </cell>
          <cell r="V115">
            <v>0</v>
          </cell>
          <cell r="W115">
            <v>83</v>
          </cell>
          <cell r="X115">
            <v>0</v>
          </cell>
          <cell r="Y115">
            <v>83</v>
          </cell>
          <cell r="Z115" t="str">
            <v>บุคคลธรรมดา</v>
          </cell>
          <cell r="AA115">
            <v>1</v>
          </cell>
          <cell r="AB11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5">
            <v>2</v>
          </cell>
          <cell r="AD115">
            <v>83</v>
          </cell>
          <cell r="AE115">
            <v>420</v>
          </cell>
        </row>
        <row r="116">
          <cell r="P116">
            <v>378</v>
          </cell>
          <cell r="Q116">
            <v>2852</v>
          </cell>
          <cell r="R116">
            <v>40</v>
          </cell>
          <cell r="S116">
            <v>93</v>
          </cell>
          <cell r="T116">
            <v>1000</v>
          </cell>
          <cell r="U116">
            <v>2</v>
          </cell>
          <cell r="V116">
            <v>2</v>
          </cell>
          <cell r="W116">
            <v>78</v>
          </cell>
          <cell r="X116">
            <v>0</v>
          </cell>
          <cell r="Y116">
            <v>1078</v>
          </cell>
          <cell r="Z116" t="str">
            <v>บุคคลธรรมดา</v>
          </cell>
          <cell r="AA116">
            <v>1</v>
          </cell>
          <cell r="AB11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6">
            <v>2</v>
          </cell>
          <cell r="AD116">
            <v>1078</v>
          </cell>
          <cell r="AE116">
            <v>310</v>
          </cell>
        </row>
        <row r="117">
          <cell r="P117">
            <v>379</v>
          </cell>
          <cell r="Q117">
            <v>2852</v>
          </cell>
          <cell r="R117">
            <v>53</v>
          </cell>
          <cell r="S117">
            <v>94</v>
          </cell>
          <cell r="T117">
            <v>1000</v>
          </cell>
          <cell r="U117">
            <v>0</v>
          </cell>
          <cell r="V117">
            <v>0</v>
          </cell>
          <cell r="W117">
            <v>27</v>
          </cell>
          <cell r="X117">
            <v>0</v>
          </cell>
          <cell r="Y117">
            <v>23</v>
          </cell>
          <cell r="Z117" t="str">
            <v>บุคคลธรรมดา</v>
          </cell>
          <cell r="AA117">
            <v>1</v>
          </cell>
          <cell r="AB1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7">
            <v>2</v>
          </cell>
          <cell r="AD117">
            <v>23</v>
          </cell>
          <cell r="AE117">
            <v>420</v>
          </cell>
        </row>
        <row r="118">
          <cell r="P118">
            <v>379</v>
          </cell>
          <cell r="Q118">
            <v>2852</v>
          </cell>
          <cell r="R118">
            <v>53</v>
          </cell>
          <cell r="S118">
            <v>94</v>
          </cell>
          <cell r="T118">
            <v>1000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4</v>
          </cell>
          <cell r="Z118" t="str">
            <v>บุคคลธรรมดา</v>
          </cell>
          <cell r="AA118">
            <v>1</v>
          </cell>
          <cell r="AB118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18">
            <v>3</v>
          </cell>
          <cell r="AD118">
            <v>4</v>
          </cell>
          <cell r="AE118">
            <v>420</v>
          </cell>
        </row>
        <row r="119">
          <cell r="P119">
            <v>380</v>
          </cell>
          <cell r="Q119">
            <v>2852</v>
          </cell>
          <cell r="R119">
            <v>91</v>
          </cell>
          <cell r="S119">
            <v>95</v>
          </cell>
          <cell r="T119">
            <v>1000</v>
          </cell>
          <cell r="U119">
            <v>0</v>
          </cell>
          <cell r="V119">
            <v>0</v>
          </cell>
          <cell r="W119">
            <v>60</v>
          </cell>
          <cell r="X119">
            <v>0</v>
          </cell>
          <cell r="Y119">
            <v>60</v>
          </cell>
          <cell r="Z119" t="str">
            <v>บุคคลธรรมดา</v>
          </cell>
          <cell r="AA119">
            <v>1</v>
          </cell>
          <cell r="AB1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9">
            <v>2</v>
          </cell>
          <cell r="AD119">
            <v>60</v>
          </cell>
          <cell r="AE119">
            <v>350</v>
          </cell>
        </row>
        <row r="120">
          <cell r="P120">
            <v>380</v>
          </cell>
          <cell r="Q120">
            <v>2852</v>
          </cell>
          <cell r="R120">
            <v>91</v>
          </cell>
          <cell r="S120">
            <v>95</v>
          </cell>
          <cell r="T120">
            <v>1000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 t="str">
            <v>บุคคลธรรมดา</v>
          </cell>
          <cell r="AA120">
            <v>1</v>
          </cell>
          <cell r="AB120" t="str">
            <v>(3)สิ่งปลูกสร้างที่เจ้าของใช้เป็นที่อยู่อาศัยและมีชื่ออยู่ในทะเบียนบ้าน</v>
          </cell>
          <cell r="AC120">
            <v>2</v>
          </cell>
          <cell r="AD120">
            <v>0</v>
          </cell>
          <cell r="AE120">
            <v>350</v>
          </cell>
        </row>
        <row r="121">
          <cell r="P121">
            <v>381</v>
          </cell>
          <cell r="Q121">
            <v>2852</v>
          </cell>
          <cell r="R121">
            <v>92</v>
          </cell>
          <cell r="S121">
            <v>96</v>
          </cell>
          <cell r="T121">
            <v>1000</v>
          </cell>
          <cell r="U121">
            <v>0</v>
          </cell>
          <cell r="V121">
            <v>1</v>
          </cell>
          <cell r="W121">
            <v>40</v>
          </cell>
          <cell r="X121">
            <v>0</v>
          </cell>
          <cell r="Y121">
            <v>140</v>
          </cell>
          <cell r="Z121" t="str">
            <v>บุคคลธรรมดา</v>
          </cell>
          <cell r="AA121">
            <v>1</v>
          </cell>
          <cell r="AB12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1">
            <v>2</v>
          </cell>
          <cell r="AD121">
            <v>140</v>
          </cell>
          <cell r="AE121">
            <v>100</v>
          </cell>
        </row>
        <row r="122">
          <cell r="P122">
            <v>382</v>
          </cell>
          <cell r="Q122">
            <v>2852</v>
          </cell>
          <cell r="R122">
            <v>75</v>
          </cell>
          <cell r="S122">
            <v>97</v>
          </cell>
          <cell r="T122">
            <v>1000</v>
          </cell>
          <cell r="U122">
            <v>0</v>
          </cell>
          <cell r="V122">
            <v>1</v>
          </cell>
          <cell r="W122">
            <v>12</v>
          </cell>
          <cell r="X122">
            <v>0</v>
          </cell>
          <cell r="Y122">
            <v>106.75</v>
          </cell>
          <cell r="Z122" t="str">
            <v>บุคคลธรรมดา</v>
          </cell>
          <cell r="AA122">
            <v>1</v>
          </cell>
          <cell r="AB1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2">
            <v>2</v>
          </cell>
          <cell r="AD122">
            <v>106.75</v>
          </cell>
          <cell r="AE122">
            <v>350</v>
          </cell>
        </row>
        <row r="123">
          <cell r="P123">
            <v>382</v>
          </cell>
          <cell r="Q123">
            <v>2852</v>
          </cell>
          <cell r="R123">
            <v>75</v>
          </cell>
          <cell r="S123">
            <v>97</v>
          </cell>
          <cell r="T123">
            <v>1000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5.25</v>
          </cell>
          <cell r="Z123" t="str">
            <v>บุคคลธรรมดา</v>
          </cell>
          <cell r="AA123">
            <v>1</v>
          </cell>
          <cell r="AB12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3">
            <v>3</v>
          </cell>
          <cell r="AD123">
            <v>5.25</v>
          </cell>
          <cell r="AE123">
            <v>350</v>
          </cell>
        </row>
        <row r="124">
          <cell r="P124">
            <v>383</v>
          </cell>
          <cell r="Q124">
            <v>2852</v>
          </cell>
          <cell r="R124">
            <v>93</v>
          </cell>
          <cell r="S124">
            <v>98</v>
          </cell>
          <cell r="T124">
            <v>1000</v>
          </cell>
          <cell r="U124">
            <v>0</v>
          </cell>
          <cell r="V124">
            <v>1</v>
          </cell>
          <cell r="W124">
            <v>82</v>
          </cell>
          <cell r="X124">
            <v>0</v>
          </cell>
          <cell r="Y124">
            <v>178</v>
          </cell>
          <cell r="Z124" t="str">
            <v>บุคคลธรรมดา</v>
          </cell>
          <cell r="AA124">
            <v>1</v>
          </cell>
          <cell r="AB12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4">
            <v>2</v>
          </cell>
          <cell r="AD124">
            <v>178</v>
          </cell>
          <cell r="AE124">
            <v>100</v>
          </cell>
        </row>
        <row r="125">
          <cell r="P125">
            <v>383</v>
          </cell>
          <cell r="Q125">
            <v>2852</v>
          </cell>
          <cell r="R125">
            <v>93</v>
          </cell>
          <cell r="S125">
            <v>98</v>
          </cell>
          <cell r="T125">
            <v>1000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 t="str">
            <v>บุคคลธรรมดา</v>
          </cell>
          <cell r="AA125">
            <v>1</v>
          </cell>
          <cell r="AB125" t="str">
            <v>(3)สิ่งปลูกสร้างที่เจ้าของใช้เป็นที่อยู่อาศัยและมีชื่ออยู่ในทะเบียนบ้าน</v>
          </cell>
          <cell r="AC125">
            <v>2</v>
          </cell>
          <cell r="AD125">
            <v>0</v>
          </cell>
          <cell r="AE125">
            <v>100</v>
          </cell>
        </row>
        <row r="126">
          <cell r="P126">
            <v>383</v>
          </cell>
          <cell r="Q126">
            <v>2852</v>
          </cell>
          <cell r="R126">
            <v>93</v>
          </cell>
          <cell r="S126">
            <v>98</v>
          </cell>
          <cell r="T126">
            <v>1000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4</v>
          </cell>
          <cell r="Z126" t="str">
            <v>บุคคลธรรมดา</v>
          </cell>
          <cell r="AA126">
            <v>1</v>
          </cell>
          <cell r="AB12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6">
            <v>3</v>
          </cell>
          <cell r="AD126">
            <v>4</v>
          </cell>
          <cell r="AE126">
            <v>0</v>
          </cell>
        </row>
        <row r="127">
          <cell r="P127">
            <v>384</v>
          </cell>
          <cell r="Q127">
            <v>2852</v>
          </cell>
          <cell r="R127">
            <v>106</v>
          </cell>
          <cell r="S127">
            <v>99</v>
          </cell>
          <cell r="T127">
            <v>1000</v>
          </cell>
          <cell r="U127">
            <v>0</v>
          </cell>
          <cell r="V127">
            <v>0</v>
          </cell>
          <cell r="W127">
            <v>57</v>
          </cell>
          <cell r="X127">
            <v>0</v>
          </cell>
          <cell r="Y127">
            <v>57</v>
          </cell>
          <cell r="Z127" t="str">
            <v>บุคคลธรรมดา</v>
          </cell>
          <cell r="AA127">
            <v>1</v>
          </cell>
          <cell r="AB1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7">
            <v>2</v>
          </cell>
          <cell r="AD127">
            <v>57</v>
          </cell>
          <cell r="AE127">
            <v>350</v>
          </cell>
        </row>
        <row r="128">
          <cell r="P128">
            <v>384</v>
          </cell>
          <cell r="Q128">
            <v>2852</v>
          </cell>
          <cell r="R128">
            <v>106</v>
          </cell>
          <cell r="S128">
            <v>99</v>
          </cell>
          <cell r="T128">
            <v>1000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 t="str">
            <v>บุคคลธรรมดา</v>
          </cell>
          <cell r="AA128">
            <v>1</v>
          </cell>
          <cell r="AB128" t="str">
            <v>(3)สิ่งปลูกสร้างที่เจ้าของใช้เป็นที่อยู่อาศัยและมีชื่ออยู่ในทะเบียนบ้าน</v>
          </cell>
          <cell r="AC128">
            <v>2</v>
          </cell>
          <cell r="AD128">
            <v>0</v>
          </cell>
          <cell r="AE128">
            <v>350</v>
          </cell>
        </row>
        <row r="129">
          <cell r="P129">
            <v>385</v>
          </cell>
          <cell r="Q129">
            <v>2852</v>
          </cell>
          <cell r="R129">
            <v>107</v>
          </cell>
          <cell r="S129">
            <v>100</v>
          </cell>
          <cell r="T129">
            <v>1000</v>
          </cell>
          <cell r="U129">
            <v>0</v>
          </cell>
          <cell r="V129">
            <v>0</v>
          </cell>
          <cell r="W129">
            <v>27</v>
          </cell>
          <cell r="X129">
            <v>0</v>
          </cell>
          <cell r="Y129">
            <v>27</v>
          </cell>
          <cell r="Z129" t="str">
            <v>บุคคลธรรมดา</v>
          </cell>
          <cell r="AA129">
            <v>1</v>
          </cell>
          <cell r="AB12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9">
            <v>2</v>
          </cell>
          <cell r="AD129">
            <v>27</v>
          </cell>
          <cell r="AE129">
            <v>350</v>
          </cell>
        </row>
        <row r="130">
          <cell r="P130">
            <v>386</v>
          </cell>
          <cell r="Q130">
            <v>2852</v>
          </cell>
          <cell r="R130">
            <v>67</v>
          </cell>
          <cell r="S130">
            <v>101</v>
          </cell>
          <cell r="T130">
            <v>1000</v>
          </cell>
          <cell r="U130">
            <v>0</v>
          </cell>
          <cell r="V130">
            <v>0</v>
          </cell>
          <cell r="W130">
            <v>46</v>
          </cell>
          <cell r="X130">
            <v>0</v>
          </cell>
          <cell r="Y130">
            <v>46</v>
          </cell>
          <cell r="Z130" t="str">
            <v>บุคคลธรรมดา</v>
          </cell>
          <cell r="AA130">
            <v>1</v>
          </cell>
          <cell r="AB13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0">
            <v>2</v>
          </cell>
          <cell r="AD130">
            <v>46</v>
          </cell>
          <cell r="AE130">
            <v>350</v>
          </cell>
        </row>
        <row r="131">
          <cell r="P131">
            <v>386</v>
          </cell>
          <cell r="Q131">
            <v>2852</v>
          </cell>
          <cell r="R131">
            <v>67</v>
          </cell>
          <cell r="S131">
            <v>101</v>
          </cell>
          <cell r="T131">
            <v>1000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 t="str">
            <v>บุคคลธรรมดา</v>
          </cell>
          <cell r="AA131">
            <v>1</v>
          </cell>
          <cell r="AB131" t="str">
            <v>(3)สิ่งปลูกสร้างที่เจ้าของใช้เป็นที่อยู่อาศัยและมีชื่ออยู่ในทะเบียนบ้าน</v>
          </cell>
          <cell r="AC131">
            <v>2</v>
          </cell>
          <cell r="AD131">
            <v>0</v>
          </cell>
          <cell r="AE131">
            <v>350</v>
          </cell>
        </row>
        <row r="132">
          <cell r="P132">
            <v>387</v>
          </cell>
          <cell r="Q132">
            <v>2852</v>
          </cell>
          <cell r="R132">
            <v>68</v>
          </cell>
          <cell r="S132">
            <v>102</v>
          </cell>
          <cell r="T132">
            <v>1000</v>
          </cell>
          <cell r="U132">
            <v>0</v>
          </cell>
          <cell r="V132">
            <v>0</v>
          </cell>
          <cell r="W132">
            <v>47</v>
          </cell>
          <cell r="X132">
            <v>0</v>
          </cell>
          <cell r="Y132">
            <v>47</v>
          </cell>
          <cell r="Z132" t="str">
            <v>บุคคลธรรมดา</v>
          </cell>
          <cell r="AA132">
            <v>1</v>
          </cell>
          <cell r="AB13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2">
            <v>2</v>
          </cell>
          <cell r="AD132">
            <v>47</v>
          </cell>
          <cell r="AE132">
            <v>350</v>
          </cell>
        </row>
        <row r="133">
          <cell r="P133">
            <v>388</v>
          </cell>
          <cell r="Q133">
            <v>2852</v>
          </cell>
          <cell r="R133">
            <v>74</v>
          </cell>
          <cell r="S133">
            <v>103</v>
          </cell>
          <cell r="T133">
            <v>1000</v>
          </cell>
          <cell r="U133">
            <v>0</v>
          </cell>
          <cell r="V133">
            <v>0</v>
          </cell>
          <cell r="W133">
            <v>93</v>
          </cell>
          <cell r="X133">
            <v>0</v>
          </cell>
          <cell r="Y133">
            <v>93</v>
          </cell>
          <cell r="Z133" t="str">
            <v>บุคคลธรรมดา</v>
          </cell>
          <cell r="AA133">
            <v>1</v>
          </cell>
          <cell r="AB13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3">
            <v>2</v>
          </cell>
          <cell r="AD133">
            <v>93</v>
          </cell>
          <cell r="AE133">
            <v>350</v>
          </cell>
        </row>
        <row r="134">
          <cell r="P134">
            <v>388</v>
          </cell>
          <cell r="Q134">
            <v>2852</v>
          </cell>
          <cell r="R134">
            <v>74</v>
          </cell>
          <cell r="S134">
            <v>103</v>
          </cell>
          <cell r="T134">
            <v>1000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 t="str">
            <v>บุคคลธรรมดา</v>
          </cell>
          <cell r="AA134">
            <v>1</v>
          </cell>
          <cell r="AB134" t="str">
            <v>(3)สิ่งปลูกสร้างที่เจ้าของใช้เป็นที่อยู่อาศัยและมีชื่ออยู่ในทะเบียนบ้าน</v>
          </cell>
          <cell r="AC134">
            <v>2</v>
          </cell>
          <cell r="AD134">
            <v>0</v>
          </cell>
          <cell r="AE134">
            <v>350</v>
          </cell>
        </row>
        <row r="135">
          <cell r="P135">
            <v>389</v>
          </cell>
          <cell r="Q135">
            <v>2852</v>
          </cell>
          <cell r="R135">
            <v>73</v>
          </cell>
          <cell r="S135">
            <v>104</v>
          </cell>
          <cell r="T135">
            <v>1000</v>
          </cell>
          <cell r="U135">
            <v>0</v>
          </cell>
          <cell r="V135">
            <v>0</v>
          </cell>
          <cell r="W135">
            <v>40</v>
          </cell>
          <cell r="X135">
            <v>0</v>
          </cell>
          <cell r="Y135">
            <v>40</v>
          </cell>
          <cell r="Z135" t="str">
            <v>บุคคลธรรมดา</v>
          </cell>
          <cell r="AA135">
            <v>1</v>
          </cell>
          <cell r="AB13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5">
            <v>2</v>
          </cell>
          <cell r="AD135">
            <v>40</v>
          </cell>
          <cell r="AE135">
            <v>350</v>
          </cell>
        </row>
        <row r="136">
          <cell r="P136">
            <v>389</v>
          </cell>
          <cell r="Q136">
            <v>2852</v>
          </cell>
          <cell r="R136">
            <v>73</v>
          </cell>
          <cell r="S136">
            <v>104</v>
          </cell>
          <cell r="T136">
            <v>1000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 t="str">
            <v>บุคคลธรรมดา</v>
          </cell>
          <cell r="AA136">
            <v>1</v>
          </cell>
          <cell r="AB136" t="str">
            <v>(3)สิ่งปลูกสร้างที่เจ้าของใช้เป็นที่อยู่อาศัยและมีชื่ออยู่ในทะเบียนบ้าน</v>
          </cell>
          <cell r="AC136">
            <v>2</v>
          </cell>
          <cell r="AD136">
            <v>0</v>
          </cell>
          <cell r="AE136">
            <v>350</v>
          </cell>
        </row>
        <row r="137">
          <cell r="P137">
            <v>390</v>
          </cell>
          <cell r="Q137">
            <v>2852</v>
          </cell>
          <cell r="R137">
            <v>69</v>
          </cell>
          <cell r="S137">
            <v>105</v>
          </cell>
          <cell r="T137">
            <v>1000</v>
          </cell>
          <cell r="U137">
            <v>0</v>
          </cell>
          <cell r="V137">
            <v>1</v>
          </cell>
          <cell r="W137">
            <v>10</v>
          </cell>
          <cell r="X137">
            <v>0</v>
          </cell>
          <cell r="Y137">
            <v>110</v>
          </cell>
          <cell r="Z137" t="str">
            <v>บุคคลธรรมดา</v>
          </cell>
          <cell r="AA137">
            <v>1</v>
          </cell>
          <cell r="AB1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7">
            <v>2</v>
          </cell>
          <cell r="AD137">
            <v>110</v>
          </cell>
          <cell r="AE137">
            <v>350</v>
          </cell>
        </row>
        <row r="138">
          <cell r="P138">
            <v>391</v>
          </cell>
          <cell r="Q138">
            <v>2852</v>
          </cell>
          <cell r="R138">
            <v>70</v>
          </cell>
          <cell r="S138">
            <v>106</v>
          </cell>
          <cell r="T138">
            <v>1000</v>
          </cell>
          <cell r="U138">
            <v>0</v>
          </cell>
          <cell r="V138">
            <v>1</v>
          </cell>
          <cell r="W138">
            <v>91</v>
          </cell>
          <cell r="X138">
            <v>0</v>
          </cell>
          <cell r="Y138">
            <v>191</v>
          </cell>
          <cell r="Z138" t="str">
            <v>บุคคลธรรมดา</v>
          </cell>
          <cell r="AA138">
            <v>1</v>
          </cell>
          <cell r="AB1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8">
            <v>2</v>
          </cell>
          <cell r="AD138">
            <v>191</v>
          </cell>
          <cell r="AE138">
            <v>350</v>
          </cell>
        </row>
        <row r="139">
          <cell r="P139">
            <v>391</v>
          </cell>
          <cell r="Q139">
            <v>2852</v>
          </cell>
          <cell r="R139">
            <v>70</v>
          </cell>
          <cell r="S139">
            <v>106</v>
          </cell>
          <cell r="T139">
            <v>1000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 t="str">
            <v>บุคคลธรรมดา</v>
          </cell>
          <cell r="AA139">
            <v>1</v>
          </cell>
          <cell r="AB139" t="str">
            <v>(3)สิ่งปลูกสร้างที่เจ้าของใช้เป็นที่อยู่อาศัยและมีชื่ออยู่ในทะเบียนบ้าน</v>
          </cell>
          <cell r="AC139">
            <v>2</v>
          </cell>
          <cell r="AD139">
            <v>0</v>
          </cell>
          <cell r="AE139">
            <v>350</v>
          </cell>
        </row>
        <row r="140">
          <cell r="P140">
            <v>392</v>
          </cell>
          <cell r="Q140">
            <v>2852</v>
          </cell>
          <cell r="R140">
            <v>72</v>
          </cell>
          <cell r="S140">
            <v>107</v>
          </cell>
          <cell r="T140">
            <v>1000</v>
          </cell>
          <cell r="U140">
            <v>0</v>
          </cell>
          <cell r="V140">
            <v>2</v>
          </cell>
          <cell r="W140">
            <v>7</v>
          </cell>
          <cell r="X140">
            <v>0</v>
          </cell>
          <cell r="Y140">
            <v>207</v>
          </cell>
          <cell r="Z140" t="str">
            <v>บุคคลธรรมดา</v>
          </cell>
          <cell r="AA140">
            <v>1</v>
          </cell>
          <cell r="AB14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0">
            <v>2</v>
          </cell>
          <cell r="AD140">
            <v>207</v>
          </cell>
          <cell r="AE140">
            <v>350</v>
          </cell>
        </row>
        <row r="141">
          <cell r="P141">
            <v>393</v>
          </cell>
          <cell r="Q141">
            <v>2852</v>
          </cell>
          <cell r="R141">
            <v>71</v>
          </cell>
          <cell r="S141">
            <v>108</v>
          </cell>
          <cell r="T141">
            <v>1000</v>
          </cell>
          <cell r="U141">
            <v>0</v>
          </cell>
          <cell r="V141">
            <v>2</v>
          </cell>
          <cell r="W141">
            <v>27</v>
          </cell>
          <cell r="X141">
            <v>0</v>
          </cell>
          <cell r="Y141">
            <v>227</v>
          </cell>
          <cell r="Z141" t="str">
            <v>บุคคลธรรมดา</v>
          </cell>
          <cell r="AA141">
            <v>1</v>
          </cell>
          <cell r="AB1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1">
            <v>2</v>
          </cell>
          <cell r="AD141">
            <v>227</v>
          </cell>
          <cell r="AE141">
            <v>100</v>
          </cell>
        </row>
        <row r="142">
          <cell r="P142">
            <v>393</v>
          </cell>
          <cell r="Q142">
            <v>2852</v>
          </cell>
          <cell r="R142">
            <v>71</v>
          </cell>
          <cell r="S142">
            <v>108</v>
          </cell>
          <cell r="T142">
            <v>1000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 t="str">
            <v>บุคคลธรรมดา</v>
          </cell>
          <cell r="AA142">
            <v>1</v>
          </cell>
          <cell r="AB142" t="str">
            <v>(3)สิ่งปลูกสร้างที่เจ้าของใช้เป็นที่อยู่อาศัยและมีชื่ออยู่ในทะเบียนบ้าน</v>
          </cell>
          <cell r="AC142">
            <v>2</v>
          </cell>
          <cell r="AD142">
            <v>0</v>
          </cell>
          <cell r="AE142">
            <v>100</v>
          </cell>
        </row>
        <row r="143">
          <cell r="P143">
            <v>394</v>
          </cell>
          <cell r="Q143">
            <v>2852</v>
          </cell>
          <cell r="R143">
            <v>82</v>
          </cell>
          <cell r="S143">
            <v>109</v>
          </cell>
          <cell r="T143">
            <v>1000</v>
          </cell>
          <cell r="U143">
            <v>0</v>
          </cell>
          <cell r="V143">
            <v>0</v>
          </cell>
          <cell r="W143">
            <v>40</v>
          </cell>
          <cell r="X143">
            <v>0</v>
          </cell>
          <cell r="Y143">
            <v>40</v>
          </cell>
          <cell r="Z143" t="str">
            <v>บุคคลธรรมดา</v>
          </cell>
          <cell r="AA143">
            <v>1</v>
          </cell>
          <cell r="AB14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3">
            <v>2</v>
          </cell>
          <cell r="AD143">
            <v>40</v>
          </cell>
          <cell r="AE143">
            <v>350</v>
          </cell>
        </row>
        <row r="144">
          <cell r="P144">
            <v>395</v>
          </cell>
          <cell r="Q144">
            <v>2852</v>
          </cell>
          <cell r="R144">
            <v>83</v>
          </cell>
          <cell r="S144">
            <v>110</v>
          </cell>
          <cell r="T144">
            <v>1000</v>
          </cell>
          <cell r="U144">
            <v>0</v>
          </cell>
          <cell r="V144">
            <v>1</v>
          </cell>
          <cell r="W144">
            <v>34</v>
          </cell>
          <cell r="X144">
            <v>0</v>
          </cell>
          <cell r="Y144">
            <v>134</v>
          </cell>
          <cell r="Z144" t="str">
            <v>บุคคลธรรมดา</v>
          </cell>
          <cell r="AA144">
            <v>1</v>
          </cell>
          <cell r="AB14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4">
            <v>2</v>
          </cell>
          <cell r="AD144">
            <v>134</v>
          </cell>
          <cell r="AE144">
            <v>350</v>
          </cell>
        </row>
        <row r="145">
          <cell r="P145">
            <v>396</v>
          </cell>
          <cell r="Q145">
            <v>2852</v>
          </cell>
          <cell r="R145">
            <v>85</v>
          </cell>
          <cell r="S145">
            <v>111</v>
          </cell>
          <cell r="T145">
            <v>1000</v>
          </cell>
          <cell r="U145">
            <v>0</v>
          </cell>
          <cell r="V145">
            <v>1</v>
          </cell>
          <cell r="W145">
            <v>29</v>
          </cell>
          <cell r="X145">
            <v>0</v>
          </cell>
          <cell r="Y145">
            <v>129</v>
          </cell>
          <cell r="Z145" t="str">
            <v>บุคคลธรรมดา</v>
          </cell>
          <cell r="AA145">
            <v>1</v>
          </cell>
          <cell r="AB14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5">
            <v>2</v>
          </cell>
          <cell r="AD145">
            <v>129</v>
          </cell>
          <cell r="AE145">
            <v>350</v>
          </cell>
        </row>
        <row r="146">
          <cell r="P146">
            <v>396</v>
          </cell>
          <cell r="Q146">
            <v>2852</v>
          </cell>
          <cell r="R146">
            <v>85</v>
          </cell>
          <cell r="S146">
            <v>111</v>
          </cell>
          <cell r="T146">
            <v>1000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 t="str">
            <v>บุคคลธรรมดา</v>
          </cell>
          <cell r="AA146">
            <v>1</v>
          </cell>
          <cell r="AB146" t="str">
            <v>(3)สิ่งปลูกสร้างที่เจ้าของใช้เป็นที่อยู่อาศัยและมีชื่ออยู่ในทะเบียนบ้าน</v>
          </cell>
          <cell r="AC146">
            <v>2</v>
          </cell>
          <cell r="AD146">
            <v>0</v>
          </cell>
          <cell r="AE146">
            <v>350</v>
          </cell>
        </row>
        <row r="147">
          <cell r="P147">
            <v>397</v>
          </cell>
          <cell r="Q147">
            <v>2852</v>
          </cell>
          <cell r="R147">
            <v>86</v>
          </cell>
          <cell r="S147">
            <v>112</v>
          </cell>
          <cell r="T147">
            <v>1000</v>
          </cell>
          <cell r="U147">
            <v>0</v>
          </cell>
          <cell r="V147">
            <v>0</v>
          </cell>
          <cell r="W147">
            <v>69</v>
          </cell>
          <cell r="X147">
            <v>0</v>
          </cell>
          <cell r="Y147">
            <v>69</v>
          </cell>
          <cell r="Z147" t="str">
            <v>บุคคลธรรมดา</v>
          </cell>
          <cell r="AA147">
            <v>1</v>
          </cell>
          <cell r="AB14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7">
            <v>2</v>
          </cell>
          <cell r="AD147">
            <v>69</v>
          </cell>
          <cell r="AE147">
            <v>100</v>
          </cell>
        </row>
        <row r="148">
          <cell r="P148">
            <v>397</v>
          </cell>
          <cell r="Q148">
            <v>2852</v>
          </cell>
          <cell r="R148">
            <v>86</v>
          </cell>
          <cell r="S148">
            <v>112</v>
          </cell>
          <cell r="T148">
            <v>1000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 t="str">
            <v>บุคคลธรรมดา</v>
          </cell>
          <cell r="AA148">
            <v>1</v>
          </cell>
          <cell r="AB148" t="str">
            <v>(3)สิ่งปลูกสร้างที่เจ้าของใช้เป็นที่อยู่อาศัยและมีชื่ออยู่ในทะเบียนบ้าน</v>
          </cell>
          <cell r="AC148">
            <v>2</v>
          </cell>
          <cell r="AD148">
            <v>0</v>
          </cell>
          <cell r="AE148">
            <v>100</v>
          </cell>
        </row>
        <row r="149">
          <cell r="P149">
            <v>398</v>
          </cell>
          <cell r="Q149">
            <v>2852</v>
          </cell>
          <cell r="R149">
            <v>87</v>
          </cell>
          <cell r="S149">
            <v>113</v>
          </cell>
          <cell r="T149">
            <v>1000</v>
          </cell>
          <cell r="U149">
            <v>0</v>
          </cell>
          <cell r="V149">
            <v>0</v>
          </cell>
          <cell r="W149">
            <v>62</v>
          </cell>
          <cell r="X149">
            <v>0</v>
          </cell>
          <cell r="Y149">
            <v>58</v>
          </cell>
          <cell r="Z149" t="str">
            <v>บุคคลธรรมดา</v>
          </cell>
          <cell r="AA149">
            <v>1</v>
          </cell>
          <cell r="AB14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9">
            <v>2</v>
          </cell>
          <cell r="AD149">
            <v>58</v>
          </cell>
          <cell r="AE149">
            <v>100</v>
          </cell>
        </row>
        <row r="150">
          <cell r="P150">
            <v>398</v>
          </cell>
          <cell r="Q150">
            <v>2852</v>
          </cell>
          <cell r="R150">
            <v>87</v>
          </cell>
          <cell r="S150">
            <v>113</v>
          </cell>
          <cell r="T150">
            <v>1000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4</v>
          </cell>
          <cell r="Z150" t="str">
            <v>บุคคลธรรมดา</v>
          </cell>
          <cell r="AA150">
            <v>1</v>
          </cell>
          <cell r="AB15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50">
            <v>3</v>
          </cell>
          <cell r="AD150">
            <v>4</v>
          </cell>
          <cell r="AE150">
            <v>100</v>
          </cell>
        </row>
        <row r="151">
          <cell r="P151">
            <v>399</v>
          </cell>
          <cell r="Q151">
            <v>2852</v>
          </cell>
          <cell r="R151">
            <v>88</v>
          </cell>
          <cell r="S151">
            <v>114</v>
          </cell>
          <cell r="T151">
            <v>1000</v>
          </cell>
          <cell r="U151">
            <v>0</v>
          </cell>
          <cell r="V151">
            <v>0</v>
          </cell>
          <cell r="W151">
            <v>81</v>
          </cell>
          <cell r="X151">
            <v>0</v>
          </cell>
          <cell r="Y151">
            <v>81</v>
          </cell>
          <cell r="Z151" t="str">
            <v>บุคคลธรรมดา</v>
          </cell>
          <cell r="AA151">
            <v>1</v>
          </cell>
          <cell r="AB1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1">
            <v>2</v>
          </cell>
          <cell r="AD151">
            <v>81</v>
          </cell>
          <cell r="AE151">
            <v>350</v>
          </cell>
        </row>
        <row r="152">
          <cell r="P152">
            <v>399</v>
          </cell>
          <cell r="Q152">
            <v>2852</v>
          </cell>
          <cell r="R152">
            <v>88</v>
          </cell>
          <cell r="S152">
            <v>114</v>
          </cell>
          <cell r="T152">
            <v>1000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 t="str">
            <v>บุคคลธรรมดา</v>
          </cell>
          <cell r="AA152">
            <v>1</v>
          </cell>
          <cell r="AB152" t="str">
            <v>(3)สิ่งปลูกสร้างที่เจ้าของใช้เป็นที่อยู่อาศัยและมีชื่ออยู่ในทะเบียนบ้าน</v>
          </cell>
          <cell r="AC152">
            <v>2</v>
          </cell>
          <cell r="AD152">
            <v>0</v>
          </cell>
          <cell r="AE152">
            <v>350</v>
          </cell>
        </row>
        <row r="153">
          <cell r="P153">
            <v>400</v>
          </cell>
          <cell r="Q153">
            <v>2852</v>
          </cell>
          <cell r="R153">
            <v>89</v>
          </cell>
          <cell r="S153">
            <v>115</v>
          </cell>
          <cell r="T153">
            <v>1000</v>
          </cell>
          <cell r="U153">
            <v>0</v>
          </cell>
          <cell r="V153">
            <v>0</v>
          </cell>
          <cell r="W153">
            <v>77</v>
          </cell>
          <cell r="X153">
            <v>0</v>
          </cell>
          <cell r="Y153">
            <v>77</v>
          </cell>
          <cell r="Z153" t="str">
            <v>บุคคลธรรมดา</v>
          </cell>
          <cell r="AA153">
            <v>1</v>
          </cell>
          <cell r="AB15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3">
            <v>2</v>
          </cell>
          <cell r="AD153">
            <v>77</v>
          </cell>
          <cell r="AE153">
            <v>350</v>
          </cell>
        </row>
        <row r="154">
          <cell r="P154">
            <v>401</v>
          </cell>
          <cell r="Q154">
            <v>2852</v>
          </cell>
          <cell r="R154">
            <v>110</v>
          </cell>
          <cell r="S154">
            <v>116</v>
          </cell>
          <cell r="T154">
            <v>1000</v>
          </cell>
          <cell r="U154">
            <v>0</v>
          </cell>
          <cell r="V154">
            <v>1</v>
          </cell>
          <cell r="W154">
            <v>38</v>
          </cell>
          <cell r="X154">
            <v>0</v>
          </cell>
          <cell r="Y154">
            <v>138</v>
          </cell>
          <cell r="Z154" t="str">
            <v>บุคคลธรรมดา</v>
          </cell>
          <cell r="AA154">
            <v>1</v>
          </cell>
          <cell r="AB1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4">
            <v>2</v>
          </cell>
          <cell r="AD154">
            <v>138</v>
          </cell>
          <cell r="AE154">
            <v>170</v>
          </cell>
        </row>
        <row r="155">
          <cell r="P155">
            <v>401</v>
          </cell>
          <cell r="Q155">
            <v>2852</v>
          </cell>
          <cell r="R155">
            <v>110</v>
          </cell>
          <cell r="S155">
            <v>116</v>
          </cell>
          <cell r="T155">
            <v>1000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 t="str">
            <v>บุคคลธรรมดา</v>
          </cell>
          <cell r="AA155">
            <v>1</v>
          </cell>
          <cell r="AB155" t="str">
            <v>(3)สิ่งปลูกสร้างที่เจ้าของใช้เป็นที่อยู่อาศัยและมีชื่ออยู่ในทะเบียนบ้าน</v>
          </cell>
          <cell r="AC155">
            <v>2</v>
          </cell>
          <cell r="AD155">
            <v>0</v>
          </cell>
          <cell r="AE155">
            <v>170</v>
          </cell>
        </row>
        <row r="156">
          <cell r="P156">
            <v>402</v>
          </cell>
          <cell r="Q156">
            <v>2852</v>
          </cell>
          <cell r="R156">
            <v>109</v>
          </cell>
          <cell r="S156">
            <v>117</v>
          </cell>
          <cell r="T156">
            <v>1000</v>
          </cell>
          <cell r="U156">
            <v>0</v>
          </cell>
          <cell r="V156">
            <v>0</v>
          </cell>
          <cell r="W156">
            <v>44</v>
          </cell>
          <cell r="X156">
            <v>0</v>
          </cell>
          <cell r="Y156">
            <v>44</v>
          </cell>
          <cell r="Z156" t="str">
            <v>บุคคลธรรมดา</v>
          </cell>
          <cell r="AA156">
            <v>1</v>
          </cell>
          <cell r="AB1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6">
            <v>2</v>
          </cell>
          <cell r="AD156">
            <v>44</v>
          </cell>
          <cell r="AE156">
            <v>130</v>
          </cell>
        </row>
        <row r="157">
          <cell r="P157">
            <v>403</v>
          </cell>
          <cell r="Q157">
            <v>2852</v>
          </cell>
          <cell r="R157">
            <v>108</v>
          </cell>
          <cell r="S157">
            <v>118</v>
          </cell>
          <cell r="T157">
            <v>1000</v>
          </cell>
          <cell r="U157">
            <v>0</v>
          </cell>
          <cell r="V157">
            <v>0</v>
          </cell>
          <cell r="W157">
            <v>42</v>
          </cell>
          <cell r="X157">
            <v>0</v>
          </cell>
          <cell r="Y157">
            <v>42</v>
          </cell>
          <cell r="Z157" t="str">
            <v>บุคคลธรรมดา</v>
          </cell>
          <cell r="AA157">
            <v>1</v>
          </cell>
          <cell r="AB1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7">
            <v>2</v>
          </cell>
          <cell r="AD157">
            <v>42</v>
          </cell>
          <cell r="AE157">
            <v>350</v>
          </cell>
        </row>
        <row r="158">
          <cell r="P158">
            <v>404</v>
          </cell>
          <cell r="Q158">
            <v>2852</v>
          </cell>
          <cell r="R158">
            <v>113</v>
          </cell>
          <cell r="S158">
            <v>119</v>
          </cell>
          <cell r="T158">
            <v>1000</v>
          </cell>
          <cell r="U158">
            <v>0</v>
          </cell>
          <cell r="V158">
            <v>0</v>
          </cell>
          <cell r="W158">
            <v>93</v>
          </cell>
          <cell r="X158">
            <v>0</v>
          </cell>
          <cell r="Y158">
            <v>93</v>
          </cell>
          <cell r="Z158" t="str">
            <v>บุคคลธรรมดา</v>
          </cell>
          <cell r="AA158">
            <v>1</v>
          </cell>
          <cell r="AB1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8">
            <v>2</v>
          </cell>
          <cell r="AD158">
            <v>93</v>
          </cell>
          <cell r="AE158">
            <v>350</v>
          </cell>
        </row>
        <row r="159">
          <cell r="P159">
            <v>404</v>
          </cell>
          <cell r="Q159">
            <v>2852</v>
          </cell>
          <cell r="R159">
            <v>113</v>
          </cell>
          <cell r="S159">
            <v>119</v>
          </cell>
          <cell r="T159">
            <v>1000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 t="str">
            <v>บุคคลธรรมดา</v>
          </cell>
          <cell r="AA159">
            <v>1</v>
          </cell>
          <cell r="AB159" t="str">
            <v>(3)สิ่งปลูกสร้างที่เจ้าของใช้เป็นที่อยู่อาศัยและมีชื่ออยู่ในทะเบียนบ้าน</v>
          </cell>
          <cell r="AC159">
            <v>2</v>
          </cell>
          <cell r="AD159">
            <v>0</v>
          </cell>
          <cell r="AE159">
            <v>350</v>
          </cell>
        </row>
        <row r="160">
          <cell r="P160">
            <v>405</v>
          </cell>
          <cell r="Q160">
            <v>2852</v>
          </cell>
          <cell r="R160">
            <v>112</v>
          </cell>
          <cell r="S160">
            <v>120</v>
          </cell>
          <cell r="T160">
            <v>1000</v>
          </cell>
          <cell r="U160">
            <v>0</v>
          </cell>
          <cell r="V160">
            <v>1</v>
          </cell>
          <cell r="W160">
            <v>32</v>
          </cell>
          <cell r="X160">
            <v>0</v>
          </cell>
          <cell r="Y160">
            <v>132</v>
          </cell>
          <cell r="Z160" t="str">
            <v>บุคคลธรรมดา</v>
          </cell>
          <cell r="AA160">
            <v>1</v>
          </cell>
          <cell r="AB1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0">
            <v>2</v>
          </cell>
          <cell r="AD160">
            <v>132</v>
          </cell>
          <cell r="AE160">
            <v>350</v>
          </cell>
        </row>
        <row r="161">
          <cell r="P161">
            <v>406</v>
          </cell>
          <cell r="Q161">
            <v>2852</v>
          </cell>
          <cell r="R161">
            <v>9</v>
          </cell>
          <cell r="S161">
            <v>121</v>
          </cell>
          <cell r="T161">
            <v>1000</v>
          </cell>
          <cell r="U161">
            <v>0</v>
          </cell>
          <cell r="V161">
            <v>0</v>
          </cell>
          <cell r="W161">
            <v>73</v>
          </cell>
          <cell r="X161">
            <v>0</v>
          </cell>
          <cell r="Y161">
            <v>73</v>
          </cell>
          <cell r="Z161" t="str">
            <v>บุคคลธรรมดา</v>
          </cell>
          <cell r="AA161">
            <v>1</v>
          </cell>
          <cell r="AB16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1">
            <v>2</v>
          </cell>
          <cell r="AD161">
            <v>73</v>
          </cell>
          <cell r="AE161">
            <v>170</v>
          </cell>
        </row>
        <row r="162">
          <cell r="P162">
            <v>407</v>
          </cell>
          <cell r="Q162">
            <v>2852</v>
          </cell>
          <cell r="R162">
            <v>10</v>
          </cell>
          <cell r="S162">
            <v>122</v>
          </cell>
          <cell r="T162">
            <v>1000</v>
          </cell>
          <cell r="U162">
            <v>0</v>
          </cell>
          <cell r="V162">
            <v>1</v>
          </cell>
          <cell r="W162">
            <v>8</v>
          </cell>
          <cell r="X162">
            <v>0</v>
          </cell>
          <cell r="Y162">
            <v>108</v>
          </cell>
          <cell r="Z162" t="str">
            <v>บุคคลธรรมดา</v>
          </cell>
          <cell r="AA162">
            <v>1</v>
          </cell>
          <cell r="AB1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2">
            <v>2</v>
          </cell>
          <cell r="AD162">
            <v>108</v>
          </cell>
          <cell r="AE162">
            <v>350</v>
          </cell>
        </row>
        <row r="163">
          <cell r="P163">
            <v>407</v>
          </cell>
          <cell r="Q163">
            <v>2852</v>
          </cell>
          <cell r="R163">
            <v>10</v>
          </cell>
          <cell r="S163">
            <v>122</v>
          </cell>
          <cell r="T163">
            <v>1000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 t="str">
            <v>บุคคลธรรมดา</v>
          </cell>
          <cell r="AA163">
            <v>1</v>
          </cell>
          <cell r="AB163" t="str">
            <v>(3)สิ่งปลูกสร้างที่เจ้าของใช้เป็นที่อยู่อาศัยและมีชื่ออยู่ในทะเบียนบ้าน</v>
          </cell>
          <cell r="AC163">
            <v>2</v>
          </cell>
          <cell r="AD163">
            <v>0</v>
          </cell>
          <cell r="AE163">
            <v>350</v>
          </cell>
        </row>
        <row r="164">
          <cell r="P164">
            <v>408</v>
          </cell>
          <cell r="Q164">
            <v>2852</v>
          </cell>
          <cell r="R164">
            <v>11</v>
          </cell>
          <cell r="S164">
            <v>123</v>
          </cell>
          <cell r="T164">
            <v>1000</v>
          </cell>
          <cell r="U164">
            <v>0</v>
          </cell>
          <cell r="V164">
            <v>1</v>
          </cell>
          <cell r="W164">
            <v>0</v>
          </cell>
          <cell r="X164">
            <v>0</v>
          </cell>
          <cell r="Y164">
            <v>100</v>
          </cell>
          <cell r="Z164" t="str">
            <v>บุคคลธรรมดา</v>
          </cell>
          <cell r="AA164">
            <v>1</v>
          </cell>
          <cell r="AB16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4">
            <v>2</v>
          </cell>
          <cell r="AD164">
            <v>100</v>
          </cell>
          <cell r="AE164">
            <v>350</v>
          </cell>
        </row>
        <row r="165">
          <cell r="P165">
            <v>409</v>
          </cell>
          <cell r="Q165">
            <v>2852</v>
          </cell>
          <cell r="R165">
            <v>111</v>
          </cell>
          <cell r="S165">
            <v>124</v>
          </cell>
          <cell r="T165">
            <v>1000</v>
          </cell>
          <cell r="U165">
            <v>0</v>
          </cell>
          <cell r="V165">
            <v>1</v>
          </cell>
          <cell r="W165">
            <v>66</v>
          </cell>
          <cell r="X165">
            <v>0</v>
          </cell>
          <cell r="Y165">
            <v>166</v>
          </cell>
          <cell r="Z165" t="str">
            <v>บุคคลธรรมดา</v>
          </cell>
          <cell r="AA165">
            <v>1</v>
          </cell>
          <cell r="AB16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5">
            <v>2</v>
          </cell>
          <cell r="AD165">
            <v>166</v>
          </cell>
          <cell r="AE165">
            <v>100</v>
          </cell>
        </row>
        <row r="166">
          <cell r="P166">
            <v>410</v>
          </cell>
          <cell r="Q166">
            <v>2852</v>
          </cell>
          <cell r="R166">
            <v>84</v>
          </cell>
          <cell r="S166">
            <v>125</v>
          </cell>
          <cell r="T166">
            <v>1000</v>
          </cell>
          <cell r="U166">
            <v>0</v>
          </cell>
          <cell r="V166">
            <v>3</v>
          </cell>
          <cell r="W166">
            <v>98</v>
          </cell>
          <cell r="X166">
            <v>0</v>
          </cell>
          <cell r="Y166">
            <v>398</v>
          </cell>
          <cell r="Z166" t="str">
            <v>บุคคลธรรมดา</v>
          </cell>
          <cell r="AA166">
            <v>1</v>
          </cell>
          <cell r="AB166" t="str">
            <v>(1)ที่ดินและสิ่งปลูกสร้างที่ใช้ประโยชน์ในการประกอบเกษตรกรรม</v>
          </cell>
          <cell r="AC166">
            <v>1</v>
          </cell>
          <cell r="AD166">
            <v>398</v>
          </cell>
          <cell r="AE166">
            <v>350</v>
          </cell>
        </row>
        <row r="167">
          <cell r="P167">
            <v>411</v>
          </cell>
          <cell r="Q167">
            <v>2852</v>
          </cell>
          <cell r="R167">
            <v>1</v>
          </cell>
          <cell r="S167">
            <v>126</v>
          </cell>
          <cell r="T167">
            <v>1000</v>
          </cell>
          <cell r="U167">
            <v>1</v>
          </cell>
          <cell r="V167">
            <v>0</v>
          </cell>
          <cell r="W167">
            <v>80</v>
          </cell>
          <cell r="X167">
            <v>0</v>
          </cell>
          <cell r="Y167">
            <v>480</v>
          </cell>
          <cell r="Z167" t="str">
            <v>บุคคลธรรมดา</v>
          </cell>
          <cell r="AA167">
            <v>1</v>
          </cell>
          <cell r="AB1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7">
            <v>2</v>
          </cell>
          <cell r="AD167">
            <v>480</v>
          </cell>
          <cell r="AE167">
            <v>350</v>
          </cell>
        </row>
        <row r="168">
          <cell r="P168">
            <v>411</v>
          </cell>
          <cell r="Q168">
            <v>2852</v>
          </cell>
          <cell r="R168">
            <v>1</v>
          </cell>
          <cell r="S168">
            <v>126</v>
          </cell>
          <cell r="T168">
            <v>1000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 t="str">
            <v>บุคคลธรรมดา</v>
          </cell>
          <cell r="AA168">
            <v>1</v>
          </cell>
          <cell r="AB168" t="str">
            <v>(3)สิ่งปลูกสร้างที่เจ้าของใช้เป็นที่อยู่อาศัยและมีชื่ออยู่ในทะเบียนบ้าน</v>
          </cell>
          <cell r="AC168">
            <v>2</v>
          </cell>
          <cell r="AD168">
            <v>0</v>
          </cell>
          <cell r="AE168">
            <v>0</v>
          </cell>
        </row>
        <row r="169">
          <cell r="P169">
            <v>411</v>
          </cell>
          <cell r="Q169">
            <v>2852</v>
          </cell>
          <cell r="R169">
            <v>1</v>
          </cell>
          <cell r="S169">
            <v>126</v>
          </cell>
          <cell r="T169">
            <v>1000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 t="str">
            <v>บุคคลธรรมดา</v>
          </cell>
          <cell r="AA169">
            <v>1</v>
          </cell>
          <cell r="AB169" t="str">
            <v>(3)สิ่งปลูกสร้างที่เจ้าของใช้เป็นที่อยู่อาศัยและมีชื่ออยู่ในทะเบียนบ้าน</v>
          </cell>
          <cell r="AC169">
            <v>2</v>
          </cell>
          <cell r="AD169">
            <v>0</v>
          </cell>
          <cell r="AE169">
            <v>0</v>
          </cell>
        </row>
        <row r="170">
          <cell r="P170">
            <v>411</v>
          </cell>
          <cell r="Q170">
            <v>2852</v>
          </cell>
          <cell r="R170">
            <v>1</v>
          </cell>
          <cell r="S170">
            <v>126</v>
          </cell>
          <cell r="T170">
            <v>1000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 t="str">
            <v>บุคคลธรรมดา</v>
          </cell>
          <cell r="AA170">
            <v>1</v>
          </cell>
          <cell r="AB170" t="str">
            <v>(3)สิ่งปลูกสร้างที่เจ้าของใช้เป็นที่อยู่อาศัยและมีชื่ออยู่ในทะเบียนบ้าน</v>
          </cell>
          <cell r="AC170">
            <v>2</v>
          </cell>
          <cell r="AD170">
            <v>0</v>
          </cell>
          <cell r="AE170">
            <v>0</v>
          </cell>
        </row>
        <row r="171">
          <cell r="P171">
            <v>412</v>
          </cell>
          <cell r="Q171">
            <v>2852</v>
          </cell>
          <cell r="R171">
            <v>1</v>
          </cell>
          <cell r="S171">
            <v>127</v>
          </cell>
          <cell r="T171">
            <v>1000</v>
          </cell>
          <cell r="U171">
            <v>0</v>
          </cell>
          <cell r="V171">
            <v>1</v>
          </cell>
          <cell r="W171">
            <v>80</v>
          </cell>
          <cell r="X171">
            <v>0</v>
          </cell>
          <cell r="Y171">
            <v>180</v>
          </cell>
          <cell r="Z171" t="str">
            <v>บุคคลธรรมดา</v>
          </cell>
          <cell r="AA171">
            <v>1</v>
          </cell>
          <cell r="AB171" t="str">
            <v>(1)ที่ดินและสิ่งปลูกสร้างที่ใช้ประโยชน์ในการประกอบเกษตรกรรม</v>
          </cell>
          <cell r="AC171">
            <v>1</v>
          </cell>
          <cell r="AD171">
            <v>180</v>
          </cell>
          <cell r="AE171">
            <v>130</v>
          </cell>
        </row>
        <row r="172">
          <cell r="P172">
            <v>413</v>
          </cell>
          <cell r="Q172">
            <v>2852</v>
          </cell>
          <cell r="R172">
            <v>56</v>
          </cell>
          <cell r="S172">
            <v>128</v>
          </cell>
          <cell r="T172">
            <v>1000</v>
          </cell>
          <cell r="U172">
            <v>0</v>
          </cell>
          <cell r="V172">
            <v>0</v>
          </cell>
          <cell r="W172">
            <v>45</v>
          </cell>
          <cell r="X172">
            <v>0</v>
          </cell>
          <cell r="Y172">
            <v>45</v>
          </cell>
          <cell r="Z172" t="str">
            <v>บุคคลธรรมดา</v>
          </cell>
          <cell r="AA172">
            <v>1</v>
          </cell>
          <cell r="AB17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2">
            <v>2</v>
          </cell>
          <cell r="AD172">
            <v>45</v>
          </cell>
          <cell r="AE172">
            <v>350</v>
          </cell>
        </row>
        <row r="173">
          <cell r="P173">
            <v>414</v>
          </cell>
          <cell r="Q173">
            <v>2852</v>
          </cell>
          <cell r="R173">
            <v>8</v>
          </cell>
          <cell r="S173">
            <v>129</v>
          </cell>
          <cell r="T173">
            <v>1000</v>
          </cell>
          <cell r="U173">
            <v>2</v>
          </cell>
          <cell r="V173">
            <v>2</v>
          </cell>
          <cell r="W173">
            <v>51</v>
          </cell>
          <cell r="X173">
            <v>0</v>
          </cell>
          <cell r="Y173">
            <v>1051</v>
          </cell>
          <cell r="Z173" t="str">
            <v>บุคคลธรรมดา</v>
          </cell>
          <cell r="AA173">
            <v>1</v>
          </cell>
          <cell r="AB173" t="str">
            <v>(1)ที่ดินและสิ่งปลูกสร้างที่ใช้ประโยชน์ในการประกอบเกษตรกรรม</v>
          </cell>
          <cell r="AC173">
            <v>1</v>
          </cell>
          <cell r="AD173">
            <v>1051</v>
          </cell>
          <cell r="AE173">
            <v>310</v>
          </cell>
        </row>
        <row r="174">
          <cell r="P174">
            <v>415</v>
          </cell>
          <cell r="Q174">
            <v>2852</v>
          </cell>
          <cell r="R174">
            <v>2</v>
          </cell>
          <cell r="S174">
            <v>130</v>
          </cell>
          <cell r="T174">
            <v>1000</v>
          </cell>
          <cell r="U174">
            <v>0</v>
          </cell>
          <cell r="V174">
            <v>1</v>
          </cell>
          <cell r="W174">
            <v>26</v>
          </cell>
          <cell r="X174">
            <v>0</v>
          </cell>
          <cell r="Y174">
            <v>120</v>
          </cell>
          <cell r="Z174" t="str">
            <v>บุคคลธรรมดา</v>
          </cell>
          <cell r="AA174">
            <v>1</v>
          </cell>
          <cell r="AB17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4">
            <v>2</v>
          </cell>
          <cell r="AD174">
            <v>120</v>
          </cell>
          <cell r="AE174">
            <v>350</v>
          </cell>
        </row>
        <row r="175">
          <cell r="P175">
            <v>415</v>
          </cell>
          <cell r="Q175">
            <v>2852</v>
          </cell>
          <cell r="R175">
            <v>2</v>
          </cell>
          <cell r="S175">
            <v>130</v>
          </cell>
          <cell r="T175">
            <v>1000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6</v>
          </cell>
          <cell r="Z175" t="str">
            <v>บุคคลธรรมดา</v>
          </cell>
          <cell r="AA175">
            <v>1</v>
          </cell>
          <cell r="AB17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75">
            <v>3</v>
          </cell>
          <cell r="AD175">
            <v>6</v>
          </cell>
          <cell r="AE175">
            <v>350</v>
          </cell>
        </row>
        <row r="176">
          <cell r="P176">
            <v>416</v>
          </cell>
          <cell r="Q176">
            <v>2852</v>
          </cell>
          <cell r="R176">
            <v>3</v>
          </cell>
          <cell r="S176">
            <v>131</v>
          </cell>
          <cell r="T176">
            <v>1000</v>
          </cell>
          <cell r="U176">
            <v>0</v>
          </cell>
          <cell r="V176">
            <v>1</v>
          </cell>
          <cell r="W176">
            <v>23</v>
          </cell>
          <cell r="X176">
            <v>0</v>
          </cell>
          <cell r="Y176">
            <v>123</v>
          </cell>
          <cell r="Z176" t="str">
            <v>บุคคลธรรมดา</v>
          </cell>
          <cell r="AA176">
            <v>1</v>
          </cell>
          <cell r="AB176" t="str">
            <v>(1)ที่ดินและสิ่งปลูกสร้างที่ใช้ประโยชน์ในการประกอบเกษตรกรรม</v>
          </cell>
          <cell r="AC176">
            <v>1</v>
          </cell>
          <cell r="AD176">
            <v>123</v>
          </cell>
          <cell r="AE176">
            <v>350</v>
          </cell>
        </row>
        <row r="177">
          <cell r="P177">
            <v>417</v>
          </cell>
          <cell r="Q177">
            <v>2852</v>
          </cell>
          <cell r="R177">
            <v>4</v>
          </cell>
          <cell r="S177">
            <v>132</v>
          </cell>
          <cell r="T177">
            <v>1000</v>
          </cell>
          <cell r="U177">
            <v>1</v>
          </cell>
          <cell r="V177">
            <v>0</v>
          </cell>
          <cell r="W177">
            <v>12</v>
          </cell>
          <cell r="X177">
            <v>0</v>
          </cell>
          <cell r="Y177">
            <v>412</v>
          </cell>
          <cell r="Z177" t="str">
            <v>บุคคลธรรมดา</v>
          </cell>
          <cell r="AA177">
            <v>1</v>
          </cell>
          <cell r="AB177" t="str">
            <v>(1)ที่ดินและสิ่งปลูกสร้างที่ใช้ประโยชน์ในการประกอบเกษตรกรรม</v>
          </cell>
          <cell r="AC177">
            <v>1</v>
          </cell>
          <cell r="AD177">
            <v>412</v>
          </cell>
          <cell r="AE177">
            <v>350</v>
          </cell>
        </row>
        <row r="178">
          <cell r="P178">
            <v>418</v>
          </cell>
          <cell r="Q178">
            <v>2852</v>
          </cell>
          <cell r="R178">
            <v>7</v>
          </cell>
          <cell r="S178">
            <v>133</v>
          </cell>
          <cell r="T178">
            <v>1000</v>
          </cell>
          <cell r="U178">
            <v>0</v>
          </cell>
          <cell r="V178">
            <v>2</v>
          </cell>
          <cell r="W178">
            <v>39</v>
          </cell>
          <cell r="X178">
            <v>0</v>
          </cell>
          <cell r="Y178">
            <v>239</v>
          </cell>
          <cell r="Z178" t="str">
            <v>บุคคลธรรมดา</v>
          </cell>
          <cell r="AA178">
            <v>1</v>
          </cell>
          <cell r="AB178" t="str">
            <v>(1)ที่ดินและสิ่งปลูกสร้างที่ใช้ประโยชน์ในการประกอบเกษตรกรรม</v>
          </cell>
          <cell r="AC178">
            <v>1</v>
          </cell>
          <cell r="AD178">
            <v>239</v>
          </cell>
          <cell r="AE178">
            <v>310</v>
          </cell>
        </row>
        <row r="179">
          <cell r="P179">
            <v>419</v>
          </cell>
          <cell r="Q179">
            <v>2852</v>
          </cell>
          <cell r="R179">
            <v>5</v>
          </cell>
          <cell r="S179">
            <v>134</v>
          </cell>
          <cell r="T179">
            <v>1000</v>
          </cell>
          <cell r="U179">
            <v>1</v>
          </cell>
          <cell r="V179">
            <v>0</v>
          </cell>
          <cell r="W179">
            <v>92</v>
          </cell>
          <cell r="X179">
            <v>0</v>
          </cell>
          <cell r="Y179">
            <v>492</v>
          </cell>
          <cell r="Z179" t="str">
            <v>บุคคลธรรมดา</v>
          </cell>
          <cell r="AA179">
            <v>1</v>
          </cell>
          <cell r="AB179" t="str">
            <v>(1)ที่ดินและสิ่งปลูกสร้างที่ใช้ประโยชน์ในการประกอบเกษตรกรรม</v>
          </cell>
          <cell r="AC179">
            <v>1</v>
          </cell>
          <cell r="AD179">
            <v>492</v>
          </cell>
          <cell r="AE179">
            <v>350</v>
          </cell>
        </row>
        <row r="180">
          <cell r="P180">
            <v>420</v>
          </cell>
          <cell r="Q180">
            <v>2852</v>
          </cell>
          <cell r="R180">
            <v>6</v>
          </cell>
          <cell r="S180">
            <v>135</v>
          </cell>
          <cell r="T180">
            <v>1000</v>
          </cell>
          <cell r="U180">
            <v>1</v>
          </cell>
          <cell r="V180">
            <v>0</v>
          </cell>
          <cell r="W180">
            <v>7</v>
          </cell>
          <cell r="X180">
            <v>0</v>
          </cell>
          <cell r="Y180">
            <v>407</v>
          </cell>
          <cell r="Z180" t="str">
            <v>บุคคลธรรมดา</v>
          </cell>
          <cell r="AA180">
            <v>1</v>
          </cell>
          <cell r="AB180" t="str">
            <v>(1)ที่ดินและสิ่งปลูกสร้างที่ใช้ประโยชน์ในการประกอบเกษตรกรรม</v>
          </cell>
          <cell r="AC180">
            <v>1</v>
          </cell>
          <cell r="AD180">
            <v>407</v>
          </cell>
          <cell r="AE180">
            <v>350</v>
          </cell>
        </row>
        <row r="181">
          <cell r="P181">
            <v>421</v>
          </cell>
          <cell r="Q181">
            <v>2852</v>
          </cell>
          <cell r="R181">
            <v>9</v>
          </cell>
          <cell r="S181">
            <v>136</v>
          </cell>
          <cell r="T181">
            <v>1000</v>
          </cell>
          <cell r="U181">
            <v>0</v>
          </cell>
          <cell r="V181">
            <v>1</v>
          </cell>
          <cell r="W181">
            <v>37</v>
          </cell>
          <cell r="X181">
            <v>0</v>
          </cell>
          <cell r="Y181">
            <v>137</v>
          </cell>
          <cell r="Z181" t="str">
            <v>บุคคลธรรมดา</v>
          </cell>
          <cell r="AA181">
            <v>1</v>
          </cell>
          <cell r="AB181" t="str">
            <v>(1)ที่ดินและสิ่งปลูกสร้างที่ใช้ประโยชน์ในการประกอบเกษตรกรรม</v>
          </cell>
          <cell r="AC181">
            <v>1</v>
          </cell>
          <cell r="AD181">
            <v>137</v>
          </cell>
          <cell r="AE181">
            <v>350</v>
          </cell>
        </row>
        <row r="182">
          <cell r="P182">
            <v>422</v>
          </cell>
          <cell r="Q182">
            <v>2852</v>
          </cell>
          <cell r="R182">
            <v>10</v>
          </cell>
          <cell r="S182">
            <v>137</v>
          </cell>
          <cell r="T182">
            <v>1000</v>
          </cell>
          <cell r="U182">
            <v>0</v>
          </cell>
          <cell r="V182">
            <v>2</v>
          </cell>
          <cell r="W182">
            <v>12</v>
          </cell>
          <cell r="X182">
            <v>0</v>
          </cell>
          <cell r="Y182">
            <v>212</v>
          </cell>
          <cell r="Z182" t="str">
            <v>บุคคลธรรมดา</v>
          </cell>
          <cell r="AA182">
            <v>1</v>
          </cell>
          <cell r="AB18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2">
            <v>2</v>
          </cell>
          <cell r="AD182">
            <v>212</v>
          </cell>
          <cell r="AE182">
            <v>350</v>
          </cell>
        </row>
        <row r="183">
          <cell r="P183">
            <v>423</v>
          </cell>
          <cell r="Q183">
            <v>2852</v>
          </cell>
          <cell r="R183">
            <v>16</v>
          </cell>
          <cell r="S183">
            <v>138</v>
          </cell>
          <cell r="T183">
            <v>1000</v>
          </cell>
          <cell r="U183">
            <v>0</v>
          </cell>
          <cell r="V183">
            <v>0</v>
          </cell>
          <cell r="W183">
            <v>91</v>
          </cell>
          <cell r="X183">
            <v>0</v>
          </cell>
          <cell r="Y183">
            <v>91</v>
          </cell>
          <cell r="Z183" t="str">
            <v>บุคคลธรรมดา</v>
          </cell>
          <cell r="AA183">
            <v>1</v>
          </cell>
          <cell r="AB1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3">
            <v>2</v>
          </cell>
          <cell r="AD183">
            <v>91</v>
          </cell>
          <cell r="AE183">
            <v>350</v>
          </cell>
        </row>
        <row r="184">
          <cell r="P184">
            <v>424</v>
          </cell>
          <cell r="Q184">
            <v>2852</v>
          </cell>
          <cell r="R184">
            <v>15</v>
          </cell>
          <cell r="S184">
            <v>139</v>
          </cell>
          <cell r="T184">
            <v>1000</v>
          </cell>
          <cell r="U184">
            <v>0</v>
          </cell>
          <cell r="V184">
            <v>1</v>
          </cell>
          <cell r="W184">
            <v>35</v>
          </cell>
          <cell r="X184">
            <v>0</v>
          </cell>
          <cell r="Y184">
            <v>135</v>
          </cell>
          <cell r="Z184" t="str">
            <v>บุคคลธรรมดา</v>
          </cell>
          <cell r="AA184">
            <v>1</v>
          </cell>
          <cell r="AB18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4">
            <v>2</v>
          </cell>
          <cell r="AD184">
            <v>135</v>
          </cell>
          <cell r="AE184">
            <v>350</v>
          </cell>
        </row>
        <row r="185">
          <cell r="P185">
            <v>425</v>
          </cell>
          <cell r="Q185">
            <v>2852</v>
          </cell>
          <cell r="R185">
            <v>17</v>
          </cell>
          <cell r="S185">
            <v>140</v>
          </cell>
          <cell r="T185">
            <v>1000</v>
          </cell>
          <cell r="U185">
            <v>0</v>
          </cell>
          <cell r="V185">
            <v>2</v>
          </cell>
          <cell r="W185">
            <v>24</v>
          </cell>
          <cell r="X185">
            <v>0</v>
          </cell>
          <cell r="Y185">
            <v>224</v>
          </cell>
          <cell r="Z185" t="str">
            <v>บุคคลธรรมดา</v>
          </cell>
          <cell r="AA185">
            <v>1</v>
          </cell>
          <cell r="AB185" t="str">
            <v>(1)ที่ดินและสิ่งปลูกสร้างที่ใช้ประโยชน์ในการประกอบเกษตรกรรม</v>
          </cell>
          <cell r="AC185">
            <v>1</v>
          </cell>
          <cell r="AD185">
            <v>224</v>
          </cell>
          <cell r="AE185">
            <v>350</v>
          </cell>
        </row>
        <row r="186">
          <cell r="P186">
            <v>426</v>
          </cell>
          <cell r="Q186">
            <v>2852</v>
          </cell>
          <cell r="R186">
            <v>14</v>
          </cell>
          <cell r="S186">
            <v>141</v>
          </cell>
          <cell r="T186">
            <v>1000</v>
          </cell>
          <cell r="U186">
            <v>1</v>
          </cell>
          <cell r="V186">
            <v>0</v>
          </cell>
          <cell r="W186">
            <v>31</v>
          </cell>
          <cell r="X186">
            <v>0</v>
          </cell>
          <cell r="Y186">
            <v>431</v>
          </cell>
          <cell r="Z186" t="str">
            <v>บุคคลธรรมดา</v>
          </cell>
          <cell r="AA186">
            <v>1</v>
          </cell>
          <cell r="AB18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6">
            <v>2</v>
          </cell>
          <cell r="AD186">
            <v>431</v>
          </cell>
          <cell r="AE186">
            <v>310</v>
          </cell>
        </row>
        <row r="187">
          <cell r="P187">
            <v>426</v>
          </cell>
          <cell r="Q187">
            <v>2852</v>
          </cell>
          <cell r="R187">
            <v>14</v>
          </cell>
          <cell r="S187">
            <v>141</v>
          </cell>
          <cell r="T187">
            <v>1000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 t="str">
            <v>บุคคลธรรมดา</v>
          </cell>
          <cell r="AA187">
            <v>1</v>
          </cell>
          <cell r="AB187" t="str">
            <v>(3)สิ่งปลูกสร้างที่เจ้าของใช้เป็นที่อยู่อาศัยและมีชื่ออยู่ในทะเบียนบ้าน</v>
          </cell>
          <cell r="AC187">
            <v>2</v>
          </cell>
          <cell r="AD187">
            <v>0</v>
          </cell>
          <cell r="AE187">
            <v>310</v>
          </cell>
        </row>
        <row r="188">
          <cell r="P188">
            <v>427</v>
          </cell>
          <cell r="Q188">
            <v>2852</v>
          </cell>
          <cell r="R188">
            <v>12</v>
          </cell>
          <cell r="S188">
            <v>142</v>
          </cell>
          <cell r="T188">
            <v>1000</v>
          </cell>
          <cell r="U188">
            <v>0</v>
          </cell>
          <cell r="V188">
            <v>2</v>
          </cell>
          <cell r="W188">
            <v>71</v>
          </cell>
          <cell r="X188">
            <v>0</v>
          </cell>
          <cell r="Y188">
            <v>271</v>
          </cell>
          <cell r="Z188" t="str">
            <v>บุคคลธรรมดา</v>
          </cell>
          <cell r="AA188">
            <v>1</v>
          </cell>
          <cell r="AB18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8">
            <v>2</v>
          </cell>
          <cell r="AD188">
            <v>271</v>
          </cell>
          <cell r="AE188">
            <v>350</v>
          </cell>
        </row>
        <row r="189">
          <cell r="P189">
            <v>428</v>
          </cell>
          <cell r="Q189">
            <v>2852</v>
          </cell>
          <cell r="R189">
            <v>13</v>
          </cell>
          <cell r="S189">
            <v>143</v>
          </cell>
          <cell r="T189">
            <v>1000</v>
          </cell>
          <cell r="U189">
            <v>0</v>
          </cell>
          <cell r="V189">
            <v>1</v>
          </cell>
          <cell r="W189">
            <v>45</v>
          </cell>
          <cell r="X189">
            <v>0</v>
          </cell>
          <cell r="Y189">
            <v>145</v>
          </cell>
          <cell r="Z189" t="str">
            <v>บุคคลธรรมดา</v>
          </cell>
          <cell r="AA189">
            <v>1</v>
          </cell>
          <cell r="AB1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9">
            <v>2</v>
          </cell>
          <cell r="AD189">
            <v>145</v>
          </cell>
          <cell r="AE189">
            <v>350</v>
          </cell>
        </row>
        <row r="190">
          <cell r="P190">
            <v>429</v>
          </cell>
          <cell r="Q190">
            <v>2852</v>
          </cell>
          <cell r="R190">
            <v>33</v>
          </cell>
          <cell r="S190">
            <v>144</v>
          </cell>
          <cell r="T190">
            <v>1000</v>
          </cell>
          <cell r="U190">
            <v>0</v>
          </cell>
          <cell r="V190">
            <v>1</v>
          </cell>
          <cell r="W190">
            <v>23</v>
          </cell>
          <cell r="X190">
            <v>0</v>
          </cell>
          <cell r="Y190">
            <v>123</v>
          </cell>
          <cell r="Z190" t="str">
            <v>บุคคลธรรมดา</v>
          </cell>
          <cell r="AA190">
            <v>1</v>
          </cell>
          <cell r="AB19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0">
            <v>2</v>
          </cell>
          <cell r="AD190">
            <v>123</v>
          </cell>
          <cell r="AE190">
            <v>350</v>
          </cell>
        </row>
        <row r="191">
          <cell r="P191">
            <v>429</v>
          </cell>
          <cell r="Q191">
            <v>2852</v>
          </cell>
          <cell r="R191">
            <v>33</v>
          </cell>
          <cell r="S191">
            <v>144</v>
          </cell>
          <cell r="T191">
            <v>1000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 t="str">
            <v>บุคคลธรรมดา</v>
          </cell>
          <cell r="AA191">
            <v>1</v>
          </cell>
          <cell r="AB191" t="str">
            <v>(3)สิ่งปลูกสร้างที่เจ้าของใช้เป็นที่อยู่อาศัยและมีชื่ออยู่ในทะเบียนบ้าน</v>
          </cell>
          <cell r="AC191">
            <v>2</v>
          </cell>
          <cell r="AD191">
            <v>0</v>
          </cell>
          <cell r="AE191">
            <v>350</v>
          </cell>
        </row>
        <row r="192">
          <cell r="P192">
            <v>430</v>
          </cell>
          <cell r="Q192">
            <v>2852</v>
          </cell>
          <cell r="R192">
            <v>34</v>
          </cell>
          <cell r="S192">
            <v>145</v>
          </cell>
          <cell r="T192">
            <v>1000</v>
          </cell>
          <cell r="U192">
            <v>0</v>
          </cell>
          <cell r="V192">
            <v>1</v>
          </cell>
          <cell r="W192">
            <v>87</v>
          </cell>
          <cell r="X192">
            <v>0</v>
          </cell>
          <cell r="Y192">
            <v>187</v>
          </cell>
          <cell r="Z192" t="str">
            <v>บุคคลธรรมดา</v>
          </cell>
          <cell r="AA192">
            <v>1</v>
          </cell>
          <cell r="AB1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2">
            <v>2</v>
          </cell>
          <cell r="AD192">
            <v>187</v>
          </cell>
          <cell r="AE192">
            <v>350</v>
          </cell>
        </row>
        <row r="193">
          <cell r="P193">
            <v>431</v>
          </cell>
          <cell r="Q193">
            <v>2852</v>
          </cell>
          <cell r="R193">
            <v>39</v>
          </cell>
          <cell r="S193">
            <v>146</v>
          </cell>
          <cell r="T193">
            <v>1000</v>
          </cell>
          <cell r="U193">
            <v>0</v>
          </cell>
          <cell r="V193">
            <v>0</v>
          </cell>
          <cell r="W193">
            <v>50</v>
          </cell>
          <cell r="X193">
            <v>0</v>
          </cell>
          <cell r="Y193">
            <v>50</v>
          </cell>
          <cell r="Z193" t="str">
            <v>บุคคลธรรมดา</v>
          </cell>
          <cell r="AA193">
            <v>1</v>
          </cell>
          <cell r="AB193" t="str">
            <v>(1)ที่ดินและสิ่งปลูกสร้างที่ใช้ประโยชน์ในการประกอบเกษตรกรรม</v>
          </cell>
          <cell r="AC193">
            <v>1</v>
          </cell>
          <cell r="AD193">
            <v>50</v>
          </cell>
          <cell r="AE193">
            <v>350</v>
          </cell>
        </row>
        <row r="194">
          <cell r="P194">
            <v>432</v>
          </cell>
          <cell r="Q194">
            <v>2852</v>
          </cell>
          <cell r="R194">
            <v>35</v>
          </cell>
          <cell r="S194">
            <v>147</v>
          </cell>
          <cell r="T194">
            <v>1000</v>
          </cell>
          <cell r="U194">
            <v>0</v>
          </cell>
          <cell r="V194">
            <v>1</v>
          </cell>
          <cell r="W194">
            <v>37</v>
          </cell>
          <cell r="X194">
            <v>0</v>
          </cell>
          <cell r="Y194">
            <v>137</v>
          </cell>
          <cell r="Z194" t="str">
            <v>บุคคลธรรมดา</v>
          </cell>
          <cell r="AA194">
            <v>1</v>
          </cell>
          <cell r="AB19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4">
            <v>2</v>
          </cell>
          <cell r="AD194">
            <v>137</v>
          </cell>
          <cell r="AE194">
            <v>350</v>
          </cell>
        </row>
        <row r="195">
          <cell r="P195">
            <v>433</v>
          </cell>
          <cell r="Q195">
            <v>2852</v>
          </cell>
          <cell r="R195">
            <v>37</v>
          </cell>
          <cell r="S195">
            <v>148</v>
          </cell>
          <cell r="T195">
            <v>1000</v>
          </cell>
          <cell r="U195">
            <v>0</v>
          </cell>
          <cell r="V195">
            <v>1</v>
          </cell>
          <cell r="W195">
            <v>70</v>
          </cell>
          <cell r="X195">
            <v>0</v>
          </cell>
          <cell r="Y195">
            <v>170</v>
          </cell>
          <cell r="Z195" t="str">
            <v>บุคคลธรรมดา</v>
          </cell>
          <cell r="AA195">
            <v>1</v>
          </cell>
          <cell r="AB19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5">
            <v>2</v>
          </cell>
          <cell r="AD195">
            <v>170</v>
          </cell>
          <cell r="AE195">
            <v>350</v>
          </cell>
        </row>
        <row r="196">
          <cell r="P196">
            <v>434</v>
          </cell>
          <cell r="Q196">
            <v>2852</v>
          </cell>
          <cell r="R196">
            <v>36</v>
          </cell>
          <cell r="S196">
            <v>149</v>
          </cell>
          <cell r="T196">
            <v>1000</v>
          </cell>
          <cell r="U196">
            <v>0</v>
          </cell>
          <cell r="V196">
            <v>0</v>
          </cell>
          <cell r="W196">
            <v>62</v>
          </cell>
          <cell r="X196">
            <v>0</v>
          </cell>
          <cell r="Y196">
            <v>62</v>
          </cell>
          <cell r="Z196" t="str">
            <v>บุคคลธรรมดา</v>
          </cell>
          <cell r="AA196">
            <v>1</v>
          </cell>
          <cell r="AB196" t="str">
            <v>(1)ที่ดินและสิ่งปลูกสร้างที่ใช้ประโยชน์ในการประกอบเกษตรกรรม</v>
          </cell>
          <cell r="AC196">
            <v>1</v>
          </cell>
          <cell r="AD196">
            <v>62</v>
          </cell>
          <cell r="AE196">
            <v>350</v>
          </cell>
        </row>
        <row r="197">
          <cell r="P197">
            <v>436</v>
          </cell>
          <cell r="Q197">
            <v>2852</v>
          </cell>
          <cell r="R197">
            <v>38</v>
          </cell>
          <cell r="S197">
            <v>151</v>
          </cell>
          <cell r="T197">
            <v>1000</v>
          </cell>
          <cell r="U197">
            <v>0</v>
          </cell>
          <cell r="V197">
            <v>0</v>
          </cell>
          <cell r="W197">
            <v>86</v>
          </cell>
          <cell r="X197">
            <v>0</v>
          </cell>
          <cell r="Y197">
            <v>86</v>
          </cell>
          <cell r="Z197" t="str">
            <v>บุคคลธรรมดา</v>
          </cell>
          <cell r="AA197">
            <v>1</v>
          </cell>
          <cell r="AB19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7">
            <v>2</v>
          </cell>
          <cell r="AD197">
            <v>86</v>
          </cell>
          <cell r="AE197">
            <v>350</v>
          </cell>
        </row>
        <row r="198">
          <cell r="P198">
            <v>437</v>
          </cell>
          <cell r="Q198">
            <v>2852</v>
          </cell>
          <cell r="R198">
            <v>18</v>
          </cell>
          <cell r="S198">
            <v>152</v>
          </cell>
          <cell r="T198">
            <v>1000</v>
          </cell>
          <cell r="U198">
            <v>0</v>
          </cell>
          <cell r="V198">
            <v>1</v>
          </cell>
          <cell r="W198">
            <v>94</v>
          </cell>
          <cell r="X198">
            <v>0</v>
          </cell>
          <cell r="Y198">
            <v>194</v>
          </cell>
          <cell r="Z198" t="str">
            <v>บุคคลธรรมดา</v>
          </cell>
          <cell r="AA198">
            <v>1</v>
          </cell>
          <cell r="AB19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8">
            <v>2</v>
          </cell>
          <cell r="AD198">
            <v>194</v>
          </cell>
          <cell r="AE198">
            <v>350</v>
          </cell>
        </row>
        <row r="199">
          <cell r="P199">
            <v>438</v>
          </cell>
          <cell r="Q199">
            <v>2852</v>
          </cell>
          <cell r="R199">
            <v>12</v>
          </cell>
          <cell r="S199">
            <v>153</v>
          </cell>
          <cell r="T199">
            <v>1000</v>
          </cell>
          <cell r="U199">
            <v>1</v>
          </cell>
          <cell r="V199">
            <v>0</v>
          </cell>
          <cell r="W199">
            <v>16</v>
          </cell>
          <cell r="X199">
            <v>0</v>
          </cell>
          <cell r="Y199">
            <v>416</v>
          </cell>
          <cell r="Z199" t="str">
            <v>บุคคลธรรมดา</v>
          </cell>
          <cell r="AA199">
            <v>1</v>
          </cell>
          <cell r="AB199" t="str">
            <v>(1)ที่ดินและสิ่งปลูกสร้างที่ใช้ประโยชน์ในการประกอบเกษตรกรรม</v>
          </cell>
          <cell r="AC199">
            <v>1</v>
          </cell>
          <cell r="AD199">
            <v>416</v>
          </cell>
          <cell r="AE199">
            <v>350</v>
          </cell>
        </row>
        <row r="200">
          <cell r="P200">
            <v>439</v>
          </cell>
          <cell r="Q200">
            <v>2852</v>
          </cell>
          <cell r="R200">
            <v>16</v>
          </cell>
          <cell r="S200">
            <v>154</v>
          </cell>
          <cell r="T200">
            <v>1000</v>
          </cell>
          <cell r="U200">
            <v>0</v>
          </cell>
          <cell r="V200">
            <v>1</v>
          </cell>
          <cell r="W200">
            <v>60</v>
          </cell>
          <cell r="X200">
            <v>0</v>
          </cell>
          <cell r="Y200">
            <v>160</v>
          </cell>
          <cell r="Z200" t="str">
            <v>บุคคลธรรมดา</v>
          </cell>
          <cell r="AA200">
            <v>1</v>
          </cell>
          <cell r="AB20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0">
            <v>2</v>
          </cell>
          <cell r="AD200">
            <v>160</v>
          </cell>
          <cell r="AE200">
            <v>100</v>
          </cell>
        </row>
        <row r="201">
          <cell r="P201">
            <v>440</v>
          </cell>
          <cell r="Q201">
            <v>2852</v>
          </cell>
          <cell r="R201">
            <v>17</v>
          </cell>
          <cell r="S201">
            <v>155</v>
          </cell>
          <cell r="T201">
            <v>1000</v>
          </cell>
          <cell r="U201">
            <v>0</v>
          </cell>
          <cell r="V201">
            <v>0</v>
          </cell>
          <cell r="W201">
            <v>99</v>
          </cell>
          <cell r="X201">
            <v>0</v>
          </cell>
          <cell r="Y201">
            <v>99</v>
          </cell>
          <cell r="Z201" t="str">
            <v>บุคคลธรรมดา</v>
          </cell>
          <cell r="AA201">
            <v>1</v>
          </cell>
          <cell r="AB20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1">
            <v>2</v>
          </cell>
          <cell r="AD201">
            <v>99</v>
          </cell>
          <cell r="AE201">
            <v>350</v>
          </cell>
        </row>
        <row r="202">
          <cell r="P202">
            <v>441</v>
          </cell>
          <cell r="Q202">
            <v>2852</v>
          </cell>
          <cell r="R202">
            <v>13</v>
          </cell>
          <cell r="S202">
            <v>156</v>
          </cell>
          <cell r="T202">
            <v>1000</v>
          </cell>
          <cell r="U202">
            <v>1</v>
          </cell>
          <cell r="V202">
            <v>0</v>
          </cell>
          <cell r="W202">
            <v>29</v>
          </cell>
          <cell r="X202">
            <v>0</v>
          </cell>
          <cell r="Y202">
            <v>429</v>
          </cell>
          <cell r="Z202" t="str">
            <v>บุคคลธรรมดา</v>
          </cell>
          <cell r="AA202">
            <v>1</v>
          </cell>
          <cell r="AB202" t="str">
            <v>(1)ที่ดินและสิ่งปลูกสร้างที่ใช้ประโยชน์ในการประกอบเกษตรกรรม</v>
          </cell>
          <cell r="AC202">
            <v>1</v>
          </cell>
          <cell r="AD202">
            <v>429</v>
          </cell>
          <cell r="AE202">
            <v>310</v>
          </cell>
        </row>
        <row r="203">
          <cell r="P203">
            <v>442</v>
          </cell>
          <cell r="Q203">
            <v>2852</v>
          </cell>
          <cell r="R203">
            <v>14</v>
          </cell>
          <cell r="S203">
            <v>157</v>
          </cell>
          <cell r="T203">
            <v>1000</v>
          </cell>
          <cell r="U203">
            <v>0</v>
          </cell>
          <cell r="V203">
            <v>2</v>
          </cell>
          <cell r="W203">
            <v>35</v>
          </cell>
          <cell r="X203">
            <v>0</v>
          </cell>
          <cell r="Y203">
            <v>235</v>
          </cell>
          <cell r="Z203" t="str">
            <v>บุคคลธรรมดา</v>
          </cell>
          <cell r="AA203">
            <v>1</v>
          </cell>
          <cell r="AB20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3">
            <v>2</v>
          </cell>
          <cell r="AD203">
            <v>235</v>
          </cell>
          <cell r="AE203">
            <v>350</v>
          </cell>
        </row>
        <row r="204">
          <cell r="P204">
            <v>443</v>
          </cell>
          <cell r="Q204">
            <v>2852</v>
          </cell>
          <cell r="R204">
            <v>15</v>
          </cell>
          <cell r="S204">
            <v>158</v>
          </cell>
          <cell r="T204">
            <v>1000</v>
          </cell>
          <cell r="U204">
            <v>1</v>
          </cell>
          <cell r="V204">
            <v>1</v>
          </cell>
          <cell r="W204">
            <v>67</v>
          </cell>
          <cell r="X204">
            <v>0</v>
          </cell>
          <cell r="Y204">
            <v>567</v>
          </cell>
          <cell r="Z204" t="str">
            <v>บุคคลธรรมดา</v>
          </cell>
          <cell r="AA204">
            <v>1</v>
          </cell>
          <cell r="AB2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4">
            <v>2</v>
          </cell>
          <cell r="AD204">
            <v>567</v>
          </cell>
          <cell r="AE204">
            <v>310</v>
          </cell>
        </row>
        <row r="205">
          <cell r="P205">
            <v>443</v>
          </cell>
          <cell r="Q205">
            <v>2852</v>
          </cell>
          <cell r="R205">
            <v>15</v>
          </cell>
          <cell r="S205">
            <v>158</v>
          </cell>
          <cell r="T205">
            <v>1000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 t="str">
            <v>บุคคลธรรมดา</v>
          </cell>
          <cell r="AA205">
            <v>1</v>
          </cell>
          <cell r="AB205" t="str">
            <v>(3)สิ่งปลูกสร้างที่เจ้าของใช้เป็นที่อยู่อาศัยและมีชื่ออยู่ในทะเบียนบ้าน</v>
          </cell>
          <cell r="AC205">
            <v>2</v>
          </cell>
          <cell r="AD205">
            <v>0</v>
          </cell>
          <cell r="AE205">
            <v>310</v>
          </cell>
        </row>
        <row r="206">
          <cell r="P206">
            <v>444</v>
          </cell>
          <cell r="Q206">
            <v>2852</v>
          </cell>
          <cell r="R206">
            <v>20</v>
          </cell>
          <cell r="S206">
            <v>159</v>
          </cell>
          <cell r="T206">
            <v>1000</v>
          </cell>
          <cell r="U206">
            <v>0</v>
          </cell>
          <cell r="V206">
            <v>2</v>
          </cell>
          <cell r="W206">
            <v>38</v>
          </cell>
          <cell r="X206">
            <v>0</v>
          </cell>
          <cell r="Y206">
            <v>238</v>
          </cell>
          <cell r="Z206" t="str">
            <v>บุคคลธรรมดา</v>
          </cell>
          <cell r="AA206">
            <v>1</v>
          </cell>
          <cell r="AB20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6">
            <v>2</v>
          </cell>
          <cell r="AD206">
            <v>238</v>
          </cell>
          <cell r="AE206">
            <v>100</v>
          </cell>
        </row>
        <row r="207">
          <cell r="P207">
            <v>445</v>
          </cell>
          <cell r="Q207">
            <v>2852</v>
          </cell>
          <cell r="R207">
            <v>19</v>
          </cell>
          <cell r="S207">
            <v>160</v>
          </cell>
          <cell r="T207">
            <v>1000</v>
          </cell>
          <cell r="U207">
            <v>1</v>
          </cell>
          <cell r="V207">
            <v>1</v>
          </cell>
          <cell r="W207">
            <v>78</v>
          </cell>
          <cell r="X207">
            <v>0</v>
          </cell>
          <cell r="Y207">
            <v>578</v>
          </cell>
          <cell r="Z207" t="str">
            <v>บุคคลธรรมดา</v>
          </cell>
          <cell r="AA207">
            <v>1</v>
          </cell>
          <cell r="AB20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7">
            <v>2</v>
          </cell>
          <cell r="AD207">
            <v>578</v>
          </cell>
          <cell r="AE207">
            <v>260</v>
          </cell>
        </row>
        <row r="208">
          <cell r="P208">
            <v>447</v>
          </cell>
          <cell r="Q208">
            <v>2852</v>
          </cell>
          <cell r="R208">
            <v>48</v>
          </cell>
          <cell r="S208">
            <v>162</v>
          </cell>
          <cell r="T208">
            <v>1000</v>
          </cell>
          <cell r="U208">
            <v>1</v>
          </cell>
          <cell r="V208">
            <v>0</v>
          </cell>
          <cell r="W208">
            <v>42</v>
          </cell>
          <cell r="X208">
            <v>0</v>
          </cell>
          <cell r="Y208">
            <v>442</v>
          </cell>
          <cell r="Z208" t="str">
            <v>บุคคลธรรมดา</v>
          </cell>
          <cell r="AA208">
            <v>1</v>
          </cell>
          <cell r="AB20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8">
            <v>2</v>
          </cell>
          <cell r="AD208">
            <v>442</v>
          </cell>
          <cell r="AE208">
            <v>310</v>
          </cell>
        </row>
        <row r="209">
          <cell r="P209">
            <v>447</v>
          </cell>
          <cell r="Q209">
            <v>2852</v>
          </cell>
          <cell r="R209">
            <v>48</v>
          </cell>
          <cell r="S209">
            <v>162</v>
          </cell>
          <cell r="T209">
            <v>1000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 t="str">
            <v>บุคคลธรรมดา</v>
          </cell>
          <cell r="AA209">
            <v>1</v>
          </cell>
          <cell r="AB209" t="str">
            <v>(3)สิ่งปลูกสร้างที่เจ้าของใช้เป็นที่อยู่อาศัยและมีชื่ออยู่ในทะเบียนบ้าน</v>
          </cell>
          <cell r="AC209">
            <v>2</v>
          </cell>
          <cell r="AD209">
            <v>0</v>
          </cell>
          <cell r="AE209">
            <v>0</v>
          </cell>
        </row>
        <row r="210">
          <cell r="P210">
            <v>447</v>
          </cell>
          <cell r="Q210">
            <v>2852</v>
          </cell>
          <cell r="R210">
            <v>48</v>
          </cell>
          <cell r="S210">
            <v>162</v>
          </cell>
          <cell r="T210">
            <v>1000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 t="str">
            <v>บุคคลธรรมดา</v>
          </cell>
          <cell r="AA210">
            <v>1</v>
          </cell>
          <cell r="AB210" t="str">
            <v>(3)สิ่งปลูกสร้างที่เจ้าของใช้เป็นที่อยู่อาศัยและมีชื่ออยู่ในทะเบียนบ้าน</v>
          </cell>
          <cell r="AC210">
            <v>2</v>
          </cell>
          <cell r="AD210">
            <v>0</v>
          </cell>
          <cell r="AE210">
            <v>0</v>
          </cell>
        </row>
        <row r="211">
          <cell r="P211">
            <v>447</v>
          </cell>
          <cell r="Q211">
            <v>2852</v>
          </cell>
          <cell r="R211">
            <v>48</v>
          </cell>
          <cell r="S211">
            <v>162</v>
          </cell>
          <cell r="T211">
            <v>1000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 t="str">
            <v>บุคคลธรรมดา</v>
          </cell>
          <cell r="AA211">
            <v>1</v>
          </cell>
          <cell r="AB211" t="str">
            <v>(3)สิ่งปลูกสร้างที่เจ้าของใช้เป็นที่อยู่อาศัยและมีชื่ออยู่ในทะเบียนบ้าน</v>
          </cell>
          <cell r="AC211">
            <v>2</v>
          </cell>
          <cell r="AD211">
            <v>0</v>
          </cell>
          <cell r="AE211">
            <v>0</v>
          </cell>
        </row>
        <row r="212">
          <cell r="P212">
            <v>447</v>
          </cell>
          <cell r="Q212">
            <v>2852</v>
          </cell>
          <cell r="R212">
            <v>48</v>
          </cell>
          <cell r="S212">
            <v>162</v>
          </cell>
          <cell r="T212">
            <v>1000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 t="str">
            <v>บุคคลธรรมดา</v>
          </cell>
          <cell r="AA212">
            <v>1</v>
          </cell>
          <cell r="AB212" t="str">
            <v>(3)สิ่งปลูกสร้างที่เจ้าของใช้เป็นที่อยู่อาศัยและมีชื่ออยู่ในทะเบียนบ้าน</v>
          </cell>
          <cell r="AC212">
            <v>2</v>
          </cell>
          <cell r="AD212">
            <v>0</v>
          </cell>
          <cell r="AE212">
            <v>0</v>
          </cell>
        </row>
        <row r="213">
          <cell r="P213">
            <v>448</v>
          </cell>
          <cell r="Q213">
            <v>2852</v>
          </cell>
          <cell r="R213">
            <v>40</v>
          </cell>
          <cell r="S213">
            <v>163</v>
          </cell>
          <cell r="T213">
            <v>1000</v>
          </cell>
          <cell r="U213">
            <v>1</v>
          </cell>
          <cell r="V213">
            <v>0</v>
          </cell>
          <cell r="W213">
            <v>14</v>
          </cell>
          <cell r="X213">
            <v>0</v>
          </cell>
          <cell r="Y213">
            <v>414</v>
          </cell>
          <cell r="Z213" t="str">
            <v>บุคคลธรรมดา</v>
          </cell>
          <cell r="AA213">
            <v>1</v>
          </cell>
          <cell r="AB213" t="str">
            <v>(1)ที่ดินและสิ่งปลูกสร้างที่ใช้ประโยชน์ในการประกอบเกษตรกรรม</v>
          </cell>
          <cell r="AC213">
            <v>1</v>
          </cell>
          <cell r="AD213">
            <v>414</v>
          </cell>
          <cell r="AE213">
            <v>310</v>
          </cell>
        </row>
        <row r="214">
          <cell r="P214">
            <v>449</v>
          </cell>
          <cell r="Q214">
            <v>2852</v>
          </cell>
          <cell r="R214">
            <v>47</v>
          </cell>
          <cell r="S214">
            <v>164</v>
          </cell>
          <cell r="T214">
            <v>1000</v>
          </cell>
          <cell r="U214">
            <v>0</v>
          </cell>
          <cell r="V214">
            <v>1</v>
          </cell>
          <cell r="W214">
            <v>61</v>
          </cell>
          <cell r="X214">
            <v>0</v>
          </cell>
          <cell r="Y214">
            <v>161</v>
          </cell>
          <cell r="Z214" t="str">
            <v>บุคคลธรรมดา</v>
          </cell>
          <cell r="AA214">
            <v>1</v>
          </cell>
          <cell r="AB21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4">
            <v>2</v>
          </cell>
          <cell r="AD214">
            <v>161</v>
          </cell>
          <cell r="AE214">
            <v>350</v>
          </cell>
        </row>
        <row r="215">
          <cell r="P215">
            <v>450</v>
          </cell>
          <cell r="Q215">
            <v>2852</v>
          </cell>
          <cell r="R215">
            <v>51</v>
          </cell>
          <cell r="S215">
            <v>165</v>
          </cell>
          <cell r="T215">
            <v>1000</v>
          </cell>
          <cell r="U215">
            <v>0</v>
          </cell>
          <cell r="V215">
            <v>3</v>
          </cell>
          <cell r="W215">
            <v>2</v>
          </cell>
          <cell r="X215">
            <v>0</v>
          </cell>
          <cell r="Y215">
            <v>302</v>
          </cell>
          <cell r="Z215" t="str">
            <v>บุคคลธรรมดา</v>
          </cell>
          <cell r="AA215">
            <v>1</v>
          </cell>
          <cell r="AB21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5">
            <v>2</v>
          </cell>
          <cell r="AD215">
            <v>302</v>
          </cell>
          <cell r="AE215">
            <v>310</v>
          </cell>
        </row>
        <row r="216">
          <cell r="P216">
            <v>451</v>
          </cell>
          <cell r="Q216">
            <v>2852</v>
          </cell>
          <cell r="R216">
            <v>50</v>
          </cell>
          <cell r="S216">
            <v>166</v>
          </cell>
          <cell r="T216">
            <v>1000</v>
          </cell>
          <cell r="U216">
            <v>0</v>
          </cell>
          <cell r="V216">
            <v>2</v>
          </cell>
          <cell r="W216">
            <v>81</v>
          </cell>
          <cell r="X216">
            <v>0</v>
          </cell>
          <cell r="Y216">
            <v>281</v>
          </cell>
          <cell r="Z216" t="str">
            <v>บุคคลธรรมดา</v>
          </cell>
          <cell r="AA216">
            <v>1</v>
          </cell>
          <cell r="AB216" t="str">
            <v>(1)ที่ดินและสิ่งปลูกสร้างที่ใช้ประโยชน์ในการประกอบเกษตรกรรม</v>
          </cell>
          <cell r="AC216">
            <v>1</v>
          </cell>
          <cell r="AD216">
            <v>281</v>
          </cell>
          <cell r="AE216">
            <v>170</v>
          </cell>
        </row>
        <row r="217">
          <cell r="P217">
            <v>452</v>
          </cell>
          <cell r="Q217">
            <v>2852</v>
          </cell>
          <cell r="R217">
            <v>18</v>
          </cell>
          <cell r="S217">
            <v>167</v>
          </cell>
          <cell r="T217">
            <v>1000</v>
          </cell>
          <cell r="U217">
            <v>0</v>
          </cell>
          <cell r="V217">
            <v>1</v>
          </cell>
          <cell r="W217">
            <v>81</v>
          </cell>
          <cell r="X217">
            <v>0</v>
          </cell>
          <cell r="Y217">
            <v>181</v>
          </cell>
          <cell r="Z217" t="str">
            <v>บุคคลธรรมดา</v>
          </cell>
          <cell r="AA217">
            <v>1</v>
          </cell>
          <cell r="AB2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7">
            <v>2</v>
          </cell>
          <cell r="AD217">
            <v>181</v>
          </cell>
          <cell r="AE217">
            <v>350</v>
          </cell>
        </row>
        <row r="218">
          <cell r="P218">
            <v>453</v>
          </cell>
          <cell r="Q218">
            <v>2852</v>
          </cell>
          <cell r="R218">
            <v>32</v>
          </cell>
          <cell r="S218">
            <v>168</v>
          </cell>
          <cell r="T218">
            <v>1000</v>
          </cell>
          <cell r="U218">
            <v>0</v>
          </cell>
          <cell r="V218">
            <v>1</v>
          </cell>
          <cell r="W218">
            <v>25</v>
          </cell>
          <cell r="X218">
            <v>0</v>
          </cell>
          <cell r="Y218">
            <v>125</v>
          </cell>
          <cell r="Z218" t="str">
            <v>บุคคลธรรมดา</v>
          </cell>
          <cell r="AA218">
            <v>1</v>
          </cell>
          <cell r="AB218" t="str">
            <v>(1)ที่ดินและสิ่งปลูกสร้างที่ใช้ประโยชน์ในการประกอบเกษตรกรรม</v>
          </cell>
          <cell r="AC218">
            <v>1</v>
          </cell>
          <cell r="AD218">
            <v>125</v>
          </cell>
          <cell r="AE218">
            <v>350</v>
          </cell>
        </row>
        <row r="219">
          <cell r="P219">
            <v>454</v>
          </cell>
          <cell r="Q219">
            <v>2852</v>
          </cell>
          <cell r="R219">
            <v>41</v>
          </cell>
          <cell r="S219">
            <v>169</v>
          </cell>
          <cell r="T219">
            <v>1000</v>
          </cell>
          <cell r="U219">
            <v>0</v>
          </cell>
          <cell r="V219">
            <v>1</v>
          </cell>
          <cell r="W219">
            <v>41</v>
          </cell>
          <cell r="X219">
            <v>0</v>
          </cell>
          <cell r="Y219">
            <v>141</v>
          </cell>
          <cell r="Z219" t="str">
            <v>บุคคลธรรมดา</v>
          </cell>
          <cell r="AA219">
            <v>1</v>
          </cell>
          <cell r="AB219" t="str">
            <v>(1)ที่ดินและสิ่งปลูกสร้างที่ใช้ประโยชน์ในการประกอบเกษตรกรรม</v>
          </cell>
          <cell r="AC219">
            <v>1</v>
          </cell>
          <cell r="AD219">
            <v>141</v>
          </cell>
          <cell r="AE219">
            <v>350</v>
          </cell>
        </row>
        <row r="220">
          <cell r="P220">
            <v>455</v>
          </cell>
          <cell r="Q220">
            <v>2852</v>
          </cell>
          <cell r="R220">
            <v>42</v>
          </cell>
          <cell r="S220">
            <v>170</v>
          </cell>
          <cell r="T220">
            <v>1000</v>
          </cell>
          <cell r="U220">
            <v>0</v>
          </cell>
          <cell r="V220">
            <v>2</v>
          </cell>
          <cell r="W220">
            <v>46</v>
          </cell>
          <cell r="X220">
            <v>0</v>
          </cell>
          <cell r="Y220">
            <v>246</v>
          </cell>
          <cell r="Z220" t="str">
            <v>บุคคลธรรมดา</v>
          </cell>
          <cell r="AA220">
            <v>1</v>
          </cell>
          <cell r="AB220" t="str">
            <v>(1)ที่ดินและสิ่งปลูกสร้างที่ใช้ประโยชน์ในการประกอบเกษตรกรรม</v>
          </cell>
          <cell r="AC220">
            <v>1</v>
          </cell>
          <cell r="AD220">
            <v>246</v>
          </cell>
          <cell r="AE220">
            <v>100</v>
          </cell>
        </row>
        <row r="221">
          <cell r="P221">
            <v>456</v>
          </cell>
          <cell r="Q221">
            <v>2852</v>
          </cell>
          <cell r="R221">
            <v>19</v>
          </cell>
          <cell r="S221">
            <v>171</v>
          </cell>
          <cell r="T221">
            <v>1000</v>
          </cell>
          <cell r="U221">
            <v>0</v>
          </cell>
          <cell r="V221">
            <v>1</v>
          </cell>
          <cell r="W221">
            <v>90</v>
          </cell>
          <cell r="X221">
            <v>0</v>
          </cell>
          <cell r="Y221">
            <v>190</v>
          </cell>
          <cell r="Z221" t="str">
            <v>บุคคลธรรมดา</v>
          </cell>
          <cell r="AA221">
            <v>1</v>
          </cell>
          <cell r="AB22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1">
            <v>2</v>
          </cell>
          <cell r="AD221">
            <v>190</v>
          </cell>
          <cell r="AE221">
            <v>350</v>
          </cell>
        </row>
        <row r="222">
          <cell r="P222">
            <v>457</v>
          </cell>
          <cell r="Q222">
            <v>2852</v>
          </cell>
          <cell r="R222">
            <v>20</v>
          </cell>
          <cell r="S222">
            <v>172</v>
          </cell>
          <cell r="T222">
            <v>1000</v>
          </cell>
          <cell r="U222">
            <v>2</v>
          </cell>
          <cell r="V222">
            <v>2</v>
          </cell>
          <cell r="W222">
            <v>29</v>
          </cell>
          <cell r="X222">
            <v>0</v>
          </cell>
          <cell r="Y222">
            <v>1029</v>
          </cell>
          <cell r="Z222" t="str">
            <v>บุคคลธรรมดา</v>
          </cell>
          <cell r="AA222">
            <v>1</v>
          </cell>
          <cell r="AB2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2">
            <v>2</v>
          </cell>
          <cell r="AD222">
            <v>1029</v>
          </cell>
          <cell r="AE222">
            <v>260</v>
          </cell>
        </row>
        <row r="223">
          <cell r="P223">
            <v>458</v>
          </cell>
          <cell r="Q223">
            <v>2852</v>
          </cell>
          <cell r="R223">
            <v>43</v>
          </cell>
          <cell r="S223">
            <v>173</v>
          </cell>
          <cell r="T223">
            <v>1000</v>
          </cell>
          <cell r="U223">
            <v>1</v>
          </cell>
          <cell r="V223">
            <v>0</v>
          </cell>
          <cell r="W223">
            <v>45</v>
          </cell>
          <cell r="X223">
            <v>0</v>
          </cell>
          <cell r="Y223">
            <v>445</v>
          </cell>
          <cell r="Z223" t="str">
            <v>บุคคลธรรมดา</v>
          </cell>
          <cell r="AA223">
            <v>1</v>
          </cell>
          <cell r="AB223" t="str">
            <v>(1)ที่ดินและสิ่งปลูกสร้างที่ใช้ประโยชน์ในการประกอบเกษตรกรรม</v>
          </cell>
          <cell r="AC223">
            <v>1</v>
          </cell>
          <cell r="AD223">
            <v>445</v>
          </cell>
          <cell r="AE223">
            <v>350</v>
          </cell>
        </row>
        <row r="224">
          <cell r="P224">
            <v>459</v>
          </cell>
          <cell r="Q224">
            <v>2852</v>
          </cell>
          <cell r="R224">
            <v>21</v>
          </cell>
          <cell r="S224">
            <v>174</v>
          </cell>
          <cell r="T224">
            <v>1000</v>
          </cell>
          <cell r="U224">
            <v>1</v>
          </cell>
          <cell r="V224">
            <v>0</v>
          </cell>
          <cell r="W224">
            <v>64</v>
          </cell>
          <cell r="X224">
            <v>0</v>
          </cell>
          <cell r="Y224">
            <v>464</v>
          </cell>
          <cell r="Z224" t="str">
            <v>บุคคลธรรมดา</v>
          </cell>
          <cell r="AA224">
            <v>1</v>
          </cell>
          <cell r="AB22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4">
            <v>2</v>
          </cell>
          <cell r="AD224">
            <v>464</v>
          </cell>
          <cell r="AE224">
            <v>100</v>
          </cell>
        </row>
        <row r="225">
          <cell r="P225">
            <v>459</v>
          </cell>
          <cell r="Q225">
            <v>2852</v>
          </cell>
          <cell r="R225">
            <v>21</v>
          </cell>
          <cell r="S225">
            <v>174</v>
          </cell>
          <cell r="T225">
            <v>1000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 t="str">
            <v>บุคคลธรรมดา</v>
          </cell>
          <cell r="AA225">
            <v>1</v>
          </cell>
          <cell r="AB225" t="str">
            <v>(3)สิ่งปลูกสร้างที่เจ้าของใช้เป็นที่อยู่อาศัยและมีชื่ออยู่ในทะเบียนบ้าน</v>
          </cell>
          <cell r="AC225">
            <v>2</v>
          </cell>
          <cell r="AD225">
            <v>0</v>
          </cell>
          <cell r="AE225">
            <v>100</v>
          </cell>
        </row>
        <row r="226">
          <cell r="P226">
            <v>460</v>
          </cell>
          <cell r="Q226">
            <v>2852</v>
          </cell>
          <cell r="R226">
            <v>7</v>
          </cell>
          <cell r="S226">
            <v>175</v>
          </cell>
          <cell r="T226">
            <v>1000</v>
          </cell>
          <cell r="U226">
            <v>0</v>
          </cell>
          <cell r="V226">
            <v>0</v>
          </cell>
          <cell r="W226">
            <v>58</v>
          </cell>
          <cell r="X226">
            <v>0</v>
          </cell>
          <cell r="Y226">
            <v>58</v>
          </cell>
          <cell r="Z226" t="str">
            <v>บุคคลธรรมดา</v>
          </cell>
          <cell r="AA226">
            <v>1</v>
          </cell>
          <cell r="AB2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6">
            <v>2</v>
          </cell>
          <cell r="AD226">
            <v>58</v>
          </cell>
          <cell r="AE226">
            <v>100</v>
          </cell>
        </row>
        <row r="227">
          <cell r="P227">
            <v>461</v>
          </cell>
          <cell r="Q227">
            <v>2852</v>
          </cell>
          <cell r="R227">
            <v>8</v>
          </cell>
          <cell r="S227">
            <v>176</v>
          </cell>
          <cell r="T227">
            <v>1000</v>
          </cell>
          <cell r="U227">
            <v>0</v>
          </cell>
          <cell r="V227">
            <v>1</v>
          </cell>
          <cell r="W227">
            <v>92</v>
          </cell>
          <cell r="X227">
            <v>0</v>
          </cell>
          <cell r="Y227">
            <v>192</v>
          </cell>
          <cell r="Z227" t="str">
            <v>บุคคลธรรมดา</v>
          </cell>
          <cell r="AA227">
            <v>1</v>
          </cell>
          <cell r="AB2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7">
            <v>2</v>
          </cell>
          <cell r="AD227">
            <v>192</v>
          </cell>
          <cell r="AE227">
            <v>350</v>
          </cell>
        </row>
        <row r="228">
          <cell r="P228">
            <v>462</v>
          </cell>
          <cell r="Q228">
            <v>2852</v>
          </cell>
          <cell r="R228">
            <v>6</v>
          </cell>
          <cell r="S228">
            <v>177</v>
          </cell>
          <cell r="T228">
            <v>1000</v>
          </cell>
          <cell r="U228">
            <v>0</v>
          </cell>
          <cell r="V228">
            <v>2</v>
          </cell>
          <cell r="W228">
            <v>62</v>
          </cell>
          <cell r="X228">
            <v>0</v>
          </cell>
          <cell r="Y228">
            <v>262</v>
          </cell>
          <cell r="Z228" t="str">
            <v>บุคคลธรรมดา</v>
          </cell>
          <cell r="AA228">
            <v>1</v>
          </cell>
          <cell r="AB22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8">
            <v>2</v>
          </cell>
          <cell r="AD228">
            <v>262</v>
          </cell>
          <cell r="AE228">
            <v>100</v>
          </cell>
        </row>
        <row r="229">
          <cell r="P229">
            <v>463</v>
          </cell>
          <cell r="Q229">
            <v>2852</v>
          </cell>
          <cell r="R229">
            <v>105</v>
          </cell>
          <cell r="S229">
            <v>178</v>
          </cell>
          <cell r="T229">
            <v>1000</v>
          </cell>
          <cell r="U229">
            <v>0</v>
          </cell>
          <cell r="V229">
            <v>0</v>
          </cell>
          <cell r="W229">
            <v>21</v>
          </cell>
          <cell r="X229">
            <v>0</v>
          </cell>
          <cell r="Y229">
            <v>21</v>
          </cell>
          <cell r="Z229" t="str">
            <v>บุคคลธรรมดา</v>
          </cell>
          <cell r="AA229">
            <v>1</v>
          </cell>
          <cell r="AB22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9">
            <v>2</v>
          </cell>
          <cell r="AD229">
            <v>21</v>
          </cell>
          <cell r="AE229">
            <v>420</v>
          </cell>
        </row>
        <row r="230">
          <cell r="P230">
            <v>464</v>
          </cell>
          <cell r="Q230">
            <v>2852</v>
          </cell>
          <cell r="R230">
            <v>5</v>
          </cell>
          <cell r="S230">
            <v>179</v>
          </cell>
          <cell r="T230">
            <v>1000</v>
          </cell>
          <cell r="U230">
            <v>0</v>
          </cell>
          <cell r="V230">
            <v>1</v>
          </cell>
          <cell r="W230">
            <v>46</v>
          </cell>
          <cell r="X230">
            <v>0</v>
          </cell>
          <cell r="Y230">
            <v>146</v>
          </cell>
          <cell r="Z230" t="str">
            <v>บุคคลธรรมดา</v>
          </cell>
          <cell r="AA230">
            <v>1</v>
          </cell>
          <cell r="AB23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30">
            <v>2</v>
          </cell>
          <cell r="AD230">
            <v>146</v>
          </cell>
          <cell r="AE230">
            <v>420</v>
          </cell>
        </row>
        <row r="231">
          <cell r="P231">
            <v>464</v>
          </cell>
          <cell r="Q231">
            <v>2852</v>
          </cell>
          <cell r="R231">
            <v>5</v>
          </cell>
          <cell r="S231">
            <v>179</v>
          </cell>
          <cell r="T231">
            <v>1000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 t="str">
            <v>บุคคลธรรมดา</v>
          </cell>
          <cell r="AA231">
            <v>1</v>
          </cell>
          <cell r="AB231" t="str">
            <v>(3)สิ่งปลูกสร้างที่เจ้าของใช้เป็นที่อยู่อาศัยและมีชื่ออยู่ในทะเบียนบ้าน</v>
          </cell>
          <cell r="AC231">
            <v>2</v>
          </cell>
          <cell r="AD231">
            <v>0</v>
          </cell>
          <cell r="AE231">
            <v>420</v>
          </cell>
        </row>
        <row r="232">
          <cell r="P232">
            <v>465</v>
          </cell>
          <cell r="Q232">
            <v>2852</v>
          </cell>
          <cell r="R232">
            <v>22</v>
          </cell>
          <cell r="S232">
            <v>180</v>
          </cell>
          <cell r="T232">
            <v>1000</v>
          </cell>
          <cell r="U232">
            <v>0</v>
          </cell>
          <cell r="V232">
            <v>1</v>
          </cell>
          <cell r="W232">
            <v>3</v>
          </cell>
          <cell r="X232">
            <v>0</v>
          </cell>
          <cell r="Y232">
            <v>103</v>
          </cell>
          <cell r="Z232" t="str">
            <v>บุคคลธรรมดา</v>
          </cell>
          <cell r="AA232">
            <v>1</v>
          </cell>
          <cell r="AB23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32">
            <v>2</v>
          </cell>
          <cell r="AD232">
            <v>103</v>
          </cell>
          <cell r="AE232">
            <v>420</v>
          </cell>
        </row>
        <row r="233">
          <cell r="P233">
            <v>466</v>
          </cell>
          <cell r="Q233">
            <v>2852</v>
          </cell>
          <cell r="R233">
            <v>23</v>
          </cell>
          <cell r="S233">
            <v>181</v>
          </cell>
          <cell r="T233">
            <v>1000</v>
          </cell>
          <cell r="U233">
            <v>0</v>
          </cell>
          <cell r="V233">
            <v>1</v>
          </cell>
          <cell r="W233">
            <v>23</v>
          </cell>
          <cell r="X233">
            <v>0</v>
          </cell>
          <cell r="Y233">
            <v>123</v>
          </cell>
          <cell r="Z233" t="str">
            <v>บุคคลธรรมดา</v>
          </cell>
          <cell r="AA233">
            <v>1</v>
          </cell>
          <cell r="AB23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33">
            <v>2</v>
          </cell>
          <cell r="AD233">
            <v>123</v>
          </cell>
          <cell r="AE233">
            <v>420</v>
          </cell>
        </row>
        <row r="234">
          <cell r="P234">
            <v>467</v>
          </cell>
          <cell r="Q234">
            <v>2852</v>
          </cell>
          <cell r="R234">
            <v>31</v>
          </cell>
          <cell r="S234">
            <v>182</v>
          </cell>
          <cell r="T234">
            <v>1000</v>
          </cell>
          <cell r="U234">
            <v>1</v>
          </cell>
          <cell r="V234">
            <v>2</v>
          </cell>
          <cell r="W234">
            <v>29</v>
          </cell>
          <cell r="X234">
            <v>0</v>
          </cell>
          <cell r="Y234">
            <v>629</v>
          </cell>
          <cell r="Z234" t="str">
            <v>บุคคลธรรมดา</v>
          </cell>
          <cell r="AA234">
            <v>1</v>
          </cell>
          <cell r="AB2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34">
            <v>2</v>
          </cell>
          <cell r="AD234">
            <v>629</v>
          </cell>
          <cell r="AE234">
            <v>310</v>
          </cell>
        </row>
        <row r="235">
          <cell r="P235">
            <v>467</v>
          </cell>
          <cell r="Q235">
            <v>2852</v>
          </cell>
          <cell r="R235">
            <v>31</v>
          </cell>
          <cell r="S235">
            <v>182</v>
          </cell>
          <cell r="T235">
            <v>1000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 t="str">
            <v>บุคคลธรรมดา</v>
          </cell>
          <cell r="AA235">
            <v>1</v>
          </cell>
          <cell r="AB235" t="str">
            <v>(3)สิ่งปลูกสร้างที่เจ้าของใช้เป็นที่อยู่อาศัยและมีชื่ออยู่ในทะเบียนบ้าน</v>
          </cell>
          <cell r="AC235">
            <v>2</v>
          </cell>
          <cell r="AD235">
            <v>0</v>
          </cell>
          <cell r="AE235">
            <v>0</v>
          </cell>
        </row>
        <row r="236">
          <cell r="P236">
            <v>470</v>
          </cell>
          <cell r="Q236">
            <v>2852</v>
          </cell>
          <cell r="R236">
            <v>28</v>
          </cell>
          <cell r="S236">
            <v>185</v>
          </cell>
          <cell r="T236">
            <v>1000</v>
          </cell>
          <cell r="U236">
            <v>0</v>
          </cell>
          <cell r="V236">
            <v>1</v>
          </cell>
          <cell r="W236">
            <v>16</v>
          </cell>
          <cell r="X236">
            <v>0</v>
          </cell>
          <cell r="Y236">
            <v>116</v>
          </cell>
          <cell r="Z236" t="str">
            <v>บุคคลธรรมดา</v>
          </cell>
          <cell r="AA236">
            <v>1</v>
          </cell>
          <cell r="AB2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36">
            <v>2</v>
          </cell>
          <cell r="AD236">
            <v>116</v>
          </cell>
          <cell r="AE236">
            <v>420</v>
          </cell>
        </row>
        <row r="237">
          <cell r="P237">
            <v>471</v>
          </cell>
          <cell r="Q237">
            <v>2852</v>
          </cell>
          <cell r="R237">
            <v>45</v>
          </cell>
          <cell r="S237">
            <v>187</v>
          </cell>
          <cell r="T237">
            <v>1000</v>
          </cell>
          <cell r="U237">
            <v>0</v>
          </cell>
          <cell r="V237">
            <v>1</v>
          </cell>
          <cell r="W237">
            <v>4</v>
          </cell>
          <cell r="X237">
            <v>0</v>
          </cell>
          <cell r="Y237">
            <v>104</v>
          </cell>
          <cell r="Z237" t="str">
            <v>บุคคลธรรมดา</v>
          </cell>
          <cell r="AA237">
            <v>1</v>
          </cell>
          <cell r="AB2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37">
            <v>2</v>
          </cell>
          <cell r="AD237">
            <v>104</v>
          </cell>
          <cell r="AE237">
            <v>100</v>
          </cell>
        </row>
        <row r="238">
          <cell r="P238">
            <v>472</v>
          </cell>
          <cell r="Q238">
            <v>2852</v>
          </cell>
          <cell r="R238">
            <v>46</v>
          </cell>
          <cell r="S238">
            <v>188</v>
          </cell>
          <cell r="T238">
            <v>1000</v>
          </cell>
          <cell r="U238">
            <v>0</v>
          </cell>
          <cell r="V238">
            <v>2</v>
          </cell>
          <cell r="W238">
            <v>6</v>
          </cell>
          <cell r="X238">
            <v>0</v>
          </cell>
          <cell r="Y238">
            <v>206</v>
          </cell>
          <cell r="Z238" t="str">
            <v>บุคคลธรรมดา</v>
          </cell>
          <cell r="AA238">
            <v>1</v>
          </cell>
          <cell r="AB238" t="str">
            <v>(1)ที่ดินและสิ่งปลูกสร้างที่ใช้ประโยชน์ในการประกอบเกษตรกรรม</v>
          </cell>
          <cell r="AC238">
            <v>1</v>
          </cell>
          <cell r="AD238">
            <v>206</v>
          </cell>
          <cell r="AE238">
            <v>350</v>
          </cell>
        </row>
        <row r="239">
          <cell r="P239">
            <v>473</v>
          </cell>
          <cell r="Q239">
            <v>2852</v>
          </cell>
          <cell r="R239">
            <v>53</v>
          </cell>
          <cell r="S239">
            <v>189</v>
          </cell>
          <cell r="T239">
            <v>1000</v>
          </cell>
          <cell r="U239">
            <v>1</v>
          </cell>
          <cell r="V239">
            <v>3</v>
          </cell>
          <cell r="W239">
            <v>17</v>
          </cell>
          <cell r="X239">
            <v>0</v>
          </cell>
          <cell r="Y239">
            <v>717</v>
          </cell>
          <cell r="Z239" t="str">
            <v>บุคคลธรรมดา</v>
          </cell>
          <cell r="AA239">
            <v>1</v>
          </cell>
          <cell r="AB239" t="str">
            <v>(1)ที่ดินและสิ่งปลูกสร้างที่ใช้ประโยชน์ในการประกอบเกษตรกรรม</v>
          </cell>
          <cell r="AC239">
            <v>1</v>
          </cell>
          <cell r="AD239">
            <v>717</v>
          </cell>
          <cell r="AE239">
            <v>150</v>
          </cell>
        </row>
        <row r="240">
          <cell r="P240">
            <v>474</v>
          </cell>
          <cell r="Q240">
            <v>2852</v>
          </cell>
          <cell r="R240">
            <v>52</v>
          </cell>
          <cell r="S240">
            <v>190</v>
          </cell>
          <cell r="T240">
            <v>1000</v>
          </cell>
          <cell r="U240">
            <v>1</v>
          </cell>
          <cell r="V240">
            <v>3</v>
          </cell>
          <cell r="W240">
            <v>57</v>
          </cell>
          <cell r="X240">
            <v>0</v>
          </cell>
          <cell r="Y240">
            <v>757</v>
          </cell>
          <cell r="Z240" t="str">
            <v>บุคคลธรรมดา</v>
          </cell>
          <cell r="AA240">
            <v>1</v>
          </cell>
          <cell r="AB240" t="str">
            <v>(1)ที่ดินและสิ่งปลูกสร้างที่ใช้ประโยชน์ในการประกอบเกษตรกรรม</v>
          </cell>
          <cell r="AC240">
            <v>1</v>
          </cell>
          <cell r="AD240">
            <v>757</v>
          </cell>
          <cell r="AE240">
            <v>310</v>
          </cell>
        </row>
        <row r="241">
          <cell r="P241">
            <v>1044</v>
          </cell>
          <cell r="Q241">
            <v>3034</v>
          </cell>
          <cell r="R241">
            <v>26</v>
          </cell>
          <cell r="S241">
            <v>44</v>
          </cell>
          <cell r="T241">
            <v>4000</v>
          </cell>
          <cell r="U241">
            <v>0</v>
          </cell>
          <cell r="V241">
            <v>1</v>
          </cell>
          <cell r="W241">
            <v>90</v>
          </cell>
          <cell r="X241">
            <v>0</v>
          </cell>
          <cell r="Y241">
            <v>190</v>
          </cell>
          <cell r="Z241" t="str">
            <v>บุคคลธรรมดา</v>
          </cell>
          <cell r="AA241">
            <v>1</v>
          </cell>
          <cell r="AB2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41">
            <v>2</v>
          </cell>
          <cell r="AD241">
            <v>190</v>
          </cell>
          <cell r="AE241">
            <v>100</v>
          </cell>
        </row>
        <row r="242">
          <cell r="P242">
            <v>1044</v>
          </cell>
          <cell r="Q242">
            <v>3034</v>
          </cell>
          <cell r="R242">
            <v>26</v>
          </cell>
          <cell r="S242">
            <v>44</v>
          </cell>
          <cell r="T242">
            <v>4000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 t="str">
            <v>บุคคลธรรมดา</v>
          </cell>
          <cell r="AA242">
            <v>1</v>
          </cell>
          <cell r="AB242" t="str">
            <v>(3)สิ่งปลูกสร้างที่เจ้าของใช้เป็นที่อยู่อาศัยและมีชื่ออยู่ในทะเบียนบ้าน</v>
          </cell>
          <cell r="AC242">
            <v>2</v>
          </cell>
          <cell r="AD242">
            <v>0</v>
          </cell>
          <cell r="AE242">
            <v>100</v>
          </cell>
        </row>
        <row r="243">
          <cell r="P243">
            <v>1419</v>
          </cell>
          <cell r="Q243">
            <v>2852</v>
          </cell>
          <cell r="R243">
            <v>39</v>
          </cell>
          <cell r="S243">
            <v>79</v>
          </cell>
          <cell r="T243">
            <v>1000</v>
          </cell>
          <cell r="U243">
            <v>0</v>
          </cell>
          <cell r="V243">
            <v>3</v>
          </cell>
          <cell r="W243">
            <v>72</v>
          </cell>
          <cell r="X243">
            <v>0</v>
          </cell>
          <cell r="Y243">
            <v>372</v>
          </cell>
          <cell r="Z243" t="str">
            <v>บุคคลธรรมดา</v>
          </cell>
          <cell r="AA243">
            <v>1</v>
          </cell>
          <cell r="AB243" t="str">
            <v>(1)ที่ดินและสิ่งปลูกสร้างที่ใช้ประโยชน์ในการประกอบเกษตรกรรม</v>
          </cell>
          <cell r="AC243">
            <v>1</v>
          </cell>
          <cell r="AD243">
            <v>372</v>
          </cell>
          <cell r="AE243">
            <v>100</v>
          </cell>
        </row>
        <row r="244">
          <cell r="P244">
            <v>1420</v>
          </cell>
          <cell r="Q244">
            <v>2852</v>
          </cell>
          <cell r="R244">
            <v>1</v>
          </cell>
          <cell r="S244">
            <v>191</v>
          </cell>
          <cell r="T244">
            <v>1000</v>
          </cell>
          <cell r="U244">
            <v>1</v>
          </cell>
          <cell r="V244">
            <v>2</v>
          </cell>
          <cell r="W244">
            <v>49</v>
          </cell>
          <cell r="X244">
            <v>0</v>
          </cell>
          <cell r="Y244">
            <v>649</v>
          </cell>
          <cell r="Z244" t="str">
            <v>บุคคลธรรมดา</v>
          </cell>
          <cell r="AA244">
            <v>1</v>
          </cell>
          <cell r="AB244" t="str">
            <v>(1)ที่ดินและสิ่งปลูกสร้างที่ใช้ประโยชน์ในการประกอบเกษตรกรรม</v>
          </cell>
          <cell r="AC244">
            <v>1</v>
          </cell>
          <cell r="AD244">
            <v>649</v>
          </cell>
          <cell r="AE244">
            <v>100</v>
          </cell>
        </row>
        <row r="245">
          <cell r="P245">
            <v>1421</v>
          </cell>
          <cell r="Q245">
            <v>2852</v>
          </cell>
          <cell r="R245">
            <v>2</v>
          </cell>
          <cell r="S245">
            <v>192</v>
          </cell>
          <cell r="T245">
            <v>1000</v>
          </cell>
          <cell r="U245">
            <v>0</v>
          </cell>
          <cell r="V245">
            <v>1</v>
          </cell>
          <cell r="W245">
            <v>85</v>
          </cell>
          <cell r="X245">
            <v>0</v>
          </cell>
          <cell r="Y245">
            <v>185</v>
          </cell>
          <cell r="Z245" t="str">
            <v>บุคคลธรรมดา</v>
          </cell>
          <cell r="AA245">
            <v>1</v>
          </cell>
          <cell r="AB245" t="str">
            <v>(1)ที่ดินและสิ่งปลูกสร้างที่ใช้ประโยชน์ในการประกอบเกษตรกรรม</v>
          </cell>
          <cell r="AC245">
            <v>1</v>
          </cell>
          <cell r="AD245">
            <v>185</v>
          </cell>
          <cell r="AE245">
            <v>100</v>
          </cell>
        </row>
        <row r="246">
          <cell r="P246">
            <v>1422</v>
          </cell>
          <cell r="Q246">
            <v>2852</v>
          </cell>
          <cell r="R246">
            <v>1</v>
          </cell>
          <cell r="S246">
            <v>193</v>
          </cell>
          <cell r="T246">
            <v>1000</v>
          </cell>
          <cell r="U246">
            <v>0</v>
          </cell>
          <cell r="V246">
            <v>0</v>
          </cell>
          <cell r="W246">
            <v>67</v>
          </cell>
          <cell r="X246">
            <v>0</v>
          </cell>
          <cell r="Y246">
            <v>67</v>
          </cell>
          <cell r="Z246" t="str">
            <v>บุคคลธรรมดา</v>
          </cell>
          <cell r="AA246">
            <v>1</v>
          </cell>
          <cell r="AB246" t="str">
            <v>(1)ที่ดินและสิ่งปลูกสร้างที่ใช้ประโยชน์ในการประกอบเกษตรกรรม</v>
          </cell>
          <cell r="AC246">
            <v>1</v>
          </cell>
          <cell r="AD246">
            <v>67</v>
          </cell>
          <cell r="AE246">
            <v>100</v>
          </cell>
        </row>
        <row r="247">
          <cell r="P247">
            <v>1423</v>
          </cell>
          <cell r="Q247">
            <v>2852</v>
          </cell>
          <cell r="R247">
            <v>2</v>
          </cell>
          <cell r="S247">
            <v>194</v>
          </cell>
          <cell r="T247">
            <v>1000</v>
          </cell>
          <cell r="U247">
            <v>0</v>
          </cell>
          <cell r="V247">
            <v>2</v>
          </cell>
          <cell r="W247">
            <v>73</v>
          </cell>
          <cell r="X247">
            <v>0</v>
          </cell>
          <cell r="Y247">
            <v>273</v>
          </cell>
          <cell r="Z247" t="str">
            <v>บุคคลธรรมดา</v>
          </cell>
          <cell r="AA247">
            <v>1</v>
          </cell>
          <cell r="AB24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47">
            <v>2</v>
          </cell>
          <cell r="AD247">
            <v>273</v>
          </cell>
          <cell r="AE247">
            <v>350</v>
          </cell>
        </row>
        <row r="248">
          <cell r="P248">
            <v>1423</v>
          </cell>
          <cell r="Q248">
            <v>2852</v>
          </cell>
          <cell r="R248">
            <v>2</v>
          </cell>
          <cell r="S248">
            <v>194</v>
          </cell>
          <cell r="T248">
            <v>1000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 t="str">
            <v>บุคคลธรรมดา</v>
          </cell>
          <cell r="AA248">
            <v>1</v>
          </cell>
          <cell r="AB248" t="str">
            <v>(3)สิ่งปลูกสร้างที่เจ้าของใช้เป็นที่อยู่อาศัยและมีชื่ออยู่ในทะเบียนบ้าน</v>
          </cell>
          <cell r="AC248">
            <v>2</v>
          </cell>
          <cell r="AD248">
            <v>0</v>
          </cell>
          <cell r="AE248">
            <v>350</v>
          </cell>
        </row>
        <row r="249">
          <cell r="P249">
            <v>1424</v>
          </cell>
          <cell r="Q249">
            <v>2852</v>
          </cell>
          <cell r="R249">
            <v>3</v>
          </cell>
          <cell r="S249">
            <v>195</v>
          </cell>
          <cell r="T249">
            <v>1000</v>
          </cell>
          <cell r="U249">
            <v>1</v>
          </cell>
          <cell r="V249">
            <v>0</v>
          </cell>
          <cell r="W249">
            <v>4</v>
          </cell>
          <cell r="X249">
            <v>0</v>
          </cell>
          <cell r="Y249">
            <v>404</v>
          </cell>
          <cell r="Z249" t="str">
            <v>บุคคลธรรมดา</v>
          </cell>
          <cell r="AA249">
            <v>1</v>
          </cell>
          <cell r="AB24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49">
            <v>2</v>
          </cell>
          <cell r="AD249">
            <v>404</v>
          </cell>
          <cell r="AE249">
            <v>100</v>
          </cell>
        </row>
        <row r="250">
          <cell r="P250">
            <v>1425</v>
          </cell>
          <cell r="Q250">
            <v>2852</v>
          </cell>
          <cell r="R250">
            <v>19</v>
          </cell>
          <cell r="S250">
            <v>197</v>
          </cell>
          <cell r="T250">
            <v>1000</v>
          </cell>
          <cell r="U250">
            <v>0</v>
          </cell>
          <cell r="V250">
            <v>2</v>
          </cell>
          <cell r="W250">
            <v>15</v>
          </cell>
          <cell r="X250">
            <v>0</v>
          </cell>
          <cell r="Y250">
            <v>215</v>
          </cell>
          <cell r="Z250" t="str">
            <v>บุคคลธรรมดา</v>
          </cell>
          <cell r="AA250">
            <v>1</v>
          </cell>
          <cell r="AB25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0">
            <v>2</v>
          </cell>
          <cell r="AD250">
            <v>215</v>
          </cell>
          <cell r="AE250">
            <v>420</v>
          </cell>
        </row>
        <row r="251">
          <cell r="P251">
            <v>1426</v>
          </cell>
          <cell r="Q251">
            <v>2852</v>
          </cell>
          <cell r="R251">
            <v>20</v>
          </cell>
          <cell r="S251">
            <v>198</v>
          </cell>
          <cell r="T251">
            <v>1000</v>
          </cell>
          <cell r="U251">
            <v>0</v>
          </cell>
          <cell r="V251">
            <v>1</v>
          </cell>
          <cell r="W251">
            <v>12</v>
          </cell>
          <cell r="X251">
            <v>0</v>
          </cell>
          <cell r="Y251">
            <v>112</v>
          </cell>
          <cell r="Z251" t="str">
            <v>บุคคลธรรมดา</v>
          </cell>
          <cell r="AA251">
            <v>1</v>
          </cell>
          <cell r="AB2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1">
            <v>2</v>
          </cell>
          <cell r="AD251">
            <v>112</v>
          </cell>
          <cell r="AE251">
            <v>420</v>
          </cell>
        </row>
        <row r="252">
          <cell r="P252">
            <v>1426</v>
          </cell>
          <cell r="Q252">
            <v>2852</v>
          </cell>
          <cell r="R252">
            <v>20</v>
          </cell>
          <cell r="S252">
            <v>198</v>
          </cell>
          <cell r="T252">
            <v>1000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 t="str">
            <v>บุคคลธรรมดา</v>
          </cell>
          <cell r="AA252">
            <v>1</v>
          </cell>
          <cell r="AB252" t="str">
            <v>(3)สิ่งปลูกสร้างที่เจ้าของใช้เป็นที่อยู่อาศัยและมีชื่ออยู่ในทะเบียนบ้าน</v>
          </cell>
          <cell r="AC252">
            <v>2</v>
          </cell>
          <cell r="AD252">
            <v>0</v>
          </cell>
          <cell r="AE252">
            <v>420</v>
          </cell>
        </row>
        <row r="253">
          <cell r="P253">
            <v>1427</v>
          </cell>
          <cell r="Q253">
            <v>2852</v>
          </cell>
          <cell r="R253">
            <v>18</v>
          </cell>
          <cell r="S253">
            <v>200</v>
          </cell>
          <cell r="T253">
            <v>1000</v>
          </cell>
          <cell r="U253">
            <v>0</v>
          </cell>
          <cell r="V253">
            <v>2</v>
          </cell>
          <cell r="W253">
            <v>51</v>
          </cell>
          <cell r="X253">
            <v>0</v>
          </cell>
          <cell r="Y253">
            <v>251</v>
          </cell>
          <cell r="Z253" t="str">
            <v>บุคคลธรรมดา</v>
          </cell>
          <cell r="AA253">
            <v>1</v>
          </cell>
          <cell r="AB25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3">
            <v>2</v>
          </cell>
          <cell r="AD253">
            <v>251</v>
          </cell>
          <cell r="AE253">
            <v>420</v>
          </cell>
        </row>
        <row r="254">
          <cell r="P254">
            <v>1428</v>
          </cell>
          <cell r="Q254">
            <v>2852</v>
          </cell>
          <cell r="R254">
            <v>7</v>
          </cell>
          <cell r="S254">
            <v>201</v>
          </cell>
          <cell r="T254">
            <v>1000</v>
          </cell>
          <cell r="U254">
            <v>0</v>
          </cell>
          <cell r="V254">
            <v>1</v>
          </cell>
          <cell r="W254">
            <v>40</v>
          </cell>
          <cell r="X254">
            <v>0</v>
          </cell>
          <cell r="Y254">
            <v>140</v>
          </cell>
          <cell r="Z254" t="str">
            <v>บุคคลธรรมดา</v>
          </cell>
          <cell r="AA254">
            <v>1</v>
          </cell>
          <cell r="AB2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4">
            <v>2</v>
          </cell>
          <cell r="AD254">
            <v>140</v>
          </cell>
          <cell r="AE254">
            <v>100</v>
          </cell>
        </row>
        <row r="255">
          <cell r="P255">
            <v>1429</v>
          </cell>
          <cell r="Q255">
            <v>2852</v>
          </cell>
          <cell r="R255">
            <v>6</v>
          </cell>
          <cell r="S255">
            <v>202</v>
          </cell>
          <cell r="T255">
            <v>1000</v>
          </cell>
          <cell r="U255">
            <v>0</v>
          </cell>
          <cell r="V255">
            <v>0</v>
          </cell>
          <cell r="W255">
            <v>86</v>
          </cell>
          <cell r="X255">
            <v>0</v>
          </cell>
          <cell r="Y255">
            <v>86</v>
          </cell>
          <cell r="Z255" t="str">
            <v>บุคคลธรรมดา</v>
          </cell>
          <cell r="AA255">
            <v>1</v>
          </cell>
          <cell r="AB25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5">
            <v>2</v>
          </cell>
          <cell r="AD255">
            <v>86</v>
          </cell>
          <cell r="AE255">
            <v>350</v>
          </cell>
        </row>
        <row r="256">
          <cell r="P256">
            <v>1430</v>
          </cell>
          <cell r="Q256">
            <v>2852</v>
          </cell>
          <cell r="R256">
            <v>8</v>
          </cell>
          <cell r="S256">
            <v>203</v>
          </cell>
          <cell r="T256">
            <v>1000</v>
          </cell>
          <cell r="U256">
            <v>0</v>
          </cell>
          <cell r="V256">
            <v>1</v>
          </cell>
          <cell r="W256">
            <v>99</v>
          </cell>
          <cell r="X256">
            <v>0</v>
          </cell>
          <cell r="Y256">
            <v>199</v>
          </cell>
          <cell r="Z256" t="str">
            <v>บุคคลธรรมดา</v>
          </cell>
          <cell r="AA256">
            <v>1</v>
          </cell>
          <cell r="AB2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6">
            <v>2</v>
          </cell>
          <cell r="AD256">
            <v>199</v>
          </cell>
          <cell r="AE256">
            <v>350</v>
          </cell>
        </row>
        <row r="257">
          <cell r="P257">
            <v>1431</v>
          </cell>
          <cell r="Q257">
            <v>2852</v>
          </cell>
          <cell r="R257">
            <v>9</v>
          </cell>
          <cell r="S257">
            <v>204</v>
          </cell>
          <cell r="T257">
            <v>1000</v>
          </cell>
          <cell r="U257">
            <v>0</v>
          </cell>
          <cell r="V257">
            <v>1</v>
          </cell>
          <cell r="W257">
            <v>57</v>
          </cell>
          <cell r="X257">
            <v>0</v>
          </cell>
          <cell r="Y257">
            <v>157</v>
          </cell>
          <cell r="Z257" t="str">
            <v>บุคคลธรรมดา</v>
          </cell>
          <cell r="AA257">
            <v>1</v>
          </cell>
          <cell r="AB2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7">
            <v>2</v>
          </cell>
          <cell r="AD257">
            <v>157</v>
          </cell>
          <cell r="AE257">
            <v>350</v>
          </cell>
        </row>
        <row r="258">
          <cell r="P258">
            <v>1432</v>
          </cell>
          <cell r="Q258">
            <v>2852</v>
          </cell>
          <cell r="R258">
            <v>12</v>
          </cell>
          <cell r="S258">
            <v>207</v>
          </cell>
          <cell r="T258">
            <v>1000</v>
          </cell>
          <cell r="U258">
            <v>0</v>
          </cell>
          <cell r="V258">
            <v>1</v>
          </cell>
          <cell r="W258">
            <v>95</v>
          </cell>
          <cell r="X258">
            <v>0</v>
          </cell>
          <cell r="Y258">
            <v>195</v>
          </cell>
          <cell r="Z258" t="str">
            <v>บุคคลธรรมดา</v>
          </cell>
          <cell r="AA258">
            <v>1</v>
          </cell>
          <cell r="AB2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8">
            <v>2</v>
          </cell>
          <cell r="AD258">
            <v>195</v>
          </cell>
          <cell r="AE258">
            <v>350</v>
          </cell>
        </row>
        <row r="259">
          <cell r="P259">
            <v>1433</v>
          </cell>
          <cell r="Q259">
            <v>2852</v>
          </cell>
          <cell r="R259">
            <v>13</v>
          </cell>
          <cell r="S259">
            <v>208</v>
          </cell>
          <cell r="T259">
            <v>1000</v>
          </cell>
          <cell r="U259">
            <v>0</v>
          </cell>
          <cell r="V259">
            <v>1</v>
          </cell>
          <cell r="W259">
            <v>92</v>
          </cell>
          <cell r="X259">
            <v>0</v>
          </cell>
          <cell r="Y259">
            <v>192</v>
          </cell>
          <cell r="Z259" t="str">
            <v>บุคคลธรรมดา</v>
          </cell>
          <cell r="AA259">
            <v>1</v>
          </cell>
          <cell r="AB25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9">
            <v>2</v>
          </cell>
          <cell r="AD259">
            <v>192</v>
          </cell>
          <cell r="AE259">
            <v>350</v>
          </cell>
        </row>
        <row r="260">
          <cell r="P260">
            <v>1434</v>
          </cell>
          <cell r="Q260">
            <v>2852</v>
          </cell>
          <cell r="R260">
            <v>14</v>
          </cell>
          <cell r="S260">
            <v>209</v>
          </cell>
          <cell r="T260">
            <v>1000</v>
          </cell>
          <cell r="U260">
            <v>1</v>
          </cell>
          <cell r="V260">
            <v>1</v>
          </cell>
          <cell r="W260">
            <v>33</v>
          </cell>
          <cell r="X260">
            <v>0</v>
          </cell>
          <cell r="Y260">
            <v>533</v>
          </cell>
          <cell r="Z260" t="str">
            <v>บุคคลธรรมดา</v>
          </cell>
          <cell r="AA260">
            <v>1</v>
          </cell>
          <cell r="AB2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0">
            <v>2</v>
          </cell>
          <cell r="AD260">
            <v>533</v>
          </cell>
          <cell r="AE260">
            <v>350</v>
          </cell>
        </row>
        <row r="261">
          <cell r="P261">
            <v>1435</v>
          </cell>
          <cell r="Q261">
            <v>2852</v>
          </cell>
          <cell r="R261">
            <v>27</v>
          </cell>
          <cell r="S261">
            <v>211</v>
          </cell>
          <cell r="T261">
            <v>1000</v>
          </cell>
          <cell r="U261">
            <v>2</v>
          </cell>
          <cell r="V261">
            <v>2</v>
          </cell>
          <cell r="W261">
            <v>29</v>
          </cell>
          <cell r="X261">
            <v>0</v>
          </cell>
          <cell r="Y261">
            <v>1029</v>
          </cell>
          <cell r="Z261" t="str">
            <v>บุคคลธรรมดา</v>
          </cell>
          <cell r="AA261">
            <v>1</v>
          </cell>
          <cell r="AB26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1">
            <v>2</v>
          </cell>
          <cell r="AD261">
            <v>1029</v>
          </cell>
          <cell r="AE261">
            <v>310</v>
          </cell>
        </row>
        <row r="262">
          <cell r="P262">
            <v>1435</v>
          </cell>
          <cell r="Q262">
            <v>2852</v>
          </cell>
          <cell r="R262">
            <v>27</v>
          </cell>
          <cell r="S262">
            <v>211</v>
          </cell>
          <cell r="T262">
            <v>1000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 t="str">
            <v>บุคคลธรรมดา</v>
          </cell>
          <cell r="AA262">
            <v>1</v>
          </cell>
          <cell r="AB262" t="str">
            <v>(3)สิ่งปลูกสร้างที่เจ้าของใช้เป็นที่อยู่อาศัยและมีชื่ออยู่ในทะเบียนบ้าน</v>
          </cell>
          <cell r="AC262">
            <v>2</v>
          </cell>
          <cell r="AD262">
            <v>0</v>
          </cell>
          <cell r="AE262">
            <v>0</v>
          </cell>
        </row>
        <row r="263">
          <cell r="P263">
            <v>1435</v>
          </cell>
          <cell r="Q263">
            <v>2852</v>
          </cell>
          <cell r="R263">
            <v>27</v>
          </cell>
          <cell r="S263">
            <v>211</v>
          </cell>
          <cell r="T263">
            <v>1000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 t="str">
            <v>บุคคลธรรมดา</v>
          </cell>
          <cell r="AA263">
            <v>1</v>
          </cell>
          <cell r="AB263" t="str">
            <v>(3)สิ่งปลูกสร้างที่เจ้าของใช้เป็นที่อยู่อาศัยและมีชื่ออยู่ในทะเบียนบ้าน</v>
          </cell>
          <cell r="AC263">
            <v>2</v>
          </cell>
          <cell r="AD263">
            <v>0</v>
          </cell>
          <cell r="AE263">
            <v>0</v>
          </cell>
        </row>
        <row r="264">
          <cell r="P264">
            <v>1436</v>
          </cell>
          <cell r="Q264">
            <v>2852</v>
          </cell>
          <cell r="R264">
            <v>26</v>
          </cell>
          <cell r="S264">
            <v>212</v>
          </cell>
          <cell r="T264">
            <v>1000</v>
          </cell>
          <cell r="U264">
            <v>0</v>
          </cell>
          <cell r="V264">
            <v>2</v>
          </cell>
          <cell r="W264">
            <v>26</v>
          </cell>
          <cell r="X264">
            <v>0</v>
          </cell>
          <cell r="Y264">
            <v>226</v>
          </cell>
          <cell r="Z264" t="str">
            <v>บุคคลธรรมดา</v>
          </cell>
          <cell r="AA264">
            <v>1</v>
          </cell>
          <cell r="AB264" t="str">
            <v>(1)ที่ดินและสิ่งปลูกสร้างที่ใช้ประโยชน์ในการประกอบเกษตรกรรม</v>
          </cell>
          <cell r="AC264">
            <v>1</v>
          </cell>
          <cell r="AD264">
            <v>226</v>
          </cell>
          <cell r="AE264">
            <v>350</v>
          </cell>
        </row>
        <row r="265">
          <cell r="P265">
            <v>1437</v>
          </cell>
          <cell r="Q265">
            <v>2852</v>
          </cell>
          <cell r="R265">
            <v>25</v>
          </cell>
          <cell r="S265">
            <v>213</v>
          </cell>
          <cell r="T265">
            <v>1000</v>
          </cell>
          <cell r="U265">
            <v>1</v>
          </cell>
          <cell r="V265">
            <v>3</v>
          </cell>
          <cell r="W265">
            <v>67</v>
          </cell>
          <cell r="X265">
            <v>0</v>
          </cell>
          <cell r="Y265">
            <v>767</v>
          </cell>
          <cell r="Z265" t="str">
            <v>บุคคลธรรมดา</v>
          </cell>
          <cell r="AA265">
            <v>1</v>
          </cell>
          <cell r="AB26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5">
            <v>2</v>
          </cell>
          <cell r="AD265">
            <v>767</v>
          </cell>
          <cell r="AE265">
            <v>100</v>
          </cell>
        </row>
        <row r="266">
          <cell r="P266">
            <v>1438</v>
          </cell>
          <cell r="Q266">
            <v>2852</v>
          </cell>
          <cell r="R266">
            <v>16</v>
          </cell>
          <cell r="S266">
            <v>215</v>
          </cell>
          <cell r="T266">
            <v>1000</v>
          </cell>
          <cell r="U266">
            <v>0</v>
          </cell>
          <cell r="V266">
            <v>1</v>
          </cell>
          <cell r="W266">
            <v>15</v>
          </cell>
          <cell r="X266">
            <v>0</v>
          </cell>
          <cell r="Y266">
            <v>115</v>
          </cell>
          <cell r="Z266" t="str">
            <v>บุคคลธรรมดา</v>
          </cell>
          <cell r="AA266">
            <v>1</v>
          </cell>
          <cell r="AB266" t="str">
            <v>(1)ที่ดินและสิ่งปลูกสร้างที่ใช้ประโยชน์ในการประกอบเกษตรกรรม</v>
          </cell>
          <cell r="AC266">
            <v>1</v>
          </cell>
          <cell r="AD266">
            <v>115</v>
          </cell>
          <cell r="AE266">
            <v>100</v>
          </cell>
        </row>
        <row r="267">
          <cell r="P267">
            <v>1439</v>
          </cell>
          <cell r="Q267">
            <v>2852</v>
          </cell>
          <cell r="R267">
            <v>17</v>
          </cell>
          <cell r="S267">
            <v>216</v>
          </cell>
          <cell r="T267">
            <v>1000</v>
          </cell>
          <cell r="U267">
            <v>0</v>
          </cell>
          <cell r="V267">
            <v>1</v>
          </cell>
          <cell r="W267">
            <v>65</v>
          </cell>
          <cell r="X267">
            <v>0</v>
          </cell>
          <cell r="Y267">
            <v>165</v>
          </cell>
          <cell r="Z267" t="str">
            <v>บุคคลธรรมดา</v>
          </cell>
          <cell r="AA267">
            <v>1</v>
          </cell>
          <cell r="AB2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7">
            <v>2</v>
          </cell>
          <cell r="AD267">
            <v>165</v>
          </cell>
          <cell r="AE267">
            <v>350</v>
          </cell>
        </row>
        <row r="268">
          <cell r="P268">
            <v>1440</v>
          </cell>
          <cell r="Q268">
            <v>2852</v>
          </cell>
          <cell r="R268">
            <v>24</v>
          </cell>
          <cell r="S268">
            <v>217</v>
          </cell>
          <cell r="T268">
            <v>1000</v>
          </cell>
          <cell r="U268">
            <v>0</v>
          </cell>
          <cell r="V268">
            <v>1</v>
          </cell>
          <cell r="W268">
            <v>58</v>
          </cell>
          <cell r="X268">
            <v>0</v>
          </cell>
          <cell r="Y268">
            <v>158</v>
          </cell>
          <cell r="Z268" t="str">
            <v>บุคคลธรรมดา</v>
          </cell>
          <cell r="AA268">
            <v>1</v>
          </cell>
          <cell r="AB26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8">
            <v>2</v>
          </cell>
          <cell r="AD268">
            <v>158</v>
          </cell>
          <cell r="AE268">
            <v>350</v>
          </cell>
        </row>
        <row r="269">
          <cell r="P269">
            <v>1441</v>
          </cell>
          <cell r="Q269">
            <v>2852</v>
          </cell>
          <cell r="R269">
            <v>23</v>
          </cell>
          <cell r="S269">
            <v>218</v>
          </cell>
          <cell r="T269">
            <v>1000</v>
          </cell>
          <cell r="U269">
            <v>0</v>
          </cell>
          <cell r="V269">
            <v>1</v>
          </cell>
          <cell r="W269">
            <v>46</v>
          </cell>
          <cell r="X269">
            <v>0</v>
          </cell>
          <cell r="Y269">
            <v>146</v>
          </cell>
          <cell r="Z269" t="str">
            <v>บุคคลธรรมดา</v>
          </cell>
          <cell r="AA269">
            <v>1</v>
          </cell>
          <cell r="AB26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9">
            <v>2</v>
          </cell>
          <cell r="AD269">
            <v>146</v>
          </cell>
          <cell r="AE269">
            <v>350</v>
          </cell>
        </row>
        <row r="270">
          <cell r="P270">
            <v>1442</v>
          </cell>
          <cell r="Q270">
            <v>2852</v>
          </cell>
          <cell r="R270">
            <v>21</v>
          </cell>
          <cell r="S270">
            <v>219</v>
          </cell>
          <cell r="T270">
            <v>1000</v>
          </cell>
          <cell r="U270">
            <v>0</v>
          </cell>
          <cell r="V270">
            <v>1</v>
          </cell>
          <cell r="W270">
            <v>62</v>
          </cell>
          <cell r="X270">
            <v>0</v>
          </cell>
          <cell r="Y270">
            <v>162</v>
          </cell>
          <cell r="Z270" t="str">
            <v>บุคคลธรรมดา</v>
          </cell>
          <cell r="AA270">
            <v>1</v>
          </cell>
          <cell r="AB27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70">
            <v>2</v>
          </cell>
          <cell r="AD270">
            <v>162</v>
          </cell>
          <cell r="AE270">
            <v>420</v>
          </cell>
        </row>
        <row r="271">
          <cell r="P271">
            <v>1443</v>
          </cell>
          <cell r="Q271">
            <v>2852</v>
          </cell>
          <cell r="R271">
            <v>22</v>
          </cell>
          <cell r="S271">
            <v>220</v>
          </cell>
          <cell r="T271">
            <v>1000</v>
          </cell>
          <cell r="U271">
            <v>0</v>
          </cell>
          <cell r="V271">
            <v>1</v>
          </cell>
          <cell r="W271">
            <v>78</v>
          </cell>
          <cell r="X271">
            <v>0</v>
          </cell>
          <cell r="Y271">
            <v>178</v>
          </cell>
          <cell r="Z271" t="str">
            <v>บุคคลธรรมดา</v>
          </cell>
          <cell r="AA271">
            <v>1</v>
          </cell>
          <cell r="AB27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71">
            <v>2</v>
          </cell>
          <cell r="AD271">
            <v>178</v>
          </cell>
          <cell r="AE271">
            <v>350</v>
          </cell>
        </row>
        <row r="272">
          <cell r="P272">
            <v>1443</v>
          </cell>
          <cell r="Q272">
            <v>2852</v>
          </cell>
          <cell r="R272">
            <v>22</v>
          </cell>
          <cell r="S272">
            <v>220</v>
          </cell>
          <cell r="T272">
            <v>1000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 t="str">
            <v>บุคคลธรรมดา</v>
          </cell>
          <cell r="AA272">
            <v>1</v>
          </cell>
          <cell r="AB272" t="str">
            <v>(3)สิ่งปลูกสร้างที่เจ้าของใช้เป็นที่อยู่อาศัยและมีชื่ออยู่ในทะเบียนบ้าน</v>
          </cell>
          <cell r="AC272">
            <v>2</v>
          </cell>
          <cell r="AD272">
            <v>0</v>
          </cell>
          <cell r="AE272">
            <v>0</v>
          </cell>
        </row>
        <row r="273">
          <cell r="P273">
            <v>1444</v>
          </cell>
          <cell r="Q273">
            <v>2852</v>
          </cell>
          <cell r="R273">
            <v>31</v>
          </cell>
          <cell r="S273">
            <v>221</v>
          </cell>
          <cell r="T273">
            <v>1000</v>
          </cell>
          <cell r="U273">
            <v>0</v>
          </cell>
          <cell r="V273">
            <v>2</v>
          </cell>
          <cell r="W273">
            <v>22</v>
          </cell>
          <cell r="X273">
            <v>0</v>
          </cell>
          <cell r="Y273">
            <v>222</v>
          </cell>
          <cell r="Z273" t="str">
            <v>บุคคลธรรมดา</v>
          </cell>
          <cell r="AA273">
            <v>1</v>
          </cell>
          <cell r="AB27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73">
            <v>2</v>
          </cell>
          <cell r="AD273">
            <v>222</v>
          </cell>
          <cell r="AE273">
            <v>100</v>
          </cell>
        </row>
        <row r="274">
          <cell r="P274">
            <v>1444</v>
          </cell>
          <cell r="Q274">
            <v>2852</v>
          </cell>
          <cell r="R274">
            <v>31</v>
          </cell>
          <cell r="S274">
            <v>221</v>
          </cell>
          <cell r="T274">
            <v>1000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0</v>
          </cell>
          <cell r="Z274" t="str">
            <v>บุคคลธรรมดา</v>
          </cell>
          <cell r="AA274">
            <v>1</v>
          </cell>
          <cell r="AB274" t="str">
            <v>(3)สิ่งปลูกสร้างที่เจ้าของใช้เป็นที่อยู่อาศัยและมีชื่ออยู่ในทะเบียนบ้าน</v>
          </cell>
          <cell r="AC274">
            <v>2</v>
          </cell>
          <cell r="AD274">
            <v>0</v>
          </cell>
          <cell r="AE274">
            <v>0</v>
          </cell>
        </row>
        <row r="275">
          <cell r="P275">
            <v>1445</v>
          </cell>
          <cell r="Q275">
            <v>2852</v>
          </cell>
          <cell r="R275">
            <v>30</v>
          </cell>
          <cell r="S275">
            <v>222</v>
          </cell>
          <cell r="T275">
            <v>1000</v>
          </cell>
          <cell r="U275">
            <v>0</v>
          </cell>
          <cell r="V275">
            <v>1</v>
          </cell>
          <cell r="W275">
            <v>43</v>
          </cell>
          <cell r="X275">
            <v>0</v>
          </cell>
          <cell r="Y275">
            <v>143</v>
          </cell>
          <cell r="Z275" t="str">
            <v>บุคคลธรรมดา</v>
          </cell>
          <cell r="AA275">
            <v>1</v>
          </cell>
          <cell r="AB27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75">
            <v>2</v>
          </cell>
          <cell r="AD275">
            <v>143</v>
          </cell>
          <cell r="AE275">
            <v>350</v>
          </cell>
        </row>
        <row r="276">
          <cell r="P276">
            <v>1446</v>
          </cell>
          <cell r="Q276">
            <v>2852</v>
          </cell>
          <cell r="R276">
            <v>33</v>
          </cell>
          <cell r="S276">
            <v>223</v>
          </cell>
          <cell r="T276">
            <v>1000</v>
          </cell>
          <cell r="U276">
            <v>0</v>
          </cell>
          <cell r="V276">
            <v>2</v>
          </cell>
          <cell r="W276">
            <v>45</v>
          </cell>
          <cell r="X276">
            <v>0</v>
          </cell>
          <cell r="Y276">
            <v>245</v>
          </cell>
          <cell r="Z276" t="str">
            <v>บุคคลธรรมดา</v>
          </cell>
          <cell r="AA276">
            <v>1</v>
          </cell>
          <cell r="AB276" t="str">
            <v>(1)ที่ดินและสิ่งปลูกสร้างที่ใช้ประโยชน์ในการประกอบเกษตรกรรม</v>
          </cell>
          <cell r="AC276">
            <v>1</v>
          </cell>
          <cell r="AD276">
            <v>245</v>
          </cell>
          <cell r="AE276">
            <v>310</v>
          </cell>
        </row>
        <row r="277">
          <cell r="P277">
            <v>1447</v>
          </cell>
          <cell r="Q277">
            <v>2852</v>
          </cell>
          <cell r="R277">
            <v>32</v>
          </cell>
          <cell r="S277">
            <v>224</v>
          </cell>
          <cell r="T277">
            <v>1000</v>
          </cell>
          <cell r="U277">
            <v>0</v>
          </cell>
          <cell r="V277">
            <v>2</v>
          </cell>
          <cell r="W277">
            <v>58</v>
          </cell>
          <cell r="X277">
            <v>0</v>
          </cell>
          <cell r="Y277">
            <v>258</v>
          </cell>
          <cell r="Z277" t="str">
            <v>บุคคลธรรมดา</v>
          </cell>
          <cell r="AA277">
            <v>1</v>
          </cell>
          <cell r="AB27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77">
            <v>2</v>
          </cell>
          <cell r="AD277">
            <v>258</v>
          </cell>
          <cell r="AE277">
            <v>370</v>
          </cell>
        </row>
        <row r="278">
          <cell r="P278">
            <v>1448</v>
          </cell>
          <cell r="Q278">
            <v>2852</v>
          </cell>
          <cell r="R278">
            <v>41</v>
          </cell>
          <cell r="S278">
            <v>225</v>
          </cell>
          <cell r="T278">
            <v>1000</v>
          </cell>
          <cell r="U278">
            <v>0</v>
          </cell>
          <cell r="V278">
            <v>1</v>
          </cell>
          <cell r="W278">
            <v>13</v>
          </cell>
          <cell r="X278">
            <v>0</v>
          </cell>
          <cell r="Y278">
            <v>113</v>
          </cell>
          <cell r="Z278" t="str">
            <v>บุคคลธรรมดา</v>
          </cell>
          <cell r="AA278">
            <v>1</v>
          </cell>
          <cell r="AB278" t="str">
            <v>(1)ที่ดินและสิ่งปลูกสร้างที่ใช้ประโยชน์ในการประกอบเกษตรกรรม</v>
          </cell>
          <cell r="AC278">
            <v>1</v>
          </cell>
          <cell r="AD278">
            <v>113</v>
          </cell>
          <cell r="AE278">
            <v>170</v>
          </cell>
        </row>
        <row r="279">
          <cell r="P279">
            <v>1449</v>
          </cell>
          <cell r="Q279">
            <v>2852</v>
          </cell>
          <cell r="R279">
            <v>40</v>
          </cell>
          <cell r="S279">
            <v>226</v>
          </cell>
          <cell r="T279">
            <v>1000</v>
          </cell>
          <cell r="U279">
            <v>0</v>
          </cell>
          <cell r="V279">
            <v>1</v>
          </cell>
          <cell r="W279">
            <v>14</v>
          </cell>
          <cell r="X279">
            <v>0</v>
          </cell>
          <cell r="Y279">
            <v>114</v>
          </cell>
          <cell r="Z279" t="str">
            <v>บุคคลธรรมดา</v>
          </cell>
          <cell r="AA279">
            <v>1</v>
          </cell>
          <cell r="AB279" t="str">
            <v>(1)ที่ดินและสิ่งปลูกสร้างที่ใช้ประโยชน์ในการประกอบเกษตรกรรม</v>
          </cell>
          <cell r="AC279">
            <v>1</v>
          </cell>
          <cell r="AD279">
            <v>114</v>
          </cell>
          <cell r="AE279">
            <v>350</v>
          </cell>
        </row>
        <row r="280">
          <cell r="P280">
            <v>1450</v>
          </cell>
          <cell r="Q280">
            <v>2852</v>
          </cell>
          <cell r="R280">
            <v>42</v>
          </cell>
          <cell r="S280">
            <v>227</v>
          </cell>
          <cell r="T280">
            <v>1000</v>
          </cell>
          <cell r="U280">
            <v>6</v>
          </cell>
          <cell r="V280">
            <v>1</v>
          </cell>
          <cell r="W280">
            <v>49</v>
          </cell>
          <cell r="X280">
            <v>0</v>
          </cell>
          <cell r="Y280">
            <v>2349</v>
          </cell>
          <cell r="Z280" t="str">
            <v>บุคคลธรรมดา</v>
          </cell>
          <cell r="AA280">
            <v>1</v>
          </cell>
          <cell r="AB280" t="str">
            <v>(1)ที่ดินและสิ่งปลูกสร้างที่ใช้ประโยชน์ในการประกอบเกษตรกรรม</v>
          </cell>
          <cell r="AC280">
            <v>1</v>
          </cell>
          <cell r="AD280">
            <v>2349</v>
          </cell>
          <cell r="AE280">
            <v>320</v>
          </cell>
        </row>
        <row r="281">
          <cell r="P281">
            <v>1451</v>
          </cell>
          <cell r="Q281">
            <v>2852</v>
          </cell>
          <cell r="R281">
            <v>34</v>
          </cell>
          <cell r="S281">
            <v>228</v>
          </cell>
          <cell r="T281">
            <v>1000</v>
          </cell>
          <cell r="U281">
            <v>0</v>
          </cell>
          <cell r="V281">
            <v>0</v>
          </cell>
          <cell r="W281">
            <v>68</v>
          </cell>
          <cell r="X281">
            <v>0</v>
          </cell>
          <cell r="Y281">
            <v>68</v>
          </cell>
          <cell r="Z281" t="str">
            <v>บุคคลธรรมดา</v>
          </cell>
          <cell r="AA281">
            <v>1</v>
          </cell>
          <cell r="AB281" t="str">
            <v>(1)ที่ดินและสิ่งปลูกสร้างที่ใช้ประโยชน์ในการประกอบเกษตรกรรม</v>
          </cell>
          <cell r="AC281">
            <v>1</v>
          </cell>
          <cell r="AD281">
            <v>68</v>
          </cell>
          <cell r="AE281">
            <v>350</v>
          </cell>
        </row>
        <row r="282">
          <cell r="P282">
            <v>1452</v>
          </cell>
          <cell r="Q282">
            <v>2852</v>
          </cell>
          <cell r="R282">
            <v>35</v>
          </cell>
          <cell r="S282">
            <v>229</v>
          </cell>
          <cell r="T282">
            <v>1000</v>
          </cell>
          <cell r="U282">
            <v>0</v>
          </cell>
          <cell r="V282">
            <v>0</v>
          </cell>
          <cell r="W282">
            <v>99</v>
          </cell>
          <cell r="X282">
            <v>0</v>
          </cell>
          <cell r="Y282">
            <v>99</v>
          </cell>
          <cell r="Z282" t="str">
            <v>บุคคลธรรมดา</v>
          </cell>
          <cell r="AA282">
            <v>1</v>
          </cell>
          <cell r="AB28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82">
            <v>2</v>
          </cell>
          <cell r="AD282">
            <v>99</v>
          </cell>
          <cell r="AE282">
            <v>100</v>
          </cell>
        </row>
        <row r="283">
          <cell r="P283">
            <v>1453</v>
          </cell>
          <cell r="Q283">
            <v>2852</v>
          </cell>
          <cell r="R283">
            <v>29</v>
          </cell>
          <cell r="S283">
            <v>230</v>
          </cell>
          <cell r="T283">
            <v>1000</v>
          </cell>
          <cell r="U283">
            <v>0</v>
          </cell>
          <cell r="V283">
            <v>1</v>
          </cell>
          <cell r="W283">
            <v>3</v>
          </cell>
          <cell r="X283">
            <v>0</v>
          </cell>
          <cell r="Y283">
            <v>103</v>
          </cell>
          <cell r="Z283" t="str">
            <v>บุคคลธรรมดา</v>
          </cell>
          <cell r="AA283">
            <v>1</v>
          </cell>
          <cell r="AB2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83">
            <v>2</v>
          </cell>
          <cell r="AD283">
            <v>103</v>
          </cell>
          <cell r="AE283">
            <v>350</v>
          </cell>
        </row>
        <row r="284">
          <cell r="P284">
            <v>1453</v>
          </cell>
          <cell r="Q284">
            <v>2852</v>
          </cell>
          <cell r="R284">
            <v>29</v>
          </cell>
          <cell r="S284">
            <v>230</v>
          </cell>
          <cell r="T284">
            <v>1000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 t="str">
            <v>บุคคลธรรมดา</v>
          </cell>
          <cell r="AA284">
            <v>1</v>
          </cell>
          <cell r="AB284" t="str">
            <v>(3)สิ่งปลูกสร้างที่เจ้าของใช้เป็นที่อยู่อาศัยและมีชื่ออยู่ในทะเบียนบ้าน</v>
          </cell>
          <cell r="AC284">
            <v>2</v>
          </cell>
          <cell r="AD284">
            <v>0</v>
          </cell>
          <cell r="AE284">
            <v>0</v>
          </cell>
        </row>
        <row r="285">
          <cell r="P285">
            <v>1454</v>
          </cell>
          <cell r="Q285">
            <v>2852</v>
          </cell>
          <cell r="R285">
            <v>36</v>
          </cell>
          <cell r="S285">
            <v>231</v>
          </cell>
          <cell r="T285">
            <v>1000</v>
          </cell>
          <cell r="U285">
            <v>0</v>
          </cell>
          <cell r="V285">
            <v>1</v>
          </cell>
          <cell r="W285">
            <v>35</v>
          </cell>
          <cell r="X285">
            <v>0</v>
          </cell>
          <cell r="Y285">
            <v>135</v>
          </cell>
          <cell r="Z285" t="str">
            <v>บุคคลธรรมดา</v>
          </cell>
          <cell r="AA285">
            <v>1</v>
          </cell>
          <cell r="AB28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85">
            <v>2</v>
          </cell>
          <cell r="AD285">
            <v>135</v>
          </cell>
          <cell r="AE285">
            <v>310</v>
          </cell>
        </row>
        <row r="286">
          <cell r="P286">
            <v>1455</v>
          </cell>
          <cell r="Q286">
            <v>2852</v>
          </cell>
          <cell r="R286">
            <v>38</v>
          </cell>
          <cell r="S286">
            <v>233</v>
          </cell>
          <cell r="T286">
            <v>1000</v>
          </cell>
          <cell r="U286">
            <v>1</v>
          </cell>
          <cell r="V286">
            <v>2</v>
          </cell>
          <cell r="W286">
            <v>79</v>
          </cell>
          <cell r="X286">
            <v>0</v>
          </cell>
          <cell r="Y286">
            <v>679</v>
          </cell>
          <cell r="Z286" t="str">
            <v>บุคคลธรรมดา</v>
          </cell>
          <cell r="AA286">
            <v>1</v>
          </cell>
          <cell r="AB28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86">
            <v>2</v>
          </cell>
          <cell r="AD286">
            <v>679</v>
          </cell>
          <cell r="AE286">
            <v>310</v>
          </cell>
        </row>
        <row r="287">
          <cell r="P287">
            <v>1455</v>
          </cell>
          <cell r="Q287">
            <v>2852</v>
          </cell>
          <cell r="R287">
            <v>38</v>
          </cell>
          <cell r="S287">
            <v>233</v>
          </cell>
          <cell r="T287">
            <v>1000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 t="str">
            <v>บุคคลธรรมดา</v>
          </cell>
          <cell r="AA287">
            <v>1</v>
          </cell>
          <cell r="AB287" t="str">
            <v>(3)สิ่งปลูกสร้างที่เจ้าของใช้เป็นที่อยู่อาศัยและมีชื่ออยู่ในทะเบียนบ้าน</v>
          </cell>
          <cell r="AC287">
            <v>2</v>
          </cell>
          <cell r="AD287">
            <v>0</v>
          </cell>
          <cell r="AE287">
            <v>310</v>
          </cell>
        </row>
        <row r="288">
          <cell r="P288">
            <v>1456</v>
          </cell>
          <cell r="Q288">
            <v>2852</v>
          </cell>
          <cell r="R288">
            <v>39</v>
          </cell>
          <cell r="S288">
            <v>234</v>
          </cell>
          <cell r="T288">
            <v>1000</v>
          </cell>
          <cell r="U288">
            <v>3</v>
          </cell>
          <cell r="V288">
            <v>3</v>
          </cell>
          <cell r="W288">
            <v>60</v>
          </cell>
          <cell r="X288">
            <v>0</v>
          </cell>
          <cell r="Y288">
            <v>1560</v>
          </cell>
          <cell r="Z288" t="str">
            <v>บุคคลธรรมดา</v>
          </cell>
          <cell r="AA288">
            <v>1</v>
          </cell>
          <cell r="AB288" t="str">
            <v>(1)ที่ดินและสิ่งปลูกสร้างที่ใช้ประโยชน์ในการประกอบเกษตรกรรม</v>
          </cell>
          <cell r="AC288">
            <v>1</v>
          </cell>
          <cell r="AD288">
            <v>1560</v>
          </cell>
          <cell r="AE288">
            <v>310</v>
          </cell>
        </row>
        <row r="289">
          <cell r="P289">
            <v>1456</v>
          </cell>
          <cell r="Q289">
            <v>2852</v>
          </cell>
          <cell r="R289">
            <v>39</v>
          </cell>
          <cell r="S289">
            <v>234</v>
          </cell>
          <cell r="T289">
            <v>1000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 t="str">
            <v>บุคคลธรรมดา</v>
          </cell>
          <cell r="AA289">
            <v>1</v>
          </cell>
          <cell r="AB289" t="str">
            <v>(3)สิ่งปลูกสร้างที่เจ้าของใช้เป็นที่อยู่อาศัยและมีชื่ออยู่ในทะเบียนบ้าน</v>
          </cell>
          <cell r="AC289">
            <v>2</v>
          </cell>
          <cell r="AD289">
            <v>0</v>
          </cell>
          <cell r="AE289">
            <v>0</v>
          </cell>
        </row>
        <row r="290">
          <cell r="P290">
            <v>1456</v>
          </cell>
          <cell r="Q290">
            <v>2852</v>
          </cell>
          <cell r="R290">
            <v>39</v>
          </cell>
          <cell r="S290">
            <v>234</v>
          </cell>
          <cell r="T290">
            <v>1000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0</v>
          </cell>
          <cell r="Z290" t="str">
            <v>บุคคลธรรมดา</v>
          </cell>
          <cell r="AA290">
            <v>1</v>
          </cell>
          <cell r="AB290" t="str">
            <v>(3)สิ่งปลูกสร้างที่เจ้าของใช้เป็นที่อยู่อาศัยและมีชื่ออยู่ในทะเบียนบ้าน</v>
          </cell>
          <cell r="AC290">
            <v>2</v>
          </cell>
          <cell r="AD290">
            <v>0</v>
          </cell>
          <cell r="AE290">
            <v>0</v>
          </cell>
        </row>
        <row r="291">
          <cell r="P291">
            <v>1456</v>
          </cell>
          <cell r="Q291">
            <v>2852</v>
          </cell>
          <cell r="R291">
            <v>39</v>
          </cell>
          <cell r="S291">
            <v>234</v>
          </cell>
          <cell r="T291">
            <v>1000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 t="str">
            <v>บุคคลธรรมดา</v>
          </cell>
          <cell r="AA291">
            <v>1</v>
          </cell>
          <cell r="AB291" t="str">
            <v>(3)สิ่งปลูกสร้างที่เจ้าของใช้เป็นที่อยู่อาศัยและมีชื่ออยู่ในทะเบียนบ้าน</v>
          </cell>
          <cell r="AC291">
            <v>2</v>
          </cell>
          <cell r="AD291">
            <v>0</v>
          </cell>
          <cell r="AE291">
            <v>0</v>
          </cell>
        </row>
        <row r="292">
          <cell r="P292">
            <v>1457</v>
          </cell>
          <cell r="Q292">
            <v>2854</v>
          </cell>
          <cell r="R292">
            <v>25</v>
          </cell>
          <cell r="S292">
            <v>236</v>
          </cell>
          <cell r="T292">
            <v>1000</v>
          </cell>
          <cell r="U292">
            <v>0</v>
          </cell>
          <cell r="V292">
            <v>0</v>
          </cell>
          <cell r="W292">
            <v>88</v>
          </cell>
          <cell r="X292">
            <v>0</v>
          </cell>
          <cell r="Y292">
            <v>82</v>
          </cell>
          <cell r="Z292" t="str">
            <v>บุคคลธรรมดา</v>
          </cell>
          <cell r="AA292">
            <v>1</v>
          </cell>
          <cell r="AB2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2">
            <v>2</v>
          </cell>
          <cell r="AD292">
            <v>82</v>
          </cell>
          <cell r="AE292">
            <v>350</v>
          </cell>
        </row>
        <row r="293">
          <cell r="P293">
            <v>1457</v>
          </cell>
          <cell r="Q293">
            <v>2854</v>
          </cell>
          <cell r="R293">
            <v>25</v>
          </cell>
          <cell r="S293">
            <v>236</v>
          </cell>
          <cell r="T293">
            <v>1000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 t="str">
            <v>บุคคลธรรมดา</v>
          </cell>
          <cell r="AA293">
            <v>1</v>
          </cell>
          <cell r="AB293" t="str">
            <v>(3)สิ่งปลูกสร้างที่เจ้าของใช้เป็นที่อยู่อาศัยและมีชื่ออยู่ในทะเบียนบ้าน</v>
          </cell>
          <cell r="AC293">
            <v>2</v>
          </cell>
          <cell r="AD293">
            <v>0</v>
          </cell>
          <cell r="AE293">
            <v>0</v>
          </cell>
        </row>
        <row r="294">
          <cell r="P294">
            <v>1457</v>
          </cell>
          <cell r="Q294">
            <v>2854</v>
          </cell>
          <cell r="R294">
            <v>25</v>
          </cell>
          <cell r="S294">
            <v>236</v>
          </cell>
          <cell r="T294">
            <v>1000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6</v>
          </cell>
          <cell r="Z294" t="str">
            <v>บุคคลธรรมดา</v>
          </cell>
          <cell r="AA294">
            <v>1</v>
          </cell>
          <cell r="AB29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94">
            <v>3</v>
          </cell>
          <cell r="AD294">
            <v>6</v>
          </cell>
          <cell r="AE294">
            <v>350</v>
          </cell>
        </row>
        <row r="295">
          <cell r="P295">
            <v>1458</v>
          </cell>
          <cell r="Q295">
            <v>2854</v>
          </cell>
          <cell r="R295">
            <v>26</v>
          </cell>
          <cell r="S295">
            <v>237</v>
          </cell>
          <cell r="T295">
            <v>1000</v>
          </cell>
          <cell r="U295">
            <v>0</v>
          </cell>
          <cell r="V295">
            <v>1</v>
          </cell>
          <cell r="W295">
            <v>30</v>
          </cell>
          <cell r="X295">
            <v>0</v>
          </cell>
          <cell r="Y295">
            <v>124</v>
          </cell>
          <cell r="Z295" t="str">
            <v>บุคคลธรรมดา</v>
          </cell>
          <cell r="AA295">
            <v>1</v>
          </cell>
          <cell r="AB29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5">
            <v>2</v>
          </cell>
          <cell r="AD295">
            <v>124</v>
          </cell>
          <cell r="AE295">
            <v>350</v>
          </cell>
        </row>
        <row r="296">
          <cell r="P296">
            <v>1458</v>
          </cell>
          <cell r="Q296">
            <v>2854</v>
          </cell>
          <cell r="R296">
            <v>26</v>
          </cell>
          <cell r="S296">
            <v>237</v>
          </cell>
          <cell r="T296">
            <v>1000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6</v>
          </cell>
          <cell r="Z296" t="str">
            <v>บุคคลธรรมดา</v>
          </cell>
          <cell r="AA296">
            <v>1</v>
          </cell>
          <cell r="AB29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96">
            <v>3</v>
          </cell>
          <cell r="AD296">
            <v>6</v>
          </cell>
          <cell r="AE296">
            <v>350</v>
          </cell>
        </row>
        <row r="297">
          <cell r="P297">
            <v>1459</v>
          </cell>
          <cell r="Q297">
            <v>2854</v>
          </cell>
          <cell r="R297">
            <v>36</v>
          </cell>
          <cell r="S297">
            <v>238</v>
          </cell>
          <cell r="T297">
            <v>1000</v>
          </cell>
          <cell r="U297">
            <v>2</v>
          </cell>
          <cell r="V297">
            <v>3</v>
          </cell>
          <cell r="W297">
            <v>28</v>
          </cell>
          <cell r="X297">
            <v>0</v>
          </cell>
          <cell r="Y297">
            <v>1128</v>
          </cell>
          <cell r="Z297" t="str">
            <v>บุคคลธรรมดา</v>
          </cell>
          <cell r="AA297">
            <v>1</v>
          </cell>
          <cell r="AB29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7">
            <v>2</v>
          </cell>
          <cell r="AD297">
            <v>1128</v>
          </cell>
          <cell r="AE297">
            <v>150</v>
          </cell>
        </row>
        <row r="298">
          <cell r="P298">
            <v>1459</v>
          </cell>
          <cell r="Q298">
            <v>2854</v>
          </cell>
          <cell r="R298">
            <v>36</v>
          </cell>
          <cell r="S298">
            <v>238</v>
          </cell>
          <cell r="T298">
            <v>1000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 t="str">
            <v>บุคคลธรรมดา</v>
          </cell>
          <cell r="AA298">
            <v>1</v>
          </cell>
          <cell r="AB298" t="str">
            <v>(3)สิ่งปลูกสร้างที่เจ้าของใช้เป็นที่อยู่อาศัยและมีชื่ออยู่ในทะเบียนบ้าน</v>
          </cell>
          <cell r="AC298">
            <v>2</v>
          </cell>
          <cell r="AD298">
            <v>0</v>
          </cell>
          <cell r="AE298">
            <v>0</v>
          </cell>
        </row>
        <row r="299">
          <cell r="P299">
            <v>1459</v>
          </cell>
          <cell r="Q299">
            <v>2854</v>
          </cell>
          <cell r="R299">
            <v>36</v>
          </cell>
          <cell r="S299">
            <v>238</v>
          </cell>
          <cell r="T299">
            <v>1000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 t="str">
            <v>บุคคลธรรมดา</v>
          </cell>
          <cell r="AA299">
            <v>1</v>
          </cell>
          <cell r="AB299" t="str">
            <v>(3)สิ่งปลูกสร้างที่เจ้าของใช้เป็นที่อยู่อาศัยและมีชื่ออยู่ในทะเบียนบ้าน</v>
          </cell>
          <cell r="AC299">
            <v>2</v>
          </cell>
          <cell r="AD299">
            <v>0</v>
          </cell>
          <cell r="AE299">
            <v>0</v>
          </cell>
        </row>
        <row r="300">
          <cell r="P300">
            <v>1459</v>
          </cell>
          <cell r="Q300">
            <v>2854</v>
          </cell>
          <cell r="R300">
            <v>36</v>
          </cell>
          <cell r="S300">
            <v>238</v>
          </cell>
          <cell r="T300">
            <v>1000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 t="str">
            <v>บุคคลธรรมดา</v>
          </cell>
          <cell r="AA300">
            <v>1</v>
          </cell>
          <cell r="AB300" t="str">
            <v>(3)สิ่งปลูกสร้างที่เจ้าของใช้เป็นที่อยู่อาศัยและมีชื่ออยู่ในทะเบียนบ้าน</v>
          </cell>
          <cell r="AC300">
            <v>2</v>
          </cell>
          <cell r="AD300">
            <v>0</v>
          </cell>
          <cell r="AE300">
            <v>0</v>
          </cell>
        </row>
        <row r="301">
          <cell r="P301">
            <v>1460</v>
          </cell>
          <cell r="Q301">
            <v>2854</v>
          </cell>
          <cell r="R301">
            <v>35</v>
          </cell>
          <cell r="S301">
            <v>239</v>
          </cell>
          <cell r="T301">
            <v>1000</v>
          </cell>
          <cell r="U301">
            <v>1</v>
          </cell>
          <cell r="V301">
            <v>1</v>
          </cell>
          <cell r="W301">
            <v>7</v>
          </cell>
          <cell r="X301">
            <v>0</v>
          </cell>
          <cell r="Y301">
            <v>507</v>
          </cell>
          <cell r="Z301" t="str">
            <v>บุคคลธรรมดา</v>
          </cell>
          <cell r="AA301">
            <v>1</v>
          </cell>
          <cell r="AB30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1">
            <v>2</v>
          </cell>
          <cell r="AD301">
            <v>507</v>
          </cell>
          <cell r="AE301">
            <v>370</v>
          </cell>
        </row>
        <row r="302">
          <cell r="P302">
            <v>1460</v>
          </cell>
          <cell r="Q302">
            <v>2854</v>
          </cell>
          <cell r="R302">
            <v>35</v>
          </cell>
          <cell r="S302">
            <v>239</v>
          </cell>
          <cell r="T302">
            <v>1000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 t="str">
            <v>บุคคลธรรมดา</v>
          </cell>
          <cell r="AA302">
            <v>1</v>
          </cell>
          <cell r="AB302" t="str">
            <v>(3)สิ่งปลูกสร้างที่เจ้าของใช้เป็นที่อยู่อาศัยและมีชื่ออยู่ในทะเบียนบ้าน</v>
          </cell>
          <cell r="AC302">
            <v>2</v>
          </cell>
          <cell r="AD302">
            <v>0</v>
          </cell>
          <cell r="AE302">
            <v>0</v>
          </cell>
        </row>
        <row r="303">
          <cell r="P303">
            <v>1460</v>
          </cell>
          <cell r="Q303">
            <v>2854</v>
          </cell>
          <cell r="R303">
            <v>35</v>
          </cell>
          <cell r="S303">
            <v>239</v>
          </cell>
          <cell r="T303">
            <v>1000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 t="str">
            <v>บุคคลธรรมดา</v>
          </cell>
          <cell r="AA303">
            <v>1</v>
          </cell>
          <cell r="AB303" t="str">
            <v>(3)สิ่งปลูกสร้างที่เจ้าของใช้เป็นที่อยู่อาศัยและมีชื่ออยู่ในทะเบียนบ้าน</v>
          </cell>
          <cell r="AC303">
            <v>2</v>
          </cell>
          <cell r="AD303">
            <v>0</v>
          </cell>
          <cell r="AE303">
            <v>0</v>
          </cell>
        </row>
        <row r="304">
          <cell r="P304">
            <v>1461</v>
          </cell>
          <cell r="Q304">
            <v>2854</v>
          </cell>
          <cell r="R304">
            <v>34</v>
          </cell>
          <cell r="S304">
            <v>240</v>
          </cell>
          <cell r="T304">
            <v>1000</v>
          </cell>
          <cell r="U304">
            <v>0</v>
          </cell>
          <cell r="V304">
            <v>1</v>
          </cell>
          <cell r="W304">
            <v>7</v>
          </cell>
          <cell r="X304">
            <v>0</v>
          </cell>
          <cell r="Y304">
            <v>107</v>
          </cell>
          <cell r="Z304" t="str">
            <v>บุคคลธรรมดา</v>
          </cell>
          <cell r="AA304">
            <v>1</v>
          </cell>
          <cell r="AB3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4">
            <v>2</v>
          </cell>
          <cell r="AD304">
            <v>107</v>
          </cell>
          <cell r="AE304">
            <v>420</v>
          </cell>
        </row>
        <row r="305">
          <cell r="P305">
            <v>1462</v>
          </cell>
          <cell r="Q305">
            <v>2854</v>
          </cell>
          <cell r="R305">
            <v>33</v>
          </cell>
          <cell r="S305">
            <v>241</v>
          </cell>
          <cell r="T305">
            <v>1000</v>
          </cell>
          <cell r="U305">
            <v>0</v>
          </cell>
          <cell r="V305">
            <v>1</v>
          </cell>
          <cell r="W305">
            <v>80</v>
          </cell>
          <cell r="X305">
            <v>0</v>
          </cell>
          <cell r="Y305">
            <v>180</v>
          </cell>
          <cell r="Z305" t="str">
            <v>บุคคลธรรมดา</v>
          </cell>
          <cell r="AA305">
            <v>1</v>
          </cell>
          <cell r="AB30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5">
            <v>2</v>
          </cell>
          <cell r="AD305">
            <v>180</v>
          </cell>
          <cell r="AE305">
            <v>420</v>
          </cell>
        </row>
        <row r="306">
          <cell r="P306">
            <v>1462</v>
          </cell>
          <cell r="Q306">
            <v>2854</v>
          </cell>
          <cell r="R306">
            <v>33</v>
          </cell>
          <cell r="S306">
            <v>241</v>
          </cell>
          <cell r="T306">
            <v>1000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 t="str">
            <v>บุคคลธรรมดา</v>
          </cell>
          <cell r="AA306">
            <v>1</v>
          </cell>
          <cell r="AB306" t="str">
            <v>(3)สิ่งปลูกสร้างที่เจ้าของใช้เป็นที่อยู่อาศัยและมีชื่ออยู่ในทะเบียนบ้าน</v>
          </cell>
          <cell r="AC306">
            <v>2</v>
          </cell>
          <cell r="AD306">
            <v>0</v>
          </cell>
          <cell r="AE306">
            <v>0</v>
          </cell>
        </row>
        <row r="307">
          <cell r="P307">
            <v>1463</v>
          </cell>
          <cell r="Q307">
            <v>2854</v>
          </cell>
          <cell r="R307">
            <v>32</v>
          </cell>
          <cell r="S307">
            <v>242</v>
          </cell>
          <cell r="T307">
            <v>1000</v>
          </cell>
          <cell r="U307">
            <v>0</v>
          </cell>
          <cell r="V307">
            <v>2</v>
          </cell>
          <cell r="W307">
            <v>2</v>
          </cell>
          <cell r="X307">
            <v>0</v>
          </cell>
          <cell r="Y307">
            <v>202</v>
          </cell>
          <cell r="Z307" t="str">
            <v>บุคคลธรรมดา</v>
          </cell>
          <cell r="AA307">
            <v>1</v>
          </cell>
          <cell r="AB30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7">
            <v>2</v>
          </cell>
          <cell r="AD307">
            <v>202</v>
          </cell>
          <cell r="AE307">
            <v>420</v>
          </cell>
        </row>
        <row r="308">
          <cell r="P308">
            <v>1464</v>
          </cell>
          <cell r="Q308">
            <v>2854</v>
          </cell>
          <cell r="R308">
            <v>30</v>
          </cell>
          <cell r="S308">
            <v>243</v>
          </cell>
          <cell r="T308">
            <v>1000</v>
          </cell>
          <cell r="U308">
            <v>0</v>
          </cell>
          <cell r="V308">
            <v>1</v>
          </cell>
          <cell r="W308">
            <v>42</v>
          </cell>
          <cell r="X308">
            <v>0</v>
          </cell>
          <cell r="Y308">
            <v>142</v>
          </cell>
          <cell r="Z308" t="str">
            <v>บุคคลธรรมดา</v>
          </cell>
          <cell r="AA308">
            <v>1</v>
          </cell>
          <cell r="AB30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8">
            <v>2</v>
          </cell>
          <cell r="AD308">
            <v>142</v>
          </cell>
          <cell r="AE308">
            <v>420</v>
          </cell>
        </row>
        <row r="309">
          <cell r="P309">
            <v>1465</v>
          </cell>
          <cell r="Q309">
            <v>2854</v>
          </cell>
          <cell r="R309">
            <v>31</v>
          </cell>
          <cell r="S309">
            <v>244</v>
          </cell>
          <cell r="T309">
            <v>1000</v>
          </cell>
          <cell r="U309">
            <v>0</v>
          </cell>
          <cell r="V309">
            <v>0</v>
          </cell>
          <cell r="W309">
            <v>35</v>
          </cell>
          <cell r="X309">
            <v>0</v>
          </cell>
          <cell r="Y309">
            <v>35</v>
          </cell>
          <cell r="Z309" t="str">
            <v>บุคคลธรรมดา</v>
          </cell>
          <cell r="AA309">
            <v>1</v>
          </cell>
          <cell r="AB30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9">
            <v>2</v>
          </cell>
          <cell r="AD309">
            <v>35</v>
          </cell>
          <cell r="AE309">
            <v>100</v>
          </cell>
        </row>
        <row r="310">
          <cell r="P310">
            <v>1466</v>
          </cell>
          <cell r="Q310">
            <v>2854</v>
          </cell>
          <cell r="R310">
            <v>29</v>
          </cell>
          <cell r="S310">
            <v>245</v>
          </cell>
          <cell r="T310">
            <v>1000</v>
          </cell>
          <cell r="U310">
            <v>0</v>
          </cell>
          <cell r="V310">
            <v>0</v>
          </cell>
          <cell r="W310">
            <v>58</v>
          </cell>
          <cell r="X310">
            <v>0</v>
          </cell>
          <cell r="Y310">
            <v>54</v>
          </cell>
          <cell r="Z310" t="str">
            <v>บุคคลธรรมดา</v>
          </cell>
          <cell r="AA310">
            <v>1</v>
          </cell>
          <cell r="AB31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0">
            <v>2</v>
          </cell>
          <cell r="AD310">
            <v>54</v>
          </cell>
          <cell r="AE310">
            <v>420</v>
          </cell>
        </row>
        <row r="311">
          <cell r="P311">
            <v>1466</v>
          </cell>
          <cell r="Q311">
            <v>2854</v>
          </cell>
          <cell r="R311">
            <v>29</v>
          </cell>
          <cell r="S311">
            <v>245</v>
          </cell>
          <cell r="T311">
            <v>1000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4</v>
          </cell>
          <cell r="Z311" t="str">
            <v>บุคคลธรรมดา</v>
          </cell>
          <cell r="AA311">
            <v>1</v>
          </cell>
          <cell r="AB311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11">
            <v>3</v>
          </cell>
          <cell r="AD311">
            <v>4</v>
          </cell>
          <cell r="AE311">
            <v>420</v>
          </cell>
        </row>
        <row r="312">
          <cell r="P312">
            <v>1467</v>
          </cell>
          <cell r="Q312">
            <v>2854</v>
          </cell>
          <cell r="R312">
            <v>28</v>
          </cell>
          <cell r="S312">
            <v>247</v>
          </cell>
          <cell r="T312">
            <v>1000</v>
          </cell>
          <cell r="U312">
            <v>0</v>
          </cell>
          <cell r="V312">
            <v>1</v>
          </cell>
          <cell r="W312">
            <v>11</v>
          </cell>
          <cell r="X312">
            <v>0</v>
          </cell>
          <cell r="Y312">
            <v>111</v>
          </cell>
          <cell r="Z312" t="str">
            <v>บุคคลธรรมดา</v>
          </cell>
          <cell r="AA312">
            <v>1</v>
          </cell>
          <cell r="AB31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2">
            <v>2</v>
          </cell>
          <cell r="AD312">
            <v>111</v>
          </cell>
          <cell r="AE312">
            <v>420</v>
          </cell>
        </row>
        <row r="313">
          <cell r="P313">
            <v>1468</v>
          </cell>
          <cell r="Q313">
            <v>2854</v>
          </cell>
          <cell r="R313">
            <v>16</v>
          </cell>
          <cell r="S313">
            <v>249</v>
          </cell>
          <cell r="T313">
            <v>1000</v>
          </cell>
          <cell r="U313">
            <v>0</v>
          </cell>
          <cell r="V313">
            <v>1</v>
          </cell>
          <cell r="W313">
            <v>20</v>
          </cell>
          <cell r="X313">
            <v>0</v>
          </cell>
          <cell r="Y313">
            <v>120</v>
          </cell>
          <cell r="Z313" t="str">
            <v>บุคคลธรรมดา</v>
          </cell>
          <cell r="AA313">
            <v>1</v>
          </cell>
          <cell r="AB31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3">
            <v>2</v>
          </cell>
          <cell r="AD313">
            <v>120</v>
          </cell>
          <cell r="AE313">
            <v>350</v>
          </cell>
        </row>
        <row r="314">
          <cell r="P314">
            <v>1469</v>
          </cell>
          <cell r="Q314">
            <v>2854</v>
          </cell>
          <cell r="R314">
            <v>23</v>
          </cell>
          <cell r="S314">
            <v>250</v>
          </cell>
          <cell r="T314">
            <v>1000</v>
          </cell>
          <cell r="U314">
            <v>0</v>
          </cell>
          <cell r="V314">
            <v>0</v>
          </cell>
          <cell r="W314">
            <v>77</v>
          </cell>
          <cell r="X314">
            <v>0</v>
          </cell>
          <cell r="Y314">
            <v>77</v>
          </cell>
          <cell r="Z314" t="str">
            <v>บุคคลธรรมดา</v>
          </cell>
          <cell r="AA314">
            <v>1</v>
          </cell>
          <cell r="AB314" t="str">
            <v>(1)ที่ดินและสิ่งปลูกสร้างที่ใช้ประโยชน์ในการประกอบเกษตรกรรม</v>
          </cell>
          <cell r="AC314">
            <v>1</v>
          </cell>
          <cell r="AD314">
            <v>77</v>
          </cell>
          <cell r="AE314">
            <v>350</v>
          </cell>
        </row>
        <row r="315">
          <cell r="P315">
            <v>1470</v>
          </cell>
          <cell r="Q315">
            <v>2854</v>
          </cell>
          <cell r="R315">
            <v>15</v>
          </cell>
          <cell r="S315">
            <v>251</v>
          </cell>
          <cell r="T315">
            <v>1000</v>
          </cell>
          <cell r="U315">
            <v>0</v>
          </cell>
          <cell r="V315">
            <v>0</v>
          </cell>
          <cell r="W315">
            <v>73</v>
          </cell>
          <cell r="X315">
            <v>0</v>
          </cell>
          <cell r="Y315">
            <v>73</v>
          </cell>
          <cell r="Z315" t="str">
            <v>บุคคลธรรมดา</v>
          </cell>
          <cell r="AA315">
            <v>1</v>
          </cell>
          <cell r="AB31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5">
            <v>2</v>
          </cell>
          <cell r="AD315">
            <v>73</v>
          </cell>
          <cell r="AE315">
            <v>350</v>
          </cell>
        </row>
        <row r="316">
          <cell r="P316">
            <v>1471</v>
          </cell>
          <cell r="Q316">
            <v>2854</v>
          </cell>
          <cell r="R316">
            <v>24</v>
          </cell>
          <cell r="S316">
            <v>253</v>
          </cell>
          <cell r="T316">
            <v>1000</v>
          </cell>
          <cell r="U316">
            <v>0</v>
          </cell>
          <cell r="V316">
            <v>1</v>
          </cell>
          <cell r="W316">
            <v>14</v>
          </cell>
          <cell r="X316">
            <v>0</v>
          </cell>
          <cell r="Y316">
            <v>114</v>
          </cell>
          <cell r="Z316" t="str">
            <v>บุคคลธรรมดา</v>
          </cell>
          <cell r="AA316">
            <v>1</v>
          </cell>
          <cell r="AB31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6">
            <v>2</v>
          </cell>
          <cell r="AD316">
            <v>114</v>
          </cell>
          <cell r="AE316">
            <v>350</v>
          </cell>
        </row>
        <row r="317">
          <cell r="P317">
            <v>1471</v>
          </cell>
          <cell r="Q317">
            <v>2854</v>
          </cell>
          <cell r="R317">
            <v>24</v>
          </cell>
          <cell r="S317">
            <v>253</v>
          </cell>
          <cell r="T317">
            <v>1000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0</v>
          </cell>
          <cell r="Z317" t="str">
            <v>บุคคลธรรมดา</v>
          </cell>
          <cell r="AA317">
            <v>1</v>
          </cell>
          <cell r="AB317" t="str">
            <v>(3)สิ่งปลูกสร้างที่เจ้าของใช้เป็นที่อยู่อาศัยและมีชื่ออยู่ในทะเบียนบ้าน</v>
          </cell>
          <cell r="AC317">
            <v>2</v>
          </cell>
          <cell r="AD317">
            <v>0</v>
          </cell>
          <cell r="AE317">
            <v>0</v>
          </cell>
        </row>
        <row r="318">
          <cell r="P318">
            <v>1472</v>
          </cell>
          <cell r="Q318">
            <v>2854</v>
          </cell>
          <cell r="R318">
            <v>10</v>
          </cell>
          <cell r="S318">
            <v>256</v>
          </cell>
          <cell r="T318">
            <v>1000</v>
          </cell>
          <cell r="U318">
            <v>0</v>
          </cell>
          <cell r="V318">
            <v>1</v>
          </cell>
          <cell r="W318">
            <v>87</v>
          </cell>
          <cell r="X318">
            <v>0</v>
          </cell>
          <cell r="Y318">
            <v>187</v>
          </cell>
          <cell r="Z318" t="str">
            <v>บุคคลธรรมดา</v>
          </cell>
          <cell r="AA318">
            <v>1</v>
          </cell>
          <cell r="AB31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8">
            <v>2</v>
          </cell>
          <cell r="AD318">
            <v>187</v>
          </cell>
          <cell r="AE318">
            <v>350</v>
          </cell>
        </row>
        <row r="319">
          <cell r="P319">
            <v>1473</v>
          </cell>
          <cell r="Q319">
            <v>2854</v>
          </cell>
          <cell r="R319">
            <v>13</v>
          </cell>
          <cell r="S319">
            <v>257</v>
          </cell>
          <cell r="T319">
            <v>1000</v>
          </cell>
          <cell r="U319">
            <v>0</v>
          </cell>
          <cell r="V319">
            <v>1</v>
          </cell>
          <cell r="W319">
            <v>28</v>
          </cell>
          <cell r="X319">
            <v>0</v>
          </cell>
          <cell r="Y319">
            <v>120.5</v>
          </cell>
          <cell r="Z319" t="str">
            <v>บุคคลธรรมดา</v>
          </cell>
          <cell r="AA319">
            <v>1</v>
          </cell>
          <cell r="AB3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9">
            <v>2</v>
          </cell>
          <cell r="AD319">
            <v>120.5</v>
          </cell>
          <cell r="AE319">
            <v>420</v>
          </cell>
        </row>
        <row r="320">
          <cell r="P320">
            <v>1473</v>
          </cell>
          <cell r="Q320">
            <v>2854</v>
          </cell>
          <cell r="R320">
            <v>13</v>
          </cell>
          <cell r="S320">
            <v>257</v>
          </cell>
          <cell r="T320">
            <v>1000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7.5</v>
          </cell>
          <cell r="Z320" t="str">
            <v>บุคคลธรรมดา</v>
          </cell>
          <cell r="AA320">
            <v>1</v>
          </cell>
          <cell r="AB32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0">
            <v>3</v>
          </cell>
          <cell r="AD320">
            <v>7.5</v>
          </cell>
          <cell r="AE320">
            <v>420</v>
          </cell>
        </row>
        <row r="321">
          <cell r="P321">
            <v>1474</v>
          </cell>
          <cell r="Q321">
            <v>2854</v>
          </cell>
          <cell r="R321">
            <v>8</v>
          </cell>
          <cell r="S321">
            <v>258</v>
          </cell>
          <cell r="T321">
            <v>1000</v>
          </cell>
          <cell r="U321">
            <v>0</v>
          </cell>
          <cell r="V321">
            <v>0</v>
          </cell>
          <cell r="W321">
            <v>91</v>
          </cell>
          <cell r="X321">
            <v>0</v>
          </cell>
          <cell r="Y321">
            <v>91</v>
          </cell>
          <cell r="Z321" t="str">
            <v>บุคคลธรรมดา</v>
          </cell>
          <cell r="AA321">
            <v>1</v>
          </cell>
          <cell r="AB32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1">
            <v>2</v>
          </cell>
          <cell r="AD321">
            <v>91</v>
          </cell>
          <cell r="AE321">
            <v>420</v>
          </cell>
        </row>
        <row r="322">
          <cell r="P322">
            <v>1475</v>
          </cell>
          <cell r="Q322">
            <v>2854</v>
          </cell>
          <cell r="R322">
            <v>7</v>
          </cell>
          <cell r="S322">
            <v>260</v>
          </cell>
          <cell r="T322">
            <v>1000</v>
          </cell>
          <cell r="U322">
            <v>0</v>
          </cell>
          <cell r="V322">
            <v>1</v>
          </cell>
          <cell r="W322">
            <v>7</v>
          </cell>
          <cell r="X322">
            <v>0</v>
          </cell>
          <cell r="Y322">
            <v>107</v>
          </cell>
          <cell r="Z322" t="str">
            <v>บุคคลธรรมดา</v>
          </cell>
          <cell r="AA322">
            <v>1</v>
          </cell>
          <cell r="AB3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2">
            <v>2</v>
          </cell>
          <cell r="AD322">
            <v>107</v>
          </cell>
          <cell r="AE322">
            <v>100</v>
          </cell>
        </row>
        <row r="323">
          <cell r="P323">
            <v>1476</v>
          </cell>
          <cell r="Q323">
            <v>2854</v>
          </cell>
          <cell r="R323">
            <v>4</v>
          </cell>
          <cell r="S323">
            <v>262</v>
          </cell>
          <cell r="T323">
            <v>1000</v>
          </cell>
          <cell r="U323">
            <v>0</v>
          </cell>
          <cell r="V323">
            <v>0</v>
          </cell>
          <cell r="W323">
            <v>36</v>
          </cell>
          <cell r="X323">
            <v>0</v>
          </cell>
          <cell r="Y323">
            <v>36</v>
          </cell>
          <cell r="Z323" t="str">
            <v>บุคคลธรรมดา</v>
          </cell>
          <cell r="AA323">
            <v>1</v>
          </cell>
          <cell r="AB32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3">
            <v>2</v>
          </cell>
          <cell r="AD323">
            <v>36</v>
          </cell>
          <cell r="AE323">
            <v>100</v>
          </cell>
        </row>
        <row r="324">
          <cell r="P324">
            <v>1477</v>
          </cell>
          <cell r="Q324">
            <v>2854</v>
          </cell>
          <cell r="R324">
            <v>3</v>
          </cell>
          <cell r="S324">
            <v>263</v>
          </cell>
          <cell r="T324">
            <v>1000</v>
          </cell>
          <cell r="U324">
            <v>0</v>
          </cell>
          <cell r="V324">
            <v>0</v>
          </cell>
          <cell r="W324">
            <v>84</v>
          </cell>
          <cell r="X324">
            <v>0</v>
          </cell>
          <cell r="Y324">
            <v>84</v>
          </cell>
          <cell r="Z324" t="str">
            <v>บุคคลธรรมดา</v>
          </cell>
          <cell r="AA324">
            <v>1</v>
          </cell>
          <cell r="AB32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4">
            <v>2</v>
          </cell>
          <cell r="AD324">
            <v>84</v>
          </cell>
          <cell r="AE324">
            <v>350</v>
          </cell>
        </row>
        <row r="325">
          <cell r="P325">
            <v>1478</v>
          </cell>
          <cell r="Q325">
            <v>2854</v>
          </cell>
          <cell r="R325">
            <v>2</v>
          </cell>
          <cell r="S325">
            <v>264</v>
          </cell>
          <cell r="T325">
            <v>1000</v>
          </cell>
          <cell r="U325">
            <v>0</v>
          </cell>
          <cell r="V325">
            <v>1</v>
          </cell>
          <cell r="W325">
            <v>87</v>
          </cell>
          <cell r="X325">
            <v>0</v>
          </cell>
          <cell r="Y325">
            <v>187</v>
          </cell>
          <cell r="Z325" t="str">
            <v>บุคคลธรรมดา</v>
          </cell>
          <cell r="AA325">
            <v>1</v>
          </cell>
          <cell r="AB32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5">
            <v>2</v>
          </cell>
          <cell r="AD325">
            <v>187</v>
          </cell>
          <cell r="AE325">
            <v>350</v>
          </cell>
        </row>
        <row r="326">
          <cell r="P326">
            <v>1478</v>
          </cell>
          <cell r="Q326">
            <v>2854</v>
          </cell>
          <cell r="R326">
            <v>2</v>
          </cell>
          <cell r="S326">
            <v>264</v>
          </cell>
          <cell r="T326">
            <v>1000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0</v>
          </cell>
          <cell r="Z326" t="str">
            <v>บุคคลธรรมดา</v>
          </cell>
          <cell r="AA326">
            <v>1</v>
          </cell>
          <cell r="AB326" t="str">
            <v>(3)สิ่งปลูกสร้างที่เจ้าของใช้เป็นที่อยู่อาศัยและมีชื่ออยู่ในทะเบียนบ้าน</v>
          </cell>
          <cell r="AC326">
            <v>2</v>
          </cell>
          <cell r="AD326">
            <v>187</v>
          </cell>
          <cell r="AE326">
            <v>0</v>
          </cell>
        </row>
        <row r="327">
          <cell r="P327">
            <v>1479</v>
          </cell>
          <cell r="Q327">
            <v>2854</v>
          </cell>
          <cell r="R327">
            <v>5</v>
          </cell>
          <cell r="S327">
            <v>265</v>
          </cell>
          <cell r="T327">
            <v>1000</v>
          </cell>
          <cell r="U327">
            <v>0</v>
          </cell>
          <cell r="V327">
            <v>1</v>
          </cell>
          <cell r="W327">
            <v>35</v>
          </cell>
          <cell r="X327">
            <v>0</v>
          </cell>
          <cell r="Y327">
            <v>135</v>
          </cell>
          <cell r="Z327" t="str">
            <v>บุคคลธรรมดา</v>
          </cell>
          <cell r="AA327">
            <v>1</v>
          </cell>
          <cell r="AB3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7">
            <v>2</v>
          </cell>
          <cell r="AD327">
            <v>135</v>
          </cell>
          <cell r="AE327">
            <v>350</v>
          </cell>
        </row>
        <row r="328">
          <cell r="P328">
            <v>1480</v>
          </cell>
          <cell r="Q328">
            <v>2854</v>
          </cell>
          <cell r="R328">
            <v>7</v>
          </cell>
          <cell r="S328">
            <v>266</v>
          </cell>
          <cell r="T328">
            <v>1000</v>
          </cell>
          <cell r="U328">
            <v>0</v>
          </cell>
          <cell r="V328">
            <v>0</v>
          </cell>
          <cell r="W328">
            <v>70</v>
          </cell>
          <cell r="X328">
            <v>0</v>
          </cell>
          <cell r="Y328">
            <v>70</v>
          </cell>
          <cell r="Z328" t="str">
            <v>บุคคลธรรมดา</v>
          </cell>
          <cell r="AA328">
            <v>1</v>
          </cell>
          <cell r="AB32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8">
            <v>2</v>
          </cell>
          <cell r="AD328">
            <v>70</v>
          </cell>
          <cell r="AE328">
            <v>350</v>
          </cell>
        </row>
        <row r="329">
          <cell r="P329">
            <v>1481</v>
          </cell>
          <cell r="Q329">
            <v>2854</v>
          </cell>
          <cell r="R329">
            <v>3</v>
          </cell>
          <cell r="S329">
            <v>267</v>
          </cell>
          <cell r="T329">
            <v>1000</v>
          </cell>
          <cell r="U329">
            <v>0</v>
          </cell>
          <cell r="V329">
            <v>1</v>
          </cell>
          <cell r="W329">
            <v>45</v>
          </cell>
          <cell r="X329">
            <v>0</v>
          </cell>
          <cell r="Y329">
            <v>145</v>
          </cell>
          <cell r="Z329" t="str">
            <v>บุคคลธรรมดา</v>
          </cell>
          <cell r="AA329">
            <v>1</v>
          </cell>
          <cell r="AB32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9">
            <v>2</v>
          </cell>
          <cell r="AD329">
            <v>145</v>
          </cell>
          <cell r="AE329">
            <v>170</v>
          </cell>
        </row>
        <row r="330">
          <cell r="P330">
            <v>1481</v>
          </cell>
          <cell r="Q330">
            <v>2854</v>
          </cell>
          <cell r="R330">
            <v>3</v>
          </cell>
          <cell r="S330">
            <v>267</v>
          </cell>
          <cell r="T330">
            <v>1000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 t="str">
            <v>บุคคลธรรมดา</v>
          </cell>
          <cell r="AA330">
            <v>1</v>
          </cell>
          <cell r="AB330" t="str">
            <v>(3)สิ่งปลูกสร้างที่เจ้าของใช้เป็นที่อยู่อาศัยและมีชื่ออยู่ในทะเบียนบ้าน</v>
          </cell>
          <cell r="AC330">
            <v>2</v>
          </cell>
          <cell r="AD330">
            <v>0</v>
          </cell>
          <cell r="AE330">
            <v>0</v>
          </cell>
        </row>
        <row r="331">
          <cell r="P331">
            <v>1482</v>
          </cell>
          <cell r="Q331">
            <v>2854</v>
          </cell>
          <cell r="R331">
            <v>2</v>
          </cell>
          <cell r="S331">
            <v>268</v>
          </cell>
          <cell r="T331">
            <v>1000</v>
          </cell>
          <cell r="U331">
            <v>0</v>
          </cell>
          <cell r="V331">
            <v>3</v>
          </cell>
          <cell r="W331">
            <v>0</v>
          </cell>
          <cell r="X331">
            <v>0</v>
          </cell>
          <cell r="Y331">
            <v>300</v>
          </cell>
          <cell r="Z331" t="str">
            <v>บุคคลธรรมดา</v>
          </cell>
          <cell r="AA331">
            <v>1</v>
          </cell>
          <cell r="AB33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31">
            <v>2</v>
          </cell>
          <cell r="AD331">
            <v>300</v>
          </cell>
          <cell r="AE331">
            <v>350</v>
          </cell>
        </row>
        <row r="332">
          <cell r="P332">
            <v>1482</v>
          </cell>
          <cell r="Q332">
            <v>2854</v>
          </cell>
          <cell r="R332">
            <v>2</v>
          </cell>
          <cell r="S332">
            <v>268</v>
          </cell>
          <cell r="T332">
            <v>1000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 t="str">
            <v>บุคคลธรรมดา</v>
          </cell>
          <cell r="AA332">
            <v>1</v>
          </cell>
          <cell r="AB332" t="str">
            <v>(3)สิ่งปลูกสร้างที่เจ้าของใช้เป็นที่อยู่อาศัยและมีชื่ออยู่ในทะเบียนบ้าน</v>
          </cell>
          <cell r="AC332">
            <v>2</v>
          </cell>
          <cell r="AD332">
            <v>0</v>
          </cell>
          <cell r="AE332">
            <v>0</v>
          </cell>
        </row>
        <row r="333">
          <cell r="P333">
            <v>1482</v>
          </cell>
          <cell r="Q333">
            <v>2854</v>
          </cell>
          <cell r="R333">
            <v>2</v>
          </cell>
          <cell r="S333">
            <v>268</v>
          </cell>
          <cell r="T333">
            <v>1000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 t="str">
            <v>บุคคลธรรมดา</v>
          </cell>
          <cell r="AA333">
            <v>1</v>
          </cell>
          <cell r="AB333" t="str">
            <v>(3)สิ่งปลูกสร้างที่เจ้าของใช้เป็นที่อยู่อาศัยและมีชื่ออยู่ในทะเบียนบ้าน</v>
          </cell>
          <cell r="AC333">
            <v>2</v>
          </cell>
          <cell r="AD333">
            <v>0</v>
          </cell>
          <cell r="AE333">
            <v>0</v>
          </cell>
        </row>
        <row r="334">
          <cell r="P334">
            <v>1483</v>
          </cell>
          <cell r="Q334">
            <v>2854</v>
          </cell>
          <cell r="R334">
            <v>1</v>
          </cell>
          <cell r="S334">
            <v>269</v>
          </cell>
          <cell r="T334">
            <v>1000</v>
          </cell>
          <cell r="U334">
            <v>0</v>
          </cell>
          <cell r="V334">
            <v>1</v>
          </cell>
          <cell r="W334">
            <v>6</v>
          </cell>
          <cell r="X334">
            <v>0</v>
          </cell>
          <cell r="Y334">
            <v>106</v>
          </cell>
          <cell r="Z334" t="str">
            <v>บุคคลธรรมดา</v>
          </cell>
          <cell r="AA334">
            <v>1</v>
          </cell>
          <cell r="AB334" t="str">
            <v>(1)ที่ดินและสิ่งปลูกสร้างที่ใช้ประโยชน์ในการประกอบเกษตรกรรม</v>
          </cell>
          <cell r="AC334">
            <v>1</v>
          </cell>
          <cell r="AD334">
            <v>106</v>
          </cell>
          <cell r="AE334">
            <v>350</v>
          </cell>
        </row>
        <row r="335">
          <cell r="P335">
            <v>1484</v>
          </cell>
          <cell r="Q335">
            <v>2854</v>
          </cell>
          <cell r="R335">
            <v>10</v>
          </cell>
          <cell r="S335">
            <v>270</v>
          </cell>
          <cell r="T335">
            <v>1000</v>
          </cell>
          <cell r="U335">
            <v>0</v>
          </cell>
          <cell r="V335">
            <v>1</v>
          </cell>
          <cell r="W335">
            <v>58</v>
          </cell>
          <cell r="X335">
            <v>0</v>
          </cell>
          <cell r="Y335">
            <v>158</v>
          </cell>
          <cell r="Z335" t="str">
            <v>บุคคลธรรมดา</v>
          </cell>
          <cell r="AA335">
            <v>1</v>
          </cell>
          <cell r="AB335" t="str">
            <v>(1)ที่ดินและสิ่งปลูกสร้างที่ใช้ประโยชน์ในการประกอบเกษตรกรรม</v>
          </cell>
          <cell r="AC335">
            <v>1</v>
          </cell>
          <cell r="AD335">
            <v>158</v>
          </cell>
          <cell r="AE335">
            <v>350</v>
          </cell>
        </row>
        <row r="336">
          <cell r="P336">
            <v>1485</v>
          </cell>
          <cell r="Q336">
            <v>2854</v>
          </cell>
          <cell r="R336">
            <v>4</v>
          </cell>
          <cell r="S336">
            <v>271</v>
          </cell>
          <cell r="T336">
            <v>1000</v>
          </cell>
          <cell r="U336">
            <v>0</v>
          </cell>
          <cell r="V336">
            <v>1</v>
          </cell>
          <cell r="W336">
            <v>95</v>
          </cell>
          <cell r="X336">
            <v>0</v>
          </cell>
          <cell r="Y336">
            <v>195</v>
          </cell>
          <cell r="Z336" t="str">
            <v>บุคคลธรรมดา</v>
          </cell>
          <cell r="AA336">
            <v>1</v>
          </cell>
          <cell r="AB3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36">
            <v>2</v>
          </cell>
          <cell r="AD336">
            <v>195</v>
          </cell>
          <cell r="AE336">
            <v>350</v>
          </cell>
        </row>
        <row r="337">
          <cell r="P337">
            <v>1486</v>
          </cell>
          <cell r="Q337">
            <v>2854</v>
          </cell>
          <cell r="R337">
            <v>3</v>
          </cell>
          <cell r="S337">
            <v>272</v>
          </cell>
          <cell r="T337">
            <v>1000</v>
          </cell>
          <cell r="U337">
            <v>0</v>
          </cell>
          <cell r="V337">
            <v>3</v>
          </cell>
          <cell r="W337">
            <v>50</v>
          </cell>
          <cell r="X337">
            <v>0</v>
          </cell>
          <cell r="Y337">
            <v>350</v>
          </cell>
          <cell r="Z337" t="str">
            <v>บุคคลธรรมดา</v>
          </cell>
          <cell r="AA337">
            <v>1</v>
          </cell>
          <cell r="AB3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37">
            <v>2</v>
          </cell>
          <cell r="AD337">
            <v>350</v>
          </cell>
          <cell r="AE337">
            <v>350</v>
          </cell>
        </row>
        <row r="338">
          <cell r="P338">
            <v>1487</v>
          </cell>
          <cell r="Q338">
            <v>2852</v>
          </cell>
          <cell r="R338">
            <v>38</v>
          </cell>
          <cell r="S338">
            <v>78</v>
          </cell>
          <cell r="T338">
            <v>1000</v>
          </cell>
          <cell r="U338">
            <v>0</v>
          </cell>
          <cell r="V338">
            <v>1</v>
          </cell>
          <cell r="W338">
            <v>7</v>
          </cell>
          <cell r="X338">
            <v>0</v>
          </cell>
          <cell r="Y338">
            <v>101</v>
          </cell>
          <cell r="Z338" t="str">
            <v>บุคคลธรรมดา</v>
          </cell>
          <cell r="AA338">
            <v>1</v>
          </cell>
          <cell r="AB3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38">
            <v>2</v>
          </cell>
          <cell r="AD338">
            <v>101</v>
          </cell>
          <cell r="AE338">
            <v>350</v>
          </cell>
        </row>
        <row r="339">
          <cell r="P339">
            <v>1487</v>
          </cell>
          <cell r="Q339">
            <v>2852</v>
          </cell>
          <cell r="R339">
            <v>38</v>
          </cell>
          <cell r="S339">
            <v>78</v>
          </cell>
          <cell r="T339">
            <v>1000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6</v>
          </cell>
          <cell r="Z339" t="str">
            <v>บุคคลธรรมดา</v>
          </cell>
          <cell r="AA339">
            <v>1</v>
          </cell>
          <cell r="AB33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39">
            <v>3</v>
          </cell>
          <cell r="AD339">
            <v>6</v>
          </cell>
          <cell r="AE339">
            <v>350</v>
          </cell>
        </row>
        <row r="340">
          <cell r="P340">
            <v>1488</v>
          </cell>
          <cell r="Q340">
            <v>2852</v>
          </cell>
          <cell r="R340">
            <v>4</v>
          </cell>
          <cell r="S340">
            <v>196</v>
          </cell>
          <cell r="T340">
            <v>1000</v>
          </cell>
          <cell r="U340">
            <v>0</v>
          </cell>
          <cell r="V340">
            <v>1</v>
          </cell>
          <cell r="W340">
            <v>38</v>
          </cell>
          <cell r="X340">
            <v>0</v>
          </cell>
          <cell r="Y340">
            <v>138</v>
          </cell>
          <cell r="Z340" t="str">
            <v>บุคคลธรรมดา</v>
          </cell>
          <cell r="AA340">
            <v>1</v>
          </cell>
          <cell r="AB34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40">
            <v>2</v>
          </cell>
          <cell r="AD340">
            <v>138</v>
          </cell>
          <cell r="AE340">
            <v>420</v>
          </cell>
        </row>
        <row r="341">
          <cell r="P341">
            <v>1489</v>
          </cell>
          <cell r="Q341">
            <v>2852</v>
          </cell>
          <cell r="R341">
            <v>5</v>
          </cell>
          <cell r="S341">
            <v>199</v>
          </cell>
          <cell r="T341">
            <v>1000</v>
          </cell>
          <cell r="U341">
            <v>0</v>
          </cell>
          <cell r="V341">
            <v>2</v>
          </cell>
          <cell r="W341">
            <v>25</v>
          </cell>
          <cell r="X341">
            <v>0</v>
          </cell>
          <cell r="Y341">
            <v>225</v>
          </cell>
          <cell r="Z341" t="str">
            <v>บุคคลธรรมดา</v>
          </cell>
          <cell r="AA341">
            <v>1</v>
          </cell>
          <cell r="AB3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41">
            <v>2</v>
          </cell>
          <cell r="AD341">
            <v>225</v>
          </cell>
          <cell r="AE341">
            <v>420</v>
          </cell>
        </row>
        <row r="342">
          <cell r="P342">
            <v>1490</v>
          </cell>
          <cell r="Q342">
            <v>2852</v>
          </cell>
          <cell r="R342">
            <v>10</v>
          </cell>
          <cell r="S342">
            <v>205</v>
          </cell>
          <cell r="T342">
            <v>1000</v>
          </cell>
          <cell r="U342">
            <v>0</v>
          </cell>
          <cell r="V342">
            <v>1</v>
          </cell>
          <cell r="W342">
            <v>24</v>
          </cell>
          <cell r="X342">
            <v>0</v>
          </cell>
          <cell r="Y342">
            <v>124</v>
          </cell>
          <cell r="Z342" t="str">
            <v>บุคคลธรรมดา</v>
          </cell>
          <cell r="AA342">
            <v>1</v>
          </cell>
          <cell r="AB34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42">
            <v>2</v>
          </cell>
          <cell r="AD342">
            <v>124</v>
          </cell>
          <cell r="AE342">
            <v>350</v>
          </cell>
        </row>
        <row r="343">
          <cell r="P343">
            <v>1490</v>
          </cell>
          <cell r="Q343">
            <v>2852</v>
          </cell>
          <cell r="R343">
            <v>10</v>
          </cell>
          <cell r="S343">
            <v>205</v>
          </cell>
          <cell r="T343">
            <v>1000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 t="str">
            <v>บุคคลธรรมดา</v>
          </cell>
          <cell r="AA343">
            <v>1</v>
          </cell>
          <cell r="AB343" t="str">
            <v>(3)สิ่งปลูกสร้างที่เจ้าของใช้เป็นที่อยู่อาศัยและมีชื่ออยู่ในทะเบียนบ้าน</v>
          </cell>
          <cell r="AC343">
            <v>2</v>
          </cell>
          <cell r="AD343">
            <v>0</v>
          </cell>
          <cell r="AE343">
            <v>0</v>
          </cell>
        </row>
        <row r="344">
          <cell r="P344">
            <v>1491</v>
          </cell>
          <cell r="Q344">
            <v>2852</v>
          </cell>
          <cell r="R344">
            <v>11</v>
          </cell>
          <cell r="S344">
            <v>206</v>
          </cell>
          <cell r="T344">
            <v>1000</v>
          </cell>
          <cell r="U344">
            <v>0</v>
          </cell>
          <cell r="V344">
            <v>3</v>
          </cell>
          <cell r="W344">
            <v>53</v>
          </cell>
          <cell r="X344">
            <v>0</v>
          </cell>
          <cell r="Y344">
            <v>349</v>
          </cell>
          <cell r="Z344" t="str">
            <v>บุคคลธรรมดา</v>
          </cell>
          <cell r="AA344">
            <v>1</v>
          </cell>
          <cell r="AB34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44">
            <v>2</v>
          </cell>
          <cell r="AD344">
            <v>349</v>
          </cell>
          <cell r="AE344">
            <v>350</v>
          </cell>
        </row>
        <row r="345">
          <cell r="P345">
            <v>1491</v>
          </cell>
          <cell r="Q345">
            <v>2852</v>
          </cell>
          <cell r="R345">
            <v>11</v>
          </cell>
          <cell r="S345">
            <v>206</v>
          </cell>
          <cell r="T345">
            <v>1000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4</v>
          </cell>
          <cell r="Z345" t="str">
            <v>บุคคลธรรมดา</v>
          </cell>
          <cell r="AA345">
            <v>1</v>
          </cell>
          <cell r="AB34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45">
            <v>3</v>
          </cell>
          <cell r="AD345">
            <v>4</v>
          </cell>
          <cell r="AE345">
            <v>350</v>
          </cell>
        </row>
        <row r="346">
          <cell r="P346">
            <v>1491</v>
          </cell>
          <cell r="Q346">
            <v>2852</v>
          </cell>
          <cell r="R346">
            <v>11</v>
          </cell>
          <cell r="S346">
            <v>206</v>
          </cell>
          <cell r="T346">
            <v>1000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 t="str">
            <v>บุคคลธรรมดา</v>
          </cell>
          <cell r="AA346">
            <v>1</v>
          </cell>
          <cell r="AB346" t="str">
            <v>(3)สิ่งปลูกสร้างที่เจ้าของใช้เป็นที่อยู่อาศัยและมีชื่ออยู่ในทะเบียนบ้าน</v>
          </cell>
          <cell r="AC346">
            <v>2</v>
          </cell>
          <cell r="AD346">
            <v>0</v>
          </cell>
          <cell r="AE346">
            <v>0</v>
          </cell>
        </row>
        <row r="347">
          <cell r="P347">
            <v>1492</v>
          </cell>
          <cell r="Q347">
            <v>2852</v>
          </cell>
          <cell r="R347">
            <v>15</v>
          </cell>
          <cell r="S347">
            <v>210</v>
          </cell>
          <cell r="T347">
            <v>1000</v>
          </cell>
          <cell r="U347">
            <v>0</v>
          </cell>
          <cell r="V347">
            <v>1</v>
          </cell>
          <cell r="W347">
            <v>76</v>
          </cell>
          <cell r="X347">
            <v>0</v>
          </cell>
          <cell r="Y347">
            <v>176</v>
          </cell>
          <cell r="Z347" t="str">
            <v>บุคคลธรรมดา</v>
          </cell>
          <cell r="AA347">
            <v>1</v>
          </cell>
          <cell r="AB34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47">
            <v>2</v>
          </cell>
          <cell r="AD347">
            <v>176</v>
          </cell>
          <cell r="AE347">
            <v>350</v>
          </cell>
        </row>
        <row r="348">
          <cell r="P348">
            <v>1492</v>
          </cell>
          <cell r="Q348">
            <v>2852</v>
          </cell>
          <cell r="R348">
            <v>15</v>
          </cell>
          <cell r="S348">
            <v>210</v>
          </cell>
          <cell r="T348">
            <v>1000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 t="str">
            <v>บุคคลธรรมดา</v>
          </cell>
          <cell r="AA348">
            <v>1</v>
          </cell>
          <cell r="AB348" t="str">
            <v>(3)สิ่งปลูกสร้างที่เจ้าของใช้เป็นที่อยู่อาศัยและมีชื่ออยู่ในทะเบียนบ้าน</v>
          </cell>
          <cell r="AC348">
            <v>2</v>
          </cell>
          <cell r="AD348">
            <v>0</v>
          </cell>
          <cell r="AE348">
            <v>0</v>
          </cell>
        </row>
        <row r="349">
          <cell r="P349">
            <v>1493</v>
          </cell>
          <cell r="Q349">
            <v>2852</v>
          </cell>
          <cell r="R349">
            <v>28</v>
          </cell>
          <cell r="S349">
            <v>214</v>
          </cell>
          <cell r="T349">
            <v>1000</v>
          </cell>
          <cell r="U349">
            <v>0</v>
          </cell>
          <cell r="V349">
            <v>1</v>
          </cell>
          <cell r="W349">
            <v>97</v>
          </cell>
          <cell r="X349">
            <v>0</v>
          </cell>
          <cell r="Y349">
            <v>197</v>
          </cell>
          <cell r="Z349" t="str">
            <v>บุคคลธรรมดา</v>
          </cell>
          <cell r="AA349">
            <v>1</v>
          </cell>
          <cell r="AB34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49">
            <v>2</v>
          </cell>
          <cell r="AD349">
            <v>197</v>
          </cell>
          <cell r="AE349">
            <v>350</v>
          </cell>
        </row>
        <row r="350">
          <cell r="P350">
            <v>1493</v>
          </cell>
          <cell r="Q350">
            <v>2852</v>
          </cell>
          <cell r="R350">
            <v>28</v>
          </cell>
          <cell r="S350">
            <v>214</v>
          </cell>
          <cell r="T350">
            <v>1000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 t="str">
            <v>บุคคลธรรมดา</v>
          </cell>
          <cell r="AA350">
            <v>1</v>
          </cell>
          <cell r="AB350" t="str">
            <v>(3)สิ่งปลูกสร้างที่เจ้าของใช้เป็นที่อยู่อาศัยและมีชื่ออยู่ในทะเบียนบ้าน</v>
          </cell>
          <cell r="AC350">
            <v>2</v>
          </cell>
          <cell r="AD350">
            <v>0</v>
          </cell>
          <cell r="AE350">
            <v>0</v>
          </cell>
        </row>
        <row r="351">
          <cell r="P351">
            <v>1493</v>
          </cell>
          <cell r="Q351">
            <v>2852</v>
          </cell>
          <cell r="R351">
            <v>28</v>
          </cell>
          <cell r="S351">
            <v>214</v>
          </cell>
          <cell r="T351">
            <v>1000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 t="str">
            <v>บุคคลธรรมดา</v>
          </cell>
          <cell r="AA351">
            <v>1</v>
          </cell>
          <cell r="AB351" t="str">
            <v>(3)สิ่งปลูกสร้างที่เจ้าของใช้เป็นที่อยู่อาศัยและมีชื่ออยู่ในทะเบียนบ้าน</v>
          </cell>
          <cell r="AC351">
            <v>2</v>
          </cell>
          <cell r="AD351">
            <v>0</v>
          </cell>
          <cell r="AE351">
            <v>0</v>
          </cell>
        </row>
        <row r="352">
          <cell r="P352">
            <v>1494</v>
          </cell>
          <cell r="Q352">
            <v>2852</v>
          </cell>
          <cell r="R352">
            <v>37</v>
          </cell>
          <cell r="S352">
            <v>232</v>
          </cell>
          <cell r="T352">
            <v>1000</v>
          </cell>
          <cell r="U352">
            <v>0</v>
          </cell>
          <cell r="V352">
            <v>2</v>
          </cell>
          <cell r="W352">
            <v>36</v>
          </cell>
          <cell r="X352">
            <v>0</v>
          </cell>
          <cell r="Y352">
            <v>236</v>
          </cell>
          <cell r="Z352" t="str">
            <v>บุคคลธรรมดา</v>
          </cell>
          <cell r="AA352">
            <v>1</v>
          </cell>
          <cell r="AB352" t="str">
            <v>(1)ที่ดินและสิ่งปลูกสร้างที่ใช้ประโยชน์ในการประกอบเกษตรกรรม</v>
          </cell>
          <cell r="AC352">
            <v>1</v>
          </cell>
          <cell r="AD352">
            <v>236</v>
          </cell>
          <cell r="AE352">
            <v>100</v>
          </cell>
        </row>
        <row r="353">
          <cell r="P353">
            <v>1495</v>
          </cell>
          <cell r="Q353">
            <v>2854</v>
          </cell>
          <cell r="R353">
            <v>13</v>
          </cell>
          <cell r="S353">
            <v>235</v>
          </cell>
          <cell r="T353">
            <v>1000</v>
          </cell>
          <cell r="U353">
            <v>0</v>
          </cell>
          <cell r="V353">
            <v>3</v>
          </cell>
          <cell r="W353">
            <v>2</v>
          </cell>
          <cell r="X353">
            <v>0</v>
          </cell>
          <cell r="Y353">
            <v>302</v>
          </cell>
          <cell r="Z353" t="str">
            <v>บุคคลธรรมดา</v>
          </cell>
          <cell r="AA353">
            <v>1</v>
          </cell>
          <cell r="AB35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53">
            <v>2</v>
          </cell>
          <cell r="AD353">
            <v>302</v>
          </cell>
          <cell r="AE353">
            <v>170</v>
          </cell>
        </row>
        <row r="354">
          <cell r="P354">
            <v>1496</v>
          </cell>
          <cell r="Q354">
            <v>2854</v>
          </cell>
          <cell r="R354">
            <v>27</v>
          </cell>
          <cell r="S354">
            <v>246</v>
          </cell>
          <cell r="T354">
            <v>1000</v>
          </cell>
          <cell r="U354">
            <v>0</v>
          </cell>
          <cell r="V354">
            <v>1</v>
          </cell>
          <cell r="W354">
            <v>2</v>
          </cell>
          <cell r="X354">
            <v>0</v>
          </cell>
          <cell r="Y354">
            <v>102</v>
          </cell>
          <cell r="Z354" t="str">
            <v>บุคคลธรรมดา</v>
          </cell>
          <cell r="AA354">
            <v>1</v>
          </cell>
          <cell r="AB3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54">
            <v>2</v>
          </cell>
          <cell r="AD354">
            <v>102</v>
          </cell>
          <cell r="AE354">
            <v>350</v>
          </cell>
        </row>
        <row r="355">
          <cell r="P355">
            <v>1497</v>
          </cell>
          <cell r="Q355">
            <v>2854</v>
          </cell>
          <cell r="R355">
            <v>22</v>
          </cell>
          <cell r="S355">
            <v>248</v>
          </cell>
          <cell r="T355">
            <v>1000</v>
          </cell>
          <cell r="U355">
            <v>0</v>
          </cell>
          <cell r="V355">
            <v>2</v>
          </cell>
          <cell r="W355">
            <v>78</v>
          </cell>
          <cell r="X355">
            <v>0</v>
          </cell>
          <cell r="Y355">
            <v>278</v>
          </cell>
          <cell r="Z355" t="str">
            <v>บุคคลธรรมดา</v>
          </cell>
          <cell r="AA355">
            <v>1</v>
          </cell>
          <cell r="AB35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55">
            <v>2</v>
          </cell>
          <cell r="AD355">
            <v>278</v>
          </cell>
          <cell r="AE355">
            <v>420</v>
          </cell>
        </row>
        <row r="356">
          <cell r="P356">
            <v>1498</v>
          </cell>
          <cell r="Q356">
            <v>2854</v>
          </cell>
          <cell r="R356">
            <v>14</v>
          </cell>
          <cell r="S356">
            <v>252</v>
          </cell>
          <cell r="T356">
            <v>1000</v>
          </cell>
          <cell r="U356">
            <v>0</v>
          </cell>
          <cell r="V356">
            <v>0</v>
          </cell>
          <cell r="W356">
            <v>97</v>
          </cell>
          <cell r="X356">
            <v>0</v>
          </cell>
          <cell r="Y356">
            <v>97</v>
          </cell>
          <cell r="Z356" t="str">
            <v>บุคคลธรรมดา</v>
          </cell>
          <cell r="AA356">
            <v>1</v>
          </cell>
          <cell r="AB3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56">
            <v>2</v>
          </cell>
          <cell r="AD356">
            <v>97</v>
          </cell>
          <cell r="AE356">
            <v>350</v>
          </cell>
        </row>
        <row r="357">
          <cell r="P357">
            <v>1499</v>
          </cell>
          <cell r="Q357">
            <v>2854</v>
          </cell>
          <cell r="R357">
            <v>12</v>
          </cell>
          <cell r="S357">
            <v>254</v>
          </cell>
          <cell r="T357">
            <v>1000</v>
          </cell>
          <cell r="U357">
            <v>0</v>
          </cell>
          <cell r="V357">
            <v>1</v>
          </cell>
          <cell r="W357">
            <v>33</v>
          </cell>
          <cell r="X357">
            <v>0</v>
          </cell>
          <cell r="Y357">
            <v>133</v>
          </cell>
          <cell r="Z357" t="str">
            <v>บุคคลธรรมดา</v>
          </cell>
          <cell r="AA357">
            <v>1</v>
          </cell>
          <cell r="AB3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57">
            <v>2</v>
          </cell>
          <cell r="AD357">
            <v>133</v>
          </cell>
          <cell r="AE357">
            <v>350</v>
          </cell>
        </row>
        <row r="358">
          <cell r="P358">
            <v>1500</v>
          </cell>
          <cell r="Q358">
            <v>2854</v>
          </cell>
          <cell r="R358">
            <v>11</v>
          </cell>
          <cell r="S358">
            <v>255</v>
          </cell>
          <cell r="T358">
            <v>1000</v>
          </cell>
          <cell r="U358">
            <v>0</v>
          </cell>
          <cell r="V358">
            <v>1</v>
          </cell>
          <cell r="W358">
            <v>12</v>
          </cell>
          <cell r="X358">
            <v>0</v>
          </cell>
          <cell r="Y358">
            <v>112</v>
          </cell>
          <cell r="Z358" t="str">
            <v>บุคคลธรรมดา</v>
          </cell>
          <cell r="AA358">
            <v>1</v>
          </cell>
          <cell r="AB3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58">
            <v>2</v>
          </cell>
          <cell r="AD358">
            <v>112</v>
          </cell>
          <cell r="AE358">
            <v>350</v>
          </cell>
        </row>
        <row r="359">
          <cell r="P359">
            <v>1500</v>
          </cell>
          <cell r="Q359">
            <v>2854</v>
          </cell>
          <cell r="R359">
            <v>11</v>
          </cell>
          <cell r="S359">
            <v>255</v>
          </cell>
          <cell r="T359">
            <v>1000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 t="str">
            <v>บุคคลธรรมดา</v>
          </cell>
          <cell r="AA359">
            <v>1</v>
          </cell>
          <cell r="AB359" t="str">
            <v>(3)สิ่งปลูกสร้างที่เจ้าของใช้เป็นที่อยู่อาศัยและมีชื่ออยู่ในทะเบียนบ้าน</v>
          </cell>
          <cell r="AC359">
            <v>2</v>
          </cell>
          <cell r="AD359">
            <v>0</v>
          </cell>
          <cell r="AE359">
            <v>0</v>
          </cell>
        </row>
        <row r="360">
          <cell r="P360">
            <v>1501</v>
          </cell>
          <cell r="Q360">
            <v>2854</v>
          </cell>
          <cell r="R360">
            <v>4</v>
          </cell>
          <cell r="S360">
            <v>259</v>
          </cell>
          <cell r="T360">
            <v>1000</v>
          </cell>
          <cell r="U360">
            <v>0</v>
          </cell>
          <cell r="V360">
            <v>1</v>
          </cell>
          <cell r="W360">
            <v>70</v>
          </cell>
          <cell r="X360">
            <v>0</v>
          </cell>
          <cell r="Y360">
            <v>170</v>
          </cell>
          <cell r="Z360" t="str">
            <v>บุคคลธรรมดา</v>
          </cell>
          <cell r="AA360">
            <v>1</v>
          </cell>
          <cell r="AB3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60">
            <v>2</v>
          </cell>
          <cell r="AD360">
            <v>170</v>
          </cell>
          <cell r="AE360">
            <v>420</v>
          </cell>
        </row>
        <row r="361">
          <cell r="P361">
            <v>1501</v>
          </cell>
          <cell r="Q361">
            <v>2854</v>
          </cell>
          <cell r="R361">
            <v>4</v>
          </cell>
          <cell r="S361">
            <v>259</v>
          </cell>
          <cell r="T361">
            <v>1000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 t="str">
            <v>บุคคลธรรมดา</v>
          </cell>
          <cell r="AA361">
            <v>1</v>
          </cell>
          <cell r="AB361" t="str">
            <v>(3)สิ่งปลูกสร้างที่เจ้าของใช้เป็นที่อยู่อาศัยและมีชื่ออยู่ในทะเบียนบ้าน</v>
          </cell>
          <cell r="AC361">
            <v>2</v>
          </cell>
          <cell r="AD361">
            <v>0</v>
          </cell>
          <cell r="AE361">
            <v>0</v>
          </cell>
        </row>
        <row r="362">
          <cell r="P362">
            <v>1502</v>
          </cell>
          <cell r="Q362">
            <v>2854</v>
          </cell>
          <cell r="R362">
            <v>6</v>
          </cell>
          <cell r="S362">
            <v>261</v>
          </cell>
          <cell r="T362">
            <v>1000</v>
          </cell>
          <cell r="U362">
            <v>0</v>
          </cell>
          <cell r="V362">
            <v>1</v>
          </cell>
          <cell r="W362">
            <v>92</v>
          </cell>
          <cell r="X362">
            <v>0</v>
          </cell>
          <cell r="Y362">
            <v>192</v>
          </cell>
          <cell r="Z362" t="str">
            <v>บุคคลธรรมดา</v>
          </cell>
          <cell r="AA362">
            <v>1</v>
          </cell>
          <cell r="AB3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62">
            <v>2</v>
          </cell>
          <cell r="AD362">
            <v>192</v>
          </cell>
          <cell r="AE362">
            <v>170</v>
          </cell>
        </row>
        <row r="363">
          <cell r="P363">
            <v>2733</v>
          </cell>
          <cell r="Q363">
            <v>2852</v>
          </cell>
          <cell r="R363">
            <v>44</v>
          </cell>
          <cell r="S363">
            <v>186</v>
          </cell>
          <cell r="T363">
            <v>1000</v>
          </cell>
          <cell r="U363">
            <v>4</v>
          </cell>
          <cell r="V363">
            <v>0</v>
          </cell>
          <cell r="W363">
            <v>95</v>
          </cell>
          <cell r="X363">
            <v>0</v>
          </cell>
          <cell r="Y363">
            <v>1695</v>
          </cell>
          <cell r="Z363" t="str">
            <v>บุคคลธรรมดา</v>
          </cell>
          <cell r="AA363">
            <v>1</v>
          </cell>
          <cell r="AB36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63">
            <v>2</v>
          </cell>
          <cell r="AD363">
            <v>1695</v>
          </cell>
          <cell r="AE363">
            <v>100</v>
          </cell>
        </row>
        <row r="364">
          <cell r="P364">
            <v>2733</v>
          </cell>
          <cell r="Q364">
            <v>2852</v>
          </cell>
          <cell r="R364">
            <v>44</v>
          </cell>
          <cell r="S364">
            <v>186</v>
          </cell>
          <cell r="T364">
            <v>1000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 t="str">
            <v>บุคคลธรรมดา</v>
          </cell>
          <cell r="AA364">
            <v>1</v>
          </cell>
          <cell r="AB364" t="str">
            <v>(3)สิ่งปลูกสร้างที่เจ้าของใช้เป็นที่อยู่อาศัยและมีชื่ออยู่ในทะเบียนบ้าน</v>
          </cell>
          <cell r="AC364">
            <v>2</v>
          </cell>
          <cell r="AD364">
            <v>0</v>
          </cell>
          <cell r="AE364">
            <v>0</v>
          </cell>
        </row>
        <row r="365">
          <cell r="P365">
            <v>2734</v>
          </cell>
          <cell r="Q365">
            <v>2854</v>
          </cell>
          <cell r="R365">
            <v>15</v>
          </cell>
          <cell r="S365">
            <v>273</v>
          </cell>
          <cell r="T365">
            <v>1000</v>
          </cell>
          <cell r="U365">
            <v>0</v>
          </cell>
          <cell r="V365">
            <v>1</v>
          </cell>
          <cell r="W365">
            <v>56</v>
          </cell>
          <cell r="X365">
            <v>0</v>
          </cell>
          <cell r="Y365">
            <v>156</v>
          </cell>
          <cell r="Z365" t="str">
            <v>บุคคลธรรมดา</v>
          </cell>
          <cell r="AA365">
            <v>1</v>
          </cell>
          <cell r="AB36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65">
            <v>2</v>
          </cell>
          <cell r="AD365">
            <v>156</v>
          </cell>
          <cell r="AE365">
            <v>350</v>
          </cell>
        </row>
        <row r="366">
          <cell r="P366">
            <v>2735</v>
          </cell>
          <cell r="Q366">
            <v>2854</v>
          </cell>
          <cell r="R366">
            <v>9</v>
          </cell>
          <cell r="S366">
            <v>274</v>
          </cell>
          <cell r="T366">
            <v>1000</v>
          </cell>
          <cell r="U366">
            <v>0</v>
          </cell>
          <cell r="V366">
            <v>0</v>
          </cell>
          <cell r="W366">
            <v>84</v>
          </cell>
          <cell r="X366">
            <v>0</v>
          </cell>
          <cell r="Y366">
            <v>84</v>
          </cell>
          <cell r="Z366" t="str">
            <v>บุคคลธรรมดา</v>
          </cell>
          <cell r="AA366">
            <v>1</v>
          </cell>
          <cell r="AB36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66">
            <v>2</v>
          </cell>
          <cell r="AD366">
            <v>84</v>
          </cell>
          <cell r="AE366">
            <v>350</v>
          </cell>
        </row>
        <row r="367">
          <cell r="P367">
            <v>2736</v>
          </cell>
          <cell r="Q367">
            <v>2854</v>
          </cell>
          <cell r="R367">
            <v>14</v>
          </cell>
          <cell r="S367">
            <v>275</v>
          </cell>
          <cell r="T367">
            <v>1000</v>
          </cell>
          <cell r="U367">
            <v>0</v>
          </cell>
          <cell r="V367">
            <v>1</v>
          </cell>
          <cell r="W367">
            <v>22</v>
          </cell>
          <cell r="X367">
            <v>0</v>
          </cell>
          <cell r="Y367">
            <v>122</v>
          </cell>
          <cell r="Z367" t="str">
            <v>บุคคลธรรมดา</v>
          </cell>
          <cell r="AA367">
            <v>1</v>
          </cell>
          <cell r="AB3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67">
            <v>2</v>
          </cell>
          <cell r="AD367">
            <v>122</v>
          </cell>
          <cell r="AE367">
            <v>350</v>
          </cell>
        </row>
        <row r="368">
          <cell r="P368">
            <v>2736</v>
          </cell>
          <cell r="Q368">
            <v>2854</v>
          </cell>
          <cell r="R368">
            <v>14</v>
          </cell>
          <cell r="S368">
            <v>275</v>
          </cell>
          <cell r="T368">
            <v>1000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 t="str">
            <v>บุคคลธรรมดา</v>
          </cell>
          <cell r="AA368">
            <v>1</v>
          </cell>
          <cell r="AB368" t="str">
            <v>(3)สิ่งปลูกสร้างที่เจ้าของใช้เป็นที่อยู่อาศัยและมีชื่ออยู่ในทะเบียนบ้าน</v>
          </cell>
          <cell r="AC368">
            <v>2</v>
          </cell>
          <cell r="AD368">
            <v>0</v>
          </cell>
          <cell r="AE368">
            <v>0</v>
          </cell>
        </row>
        <row r="369">
          <cell r="P369">
            <v>2737</v>
          </cell>
          <cell r="Q369">
            <v>2854</v>
          </cell>
          <cell r="R369">
            <v>8</v>
          </cell>
          <cell r="S369">
            <v>277</v>
          </cell>
          <cell r="T369">
            <v>1000</v>
          </cell>
          <cell r="U369">
            <v>0</v>
          </cell>
          <cell r="V369">
            <v>2</v>
          </cell>
          <cell r="W369">
            <v>48</v>
          </cell>
          <cell r="X369">
            <v>0</v>
          </cell>
          <cell r="Y369">
            <v>248</v>
          </cell>
          <cell r="Z369" t="str">
            <v>บุคคลธรรมดา</v>
          </cell>
          <cell r="AA369">
            <v>1</v>
          </cell>
          <cell r="AB36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69">
            <v>2</v>
          </cell>
          <cell r="AD369">
            <v>248</v>
          </cell>
          <cell r="AE369">
            <v>350</v>
          </cell>
        </row>
        <row r="370">
          <cell r="P370">
            <v>2738</v>
          </cell>
          <cell r="Q370">
            <v>2854</v>
          </cell>
          <cell r="R370">
            <v>7</v>
          </cell>
          <cell r="S370">
            <v>278</v>
          </cell>
          <cell r="T370">
            <v>1000</v>
          </cell>
          <cell r="U370">
            <v>0</v>
          </cell>
          <cell r="V370">
            <v>2</v>
          </cell>
          <cell r="W370">
            <v>1</v>
          </cell>
          <cell r="X370">
            <v>0</v>
          </cell>
          <cell r="Y370">
            <v>201</v>
          </cell>
          <cell r="Z370" t="str">
            <v>บุคคลธรรมดา</v>
          </cell>
          <cell r="AA370">
            <v>1</v>
          </cell>
          <cell r="AB37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70">
            <v>2</v>
          </cell>
          <cell r="AD370">
            <v>201</v>
          </cell>
          <cell r="AE370">
            <v>350</v>
          </cell>
        </row>
        <row r="371">
          <cell r="P371">
            <v>2739</v>
          </cell>
          <cell r="Q371">
            <v>2854</v>
          </cell>
          <cell r="R371">
            <v>6</v>
          </cell>
          <cell r="S371">
            <v>279</v>
          </cell>
          <cell r="T371">
            <v>1000</v>
          </cell>
          <cell r="U371">
            <v>1</v>
          </cell>
          <cell r="V371">
            <v>0</v>
          </cell>
          <cell r="W371">
            <v>22</v>
          </cell>
          <cell r="X371">
            <v>0</v>
          </cell>
          <cell r="Y371">
            <v>422</v>
          </cell>
          <cell r="Z371" t="str">
            <v>บุคคลธรรมดา</v>
          </cell>
          <cell r="AA371">
            <v>1</v>
          </cell>
          <cell r="AB37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71">
            <v>2</v>
          </cell>
          <cell r="AD371">
            <v>422</v>
          </cell>
          <cell r="AE371">
            <v>350</v>
          </cell>
        </row>
        <row r="372">
          <cell r="P372">
            <v>2739</v>
          </cell>
          <cell r="Q372">
            <v>2854</v>
          </cell>
          <cell r="R372">
            <v>6</v>
          </cell>
          <cell r="S372">
            <v>279</v>
          </cell>
          <cell r="T372">
            <v>1000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 t="str">
            <v>บุคคลธรรมดา</v>
          </cell>
          <cell r="AA372">
            <v>1</v>
          </cell>
          <cell r="AB372" t="str">
            <v>(3)สิ่งปลูกสร้างที่เจ้าของใช้เป็นที่อยู่อาศัยและมีชื่ออยู่ในทะเบียนบ้าน</v>
          </cell>
          <cell r="AC372">
            <v>2</v>
          </cell>
          <cell r="AD372">
            <v>0</v>
          </cell>
          <cell r="AE372">
            <v>0</v>
          </cell>
        </row>
        <row r="373">
          <cell r="P373">
            <v>2740</v>
          </cell>
          <cell r="Q373">
            <v>2854</v>
          </cell>
          <cell r="R373">
            <v>6</v>
          </cell>
          <cell r="S373">
            <v>280</v>
          </cell>
          <cell r="T373">
            <v>1000</v>
          </cell>
          <cell r="U373">
            <v>0</v>
          </cell>
          <cell r="V373">
            <v>2</v>
          </cell>
          <cell r="W373">
            <v>37</v>
          </cell>
          <cell r="X373">
            <v>0</v>
          </cell>
          <cell r="Y373">
            <v>237</v>
          </cell>
          <cell r="Z373" t="str">
            <v>บุคคลธรรมดา</v>
          </cell>
          <cell r="AA373">
            <v>1</v>
          </cell>
          <cell r="AB37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73">
            <v>2</v>
          </cell>
          <cell r="AD373">
            <v>237</v>
          </cell>
          <cell r="AE373">
            <v>170</v>
          </cell>
        </row>
        <row r="374">
          <cell r="P374">
            <v>2740</v>
          </cell>
          <cell r="Q374">
            <v>2854</v>
          </cell>
          <cell r="R374">
            <v>6</v>
          </cell>
          <cell r="S374">
            <v>280</v>
          </cell>
          <cell r="T374">
            <v>1000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 t="str">
            <v>บุคคลธรรมดา</v>
          </cell>
          <cell r="AA374">
            <v>1</v>
          </cell>
          <cell r="AB374" t="str">
            <v>(3)สิ่งปลูกสร้างที่เจ้าของใช้เป็นที่อยู่อาศัยและมีชื่ออยู่ในทะเบียนบ้าน</v>
          </cell>
          <cell r="AC374">
            <v>2</v>
          </cell>
          <cell r="AD374">
            <v>0</v>
          </cell>
          <cell r="AE374">
            <v>0</v>
          </cell>
        </row>
        <row r="375">
          <cell r="P375">
            <v>2741</v>
          </cell>
          <cell r="Q375">
            <v>2854</v>
          </cell>
          <cell r="R375">
            <v>1</v>
          </cell>
          <cell r="S375">
            <v>281</v>
          </cell>
          <cell r="T375">
            <v>1000</v>
          </cell>
          <cell r="U375">
            <v>0</v>
          </cell>
          <cell r="V375">
            <v>2</v>
          </cell>
          <cell r="W375">
            <v>47</v>
          </cell>
          <cell r="X375">
            <v>0</v>
          </cell>
          <cell r="Y375">
            <v>247</v>
          </cell>
          <cell r="Z375" t="str">
            <v>บุคคลธรรมดา</v>
          </cell>
          <cell r="AA375">
            <v>1</v>
          </cell>
          <cell r="AB37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75">
            <v>2</v>
          </cell>
          <cell r="AD375">
            <v>247</v>
          </cell>
          <cell r="AE375">
            <v>170</v>
          </cell>
        </row>
        <row r="376">
          <cell r="P376">
            <v>2742</v>
          </cell>
          <cell r="Q376">
            <v>2854</v>
          </cell>
          <cell r="R376">
            <v>1</v>
          </cell>
          <cell r="S376">
            <v>282</v>
          </cell>
          <cell r="T376">
            <v>1000</v>
          </cell>
          <cell r="U376">
            <v>0</v>
          </cell>
          <cell r="V376">
            <v>1</v>
          </cell>
          <cell r="W376">
            <v>13</v>
          </cell>
          <cell r="X376">
            <v>0</v>
          </cell>
          <cell r="Y376">
            <v>113</v>
          </cell>
          <cell r="Z376" t="str">
            <v>บุคคลธรรมดา</v>
          </cell>
          <cell r="AA376">
            <v>1</v>
          </cell>
          <cell r="AB37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76">
            <v>2</v>
          </cell>
          <cell r="AD376">
            <v>113</v>
          </cell>
          <cell r="AE376">
            <v>350</v>
          </cell>
        </row>
        <row r="377">
          <cell r="P377">
            <v>2742</v>
          </cell>
          <cell r="Q377">
            <v>2854</v>
          </cell>
          <cell r="R377">
            <v>1</v>
          </cell>
          <cell r="S377">
            <v>282</v>
          </cell>
          <cell r="T377">
            <v>1000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 t="str">
            <v>บุคคลธรรมดา</v>
          </cell>
          <cell r="AA377">
            <v>1</v>
          </cell>
          <cell r="AB377" t="str">
            <v>(3)สิ่งปลูกสร้างที่เจ้าของใช้เป็นที่อยู่อาศัยและมีชื่ออยู่ในทะเบียนบ้าน</v>
          </cell>
          <cell r="AC377">
            <v>2</v>
          </cell>
          <cell r="AD377">
            <v>0</v>
          </cell>
          <cell r="AE377">
            <v>0</v>
          </cell>
        </row>
        <row r="378">
          <cell r="P378">
            <v>2743</v>
          </cell>
          <cell r="Q378">
            <v>2854</v>
          </cell>
          <cell r="R378">
            <v>2</v>
          </cell>
          <cell r="S378">
            <v>283</v>
          </cell>
          <cell r="T378">
            <v>1000</v>
          </cell>
          <cell r="U378">
            <v>0</v>
          </cell>
          <cell r="V378">
            <v>0</v>
          </cell>
          <cell r="W378">
            <v>81</v>
          </cell>
          <cell r="X378">
            <v>0</v>
          </cell>
          <cell r="Y378">
            <v>81</v>
          </cell>
          <cell r="Z378" t="str">
            <v>บุคคลธรรมดา</v>
          </cell>
          <cell r="AA378">
            <v>1</v>
          </cell>
          <cell r="AB37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78">
            <v>2</v>
          </cell>
          <cell r="AD378">
            <v>81</v>
          </cell>
          <cell r="AE378">
            <v>100</v>
          </cell>
        </row>
        <row r="379">
          <cell r="P379">
            <v>2744</v>
          </cell>
          <cell r="Q379">
            <v>2854</v>
          </cell>
          <cell r="R379">
            <v>5</v>
          </cell>
          <cell r="S379">
            <v>285</v>
          </cell>
          <cell r="T379">
            <v>1000</v>
          </cell>
          <cell r="U379">
            <v>0</v>
          </cell>
          <cell r="V379">
            <v>1</v>
          </cell>
          <cell r="W379">
            <v>82</v>
          </cell>
          <cell r="X379">
            <v>0</v>
          </cell>
          <cell r="Y379">
            <v>182</v>
          </cell>
          <cell r="Z379" t="str">
            <v>บุคคลธรรมดา</v>
          </cell>
          <cell r="AA379">
            <v>1</v>
          </cell>
          <cell r="AB37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79">
            <v>2</v>
          </cell>
          <cell r="AD379">
            <v>182</v>
          </cell>
          <cell r="AE379">
            <v>350</v>
          </cell>
        </row>
        <row r="380">
          <cell r="P380">
            <v>2745</v>
          </cell>
          <cell r="Q380">
            <v>2854</v>
          </cell>
          <cell r="R380">
            <v>9</v>
          </cell>
          <cell r="S380">
            <v>286</v>
          </cell>
          <cell r="T380">
            <v>1000</v>
          </cell>
          <cell r="U380">
            <v>0</v>
          </cell>
          <cell r="V380">
            <v>3</v>
          </cell>
          <cell r="W380">
            <v>6</v>
          </cell>
          <cell r="X380">
            <v>0</v>
          </cell>
          <cell r="Y380">
            <v>301.5</v>
          </cell>
          <cell r="Z380" t="str">
            <v>บุคคลธรรมดา</v>
          </cell>
          <cell r="AA380">
            <v>1</v>
          </cell>
          <cell r="AB38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80">
            <v>2</v>
          </cell>
          <cell r="AD380">
            <v>301.5</v>
          </cell>
          <cell r="AE380">
            <v>420</v>
          </cell>
        </row>
        <row r="381">
          <cell r="P381">
            <v>2745</v>
          </cell>
          <cell r="Q381">
            <v>2854</v>
          </cell>
          <cell r="R381">
            <v>9</v>
          </cell>
          <cell r="S381">
            <v>286</v>
          </cell>
          <cell r="T381">
            <v>1000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4.5</v>
          </cell>
          <cell r="Z381" t="str">
            <v>บุคคลธรรมดา</v>
          </cell>
          <cell r="AA381">
            <v>1</v>
          </cell>
          <cell r="AB381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81">
            <v>3</v>
          </cell>
          <cell r="AD381">
            <v>4.5</v>
          </cell>
          <cell r="AE381">
            <v>420</v>
          </cell>
        </row>
        <row r="382">
          <cell r="P382">
            <v>2746</v>
          </cell>
          <cell r="Q382">
            <v>2854</v>
          </cell>
          <cell r="R382">
            <v>7</v>
          </cell>
          <cell r="S382">
            <v>287</v>
          </cell>
          <cell r="T382">
            <v>1000</v>
          </cell>
          <cell r="U382">
            <v>0</v>
          </cell>
          <cell r="V382">
            <v>2</v>
          </cell>
          <cell r="W382">
            <v>63</v>
          </cell>
          <cell r="X382">
            <v>0</v>
          </cell>
          <cell r="Y382">
            <v>263</v>
          </cell>
          <cell r="Z382" t="str">
            <v>บุคคลธรรมดา</v>
          </cell>
          <cell r="AA382">
            <v>1</v>
          </cell>
          <cell r="AB382" t="str">
            <v>(1)ที่ดินและสิ่งปลูกสร้างที่ใช้ประโยชน์ในการประกอบเกษตรกรรม</v>
          </cell>
          <cell r="AC382">
            <v>1</v>
          </cell>
          <cell r="AD382">
            <v>263</v>
          </cell>
          <cell r="AE382">
            <v>420</v>
          </cell>
        </row>
        <row r="383">
          <cell r="P383">
            <v>2747</v>
          </cell>
          <cell r="Q383">
            <v>2854</v>
          </cell>
          <cell r="R383">
            <v>11</v>
          </cell>
          <cell r="S383">
            <v>288</v>
          </cell>
          <cell r="T383">
            <v>1000</v>
          </cell>
          <cell r="U383">
            <v>0</v>
          </cell>
          <cell r="V383">
            <v>0</v>
          </cell>
          <cell r="W383">
            <v>79</v>
          </cell>
          <cell r="X383">
            <v>0</v>
          </cell>
          <cell r="Y383">
            <v>79</v>
          </cell>
          <cell r="Z383" t="str">
            <v>บุคคลธรรมดา</v>
          </cell>
          <cell r="AA383">
            <v>1</v>
          </cell>
          <cell r="AB3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83">
            <v>2</v>
          </cell>
          <cell r="AD383">
            <v>79</v>
          </cell>
          <cell r="AE383">
            <v>420</v>
          </cell>
        </row>
        <row r="384">
          <cell r="P384">
            <v>2748</v>
          </cell>
          <cell r="Q384">
            <v>2854</v>
          </cell>
          <cell r="R384">
            <v>12</v>
          </cell>
          <cell r="S384">
            <v>289</v>
          </cell>
          <cell r="T384">
            <v>1000</v>
          </cell>
          <cell r="U384">
            <v>0</v>
          </cell>
          <cell r="V384">
            <v>1</v>
          </cell>
          <cell r="W384">
            <v>83</v>
          </cell>
          <cell r="X384">
            <v>0</v>
          </cell>
          <cell r="Y384">
            <v>183</v>
          </cell>
          <cell r="Z384" t="str">
            <v>บุคคลธรรมดา</v>
          </cell>
          <cell r="AA384">
            <v>1</v>
          </cell>
          <cell r="AB38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84">
            <v>2</v>
          </cell>
          <cell r="AD384">
            <v>183</v>
          </cell>
          <cell r="AE384">
            <v>420</v>
          </cell>
        </row>
        <row r="385">
          <cell r="P385">
            <v>2748</v>
          </cell>
          <cell r="Q385">
            <v>2854</v>
          </cell>
          <cell r="R385">
            <v>12</v>
          </cell>
          <cell r="S385">
            <v>289</v>
          </cell>
          <cell r="T385">
            <v>1000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 t="str">
            <v>บุคคลธรรมดา</v>
          </cell>
          <cell r="AA385">
            <v>1</v>
          </cell>
          <cell r="AB385" t="str">
            <v>(3)สิ่งปลูกสร้างที่เจ้าของใช้เป็นที่อยู่อาศัยและมีชื่ออยู่ในทะเบียนบ้าน</v>
          </cell>
          <cell r="AC385">
            <v>2</v>
          </cell>
          <cell r="AD385">
            <v>0</v>
          </cell>
          <cell r="AE385">
            <v>0</v>
          </cell>
        </row>
        <row r="386">
          <cell r="P386">
            <v>2749</v>
          </cell>
          <cell r="Q386">
            <v>2854</v>
          </cell>
          <cell r="R386">
            <v>3</v>
          </cell>
          <cell r="S386">
            <v>290</v>
          </cell>
          <cell r="T386">
            <v>1000</v>
          </cell>
          <cell r="U386">
            <v>1</v>
          </cell>
          <cell r="V386">
            <v>0</v>
          </cell>
          <cell r="W386">
            <v>40</v>
          </cell>
          <cell r="X386">
            <v>0</v>
          </cell>
          <cell r="Y386">
            <v>440</v>
          </cell>
          <cell r="Z386" t="str">
            <v>บุคคลธรรมดา</v>
          </cell>
          <cell r="AA386">
            <v>1</v>
          </cell>
          <cell r="AB38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86">
            <v>2</v>
          </cell>
          <cell r="AD386">
            <v>440</v>
          </cell>
          <cell r="AE386">
            <v>420</v>
          </cell>
        </row>
        <row r="387">
          <cell r="P387">
            <v>2749</v>
          </cell>
          <cell r="Q387">
            <v>2854</v>
          </cell>
          <cell r="R387">
            <v>3</v>
          </cell>
          <cell r="S387">
            <v>290</v>
          </cell>
          <cell r="T387">
            <v>1000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 t="str">
            <v>บุคคลธรรมดา</v>
          </cell>
          <cell r="AA387">
            <v>1</v>
          </cell>
          <cell r="AB387" t="str">
            <v>(3)สิ่งปลูกสร้างที่เจ้าของใช้เป็นที่อยู่อาศัยและมีชื่ออยู่ในทะเบียนบ้าน</v>
          </cell>
          <cell r="AC387">
            <v>2</v>
          </cell>
          <cell r="AD387">
            <v>0</v>
          </cell>
          <cell r="AE387">
            <v>0</v>
          </cell>
        </row>
        <row r="388">
          <cell r="P388">
            <v>2749</v>
          </cell>
          <cell r="Q388">
            <v>2854</v>
          </cell>
          <cell r="R388">
            <v>3</v>
          </cell>
          <cell r="S388">
            <v>290</v>
          </cell>
          <cell r="T388">
            <v>1000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 t="str">
            <v>บุคคลธรรมดา</v>
          </cell>
          <cell r="AA388">
            <v>1</v>
          </cell>
          <cell r="AB388" t="str">
            <v>(3)สิ่งปลูกสร้างที่เจ้าของใช้เป็นที่อยู่อาศัยและมีชื่ออยู่ในทะเบียนบ้าน</v>
          </cell>
          <cell r="AC388">
            <v>2</v>
          </cell>
          <cell r="AD388">
            <v>0</v>
          </cell>
          <cell r="AE388">
            <v>0</v>
          </cell>
        </row>
        <row r="389">
          <cell r="P389">
            <v>2750</v>
          </cell>
          <cell r="Q389">
            <v>2854</v>
          </cell>
          <cell r="R389">
            <v>9</v>
          </cell>
          <cell r="S389">
            <v>291</v>
          </cell>
          <cell r="T389">
            <v>1000</v>
          </cell>
          <cell r="U389">
            <v>0</v>
          </cell>
          <cell r="V389">
            <v>0</v>
          </cell>
          <cell r="W389">
            <v>89</v>
          </cell>
          <cell r="X389">
            <v>0</v>
          </cell>
          <cell r="Y389">
            <v>89</v>
          </cell>
          <cell r="Z389" t="str">
            <v>บุคคลธรรมดา</v>
          </cell>
          <cell r="AA389">
            <v>1</v>
          </cell>
          <cell r="AB3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89">
            <v>2</v>
          </cell>
          <cell r="AD389">
            <v>89</v>
          </cell>
          <cell r="AE389">
            <v>420</v>
          </cell>
        </row>
        <row r="390">
          <cell r="P390">
            <v>2751</v>
          </cell>
          <cell r="Q390">
            <v>2854</v>
          </cell>
          <cell r="R390">
            <v>12</v>
          </cell>
          <cell r="S390">
            <v>292</v>
          </cell>
          <cell r="T390">
            <v>1000</v>
          </cell>
          <cell r="U390">
            <v>0</v>
          </cell>
          <cell r="V390">
            <v>1</v>
          </cell>
          <cell r="W390">
            <v>37</v>
          </cell>
          <cell r="X390">
            <v>0</v>
          </cell>
          <cell r="Y390">
            <v>128</v>
          </cell>
          <cell r="Z390" t="str">
            <v>บุคคลธรรมดา</v>
          </cell>
          <cell r="AA390">
            <v>1</v>
          </cell>
          <cell r="AB39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90">
            <v>2</v>
          </cell>
          <cell r="AD390">
            <v>128</v>
          </cell>
          <cell r="AE390">
            <v>420</v>
          </cell>
        </row>
        <row r="391">
          <cell r="P391">
            <v>2751</v>
          </cell>
          <cell r="Q391">
            <v>2854</v>
          </cell>
          <cell r="R391">
            <v>12</v>
          </cell>
          <cell r="S391">
            <v>292</v>
          </cell>
          <cell r="T391">
            <v>1000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9</v>
          </cell>
          <cell r="Z391" t="str">
            <v>บุคคลธรรมดา</v>
          </cell>
          <cell r="AA391">
            <v>1</v>
          </cell>
          <cell r="AB391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91">
            <v>3</v>
          </cell>
          <cell r="AD391">
            <v>9</v>
          </cell>
          <cell r="AE391">
            <v>420</v>
          </cell>
        </row>
        <row r="392">
          <cell r="P392">
            <v>2752</v>
          </cell>
          <cell r="Q392">
            <v>2854</v>
          </cell>
          <cell r="R392">
            <v>13</v>
          </cell>
          <cell r="S392">
            <v>295</v>
          </cell>
          <cell r="T392">
            <v>1000</v>
          </cell>
          <cell r="U392">
            <v>0</v>
          </cell>
          <cell r="V392">
            <v>2</v>
          </cell>
          <cell r="W392">
            <v>22</v>
          </cell>
          <cell r="X392">
            <v>0</v>
          </cell>
          <cell r="Y392">
            <v>222</v>
          </cell>
          <cell r="Z392" t="str">
            <v>บุคคลธรรมดา</v>
          </cell>
          <cell r="AA392">
            <v>1</v>
          </cell>
          <cell r="AB3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92">
            <v>2</v>
          </cell>
          <cell r="AD392">
            <v>222</v>
          </cell>
          <cell r="AE392">
            <v>420</v>
          </cell>
        </row>
        <row r="393">
          <cell r="P393">
            <v>2753</v>
          </cell>
          <cell r="Q393">
            <v>2854</v>
          </cell>
          <cell r="R393">
            <v>14</v>
          </cell>
          <cell r="S393">
            <v>296</v>
          </cell>
          <cell r="T393">
            <v>1000</v>
          </cell>
          <cell r="U393">
            <v>1</v>
          </cell>
          <cell r="V393">
            <v>2</v>
          </cell>
          <cell r="W393">
            <v>75</v>
          </cell>
          <cell r="X393">
            <v>0</v>
          </cell>
          <cell r="Y393">
            <v>675</v>
          </cell>
          <cell r="Z393" t="str">
            <v>บุคคลธรรมดา</v>
          </cell>
          <cell r="AA393">
            <v>1</v>
          </cell>
          <cell r="AB39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93">
            <v>2</v>
          </cell>
          <cell r="AD393">
            <v>675</v>
          </cell>
          <cell r="AE393">
            <v>370</v>
          </cell>
        </row>
        <row r="394">
          <cell r="P394">
            <v>2753</v>
          </cell>
          <cell r="Q394">
            <v>2854</v>
          </cell>
          <cell r="R394">
            <v>14</v>
          </cell>
          <cell r="S394">
            <v>296</v>
          </cell>
          <cell r="T394">
            <v>1000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 t="str">
            <v>บุคคลธรรมดา</v>
          </cell>
          <cell r="AA394">
            <v>1</v>
          </cell>
          <cell r="AB394" t="str">
            <v>(3)สิ่งปลูกสร้างที่เจ้าของใช้เป็นที่อยู่อาศัยและมีชื่ออยู่ในทะเบียนบ้าน</v>
          </cell>
          <cell r="AC394">
            <v>2</v>
          </cell>
          <cell r="AD394">
            <v>0</v>
          </cell>
          <cell r="AE394">
            <v>0</v>
          </cell>
        </row>
        <row r="395">
          <cell r="P395">
            <v>2754</v>
          </cell>
          <cell r="Q395">
            <v>2854</v>
          </cell>
          <cell r="R395">
            <v>15</v>
          </cell>
          <cell r="S395">
            <v>297</v>
          </cell>
          <cell r="T395">
            <v>1000</v>
          </cell>
          <cell r="U395">
            <v>0</v>
          </cell>
          <cell r="V395">
            <v>2</v>
          </cell>
          <cell r="W395">
            <v>36</v>
          </cell>
          <cell r="X395">
            <v>0</v>
          </cell>
          <cell r="Y395">
            <v>236</v>
          </cell>
          <cell r="Z395" t="str">
            <v>บุคคลธรรมดา</v>
          </cell>
          <cell r="AA395">
            <v>1</v>
          </cell>
          <cell r="AB39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95">
            <v>2</v>
          </cell>
          <cell r="AD395">
            <v>236</v>
          </cell>
          <cell r="AE395">
            <v>100</v>
          </cell>
        </row>
        <row r="396">
          <cell r="P396">
            <v>2755</v>
          </cell>
          <cell r="Q396">
            <v>2854</v>
          </cell>
          <cell r="R396">
            <v>8</v>
          </cell>
          <cell r="S396">
            <v>298</v>
          </cell>
          <cell r="T396">
            <v>1000</v>
          </cell>
          <cell r="U396">
            <v>1</v>
          </cell>
          <cell r="V396">
            <v>1</v>
          </cell>
          <cell r="W396">
            <v>77</v>
          </cell>
          <cell r="X396">
            <v>0</v>
          </cell>
          <cell r="Y396">
            <v>577</v>
          </cell>
          <cell r="Z396" t="str">
            <v>บุคคลธรรมดา</v>
          </cell>
          <cell r="AA396">
            <v>1</v>
          </cell>
          <cell r="AB396" t="str">
            <v>(1)ที่ดินและสิ่งปลูกสร้างที่ใช้ประโยชน์ในการประกอบเกษตรกรรม</v>
          </cell>
          <cell r="AC396">
            <v>1</v>
          </cell>
          <cell r="AD396">
            <v>577</v>
          </cell>
          <cell r="AE396">
            <v>100</v>
          </cell>
        </row>
        <row r="397">
          <cell r="P397">
            <v>2756</v>
          </cell>
          <cell r="Q397">
            <v>2854</v>
          </cell>
          <cell r="R397">
            <v>16</v>
          </cell>
          <cell r="S397">
            <v>299</v>
          </cell>
          <cell r="T397">
            <v>1000</v>
          </cell>
          <cell r="U397">
            <v>0</v>
          </cell>
          <cell r="V397">
            <v>2</v>
          </cell>
          <cell r="W397">
            <v>77</v>
          </cell>
          <cell r="X397">
            <v>0</v>
          </cell>
          <cell r="Y397">
            <v>277</v>
          </cell>
          <cell r="Z397" t="str">
            <v>บุคคลธรรมดา</v>
          </cell>
          <cell r="AA397">
            <v>1</v>
          </cell>
          <cell r="AB39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97">
            <v>2</v>
          </cell>
          <cell r="AD397">
            <v>277</v>
          </cell>
          <cell r="AE397">
            <v>350</v>
          </cell>
        </row>
        <row r="398">
          <cell r="P398">
            <v>2757</v>
          </cell>
          <cell r="Q398">
            <v>2854</v>
          </cell>
          <cell r="R398">
            <v>17</v>
          </cell>
          <cell r="S398">
            <v>300</v>
          </cell>
          <cell r="T398">
            <v>1000</v>
          </cell>
          <cell r="U398">
            <v>0</v>
          </cell>
          <cell r="V398">
            <v>1</v>
          </cell>
          <cell r="W398">
            <v>30</v>
          </cell>
          <cell r="X398">
            <v>0</v>
          </cell>
          <cell r="Y398">
            <v>130</v>
          </cell>
          <cell r="Z398" t="str">
            <v>บุคคลธรรมดา</v>
          </cell>
          <cell r="AA398">
            <v>1</v>
          </cell>
          <cell r="AB39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98">
            <v>2</v>
          </cell>
          <cell r="AD398">
            <v>130</v>
          </cell>
          <cell r="AE398">
            <v>420</v>
          </cell>
        </row>
        <row r="399">
          <cell r="P399">
            <v>2758</v>
          </cell>
          <cell r="Q399">
            <v>2854</v>
          </cell>
          <cell r="R399">
            <v>19</v>
          </cell>
          <cell r="S399">
            <v>302</v>
          </cell>
          <cell r="T399">
            <v>1000</v>
          </cell>
          <cell r="U399">
            <v>0</v>
          </cell>
          <cell r="V399">
            <v>2</v>
          </cell>
          <cell r="W399">
            <v>18</v>
          </cell>
          <cell r="X399">
            <v>0</v>
          </cell>
          <cell r="Y399">
            <v>218</v>
          </cell>
          <cell r="Z399" t="str">
            <v>บุคคลธรรมดา</v>
          </cell>
          <cell r="AA399">
            <v>1</v>
          </cell>
          <cell r="AB39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99">
            <v>2</v>
          </cell>
          <cell r="AD399">
            <v>218</v>
          </cell>
          <cell r="AE399">
            <v>100</v>
          </cell>
        </row>
        <row r="400">
          <cell r="P400">
            <v>2759</v>
          </cell>
          <cell r="Q400">
            <v>2854</v>
          </cell>
          <cell r="R400">
            <v>11</v>
          </cell>
          <cell r="S400">
            <v>303</v>
          </cell>
          <cell r="T400">
            <v>1000</v>
          </cell>
          <cell r="U400">
            <v>0</v>
          </cell>
          <cell r="V400">
            <v>2</v>
          </cell>
          <cell r="W400">
            <v>24</v>
          </cell>
          <cell r="X400">
            <v>0</v>
          </cell>
          <cell r="Y400">
            <v>224</v>
          </cell>
          <cell r="Z400" t="str">
            <v>บุคคลธรรมดา</v>
          </cell>
          <cell r="AA400">
            <v>1</v>
          </cell>
          <cell r="AB400" t="str">
            <v>(1)ที่ดินและสิ่งปลูกสร้างที่ใช้ประโยชน์ในการประกอบเกษตรกรรม</v>
          </cell>
          <cell r="AC400">
            <v>1</v>
          </cell>
          <cell r="AD400">
            <v>224</v>
          </cell>
          <cell r="AE400">
            <v>350</v>
          </cell>
        </row>
        <row r="401">
          <cell r="P401">
            <v>2760</v>
          </cell>
          <cell r="Q401">
            <v>2854</v>
          </cell>
          <cell r="R401">
            <v>21</v>
          </cell>
          <cell r="S401">
            <v>305</v>
          </cell>
          <cell r="T401">
            <v>1000</v>
          </cell>
          <cell r="U401">
            <v>0</v>
          </cell>
          <cell r="V401">
            <v>1</v>
          </cell>
          <cell r="W401">
            <v>85</v>
          </cell>
          <cell r="X401">
            <v>0</v>
          </cell>
          <cell r="Y401">
            <v>185</v>
          </cell>
          <cell r="Z401" t="str">
            <v>บุคคลธรรมดา</v>
          </cell>
          <cell r="AA401">
            <v>1</v>
          </cell>
          <cell r="AB40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01">
            <v>2</v>
          </cell>
          <cell r="AD401">
            <v>185</v>
          </cell>
          <cell r="AE401">
            <v>350</v>
          </cell>
        </row>
        <row r="402">
          <cell r="P402">
            <v>2760</v>
          </cell>
          <cell r="Q402">
            <v>2854</v>
          </cell>
          <cell r="R402">
            <v>21</v>
          </cell>
          <cell r="S402">
            <v>305</v>
          </cell>
          <cell r="T402">
            <v>1000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 t="str">
            <v>บุคคลธรรมดา</v>
          </cell>
          <cell r="AA402">
            <v>1</v>
          </cell>
          <cell r="AB402" t="str">
            <v>(3)สิ่งปลูกสร้างที่เจ้าของใช้เป็นที่อยู่อาศัยและมีชื่ออยู่ในทะเบียนบ้าน</v>
          </cell>
          <cell r="AC402">
            <v>2</v>
          </cell>
          <cell r="AD402">
            <v>0</v>
          </cell>
          <cell r="AE402">
            <v>0</v>
          </cell>
        </row>
        <row r="403">
          <cell r="P403">
            <v>2761</v>
          </cell>
          <cell r="Q403">
            <v>2854</v>
          </cell>
          <cell r="R403">
            <v>10</v>
          </cell>
          <cell r="S403">
            <v>306</v>
          </cell>
          <cell r="T403">
            <v>1000</v>
          </cell>
          <cell r="U403">
            <v>0</v>
          </cell>
          <cell r="V403">
            <v>3</v>
          </cell>
          <cell r="W403">
            <v>24</v>
          </cell>
          <cell r="X403">
            <v>0</v>
          </cell>
          <cell r="Y403">
            <v>324</v>
          </cell>
          <cell r="Z403" t="str">
            <v>บุคคลธรรมดา</v>
          </cell>
          <cell r="AA403">
            <v>1</v>
          </cell>
          <cell r="AB403" t="str">
            <v>(1)ที่ดินและสิ่งปลูกสร้างที่ใช้ประโยชน์ในการประกอบเกษตรกรรม</v>
          </cell>
          <cell r="AC403">
            <v>1</v>
          </cell>
          <cell r="AD403">
            <v>324</v>
          </cell>
          <cell r="AE403">
            <v>350</v>
          </cell>
        </row>
        <row r="404">
          <cell r="P404">
            <v>2762</v>
          </cell>
          <cell r="Q404">
            <v>2854</v>
          </cell>
          <cell r="R404">
            <v>4</v>
          </cell>
          <cell r="S404">
            <v>307</v>
          </cell>
          <cell r="T404">
            <v>1000</v>
          </cell>
          <cell r="U404">
            <v>0</v>
          </cell>
          <cell r="V404">
            <v>0</v>
          </cell>
          <cell r="W404">
            <v>93</v>
          </cell>
          <cell r="X404">
            <v>0</v>
          </cell>
          <cell r="Y404">
            <v>93</v>
          </cell>
          <cell r="Z404" t="str">
            <v>บุคคลธรรมดา</v>
          </cell>
          <cell r="AA404">
            <v>1</v>
          </cell>
          <cell r="AB4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04">
            <v>2</v>
          </cell>
          <cell r="AD404">
            <v>93</v>
          </cell>
          <cell r="AE404">
            <v>170</v>
          </cell>
        </row>
        <row r="405">
          <cell r="P405">
            <v>2763</v>
          </cell>
          <cell r="Q405">
            <v>2854</v>
          </cell>
          <cell r="R405">
            <v>5</v>
          </cell>
          <cell r="S405">
            <v>308</v>
          </cell>
          <cell r="T405">
            <v>1000</v>
          </cell>
          <cell r="U405">
            <v>0</v>
          </cell>
          <cell r="V405">
            <v>0</v>
          </cell>
          <cell r="W405">
            <v>53</v>
          </cell>
          <cell r="X405">
            <v>0</v>
          </cell>
          <cell r="Y405">
            <v>53</v>
          </cell>
          <cell r="Z405" t="str">
            <v>บุคคลธรรมดา</v>
          </cell>
          <cell r="AA405">
            <v>1</v>
          </cell>
          <cell r="AB40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05">
            <v>2</v>
          </cell>
          <cell r="AD405">
            <v>53</v>
          </cell>
          <cell r="AE405">
            <v>100</v>
          </cell>
        </row>
        <row r="406">
          <cell r="P406">
            <v>2764</v>
          </cell>
          <cell r="Q406">
            <v>2856</v>
          </cell>
          <cell r="R406">
            <v>1</v>
          </cell>
          <cell r="S406">
            <v>309</v>
          </cell>
          <cell r="T406">
            <v>1000</v>
          </cell>
          <cell r="U406">
            <v>0</v>
          </cell>
          <cell r="V406">
            <v>1</v>
          </cell>
          <cell r="W406">
            <v>98</v>
          </cell>
          <cell r="X406">
            <v>0</v>
          </cell>
          <cell r="Y406">
            <v>198</v>
          </cell>
          <cell r="Z406" t="str">
            <v>บุคคลธรรมดา</v>
          </cell>
          <cell r="AA406">
            <v>1</v>
          </cell>
          <cell r="AB406" t="str">
            <v>(1)ที่ดินและสิ่งปลูกสร้างที่ใช้ประโยชน์ในการประกอบเกษตรกรรม</v>
          </cell>
          <cell r="AC406">
            <v>1</v>
          </cell>
          <cell r="AD406">
            <v>198</v>
          </cell>
          <cell r="AE406">
            <v>170</v>
          </cell>
        </row>
        <row r="407">
          <cell r="P407">
            <v>2765</v>
          </cell>
          <cell r="Q407">
            <v>2856</v>
          </cell>
          <cell r="R407">
            <v>1</v>
          </cell>
          <cell r="S407">
            <v>310</v>
          </cell>
          <cell r="T407">
            <v>1000</v>
          </cell>
          <cell r="U407">
            <v>0</v>
          </cell>
          <cell r="V407">
            <v>0</v>
          </cell>
          <cell r="W407">
            <v>87</v>
          </cell>
          <cell r="X407">
            <v>0</v>
          </cell>
          <cell r="Y407">
            <v>87</v>
          </cell>
          <cell r="Z407" t="str">
            <v>บุคคลธรรมดา</v>
          </cell>
          <cell r="AA407">
            <v>1</v>
          </cell>
          <cell r="AB40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07">
            <v>2</v>
          </cell>
          <cell r="AD407">
            <v>87</v>
          </cell>
          <cell r="AE407">
            <v>350</v>
          </cell>
        </row>
        <row r="408">
          <cell r="P408">
            <v>2765</v>
          </cell>
          <cell r="Q408">
            <v>2856</v>
          </cell>
          <cell r="R408">
            <v>1</v>
          </cell>
          <cell r="S408">
            <v>310</v>
          </cell>
          <cell r="T408">
            <v>1000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Z408" t="str">
            <v>บุคคลธรรมดา</v>
          </cell>
          <cell r="AA408">
            <v>1</v>
          </cell>
          <cell r="AB408" t="str">
            <v>(3)สิ่งปลูกสร้างที่เจ้าของใช้เป็นที่อยู่อาศัยและมีชื่ออยู่ในทะเบียนบ้าน</v>
          </cell>
          <cell r="AC408">
            <v>2</v>
          </cell>
          <cell r="AD408">
            <v>0</v>
          </cell>
          <cell r="AE408">
            <v>350</v>
          </cell>
        </row>
        <row r="409">
          <cell r="P409">
            <v>2766</v>
          </cell>
          <cell r="Q409">
            <v>2856</v>
          </cell>
          <cell r="R409">
            <v>7</v>
          </cell>
          <cell r="S409">
            <v>313</v>
          </cell>
          <cell r="T409">
            <v>1000</v>
          </cell>
          <cell r="U409">
            <v>0</v>
          </cell>
          <cell r="V409">
            <v>1</v>
          </cell>
          <cell r="W409">
            <v>49</v>
          </cell>
          <cell r="X409">
            <v>0</v>
          </cell>
          <cell r="Y409">
            <v>149</v>
          </cell>
          <cell r="Z409" t="str">
            <v>บุคคลธรรมดา</v>
          </cell>
          <cell r="AA409">
            <v>1</v>
          </cell>
          <cell r="AB40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09">
            <v>2</v>
          </cell>
          <cell r="AD409">
            <v>149</v>
          </cell>
          <cell r="AE409">
            <v>350</v>
          </cell>
        </row>
        <row r="410">
          <cell r="P410">
            <v>2766</v>
          </cell>
          <cell r="Q410">
            <v>2856</v>
          </cell>
          <cell r="R410">
            <v>7</v>
          </cell>
          <cell r="S410">
            <v>313</v>
          </cell>
          <cell r="T410">
            <v>1000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 t="str">
            <v>บุคคลธรรมดา</v>
          </cell>
          <cell r="AA410">
            <v>1</v>
          </cell>
          <cell r="AB410" t="str">
            <v>(3)สิ่งปลูกสร้างที่เจ้าของใช้เป็นที่อยู่อาศัยและมีชื่ออยู่ในทะเบียนบ้าน</v>
          </cell>
          <cell r="AC410">
            <v>2</v>
          </cell>
          <cell r="AD410">
            <v>0</v>
          </cell>
          <cell r="AE410">
            <v>350</v>
          </cell>
        </row>
        <row r="411">
          <cell r="P411">
            <v>2767</v>
          </cell>
          <cell r="Q411">
            <v>2856</v>
          </cell>
          <cell r="R411">
            <v>8</v>
          </cell>
          <cell r="S411">
            <v>314</v>
          </cell>
          <cell r="T411">
            <v>1000</v>
          </cell>
          <cell r="U411">
            <v>0</v>
          </cell>
          <cell r="V411">
            <v>2</v>
          </cell>
          <cell r="W411">
            <v>36</v>
          </cell>
          <cell r="X411">
            <v>0</v>
          </cell>
          <cell r="Y411">
            <v>236</v>
          </cell>
          <cell r="Z411" t="str">
            <v>บุคคลธรรมดา</v>
          </cell>
          <cell r="AA411">
            <v>1</v>
          </cell>
          <cell r="AB41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11">
            <v>2</v>
          </cell>
          <cell r="AD411">
            <v>236</v>
          </cell>
          <cell r="AE411">
            <v>310</v>
          </cell>
        </row>
        <row r="412">
          <cell r="P412">
            <v>2767</v>
          </cell>
          <cell r="Q412">
            <v>2856</v>
          </cell>
          <cell r="R412">
            <v>8</v>
          </cell>
          <cell r="S412">
            <v>314</v>
          </cell>
          <cell r="T412">
            <v>1000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 t="str">
            <v>บุคคลธรรมดา</v>
          </cell>
          <cell r="AA412">
            <v>1</v>
          </cell>
          <cell r="AB412" t="str">
            <v>(3)สิ่งปลูกสร้างที่เจ้าของใช้เป็นที่อยู่อาศัยและมีชื่ออยู่ในทะเบียนบ้าน</v>
          </cell>
          <cell r="AC412">
            <v>2</v>
          </cell>
          <cell r="AD412">
            <v>0</v>
          </cell>
          <cell r="AE412">
            <v>310</v>
          </cell>
        </row>
        <row r="413">
          <cell r="P413">
            <v>2767</v>
          </cell>
          <cell r="Q413">
            <v>2856</v>
          </cell>
          <cell r="R413">
            <v>8</v>
          </cell>
          <cell r="S413">
            <v>314</v>
          </cell>
          <cell r="T413">
            <v>1000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 t="str">
            <v>บุคคลธรรมดา</v>
          </cell>
          <cell r="AA413">
            <v>1</v>
          </cell>
          <cell r="AB413" t="str">
            <v>(3)สิ่งปลูกสร้างที่เจ้าของใช้เป็นที่อยู่อาศัยและมีชื่ออยู่ในทะเบียนบ้าน</v>
          </cell>
          <cell r="AC413">
            <v>2</v>
          </cell>
          <cell r="AD413">
            <v>0</v>
          </cell>
          <cell r="AE413">
            <v>310</v>
          </cell>
        </row>
        <row r="414">
          <cell r="P414">
            <v>2768</v>
          </cell>
          <cell r="Q414">
            <v>2856</v>
          </cell>
          <cell r="R414">
            <v>10</v>
          </cell>
          <cell r="S414">
            <v>317</v>
          </cell>
          <cell r="T414">
            <v>1000</v>
          </cell>
          <cell r="U414">
            <v>0</v>
          </cell>
          <cell r="V414">
            <v>1</v>
          </cell>
          <cell r="W414">
            <v>72</v>
          </cell>
          <cell r="X414">
            <v>0</v>
          </cell>
          <cell r="Y414">
            <v>172</v>
          </cell>
          <cell r="Z414" t="str">
            <v>บุคคลธรรมดา</v>
          </cell>
          <cell r="AA414">
            <v>1</v>
          </cell>
          <cell r="AB414" t="str">
            <v>(1)ที่ดินและสิ่งปลูกสร้างที่ใช้ประโยชน์ในการประกอบเกษตรกรรม</v>
          </cell>
          <cell r="AC414">
            <v>1</v>
          </cell>
          <cell r="AD414">
            <v>172</v>
          </cell>
          <cell r="AE414">
            <v>350</v>
          </cell>
        </row>
        <row r="415">
          <cell r="P415">
            <v>2769</v>
          </cell>
          <cell r="Q415">
            <v>2856</v>
          </cell>
          <cell r="R415">
            <v>4</v>
          </cell>
          <cell r="S415">
            <v>322</v>
          </cell>
          <cell r="T415">
            <v>1000</v>
          </cell>
          <cell r="U415">
            <v>0</v>
          </cell>
          <cell r="V415">
            <v>0</v>
          </cell>
          <cell r="W415">
            <v>95</v>
          </cell>
          <cell r="X415">
            <v>0</v>
          </cell>
          <cell r="Y415">
            <v>95</v>
          </cell>
          <cell r="Z415" t="str">
            <v>บุคคลธรรมดา</v>
          </cell>
          <cell r="AA415">
            <v>1</v>
          </cell>
          <cell r="AB41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15">
            <v>2</v>
          </cell>
          <cell r="AD415">
            <v>95</v>
          </cell>
          <cell r="AE415">
            <v>350</v>
          </cell>
        </row>
        <row r="416">
          <cell r="P416">
            <v>2769</v>
          </cell>
          <cell r="Q416">
            <v>2856</v>
          </cell>
          <cell r="R416">
            <v>4</v>
          </cell>
          <cell r="S416">
            <v>322</v>
          </cell>
          <cell r="T416">
            <v>1000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 t="str">
            <v>บุคคลธรรมดา</v>
          </cell>
          <cell r="AA416">
            <v>1</v>
          </cell>
          <cell r="AB416" t="str">
            <v>(3)สิ่งปลูกสร้างที่เจ้าของใช้เป็นที่อยู่อาศัยและมีชื่ออยู่ในทะเบียนบ้าน</v>
          </cell>
          <cell r="AC416">
            <v>2</v>
          </cell>
          <cell r="AD416">
            <v>0</v>
          </cell>
          <cell r="AE416">
            <v>350</v>
          </cell>
        </row>
        <row r="417">
          <cell r="P417">
            <v>2770</v>
          </cell>
          <cell r="Q417">
            <v>2856</v>
          </cell>
          <cell r="R417">
            <v>8</v>
          </cell>
          <cell r="S417">
            <v>326</v>
          </cell>
          <cell r="T417">
            <v>1000</v>
          </cell>
          <cell r="U417">
            <v>0</v>
          </cell>
          <cell r="V417">
            <v>0</v>
          </cell>
          <cell r="W417">
            <v>74</v>
          </cell>
          <cell r="X417">
            <v>0</v>
          </cell>
          <cell r="Y417">
            <v>74</v>
          </cell>
          <cell r="Z417" t="str">
            <v>บุคคลธรรมดา</v>
          </cell>
          <cell r="AA417">
            <v>1</v>
          </cell>
          <cell r="AB4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17">
            <v>2</v>
          </cell>
          <cell r="AD417">
            <v>74</v>
          </cell>
          <cell r="AE417">
            <v>350</v>
          </cell>
        </row>
        <row r="418">
          <cell r="P418">
            <v>2770</v>
          </cell>
          <cell r="Q418">
            <v>2856</v>
          </cell>
          <cell r="R418">
            <v>8</v>
          </cell>
          <cell r="S418">
            <v>326</v>
          </cell>
          <cell r="T418">
            <v>1000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 t="str">
            <v>บุคคลธรรมดา</v>
          </cell>
          <cell r="AA418">
            <v>1</v>
          </cell>
          <cell r="AB418" t="str">
            <v>(3)สิ่งปลูกสร้างที่เจ้าของใช้เป็นที่อยู่อาศัยและมีชื่ออยู่ในทะเบียนบ้าน</v>
          </cell>
          <cell r="AC418">
            <v>2</v>
          </cell>
          <cell r="AD418">
            <v>0</v>
          </cell>
          <cell r="AE418">
            <v>350</v>
          </cell>
        </row>
        <row r="419">
          <cell r="P419">
            <v>2771</v>
          </cell>
          <cell r="Q419">
            <v>2856</v>
          </cell>
          <cell r="R419">
            <v>14</v>
          </cell>
          <cell r="S419">
            <v>334</v>
          </cell>
          <cell r="T419">
            <v>1000</v>
          </cell>
          <cell r="U419">
            <v>0</v>
          </cell>
          <cell r="V419">
            <v>1</v>
          </cell>
          <cell r="W419">
            <v>7</v>
          </cell>
          <cell r="X419">
            <v>0</v>
          </cell>
          <cell r="Y419">
            <v>107</v>
          </cell>
          <cell r="Z419" t="str">
            <v>บุคคลธรรมดา</v>
          </cell>
          <cell r="AA419">
            <v>1</v>
          </cell>
          <cell r="AB4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19">
            <v>2</v>
          </cell>
          <cell r="AD419">
            <v>107</v>
          </cell>
          <cell r="AE419">
            <v>350</v>
          </cell>
        </row>
        <row r="420">
          <cell r="P420">
            <v>2771</v>
          </cell>
          <cell r="Q420">
            <v>2856</v>
          </cell>
          <cell r="R420">
            <v>14</v>
          </cell>
          <cell r="S420">
            <v>334</v>
          </cell>
          <cell r="T420">
            <v>1000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 t="str">
            <v>บุคคลธรรมดา</v>
          </cell>
          <cell r="AA420">
            <v>1</v>
          </cell>
          <cell r="AB420" t="str">
            <v>(3)สิ่งปลูกสร้างที่เจ้าของใช้เป็นที่อยู่อาศัยและมีชื่ออยู่ในทะเบียนบ้าน</v>
          </cell>
          <cell r="AC420">
            <v>2</v>
          </cell>
          <cell r="AD420">
            <v>0</v>
          </cell>
          <cell r="AE420">
            <v>350</v>
          </cell>
        </row>
        <row r="421">
          <cell r="P421">
            <v>2772</v>
          </cell>
          <cell r="Q421">
            <v>2856</v>
          </cell>
          <cell r="R421">
            <v>16</v>
          </cell>
          <cell r="S421">
            <v>336</v>
          </cell>
          <cell r="T421">
            <v>1000</v>
          </cell>
          <cell r="U421">
            <v>0</v>
          </cell>
          <cell r="V421">
            <v>0</v>
          </cell>
          <cell r="W421">
            <v>80</v>
          </cell>
          <cell r="X421">
            <v>0</v>
          </cell>
          <cell r="Y421">
            <v>80</v>
          </cell>
          <cell r="Z421" t="str">
            <v>บุคคลธรรมดา</v>
          </cell>
          <cell r="AA421">
            <v>1</v>
          </cell>
          <cell r="AB42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21">
            <v>2</v>
          </cell>
          <cell r="AD421">
            <v>80</v>
          </cell>
          <cell r="AE421">
            <v>350</v>
          </cell>
        </row>
        <row r="422">
          <cell r="P422">
            <v>2773</v>
          </cell>
          <cell r="Q422">
            <v>2856</v>
          </cell>
          <cell r="R422">
            <v>17</v>
          </cell>
          <cell r="S422">
            <v>337</v>
          </cell>
          <cell r="T422">
            <v>1000</v>
          </cell>
          <cell r="U422">
            <v>0</v>
          </cell>
          <cell r="V422">
            <v>0</v>
          </cell>
          <cell r="W422">
            <v>84</v>
          </cell>
          <cell r="X422">
            <v>0</v>
          </cell>
          <cell r="Y422">
            <v>84</v>
          </cell>
          <cell r="Z422" t="str">
            <v>บุคคลธรรมดา</v>
          </cell>
          <cell r="AA422">
            <v>1</v>
          </cell>
          <cell r="AB4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22">
            <v>2</v>
          </cell>
          <cell r="AD422">
            <v>84</v>
          </cell>
          <cell r="AE422">
            <v>350</v>
          </cell>
        </row>
        <row r="423">
          <cell r="P423">
            <v>2773</v>
          </cell>
          <cell r="Q423">
            <v>2856</v>
          </cell>
          <cell r="R423">
            <v>17</v>
          </cell>
          <cell r="S423">
            <v>337</v>
          </cell>
          <cell r="T423">
            <v>1000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 t="str">
            <v>บุคคลธรรมดา</v>
          </cell>
          <cell r="AA423">
            <v>1</v>
          </cell>
          <cell r="AB423" t="str">
            <v>(3)สิ่งปลูกสร้างที่เจ้าของใช้เป็นที่อยู่อาศัยและมีชื่ออยู่ในทะเบียนบ้าน</v>
          </cell>
          <cell r="AC423">
            <v>2</v>
          </cell>
          <cell r="AD423">
            <v>0</v>
          </cell>
          <cell r="AE423">
            <v>350</v>
          </cell>
        </row>
        <row r="424">
          <cell r="P424">
            <v>2774</v>
          </cell>
          <cell r="Q424">
            <v>2856</v>
          </cell>
          <cell r="R424">
            <v>15</v>
          </cell>
          <cell r="S424">
            <v>343</v>
          </cell>
          <cell r="T424">
            <v>1000</v>
          </cell>
          <cell r="U424">
            <v>0</v>
          </cell>
          <cell r="V424">
            <v>1</v>
          </cell>
          <cell r="W424">
            <v>48</v>
          </cell>
          <cell r="X424">
            <v>0</v>
          </cell>
          <cell r="Y424">
            <v>148</v>
          </cell>
          <cell r="Z424" t="str">
            <v>บุคคลธรรมดา</v>
          </cell>
          <cell r="AA424">
            <v>1</v>
          </cell>
          <cell r="AB42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24">
            <v>2</v>
          </cell>
          <cell r="AD424">
            <v>148</v>
          </cell>
          <cell r="AE424">
            <v>350</v>
          </cell>
        </row>
        <row r="425">
          <cell r="P425">
            <v>2774</v>
          </cell>
          <cell r="Q425">
            <v>2856</v>
          </cell>
          <cell r="R425">
            <v>15</v>
          </cell>
          <cell r="S425">
            <v>343</v>
          </cell>
          <cell r="T425">
            <v>1000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 t="str">
            <v>บุคคลธรรมดา</v>
          </cell>
          <cell r="AA425">
            <v>1</v>
          </cell>
          <cell r="AB425" t="str">
            <v>(3)สิ่งปลูกสร้างที่เจ้าของใช้เป็นที่อยู่อาศัยและมีชื่ออยู่ในทะเบียนบ้าน</v>
          </cell>
          <cell r="AC425">
            <v>2</v>
          </cell>
          <cell r="AD425">
            <v>0</v>
          </cell>
          <cell r="AE425">
            <v>350</v>
          </cell>
        </row>
        <row r="426">
          <cell r="P426">
            <v>2775</v>
          </cell>
          <cell r="Q426">
            <v>2856</v>
          </cell>
          <cell r="R426">
            <v>14</v>
          </cell>
          <cell r="S426">
            <v>344</v>
          </cell>
          <cell r="T426">
            <v>1000</v>
          </cell>
          <cell r="U426">
            <v>0</v>
          </cell>
          <cell r="V426">
            <v>1</v>
          </cell>
          <cell r="W426">
            <v>45</v>
          </cell>
          <cell r="X426">
            <v>0</v>
          </cell>
          <cell r="Y426">
            <v>145</v>
          </cell>
          <cell r="Z426" t="str">
            <v>บุคคลธรรมดา</v>
          </cell>
          <cell r="AA426">
            <v>1</v>
          </cell>
          <cell r="AB4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26">
            <v>2</v>
          </cell>
          <cell r="AD426">
            <v>145</v>
          </cell>
          <cell r="AE426">
            <v>350</v>
          </cell>
        </row>
        <row r="427">
          <cell r="P427">
            <v>2776</v>
          </cell>
          <cell r="Q427">
            <v>2856</v>
          </cell>
          <cell r="R427">
            <v>13</v>
          </cell>
          <cell r="S427">
            <v>345</v>
          </cell>
          <cell r="T427">
            <v>1000</v>
          </cell>
          <cell r="U427">
            <v>0</v>
          </cell>
          <cell r="V427">
            <v>1</v>
          </cell>
          <cell r="W427">
            <v>84</v>
          </cell>
          <cell r="X427">
            <v>0</v>
          </cell>
          <cell r="Y427">
            <v>184</v>
          </cell>
          <cell r="Z427" t="str">
            <v>บุคคลธรรมดา</v>
          </cell>
          <cell r="AA427">
            <v>1</v>
          </cell>
          <cell r="AB4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27">
            <v>2</v>
          </cell>
          <cell r="AD427">
            <v>184</v>
          </cell>
          <cell r="AE427">
            <v>350</v>
          </cell>
        </row>
        <row r="428">
          <cell r="P428">
            <v>2777</v>
          </cell>
          <cell r="Q428">
            <v>2856</v>
          </cell>
          <cell r="R428">
            <v>12</v>
          </cell>
          <cell r="S428">
            <v>346</v>
          </cell>
          <cell r="T428">
            <v>1000</v>
          </cell>
          <cell r="U428">
            <v>0</v>
          </cell>
          <cell r="V428">
            <v>2</v>
          </cell>
          <cell r="W428">
            <v>75</v>
          </cell>
          <cell r="X428">
            <v>0</v>
          </cell>
          <cell r="Y428">
            <v>275</v>
          </cell>
          <cell r="Z428" t="str">
            <v>บุคคลธรรมดา</v>
          </cell>
          <cell r="AA428">
            <v>1</v>
          </cell>
          <cell r="AB42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28">
            <v>2</v>
          </cell>
          <cell r="AD428">
            <v>275</v>
          </cell>
          <cell r="AE428">
            <v>420</v>
          </cell>
        </row>
        <row r="429">
          <cell r="P429">
            <v>2777</v>
          </cell>
          <cell r="Q429">
            <v>2856</v>
          </cell>
          <cell r="R429">
            <v>12</v>
          </cell>
          <cell r="S429">
            <v>346</v>
          </cell>
          <cell r="T429">
            <v>1000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 t="str">
            <v>บุคคลธรรมดา</v>
          </cell>
          <cell r="AA429">
            <v>1</v>
          </cell>
          <cell r="AB429" t="str">
            <v>(3)สิ่งปลูกสร้างที่เจ้าของใช้เป็นที่อยู่อาศัยและมีชื่ออยู่ในทะเบียนบ้าน</v>
          </cell>
          <cell r="AC429">
            <v>2</v>
          </cell>
          <cell r="AD429">
            <v>0</v>
          </cell>
          <cell r="AE429">
            <v>420</v>
          </cell>
        </row>
        <row r="430">
          <cell r="P430">
            <v>2780</v>
          </cell>
          <cell r="Q430">
            <v>2856</v>
          </cell>
          <cell r="R430">
            <v>1</v>
          </cell>
          <cell r="S430">
            <v>351</v>
          </cell>
          <cell r="T430">
            <v>1000</v>
          </cell>
          <cell r="U430">
            <v>1</v>
          </cell>
          <cell r="V430">
            <v>0</v>
          </cell>
          <cell r="W430">
            <v>15</v>
          </cell>
          <cell r="X430">
            <v>0</v>
          </cell>
          <cell r="Y430">
            <v>415</v>
          </cell>
          <cell r="Z430" t="str">
            <v>บุคคลธรรมดา</v>
          </cell>
          <cell r="AA430">
            <v>1</v>
          </cell>
          <cell r="AB43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30">
            <v>2</v>
          </cell>
          <cell r="AD430">
            <v>415</v>
          </cell>
          <cell r="AE430">
            <v>310</v>
          </cell>
        </row>
        <row r="431">
          <cell r="P431">
            <v>2780</v>
          </cell>
          <cell r="Q431">
            <v>2856</v>
          </cell>
          <cell r="R431">
            <v>1</v>
          </cell>
          <cell r="S431">
            <v>351</v>
          </cell>
          <cell r="T431">
            <v>1000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 t="str">
            <v>บุคคลธรรมดา</v>
          </cell>
          <cell r="AA431">
            <v>1</v>
          </cell>
          <cell r="AB431" t="str">
            <v>(3)สิ่งปลูกสร้างที่เจ้าของใช้เป็นที่อยู่อาศัยและมีชื่ออยู่ในทะเบียนบ้าน</v>
          </cell>
          <cell r="AC431">
            <v>2</v>
          </cell>
          <cell r="AD431">
            <v>0</v>
          </cell>
          <cell r="AE431">
            <v>310</v>
          </cell>
        </row>
        <row r="432">
          <cell r="P432">
            <v>2781</v>
          </cell>
          <cell r="Q432">
            <v>2856</v>
          </cell>
          <cell r="R432">
            <v>11</v>
          </cell>
          <cell r="S432">
            <v>352</v>
          </cell>
          <cell r="T432">
            <v>1000</v>
          </cell>
          <cell r="U432">
            <v>0</v>
          </cell>
          <cell r="V432">
            <v>2</v>
          </cell>
          <cell r="W432">
            <v>70</v>
          </cell>
          <cell r="X432">
            <v>0</v>
          </cell>
          <cell r="Y432">
            <v>270</v>
          </cell>
          <cell r="Z432" t="str">
            <v>บุคคลธรรมดา</v>
          </cell>
          <cell r="AA432">
            <v>1</v>
          </cell>
          <cell r="AB43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32">
            <v>2</v>
          </cell>
          <cell r="AD432">
            <v>270</v>
          </cell>
          <cell r="AE432">
            <v>350</v>
          </cell>
        </row>
        <row r="433">
          <cell r="P433">
            <v>2781</v>
          </cell>
          <cell r="Q433">
            <v>2856</v>
          </cell>
          <cell r="R433">
            <v>11</v>
          </cell>
          <cell r="S433">
            <v>352</v>
          </cell>
          <cell r="T433">
            <v>1000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 t="str">
            <v>บุคคลธรรมดา</v>
          </cell>
          <cell r="AA433">
            <v>1</v>
          </cell>
          <cell r="AB433" t="str">
            <v>(3)สิ่งปลูกสร้างที่เจ้าของใช้เป็นที่อยู่อาศัยและมีชื่ออยู่ในทะเบียนบ้าน</v>
          </cell>
          <cell r="AC433">
            <v>2</v>
          </cell>
          <cell r="AD433">
            <v>0</v>
          </cell>
          <cell r="AE433">
            <v>350</v>
          </cell>
        </row>
        <row r="434">
          <cell r="P434">
            <v>2781</v>
          </cell>
          <cell r="Q434">
            <v>2856</v>
          </cell>
          <cell r="R434">
            <v>11</v>
          </cell>
          <cell r="S434">
            <v>352</v>
          </cell>
          <cell r="T434">
            <v>1000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 t="str">
            <v>บุคคลธรรมดา</v>
          </cell>
          <cell r="AA434">
            <v>1</v>
          </cell>
          <cell r="AB434" t="str">
            <v>(3)สิ่งปลูกสร้างที่เจ้าของใช้เป็นที่อยู่อาศัยและมีชื่ออยู่ในทะเบียนบ้าน</v>
          </cell>
          <cell r="AC434">
            <v>2</v>
          </cell>
          <cell r="AD434">
            <v>0</v>
          </cell>
          <cell r="AE434">
            <v>350</v>
          </cell>
        </row>
        <row r="435">
          <cell r="P435">
            <v>2781</v>
          </cell>
          <cell r="Q435">
            <v>2856</v>
          </cell>
          <cell r="R435">
            <v>11</v>
          </cell>
          <cell r="S435">
            <v>352</v>
          </cell>
          <cell r="T435">
            <v>1000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 t="str">
            <v>บุคคลธรรมดา</v>
          </cell>
          <cell r="AA435">
            <v>1</v>
          </cell>
          <cell r="AB435" t="str">
            <v>(3)สิ่งปลูกสร้างที่เจ้าของใช้เป็นที่อยู่อาศัยและมีชื่ออยู่ในทะเบียนบ้าน</v>
          </cell>
          <cell r="AC435">
            <v>2</v>
          </cell>
          <cell r="AD435">
            <v>0</v>
          </cell>
          <cell r="AE435">
            <v>350</v>
          </cell>
        </row>
        <row r="436">
          <cell r="P436">
            <v>2782</v>
          </cell>
          <cell r="Q436">
            <v>2854</v>
          </cell>
          <cell r="R436">
            <v>5</v>
          </cell>
          <cell r="S436">
            <v>276</v>
          </cell>
          <cell r="T436">
            <v>1000</v>
          </cell>
          <cell r="U436">
            <v>0</v>
          </cell>
          <cell r="V436">
            <v>3</v>
          </cell>
          <cell r="W436">
            <v>64</v>
          </cell>
          <cell r="X436">
            <v>0</v>
          </cell>
          <cell r="Y436">
            <v>364</v>
          </cell>
          <cell r="Z436" t="str">
            <v>บุคคลธรรมดา</v>
          </cell>
          <cell r="AA436">
            <v>1</v>
          </cell>
          <cell r="AB4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36">
            <v>2</v>
          </cell>
          <cell r="AD436">
            <v>364</v>
          </cell>
          <cell r="AE436">
            <v>100</v>
          </cell>
        </row>
        <row r="437">
          <cell r="P437">
            <v>2783</v>
          </cell>
          <cell r="Q437">
            <v>2854</v>
          </cell>
          <cell r="R437">
            <v>6</v>
          </cell>
          <cell r="S437">
            <v>284</v>
          </cell>
          <cell r="T437">
            <v>1000</v>
          </cell>
          <cell r="U437">
            <v>0</v>
          </cell>
          <cell r="V437">
            <v>0</v>
          </cell>
          <cell r="W437">
            <v>98</v>
          </cell>
          <cell r="X437">
            <v>0</v>
          </cell>
          <cell r="Y437">
            <v>98</v>
          </cell>
          <cell r="Z437" t="str">
            <v>บุคคลธรรมดา</v>
          </cell>
          <cell r="AA437">
            <v>1</v>
          </cell>
          <cell r="AB4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37">
            <v>2</v>
          </cell>
          <cell r="AD437">
            <v>98</v>
          </cell>
          <cell r="AE437">
            <v>100</v>
          </cell>
        </row>
        <row r="438">
          <cell r="P438">
            <v>2784</v>
          </cell>
          <cell r="Q438">
            <v>2854</v>
          </cell>
          <cell r="R438">
            <v>2</v>
          </cell>
          <cell r="S438">
            <v>293</v>
          </cell>
          <cell r="T438">
            <v>1000</v>
          </cell>
          <cell r="U438">
            <v>1</v>
          </cell>
          <cell r="V438">
            <v>0</v>
          </cell>
          <cell r="W438">
            <v>21</v>
          </cell>
          <cell r="X438">
            <v>0</v>
          </cell>
          <cell r="Y438">
            <v>421</v>
          </cell>
          <cell r="Z438" t="str">
            <v>บุคคลธรรมดา</v>
          </cell>
          <cell r="AA438">
            <v>1</v>
          </cell>
          <cell r="AB4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38">
            <v>2</v>
          </cell>
          <cell r="AD438">
            <v>421</v>
          </cell>
          <cell r="AE438">
            <v>350</v>
          </cell>
        </row>
        <row r="439">
          <cell r="P439">
            <v>2784</v>
          </cell>
          <cell r="Q439">
            <v>2854</v>
          </cell>
          <cell r="R439">
            <v>2</v>
          </cell>
          <cell r="S439">
            <v>293</v>
          </cell>
          <cell r="T439">
            <v>1000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Z439" t="str">
            <v>บุคคลธรรมดา</v>
          </cell>
          <cell r="AA439">
            <v>1</v>
          </cell>
          <cell r="AB439" t="str">
            <v>(3)สิ่งปลูกสร้างที่เจ้าของใช้เป็นที่อยู่อาศัยและมีชื่ออยู่ในทะเบียนบ้าน</v>
          </cell>
          <cell r="AC439">
            <v>2</v>
          </cell>
          <cell r="AD439">
            <v>0</v>
          </cell>
          <cell r="AE439">
            <v>350</v>
          </cell>
        </row>
        <row r="440">
          <cell r="P440">
            <v>2785</v>
          </cell>
          <cell r="Q440">
            <v>2854</v>
          </cell>
          <cell r="R440">
            <v>1</v>
          </cell>
          <cell r="S440">
            <v>294</v>
          </cell>
          <cell r="T440">
            <v>1000</v>
          </cell>
          <cell r="U440">
            <v>1</v>
          </cell>
          <cell r="V440">
            <v>2</v>
          </cell>
          <cell r="W440">
            <v>82</v>
          </cell>
          <cell r="X440">
            <v>0</v>
          </cell>
          <cell r="Y440">
            <v>677.5</v>
          </cell>
          <cell r="Z440" t="str">
            <v>บุคคลธรรมดา</v>
          </cell>
          <cell r="AA440">
            <v>1</v>
          </cell>
          <cell r="AB44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40">
            <v>2</v>
          </cell>
          <cell r="AD440">
            <v>677.5</v>
          </cell>
          <cell r="AE440">
            <v>370</v>
          </cell>
        </row>
        <row r="441">
          <cell r="P441">
            <v>2785</v>
          </cell>
          <cell r="Q441">
            <v>2854</v>
          </cell>
          <cell r="R441">
            <v>1</v>
          </cell>
          <cell r="S441">
            <v>294</v>
          </cell>
          <cell r="T441">
            <v>1000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 t="str">
            <v>บุคคลธรรมดา</v>
          </cell>
          <cell r="AA441">
            <v>1</v>
          </cell>
          <cell r="AB441" t="str">
            <v>(3)สิ่งปลูกสร้างที่เจ้าของใช้เป็นที่อยู่อาศัยและมีชื่ออยู่ในทะเบียนบ้าน</v>
          </cell>
          <cell r="AC441">
            <v>2</v>
          </cell>
          <cell r="AD441">
            <v>0</v>
          </cell>
          <cell r="AE441">
            <v>0</v>
          </cell>
        </row>
        <row r="442">
          <cell r="P442">
            <v>2785</v>
          </cell>
          <cell r="Q442">
            <v>2854</v>
          </cell>
          <cell r="R442">
            <v>1</v>
          </cell>
          <cell r="S442">
            <v>294</v>
          </cell>
          <cell r="T442">
            <v>1000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4.5</v>
          </cell>
          <cell r="Z442" t="str">
            <v>บุคคลธรรมดา</v>
          </cell>
          <cell r="AA442">
            <v>1</v>
          </cell>
          <cell r="AB442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442">
            <v>3</v>
          </cell>
          <cell r="AD442">
            <v>4.5</v>
          </cell>
          <cell r="AE442">
            <v>370</v>
          </cell>
        </row>
        <row r="443">
          <cell r="P443">
            <v>2786</v>
          </cell>
          <cell r="Q443">
            <v>2854</v>
          </cell>
          <cell r="R443">
            <v>18</v>
          </cell>
          <cell r="S443">
            <v>301</v>
          </cell>
          <cell r="T443">
            <v>1000</v>
          </cell>
          <cell r="U443">
            <v>0</v>
          </cell>
          <cell r="V443">
            <v>0</v>
          </cell>
          <cell r="W443">
            <v>97</v>
          </cell>
          <cell r="X443">
            <v>0</v>
          </cell>
          <cell r="Y443">
            <v>97</v>
          </cell>
          <cell r="Z443" t="str">
            <v>บุคคลธรรมดา</v>
          </cell>
          <cell r="AA443">
            <v>1</v>
          </cell>
          <cell r="AB44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43">
            <v>2</v>
          </cell>
          <cell r="AD443">
            <v>97</v>
          </cell>
          <cell r="AE443">
            <v>350</v>
          </cell>
        </row>
        <row r="444">
          <cell r="P444">
            <v>2787</v>
          </cell>
          <cell r="Q444">
            <v>2854</v>
          </cell>
          <cell r="R444">
            <v>20</v>
          </cell>
          <cell r="S444">
            <v>304</v>
          </cell>
          <cell r="T444">
            <v>1000</v>
          </cell>
          <cell r="U444">
            <v>0</v>
          </cell>
          <cell r="V444">
            <v>1</v>
          </cell>
          <cell r="W444">
            <v>42</v>
          </cell>
          <cell r="X444">
            <v>0</v>
          </cell>
          <cell r="Y444">
            <v>142</v>
          </cell>
          <cell r="Z444" t="str">
            <v>บุคคลธรรมดา</v>
          </cell>
          <cell r="AA444">
            <v>1</v>
          </cell>
          <cell r="AB44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44">
            <v>2</v>
          </cell>
          <cell r="AD444">
            <v>142</v>
          </cell>
          <cell r="AE444">
            <v>350</v>
          </cell>
        </row>
        <row r="445">
          <cell r="P445">
            <v>2788</v>
          </cell>
          <cell r="Q445">
            <v>2856</v>
          </cell>
          <cell r="R445">
            <v>5</v>
          </cell>
          <cell r="S445">
            <v>311</v>
          </cell>
          <cell r="T445">
            <v>1000</v>
          </cell>
          <cell r="U445">
            <v>0</v>
          </cell>
          <cell r="V445">
            <v>1</v>
          </cell>
          <cell r="W445">
            <v>87</v>
          </cell>
          <cell r="X445">
            <v>0</v>
          </cell>
          <cell r="Y445">
            <v>187</v>
          </cell>
          <cell r="Z445" t="str">
            <v>บุคคลธรรมดา</v>
          </cell>
          <cell r="AA445">
            <v>1</v>
          </cell>
          <cell r="AB44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45">
            <v>2</v>
          </cell>
          <cell r="AD445">
            <v>187</v>
          </cell>
          <cell r="AE445">
            <v>350</v>
          </cell>
        </row>
        <row r="446">
          <cell r="P446">
            <v>2789</v>
          </cell>
          <cell r="Q446">
            <v>2856</v>
          </cell>
          <cell r="R446">
            <v>6</v>
          </cell>
          <cell r="S446">
            <v>312</v>
          </cell>
          <cell r="T446">
            <v>1000</v>
          </cell>
          <cell r="U446">
            <v>0</v>
          </cell>
          <cell r="V446">
            <v>1</v>
          </cell>
          <cell r="W446">
            <v>73</v>
          </cell>
          <cell r="X446">
            <v>0</v>
          </cell>
          <cell r="Y446">
            <v>173</v>
          </cell>
          <cell r="Z446" t="str">
            <v>บุคคลธรรมดา</v>
          </cell>
          <cell r="AA446">
            <v>1</v>
          </cell>
          <cell r="AB44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46">
            <v>2</v>
          </cell>
          <cell r="AD446">
            <v>173</v>
          </cell>
          <cell r="AE446">
            <v>350</v>
          </cell>
        </row>
        <row r="447">
          <cell r="P447">
            <v>2790</v>
          </cell>
          <cell r="Q447">
            <v>2856</v>
          </cell>
          <cell r="R447">
            <v>9</v>
          </cell>
          <cell r="S447">
            <v>315</v>
          </cell>
          <cell r="T447">
            <v>1000</v>
          </cell>
          <cell r="U447">
            <v>0</v>
          </cell>
          <cell r="V447">
            <v>1</v>
          </cell>
          <cell r="W447">
            <v>55</v>
          </cell>
          <cell r="X447">
            <v>0</v>
          </cell>
          <cell r="Y447">
            <v>155</v>
          </cell>
          <cell r="Z447" t="str">
            <v>บุคคลธรรมดา</v>
          </cell>
          <cell r="AA447">
            <v>1</v>
          </cell>
          <cell r="AB44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47">
            <v>2</v>
          </cell>
          <cell r="AD447">
            <v>155</v>
          </cell>
          <cell r="AE447">
            <v>310</v>
          </cell>
        </row>
        <row r="448">
          <cell r="P448">
            <v>2791</v>
          </cell>
          <cell r="Q448">
            <v>2856</v>
          </cell>
          <cell r="R448">
            <v>4</v>
          </cell>
          <cell r="S448">
            <v>316</v>
          </cell>
          <cell r="T448">
            <v>1000</v>
          </cell>
          <cell r="U448">
            <v>0</v>
          </cell>
          <cell r="V448">
            <v>3</v>
          </cell>
          <cell r="W448">
            <v>97</v>
          </cell>
          <cell r="X448">
            <v>0</v>
          </cell>
          <cell r="Y448">
            <v>397</v>
          </cell>
          <cell r="Z448" t="str">
            <v>บุคคลธรรมดา</v>
          </cell>
          <cell r="AA448">
            <v>1</v>
          </cell>
          <cell r="AB448" t="str">
            <v>(1)ที่ดินและสิ่งปลูกสร้างที่ใช้ประโยชน์ในการประกอบเกษตรกรรม</v>
          </cell>
          <cell r="AC448">
            <v>1</v>
          </cell>
          <cell r="AD448">
            <v>397</v>
          </cell>
          <cell r="AE448">
            <v>100</v>
          </cell>
        </row>
        <row r="449">
          <cell r="P449">
            <v>2792</v>
          </cell>
          <cell r="Q449">
            <v>2856</v>
          </cell>
          <cell r="R449">
            <v>9</v>
          </cell>
          <cell r="S449">
            <v>327</v>
          </cell>
          <cell r="T449">
            <v>1000</v>
          </cell>
          <cell r="U449">
            <v>0</v>
          </cell>
          <cell r="V449">
            <v>0</v>
          </cell>
          <cell r="W449">
            <v>39</v>
          </cell>
          <cell r="X449">
            <v>0</v>
          </cell>
          <cell r="Y449">
            <v>34.5</v>
          </cell>
          <cell r="Z449" t="str">
            <v>บุคคลธรรมดา</v>
          </cell>
          <cell r="AA449">
            <v>1</v>
          </cell>
          <cell r="AB44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49">
            <v>2</v>
          </cell>
          <cell r="AD449">
            <v>34.5</v>
          </cell>
          <cell r="AE449">
            <v>350</v>
          </cell>
        </row>
        <row r="450">
          <cell r="P450">
            <v>2792</v>
          </cell>
          <cell r="Q450">
            <v>2856</v>
          </cell>
          <cell r="R450">
            <v>9</v>
          </cell>
          <cell r="S450">
            <v>327</v>
          </cell>
          <cell r="T450">
            <v>1000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0</v>
          </cell>
          <cell r="Z450" t="str">
            <v>บุคคลธรรมดา</v>
          </cell>
          <cell r="AA450">
            <v>1</v>
          </cell>
          <cell r="AB450" t="str">
            <v>(3)สิ่งปลูกสร้างที่เจ้าของใช้เป็นที่อยู่อาศัยและมีชื่ออยู่ในทะเบียนบ้าน</v>
          </cell>
          <cell r="AC450">
            <v>2</v>
          </cell>
          <cell r="AD450">
            <v>0</v>
          </cell>
          <cell r="AE450">
            <v>350</v>
          </cell>
        </row>
        <row r="451">
          <cell r="P451">
            <v>2792</v>
          </cell>
          <cell r="Q451">
            <v>2856</v>
          </cell>
          <cell r="R451">
            <v>9</v>
          </cell>
          <cell r="S451">
            <v>327</v>
          </cell>
          <cell r="T451">
            <v>1000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4.5</v>
          </cell>
          <cell r="Z451" t="str">
            <v>บุคคลธรรมดา</v>
          </cell>
          <cell r="AA451">
            <v>1</v>
          </cell>
          <cell r="AB451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451">
            <v>3</v>
          </cell>
          <cell r="AD451">
            <v>4.5</v>
          </cell>
          <cell r="AE451">
            <v>350</v>
          </cell>
        </row>
        <row r="452">
          <cell r="P452">
            <v>2793</v>
          </cell>
          <cell r="Q452">
            <v>2856</v>
          </cell>
          <cell r="R452">
            <v>12</v>
          </cell>
          <cell r="S452">
            <v>330</v>
          </cell>
          <cell r="T452">
            <v>1000</v>
          </cell>
          <cell r="U452">
            <v>0</v>
          </cell>
          <cell r="V452">
            <v>0</v>
          </cell>
          <cell r="W452">
            <v>64</v>
          </cell>
          <cell r="X452">
            <v>0</v>
          </cell>
          <cell r="Y452">
            <v>64</v>
          </cell>
          <cell r="Z452" t="str">
            <v>บุคคลธรรมดา</v>
          </cell>
          <cell r="AA452">
            <v>1</v>
          </cell>
          <cell r="AB45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52">
            <v>2</v>
          </cell>
          <cell r="AD452">
            <v>64</v>
          </cell>
          <cell r="AE452">
            <v>350</v>
          </cell>
        </row>
        <row r="453">
          <cell r="P453">
            <v>2793</v>
          </cell>
          <cell r="Q453">
            <v>2856</v>
          </cell>
          <cell r="R453">
            <v>12</v>
          </cell>
          <cell r="S453">
            <v>330</v>
          </cell>
          <cell r="T453">
            <v>1000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 t="str">
            <v>บุคคลธรรมดา</v>
          </cell>
          <cell r="AA453">
            <v>1</v>
          </cell>
          <cell r="AB453" t="str">
            <v>(3)สิ่งปลูกสร้างที่เจ้าของใช้เป็นที่อยู่อาศัยและมีชื่ออยู่ในทะเบียนบ้าน</v>
          </cell>
          <cell r="AC453">
            <v>2</v>
          </cell>
          <cell r="AD453">
            <v>0</v>
          </cell>
          <cell r="AE453">
            <v>350</v>
          </cell>
        </row>
        <row r="454">
          <cell r="P454">
            <v>2794</v>
          </cell>
          <cell r="Q454">
            <v>2856</v>
          </cell>
          <cell r="R454">
            <v>15</v>
          </cell>
          <cell r="S454">
            <v>335</v>
          </cell>
          <cell r="T454">
            <v>1000</v>
          </cell>
          <cell r="U454">
            <v>0</v>
          </cell>
          <cell r="V454">
            <v>1</v>
          </cell>
          <cell r="W454">
            <v>61</v>
          </cell>
          <cell r="X454">
            <v>0</v>
          </cell>
          <cell r="Y454">
            <v>161</v>
          </cell>
          <cell r="Z454" t="str">
            <v>บุคคลธรรมดา</v>
          </cell>
          <cell r="AA454">
            <v>1</v>
          </cell>
          <cell r="AB4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54">
            <v>2</v>
          </cell>
          <cell r="AD454">
            <v>161</v>
          </cell>
          <cell r="AE454">
            <v>350</v>
          </cell>
        </row>
        <row r="455">
          <cell r="P455">
            <v>2794</v>
          </cell>
          <cell r="Q455">
            <v>2856</v>
          </cell>
          <cell r="R455">
            <v>15</v>
          </cell>
          <cell r="S455">
            <v>335</v>
          </cell>
          <cell r="T455">
            <v>1000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 t="str">
            <v>บุคคลธรรมดา</v>
          </cell>
          <cell r="AA455">
            <v>1</v>
          </cell>
          <cell r="AB455" t="str">
            <v>(3)สิ่งปลูกสร้างที่เจ้าของใช้เป็นที่อยู่อาศัยและมีชื่ออยู่ในทะเบียนบ้าน</v>
          </cell>
          <cell r="AC455">
            <v>2</v>
          </cell>
          <cell r="AD455">
            <v>0</v>
          </cell>
          <cell r="AE455">
            <v>350</v>
          </cell>
        </row>
        <row r="456">
          <cell r="P456">
            <v>2795</v>
          </cell>
          <cell r="Q456">
            <v>2856</v>
          </cell>
          <cell r="R456">
            <v>18</v>
          </cell>
          <cell r="S456">
            <v>341</v>
          </cell>
          <cell r="T456">
            <v>1000</v>
          </cell>
          <cell r="U456">
            <v>0</v>
          </cell>
          <cell r="V456">
            <v>1</v>
          </cell>
          <cell r="W456">
            <v>37</v>
          </cell>
          <cell r="X456">
            <v>0</v>
          </cell>
          <cell r="Y456">
            <v>137</v>
          </cell>
          <cell r="Z456" t="str">
            <v>บุคคลธรรมดา</v>
          </cell>
          <cell r="AA456">
            <v>1</v>
          </cell>
          <cell r="AB4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56">
            <v>2</v>
          </cell>
          <cell r="AD456">
            <v>137</v>
          </cell>
          <cell r="AE456">
            <v>350</v>
          </cell>
        </row>
        <row r="457">
          <cell r="P457">
            <v>2795</v>
          </cell>
          <cell r="Q457">
            <v>2856</v>
          </cell>
          <cell r="R457">
            <v>18</v>
          </cell>
          <cell r="S457">
            <v>341</v>
          </cell>
          <cell r="T457">
            <v>1000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 t="str">
            <v>บุคคลธรรมดา</v>
          </cell>
          <cell r="AA457">
            <v>1</v>
          </cell>
          <cell r="AB457" t="str">
            <v>(3)สิ่งปลูกสร้างที่เจ้าของใช้เป็นที่อยู่อาศัยและมีชื่ออยู่ในทะเบียนบ้าน</v>
          </cell>
          <cell r="AC457">
            <v>2</v>
          </cell>
          <cell r="AD457">
            <v>0</v>
          </cell>
          <cell r="AE457">
            <v>350</v>
          </cell>
        </row>
        <row r="458">
          <cell r="P458">
            <v>2796</v>
          </cell>
          <cell r="Q458">
            <v>2856</v>
          </cell>
          <cell r="R458">
            <v>1</v>
          </cell>
          <cell r="S458">
            <v>342</v>
          </cell>
          <cell r="T458">
            <v>1000</v>
          </cell>
          <cell r="U458">
            <v>0</v>
          </cell>
          <cell r="V458">
            <v>1</v>
          </cell>
          <cell r="W458">
            <v>42</v>
          </cell>
          <cell r="X458">
            <v>0</v>
          </cell>
          <cell r="Y458">
            <v>142</v>
          </cell>
          <cell r="Z458" t="str">
            <v>บุคคลธรรมดา</v>
          </cell>
          <cell r="AA458">
            <v>1</v>
          </cell>
          <cell r="AB4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58">
            <v>2</v>
          </cell>
          <cell r="AD458">
            <v>142</v>
          </cell>
          <cell r="AE458">
            <v>350</v>
          </cell>
        </row>
        <row r="459">
          <cell r="P459">
            <v>2797</v>
          </cell>
          <cell r="Q459">
            <v>2856</v>
          </cell>
          <cell r="R459">
            <v>3</v>
          </cell>
          <cell r="S459">
            <v>347</v>
          </cell>
          <cell r="T459">
            <v>1000</v>
          </cell>
          <cell r="U459">
            <v>0</v>
          </cell>
          <cell r="V459">
            <v>3</v>
          </cell>
          <cell r="W459">
            <v>43</v>
          </cell>
          <cell r="X459">
            <v>0</v>
          </cell>
          <cell r="Y459">
            <v>343</v>
          </cell>
          <cell r="Z459" t="str">
            <v>บุคคลธรรมดา</v>
          </cell>
          <cell r="AA459">
            <v>1</v>
          </cell>
          <cell r="AB45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59">
            <v>2</v>
          </cell>
          <cell r="AD459">
            <v>343</v>
          </cell>
          <cell r="AE459">
            <v>370</v>
          </cell>
        </row>
        <row r="460">
          <cell r="P460">
            <v>2798</v>
          </cell>
          <cell r="Q460">
            <v>2856</v>
          </cell>
          <cell r="R460">
            <v>7</v>
          </cell>
          <cell r="S460">
            <v>348</v>
          </cell>
          <cell r="T460">
            <v>1000</v>
          </cell>
          <cell r="U460">
            <v>0</v>
          </cell>
          <cell r="V460">
            <v>1</v>
          </cell>
          <cell r="W460">
            <v>21</v>
          </cell>
          <cell r="X460">
            <v>0</v>
          </cell>
          <cell r="Y460">
            <v>121</v>
          </cell>
          <cell r="Z460" t="str">
            <v>บุคคลธรรมดา</v>
          </cell>
          <cell r="AA460">
            <v>1</v>
          </cell>
          <cell r="AB4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60">
            <v>2</v>
          </cell>
          <cell r="AD460">
            <v>121</v>
          </cell>
          <cell r="AE460">
            <v>350</v>
          </cell>
        </row>
        <row r="461">
          <cell r="P461">
            <v>2798</v>
          </cell>
          <cell r="Q461">
            <v>2856</v>
          </cell>
          <cell r="R461">
            <v>7</v>
          </cell>
          <cell r="S461">
            <v>348</v>
          </cell>
          <cell r="T461">
            <v>1000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 t="str">
            <v>บุคคลธรรมดา</v>
          </cell>
          <cell r="AA461">
            <v>1</v>
          </cell>
          <cell r="AB461" t="str">
            <v>(3)สิ่งปลูกสร้างที่เจ้าของใช้เป็นที่อยู่อาศัยและมีชื่ออยู่ในทะเบียนบ้าน</v>
          </cell>
          <cell r="AC461">
            <v>2</v>
          </cell>
          <cell r="AD461">
            <v>0</v>
          </cell>
          <cell r="AE461">
            <v>350</v>
          </cell>
        </row>
        <row r="462">
          <cell r="P462">
            <v>6791</v>
          </cell>
          <cell r="Q462">
            <v>2856</v>
          </cell>
          <cell r="R462">
            <v>3</v>
          </cell>
          <cell r="S462">
            <v>318</v>
          </cell>
          <cell r="T462">
            <v>1000</v>
          </cell>
          <cell r="U462">
            <v>0</v>
          </cell>
          <cell r="V462">
            <v>0</v>
          </cell>
          <cell r="W462">
            <v>19</v>
          </cell>
          <cell r="X462">
            <v>0</v>
          </cell>
          <cell r="Y462">
            <v>19</v>
          </cell>
          <cell r="Z462" t="str">
            <v>บุคคลธรรมดา</v>
          </cell>
          <cell r="AA462">
            <v>1</v>
          </cell>
          <cell r="AB4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62">
            <v>2</v>
          </cell>
          <cell r="AD462">
            <v>19</v>
          </cell>
          <cell r="AE462">
            <v>350</v>
          </cell>
        </row>
        <row r="463">
          <cell r="P463">
            <v>6792</v>
          </cell>
          <cell r="Q463">
            <v>2856</v>
          </cell>
          <cell r="R463">
            <v>2</v>
          </cell>
          <cell r="S463">
            <v>319</v>
          </cell>
          <cell r="T463">
            <v>1000</v>
          </cell>
          <cell r="U463">
            <v>1</v>
          </cell>
          <cell r="V463">
            <v>0</v>
          </cell>
          <cell r="W463">
            <v>41</v>
          </cell>
          <cell r="X463">
            <v>0</v>
          </cell>
          <cell r="Y463">
            <v>441</v>
          </cell>
          <cell r="Z463" t="str">
            <v>บุคคลธรรมดา</v>
          </cell>
          <cell r="AA463">
            <v>1</v>
          </cell>
          <cell r="AB46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63">
            <v>2</v>
          </cell>
          <cell r="AD463">
            <v>441</v>
          </cell>
          <cell r="AE463">
            <v>350</v>
          </cell>
        </row>
        <row r="464">
          <cell r="P464">
            <v>6792</v>
          </cell>
          <cell r="Q464">
            <v>2856</v>
          </cell>
          <cell r="R464">
            <v>2</v>
          </cell>
          <cell r="S464">
            <v>319</v>
          </cell>
          <cell r="T464">
            <v>1000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 t="str">
            <v>บุคคลธรรมดา</v>
          </cell>
          <cell r="AA464">
            <v>1</v>
          </cell>
          <cell r="AB464" t="str">
            <v>(3)สิ่งปลูกสร้างที่เจ้าของใช้เป็นที่อยู่อาศัยและมีชื่ออยู่ในทะเบียนบ้าน</v>
          </cell>
          <cell r="AC464">
            <v>2</v>
          </cell>
          <cell r="AD464">
            <v>0</v>
          </cell>
          <cell r="AE464">
            <v>350</v>
          </cell>
        </row>
        <row r="465">
          <cell r="P465">
            <v>6793</v>
          </cell>
          <cell r="Q465">
            <v>2856</v>
          </cell>
          <cell r="R465">
            <v>2</v>
          </cell>
          <cell r="S465">
            <v>320</v>
          </cell>
          <cell r="T465">
            <v>1000</v>
          </cell>
          <cell r="U465">
            <v>0</v>
          </cell>
          <cell r="V465">
            <v>1</v>
          </cell>
          <cell r="W465">
            <v>34</v>
          </cell>
          <cell r="X465">
            <v>0</v>
          </cell>
          <cell r="Y465">
            <v>134</v>
          </cell>
          <cell r="Z465" t="str">
            <v>บุคคลธรรมดา</v>
          </cell>
          <cell r="AA465">
            <v>1</v>
          </cell>
          <cell r="AB46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65">
            <v>2</v>
          </cell>
          <cell r="AD465">
            <v>134</v>
          </cell>
          <cell r="AE465">
            <v>350</v>
          </cell>
        </row>
        <row r="466">
          <cell r="P466">
            <v>6794</v>
          </cell>
          <cell r="Q466">
            <v>2856</v>
          </cell>
          <cell r="R466">
            <v>3</v>
          </cell>
          <cell r="S466">
            <v>321</v>
          </cell>
          <cell r="T466">
            <v>1000</v>
          </cell>
          <cell r="U466">
            <v>0</v>
          </cell>
          <cell r="V466">
            <v>2</v>
          </cell>
          <cell r="W466">
            <v>29</v>
          </cell>
          <cell r="X466">
            <v>0</v>
          </cell>
          <cell r="Y466">
            <v>229</v>
          </cell>
          <cell r="Z466" t="str">
            <v>บุคคลธรรมดา</v>
          </cell>
          <cell r="AA466">
            <v>1</v>
          </cell>
          <cell r="AB46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66">
            <v>2</v>
          </cell>
          <cell r="AD466">
            <v>229</v>
          </cell>
          <cell r="AE466">
            <v>100</v>
          </cell>
        </row>
        <row r="467">
          <cell r="P467">
            <v>6794</v>
          </cell>
          <cell r="Q467">
            <v>2856</v>
          </cell>
          <cell r="R467">
            <v>3</v>
          </cell>
          <cell r="S467">
            <v>321</v>
          </cell>
          <cell r="T467">
            <v>1000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 t="str">
            <v>บุคคลธรรมดา</v>
          </cell>
          <cell r="AA467">
            <v>1</v>
          </cell>
          <cell r="AB467" t="str">
            <v>(3)สิ่งปลูกสร้างที่เจ้าของใช้เป็นที่อยู่อาศัยและมีชื่ออยู่ในทะเบียนบ้าน</v>
          </cell>
          <cell r="AC467">
            <v>2</v>
          </cell>
          <cell r="AD467">
            <v>0</v>
          </cell>
          <cell r="AE467">
            <v>100</v>
          </cell>
        </row>
        <row r="468">
          <cell r="P468">
            <v>6795</v>
          </cell>
          <cell r="Q468">
            <v>2856</v>
          </cell>
          <cell r="R468">
            <v>5</v>
          </cell>
          <cell r="S468">
            <v>323</v>
          </cell>
          <cell r="T468">
            <v>1000</v>
          </cell>
          <cell r="U468">
            <v>0</v>
          </cell>
          <cell r="V468">
            <v>2</v>
          </cell>
          <cell r="W468">
            <v>10</v>
          </cell>
          <cell r="X468">
            <v>0</v>
          </cell>
          <cell r="Y468">
            <v>210</v>
          </cell>
          <cell r="Z468" t="str">
            <v>บุคคลธรรมดา</v>
          </cell>
          <cell r="AA468">
            <v>1</v>
          </cell>
          <cell r="AB46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68">
            <v>2</v>
          </cell>
          <cell r="AD468">
            <v>210</v>
          </cell>
          <cell r="AE468">
            <v>350</v>
          </cell>
        </row>
        <row r="469">
          <cell r="P469">
            <v>6796</v>
          </cell>
          <cell r="Q469">
            <v>2856</v>
          </cell>
          <cell r="R469">
            <v>6</v>
          </cell>
          <cell r="S469">
            <v>324</v>
          </cell>
          <cell r="T469">
            <v>1000</v>
          </cell>
          <cell r="U469">
            <v>0</v>
          </cell>
          <cell r="V469">
            <v>2</v>
          </cell>
          <cell r="W469">
            <v>15</v>
          </cell>
          <cell r="X469">
            <v>0</v>
          </cell>
          <cell r="Y469">
            <v>215</v>
          </cell>
          <cell r="Z469" t="str">
            <v>บุคคลธรรมดา</v>
          </cell>
          <cell r="AA469">
            <v>1</v>
          </cell>
          <cell r="AB46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69">
            <v>2</v>
          </cell>
          <cell r="AD469">
            <v>215</v>
          </cell>
          <cell r="AE469">
            <v>350</v>
          </cell>
        </row>
        <row r="470">
          <cell r="P470">
            <v>6797</v>
          </cell>
          <cell r="Q470">
            <v>2856</v>
          </cell>
          <cell r="R470">
            <v>7</v>
          </cell>
          <cell r="S470">
            <v>325</v>
          </cell>
          <cell r="T470">
            <v>1000</v>
          </cell>
          <cell r="U470">
            <v>0</v>
          </cell>
          <cell r="V470">
            <v>1</v>
          </cell>
          <cell r="W470">
            <v>16</v>
          </cell>
          <cell r="X470">
            <v>0</v>
          </cell>
          <cell r="Y470">
            <v>116</v>
          </cell>
          <cell r="Z470" t="str">
            <v>บุคคลธรรมดา</v>
          </cell>
          <cell r="AA470">
            <v>1</v>
          </cell>
          <cell r="AB47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70">
            <v>2</v>
          </cell>
          <cell r="AD470">
            <v>116</v>
          </cell>
          <cell r="AE470">
            <v>350</v>
          </cell>
        </row>
        <row r="471">
          <cell r="P471">
            <v>6797</v>
          </cell>
          <cell r="Q471">
            <v>2856</v>
          </cell>
          <cell r="R471">
            <v>7</v>
          </cell>
          <cell r="S471">
            <v>325</v>
          </cell>
          <cell r="T471">
            <v>1000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 t="str">
            <v>บุคคลธรรมดา</v>
          </cell>
          <cell r="AA471">
            <v>1</v>
          </cell>
          <cell r="AB471" t="str">
            <v>(3)สิ่งปลูกสร้างที่เจ้าของใช้เป็นที่อยู่อาศัยและมีชื่ออยู่ในทะเบียนบ้าน</v>
          </cell>
          <cell r="AC471">
            <v>2</v>
          </cell>
          <cell r="AD471">
            <v>0</v>
          </cell>
          <cell r="AE471">
            <v>350</v>
          </cell>
        </row>
        <row r="472">
          <cell r="P472">
            <v>6798</v>
          </cell>
          <cell r="Q472">
            <v>2856</v>
          </cell>
          <cell r="R472">
            <v>10</v>
          </cell>
          <cell r="S472">
            <v>328</v>
          </cell>
          <cell r="T472">
            <v>1000</v>
          </cell>
          <cell r="U472">
            <v>0</v>
          </cell>
          <cell r="V472">
            <v>1</v>
          </cell>
          <cell r="W472">
            <v>39</v>
          </cell>
          <cell r="X472">
            <v>0</v>
          </cell>
          <cell r="Y472">
            <v>139</v>
          </cell>
          <cell r="Z472" t="str">
            <v>บุคคลธรรมดา</v>
          </cell>
          <cell r="AA472">
            <v>1</v>
          </cell>
          <cell r="AB47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72">
            <v>2</v>
          </cell>
          <cell r="AD472">
            <v>139</v>
          </cell>
          <cell r="AE472">
            <v>350</v>
          </cell>
        </row>
        <row r="473">
          <cell r="P473">
            <v>6799</v>
          </cell>
          <cell r="Q473">
            <v>2856</v>
          </cell>
          <cell r="R473">
            <v>11</v>
          </cell>
          <cell r="S473">
            <v>329</v>
          </cell>
          <cell r="T473">
            <v>1000</v>
          </cell>
          <cell r="U473">
            <v>0</v>
          </cell>
          <cell r="V473">
            <v>1</v>
          </cell>
          <cell r="W473">
            <v>73</v>
          </cell>
          <cell r="X473">
            <v>0</v>
          </cell>
          <cell r="Y473">
            <v>173</v>
          </cell>
          <cell r="Z473" t="str">
            <v>บุคคลธรรมดา</v>
          </cell>
          <cell r="AA473">
            <v>1</v>
          </cell>
          <cell r="AB47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73">
            <v>2</v>
          </cell>
          <cell r="AD473">
            <v>173</v>
          </cell>
          <cell r="AE473">
            <v>350</v>
          </cell>
        </row>
        <row r="474">
          <cell r="P474">
            <v>6800</v>
          </cell>
          <cell r="Q474">
            <v>2856</v>
          </cell>
          <cell r="R474">
            <v>13</v>
          </cell>
          <cell r="S474">
            <v>331</v>
          </cell>
          <cell r="T474">
            <v>1000</v>
          </cell>
          <cell r="U474">
            <v>0</v>
          </cell>
          <cell r="V474">
            <v>1</v>
          </cell>
          <cell r="W474">
            <v>68</v>
          </cell>
          <cell r="X474">
            <v>0</v>
          </cell>
          <cell r="Y474">
            <v>168</v>
          </cell>
          <cell r="Z474" t="str">
            <v>บุคคลธรรมดา</v>
          </cell>
          <cell r="AA474">
            <v>1</v>
          </cell>
          <cell r="AB474" t="str">
            <v>(1)ที่ดินและสิ่งปลูกสร้างที่ใช้ประโยชน์ในการประกอบเกษตรกรรม</v>
          </cell>
          <cell r="AC474">
            <v>1</v>
          </cell>
          <cell r="AD474">
            <v>168</v>
          </cell>
          <cell r="AE474">
            <v>350</v>
          </cell>
        </row>
        <row r="475">
          <cell r="P475">
            <v>6801</v>
          </cell>
          <cell r="Q475">
            <v>2856</v>
          </cell>
          <cell r="R475">
            <v>6</v>
          </cell>
          <cell r="S475">
            <v>332</v>
          </cell>
          <cell r="T475">
            <v>1000</v>
          </cell>
          <cell r="U475">
            <v>0</v>
          </cell>
          <cell r="V475">
            <v>2</v>
          </cell>
          <cell r="W475">
            <v>85</v>
          </cell>
          <cell r="X475">
            <v>0</v>
          </cell>
          <cell r="Y475">
            <v>285</v>
          </cell>
          <cell r="Z475" t="str">
            <v>บุคคลธรรมดา</v>
          </cell>
          <cell r="AA475">
            <v>1</v>
          </cell>
          <cell r="AB47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75">
            <v>2</v>
          </cell>
          <cell r="AD475">
            <v>285</v>
          </cell>
          <cell r="AE475">
            <v>350</v>
          </cell>
        </row>
        <row r="476">
          <cell r="P476">
            <v>6801</v>
          </cell>
          <cell r="Q476">
            <v>2856</v>
          </cell>
          <cell r="R476">
            <v>6</v>
          </cell>
          <cell r="S476">
            <v>332</v>
          </cell>
          <cell r="T476">
            <v>1000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 t="str">
            <v>บุคคลธรรมดา</v>
          </cell>
          <cell r="AA476">
            <v>1</v>
          </cell>
          <cell r="AB476" t="str">
            <v>(3)สิ่งปลูกสร้างที่เจ้าของใช้เป็นที่อยู่อาศัยและมีชื่ออยู่ในทะเบียนบ้าน</v>
          </cell>
          <cell r="AC476">
            <v>2</v>
          </cell>
          <cell r="AD476">
            <v>0</v>
          </cell>
          <cell r="AE476">
            <v>350</v>
          </cell>
        </row>
        <row r="477">
          <cell r="P477">
            <v>6802</v>
          </cell>
          <cell r="Q477">
            <v>2856</v>
          </cell>
          <cell r="R477">
            <v>5</v>
          </cell>
          <cell r="S477">
            <v>333</v>
          </cell>
          <cell r="T477">
            <v>1000</v>
          </cell>
          <cell r="U477">
            <v>0</v>
          </cell>
          <cell r="V477">
            <v>3</v>
          </cell>
          <cell r="W477">
            <v>15</v>
          </cell>
          <cell r="X477">
            <v>0</v>
          </cell>
          <cell r="Y477">
            <v>315</v>
          </cell>
          <cell r="Z477" t="str">
            <v>บุคคลธรรมดา</v>
          </cell>
          <cell r="AA477">
            <v>1</v>
          </cell>
          <cell r="AB47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77">
            <v>2</v>
          </cell>
          <cell r="AD477">
            <v>315</v>
          </cell>
          <cell r="AE477">
            <v>350</v>
          </cell>
        </row>
        <row r="478">
          <cell r="P478">
            <v>6803</v>
          </cell>
          <cell r="Q478">
            <v>2856</v>
          </cell>
          <cell r="R478">
            <v>2</v>
          </cell>
          <cell r="S478">
            <v>338</v>
          </cell>
          <cell r="T478">
            <v>1000</v>
          </cell>
          <cell r="U478">
            <v>0</v>
          </cell>
          <cell r="V478">
            <v>0</v>
          </cell>
          <cell r="W478">
            <v>91</v>
          </cell>
          <cell r="X478">
            <v>0</v>
          </cell>
          <cell r="Y478">
            <v>91</v>
          </cell>
          <cell r="Z478" t="str">
            <v>บุคคลธรรมดา</v>
          </cell>
          <cell r="AA478">
            <v>1</v>
          </cell>
          <cell r="AB47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78">
            <v>2</v>
          </cell>
          <cell r="AD478">
            <v>91</v>
          </cell>
          <cell r="AE478">
            <v>350</v>
          </cell>
        </row>
        <row r="479">
          <cell r="P479">
            <v>6803</v>
          </cell>
          <cell r="Q479">
            <v>2856</v>
          </cell>
          <cell r="R479">
            <v>2</v>
          </cell>
          <cell r="S479">
            <v>338</v>
          </cell>
          <cell r="T479">
            <v>1000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 t="str">
            <v>บุคคลธรรมดา</v>
          </cell>
          <cell r="AA479">
            <v>1</v>
          </cell>
          <cell r="AB479" t="str">
            <v>(3)สิ่งปลูกสร้างที่เจ้าของใช้เป็นที่อยู่อาศัยและมีชื่ออยู่ในทะเบียนบ้าน</v>
          </cell>
          <cell r="AC479">
            <v>2</v>
          </cell>
          <cell r="AD479">
            <v>0</v>
          </cell>
          <cell r="AE479">
            <v>350</v>
          </cell>
        </row>
        <row r="480">
          <cell r="P480">
            <v>6804</v>
          </cell>
          <cell r="Q480">
            <v>2856</v>
          </cell>
          <cell r="R480">
            <v>3</v>
          </cell>
          <cell r="S480">
            <v>339</v>
          </cell>
          <cell r="T480">
            <v>1000</v>
          </cell>
          <cell r="U480">
            <v>0</v>
          </cell>
          <cell r="V480">
            <v>1</v>
          </cell>
          <cell r="W480">
            <v>76</v>
          </cell>
          <cell r="X480">
            <v>0</v>
          </cell>
          <cell r="Y480">
            <v>176</v>
          </cell>
          <cell r="Z480" t="str">
            <v>บุคคลธรรมดา</v>
          </cell>
          <cell r="AA480">
            <v>1</v>
          </cell>
          <cell r="AB48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80">
            <v>2</v>
          </cell>
          <cell r="AD480">
            <v>176</v>
          </cell>
          <cell r="AE480">
            <v>100</v>
          </cell>
        </row>
        <row r="481">
          <cell r="P481">
            <v>6804</v>
          </cell>
          <cell r="Q481">
            <v>2856</v>
          </cell>
          <cell r="R481">
            <v>3</v>
          </cell>
          <cell r="S481">
            <v>339</v>
          </cell>
          <cell r="T481">
            <v>1000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 t="str">
            <v>บุคคลธรรมดา</v>
          </cell>
          <cell r="AA481">
            <v>1</v>
          </cell>
          <cell r="AB481" t="str">
            <v>(3)สิ่งปลูกสร้างที่เจ้าของใช้เป็นที่อยู่อาศัยและมีชื่ออยู่ในทะเบียนบ้าน</v>
          </cell>
          <cell r="AC481">
            <v>2</v>
          </cell>
          <cell r="AD481">
            <v>0</v>
          </cell>
          <cell r="AE481">
            <v>100</v>
          </cell>
        </row>
        <row r="482">
          <cell r="P482">
            <v>6805</v>
          </cell>
          <cell r="Q482">
            <v>2856</v>
          </cell>
          <cell r="R482">
            <v>4</v>
          </cell>
          <cell r="S482">
            <v>340</v>
          </cell>
          <cell r="T482">
            <v>1000</v>
          </cell>
          <cell r="U482">
            <v>0</v>
          </cell>
          <cell r="V482">
            <v>1</v>
          </cell>
          <cell r="W482">
            <v>8</v>
          </cell>
          <cell r="X482">
            <v>0</v>
          </cell>
          <cell r="Y482">
            <v>108</v>
          </cell>
          <cell r="Z482" t="str">
            <v>บุคคลธรรมดา</v>
          </cell>
          <cell r="AA482">
            <v>1</v>
          </cell>
          <cell r="AB48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82">
            <v>2</v>
          </cell>
          <cell r="AD482">
            <v>108</v>
          </cell>
          <cell r="AE482">
            <v>100</v>
          </cell>
        </row>
        <row r="483">
          <cell r="P483">
            <v>10948</v>
          </cell>
          <cell r="Q483">
            <v>0</v>
          </cell>
          <cell r="R483">
            <v>42</v>
          </cell>
          <cell r="S483">
            <v>187</v>
          </cell>
          <cell r="T483">
            <v>4000</v>
          </cell>
          <cell r="U483">
            <v>0</v>
          </cell>
          <cell r="V483">
            <v>1</v>
          </cell>
          <cell r="W483">
            <v>57</v>
          </cell>
          <cell r="X483">
            <v>0</v>
          </cell>
          <cell r="Y483">
            <v>149.5</v>
          </cell>
          <cell r="Z483" t="str">
            <v>บุคคลธรรมดา</v>
          </cell>
          <cell r="AA483">
            <v>1</v>
          </cell>
          <cell r="AB4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83">
            <v>2</v>
          </cell>
          <cell r="AD483">
            <v>149.5</v>
          </cell>
          <cell r="AE483">
            <v>100</v>
          </cell>
        </row>
        <row r="484"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7.5</v>
          </cell>
          <cell r="Z484" t="str">
            <v>บุคคลธรรมดา</v>
          </cell>
          <cell r="AA484">
            <v>1</v>
          </cell>
          <cell r="AB48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484">
            <v>3</v>
          </cell>
          <cell r="AD484">
            <v>7.5</v>
          </cell>
          <cell r="AE484">
            <v>100</v>
          </cell>
        </row>
        <row r="485">
          <cell r="P485">
            <v>11511</v>
          </cell>
          <cell r="Q485">
            <v>2852</v>
          </cell>
          <cell r="R485">
            <v>217</v>
          </cell>
          <cell r="S485">
            <v>4074</v>
          </cell>
          <cell r="T485">
            <v>4000</v>
          </cell>
          <cell r="U485">
            <v>0</v>
          </cell>
          <cell r="V485">
            <v>1</v>
          </cell>
          <cell r="W485">
            <v>78</v>
          </cell>
          <cell r="X485">
            <v>0</v>
          </cell>
          <cell r="Y485">
            <v>178</v>
          </cell>
          <cell r="Z485" t="str">
            <v>บุคคลธรรมดา</v>
          </cell>
          <cell r="AA485">
            <v>1</v>
          </cell>
          <cell r="AB485" t="str">
            <v>(1)ที่ดินและสิ่งปลูกสร้างที่ใช้ประโยชน์ในการประกอบเกษตรกรรม</v>
          </cell>
          <cell r="AC485">
            <v>1</v>
          </cell>
          <cell r="AD485">
            <v>178</v>
          </cell>
          <cell r="AE485">
            <v>420</v>
          </cell>
        </row>
        <row r="486">
          <cell r="P486">
            <v>11596</v>
          </cell>
          <cell r="Q486">
            <v>2852</v>
          </cell>
          <cell r="R486">
            <v>216</v>
          </cell>
          <cell r="S486">
            <v>4069</v>
          </cell>
          <cell r="T486">
            <v>4000</v>
          </cell>
          <cell r="U486">
            <v>3</v>
          </cell>
          <cell r="V486">
            <v>0</v>
          </cell>
          <cell r="W486">
            <v>0</v>
          </cell>
          <cell r="X486">
            <v>0</v>
          </cell>
          <cell r="Y486">
            <v>1200</v>
          </cell>
          <cell r="Z486" t="str">
            <v>บุคคลธรรมดา</v>
          </cell>
          <cell r="AA486">
            <v>1</v>
          </cell>
          <cell r="AB486" t="str">
            <v>(1)ที่ดินและสิ่งปลูกสร้างที่ใช้ประโยชน์ในการประกอบเกษตรกรรม</v>
          </cell>
          <cell r="AC486">
            <v>1</v>
          </cell>
          <cell r="AD486">
            <v>1200</v>
          </cell>
          <cell r="AE486">
            <v>100</v>
          </cell>
        </row>
        <row r="487">
          <cell r="P487">
            <v>12126</v>
          </cell>
          <cell r="Q487">
            <v>2852</v>
          </cell>
          <cell r="R487">
            <v>45</v>
          </cell>
          <cell r="S487">
            <v>355</v>
          </cell>
          <cell r="T487">
            <v>1000</v>
          </cell>
          <cell r="U487">
            <v>0</v>
          </cell>
          <cell r="V487">
            <v>1</v>
          </cell>
          <cell r="W487">
            <v>88</v>
          </cell>
          <cell r="X487">
            <v>0</v>
          </cell>
          <cell r="Y487">
            <v>188</v>
          </cell>
          <cell r="Z487" t="str">
            <v>บุคคลธรรมดา</v>
          </cell>
          <cell r="AA487">
            <v>1</v>
          </cell>
          <cell r="AB48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87">
            <v>2</v>
          </cell>
          <cell r="AD487">
            <v>188</v>
          </cell>
          <cell r="AE487">
            <v>310</v>
          </cell>
        </row>
        <row r="488">
          <cell r="P488">
            <v>12904</v>
          </cell>
          <cell r="Q488">
            <v>2852</v>
          </cell>
          <cell r="R488">
            <v>44</v>
          </cell>
          <cell r="S488">
            <v>354</v>
          </cell>
          <cell r="T488">
            <v>4000</v>
          </cell>
          <cell r="U488">
            <v>0</v>
          </cell>
          <cell r="V488">
            <v>1</v>
          </cell>
          <cell r="W488">
            <v>15</v>
          </cell>
          <cell r="X488">
            <v>0</v>
          </cell>
          <cell r="Y488">
            <v>115</v>
          </cell>
          <cell r="Z488" t="str">
            <v>บุคคลธรรมดา</v>
          </cell>
          <cell r="AA488">
            <v>1</v>
          </cell>
          <cell r="AB48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88">
            <v>2</v>
          </cell>
          <cell r="AD488">
            <v>115</v>
          </cell>
          <cell r="AE488">
            <v>100</v>
          </cell>
        </row>
        <row r="489">
          <cell r="P489">
            <v>12904</v>
          </cell>
          <cell r="Q489">
            <v>2852</v>
          </cell>
          <cell r="R489">
            <v>44</v>
          </cell>
          <cell r="S489">
            <v>354</v>
          </cell>
          <cell r="T489">
            <v>4000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 t="str">
            <v>บุคคลธรรมดา</v>
          </cell>
          <cell r="AA489">
            <v>1</v>
          </cell>
          <cell r="AB489" t="str">
            <v>(3)สิ่งปลูกสร้างที่เจ้าของใช้เป็นที่อยู่อาศัยและมีชื่ออยู่ในทะเบียนบ้าน</v>
          </cell>
          <cell r="AC489">
            <v>2</v>
          </cell>
          <cell r="AD489">
            <v>0</v>
          </cell>
          <cell r="AE489">
            <v>100</v>
          </cell>
        </row>
        <row r="490">
          <cell r="P490">
            <v>12911</v>
          </cell>
          <cell r="Q490">
            <v>2856</v>
          </cell>
          <cell r="R490">
            <v>19</v>
          </cell>
          <cell r="S490">
            <v>356</v>
          </cell>
          <cell r="T490">
            <v>1000</v>
          </cell>
          <cell r="U490">
            <v>0</v>
          </cell>
          <cell r="V490">
            <v>3</v>
          </cell>
          <cell r="W490">
            <v>64</v>
          </cell>
          <cell r="X490">
            <v>0</v>
          </cell>
          <cell r="Y490">
            <v>364</v>
          </cell>
          <cell r="Z490" t="str">
            <v>บุคคลธรรมดา</v>
          </cell>
          <cell r="AA490">
            <v>1</v>
          </cell>
          <cell r="AB49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490">
            <v>2</v>
          </cell>
          <cell r="AD490">
            <v>364</v>
          </cell>
          <cell r="AE490">
            <v>310</v>
          </cell>
        </row>
        <row r="491">
          <cell r="P491">
            <v>15185</v>
          </cell>
          <cell r="Q491">
            <v>3252</v>
          </cell>
          <cell r="R491">
            <v>1</v>
          </cell>
          <cell r="S491">
            <v>399</v>
          </cell>
          <cell r="T491">
            <v>4000</v>
          </cell>
          <cell r="U491">
            <v>33</v>
          </cell>
          <cell r="V491">
            <v>3</v>
          </cell>
          <cell r="W491">
            <v>60</v>
          </cell>
          <cell r="X491">
            <v>0</v>
          </cell>
          <cell r="Y491">
            <v>13560</v>
          </cell>
          <cell r="Z491" t="str">
            <v>บุคคลธรรมดา</v>
          </cell>
          <cell r="AA491">
            <v>1</v>
          </cell>
          <cell r="AB491" t="str">
            <v>(1)ที่ดินและสิ่งปลูกสร้างที่ใช้ประโยชน์ในการประกอบเกษตรกรรม</v>
          </cell>
          <cell r="AC491">
            <v>1</v>
          </cell>
          <cell r="AD491">
            <v>13560</v>
          </cell>
          <cell r="AE491">
            <v>130</v>
          </cell>
        </row>
        <row r="492">
          <cell r="P492">
            <v>15187</v>
          </cell>
          <cell r="Q492">
            <v>3252</v>
          </cell>
          <cell r="R492">
            <v>2</v>
          </cell>
          <cell r="S492">
            <v>401</v>
          </cell>
          <cell r="T492">
            <v>4000</v>
          </cell>
          <cell r="U492">
            <v>11</v>
          </cell>
          <cell r="V492">
            <v>2</v>
          </cell>
          <cell r="W492">
            <v>56</v>
          </cell>
          <cell r="X492">
            <v>0</v>
          </cell>
          <cell r="Y492">
            <v>4656</v>
          </cell>
          <cell r="Z492" t="str">
            <v>บุคคลธรรมดา</v>
          </cell>
          <cell r="AA492">
            <v>1</v>
          </cell>
          <cell r="AB492" t="str">
            <v>(1)ที่ดินและสิ่งปลูกสร้างที่ใช้ประโยชน์ในการประกอบเกษตรกรรม</v>
          </cell>
          <cell r="AC492">
            <v>1</v>
          </cell>
          <cell r="AD492">
            <v>4656</v>
          </cell>
          <cell r="AE492">
            <v>130</v>
          </cell>
        </row>
        <row r="493">
          <cell r="P493">
            <v>15216</v>
          </cell>
          <cell r="Q493">
            <v>3252</v>
          </cell>
          <cell r="R493">
            <v>42</v>
          </cell>
          <cell r="S493">
            <v>430</v>
          </cell>
          <cell r="T493">
            <v>4000</v>
          </cell>
          <cell r="U493">
            <v>5</v>
          </cell>
          <cell r="V493">
            <v>2</v>
          </cell>
          <cell r="W493">
            <v>37</v>
          </cell>
          <cell r="X493">
            <v>0</v>
          </cell>
          <cell r="Y493">
            <v>2237</v>
          </cell>
          <cell r="Z493" t="str">
            <v>บุคคลธรรมดา</v>
          </cell>
          <cell r="AA493">
            <v>1</v>
          </cell>
          <cell r="AB493" t="str">
            <v>(1)ที่ดินและสิ่งปลูกสร้างที่ใช้ประโยชน์ในการประกอบเกษตรกรรม</v>
          </cell>
          <cell r="AC493">
            <v>1</v>
          </cell>
          <cell r="AD493">
            <v>2237</v>
          </cell>
          <cell r="AE493">
            <v>130</v>
          </cell>
        </row>
        <row r="494">
          <cell r="P494">
            <v>15356</v>
          </cell>
          <cell r="Q494">
            <v>3254</v>
          </cell>
          <cell r="R494">
            <v>50</v>
          </cell>
          <cell r="S494">
            <v>570</v>
          </cell>
          <cell r="T494">
            <v>4000</v>
          </cell>
          <cell r="U494">
            <v>4</v>
          </cell>
          <cell r="V494">
            <v>1</v>
          </cell>
          <cell r="W494">
            <v>23</v>
          </cell>
          <cell r="X494">
            <v>0</v>
          </cell>
          <cell r="Y494">
            <v>1723</v>
          </cell>
          <cell r="Z494" t="str">
            <v>บุคคลธรรมดา</v>
          </cell>
          <cell r="AA494">
            <v>1</v>
          </cell>
          <cell r="AB494" t="str">
            <v>(1)ที่ดินและสิ่งปลูกสร้างที่ใช้ประโยชน์ในการประกอบเกษตรกรรม</v>
          </cell>
          <cell r="AC494">
            <v>1</v>
          </cell>
          <cell r="AD494">
            <v>1723</v>
          </cell>
          <cell r="AE494">
            <v>130</v>
          </cell>
        </row>
        <row r="495">
          <cell r="P495">
            <v>15357</v>
          </cell>
          <cell r="Q495">
            <v>3254</v>
          </cell>
          <cell r="R495">
            <v>54</v>
          </cell>
          <cell r="S495">
            <v>571</v>
          </cell>
          <cell r="T495">
            <v>4000</v>
          </cell>
          <cell r="U495">
            <v>3</v>
          </cell>
          <cell r="V495">
            <v>2</v>
          </cell>
          <cell r="W495">
            <v>5</v>
          </cell>
          <cell r="X495">
            <v>0</v>
          </cell>
          <cell r="Y495">
            <v>1405</v>
          </cell>
          <cell r="Z495" t="str">
            <v>บุคคลธรรมดา</v>
          </cell>
          <cell r="AA495">
            <v>1</v>
          </cell>
          <cell r="AB495" t="str">
            <v>(1)ที่ดินและสิ่งปลูกสร้างที่ใช้ประโยชน์ในการประกอบเกษตรกรรม</v>
          </cell>
          <cell r="AC495">
            <v>1</v>
          </cell>
          <cell r="AD495">
            <v>1405</v>
          </cell>
          <cell r="AE495">
            <v>100</v>
          </cell>
        </row>
        <row r="496">
          <cell r="P496">
            <v>15358</v>
          </cell>
          <cell r="Q496">
            <v>3254</v>
          </cell>
          <cell r="R496">
            <v>53</v>
          </cell>
          <cell r="S496">
            <v>572</v>
          </cell>
          <cell r="T496">
            <v>4000</v>
          </cell>
          <cell r="U496">
            <v>3</v>
          </cell>
          <cell r="V496">
            <v>3</v>
          </cell>
          <cell r="W496">
            <v>15</v>
          </cell>
          <cell r="X496">
            <v>0</v>
          </cell>
          <cell r="Y496">
            <v>1515</v>
          </cell>
          <cell r="Z496" t="str">
            <v>บุคคลธรรมดา</v>
          </cell>
          <cell r="AA496">
            <v>1</v>
          </cell>
          <cell r="AB496" t="str">
            <v>(1)ที่ดินและสิ่งปลูกสร้างที่ใช้ประโยชน์ในการประกอบเกษตรกรรม</v>
          </cell>
          <cell r="AC496">
            <v>1</v>
          </cell>
          <cell r="AD496">
            <v>1515</v>
          </cell>
          <cell r="AE496">
            <v>100</v>
          </cell>
        </row>
        <row r="497">
          <cell r="P497">
            <v>15359</v>
          </cell>
          <cell r="Q497">
            <v>3254</v>
          </cell>
          <cell r="R497">
            <v>52</v>
          </cell>
          <cell r="S497">
            <v>573</v>
          </cell>
          <cell r="T497">
            <v>4000</v>
          </cell>
          <cell r="U497">
            <v>3</v>
          </cell>
          <cell r="V497">
            <v>3</v>
          </cell>
          <cell r="W497">
            <v>13</v>
          </cell>
          <cell r="X497">
            <v>0</v>
          </cell>
          <cell r="Y497">
            <v>1513</v>
          </cell>
          <cell r="Z497" t="str">
            <v>บุคคลธรรมดา</v>
          </cell>
          <cell r="AA497">
            <v>1</v>
          </cell>
          <cell r="AB497" t="str">
            <v>(1)ที่ดินและสิ่งปลูกสร้างที่ใช้ประโยชน์ในการประกอบเกษตรกรรม</v>
          </cell>
          <cell r="AC497">
            <v>1</v>
          </cell>
          <cell r="AD497">
            <v>1513</v>
          </cell>
          <cell r="AE497">
            <v>100</v>
          </cell>
        </row>
        <row r="498">
          <cell r="P498">
            <v>15360</v>
          </cell>
          <cell r="Q498">
            <v>3254</v>
          </cell>
          <cell r="R498">
            <v>51</v>
          </cell>
          <cell r="S498">
            <v>574</v>
          </cell>
          <cell r="T498">
            <v>4000</v>
          </cell>
          <cell r="U498">
            <v>7</v>
          </cell>
          <cell r="V498">
            <v>3</v>
          </cell>
          <cell r="W498">
            <v>99</v>
          </cell>
          <cell r="X498">
            <v>0</v>
          </cell>
          <cell r="Y498">
            <v>3199</v>
          </cell>
          <cell r="Z498" t="str">
            <v>บุคคลธรรมดา</v>
          </cell>
          <cell r="AA498">
            <v>1</v>
          </cell>
          <cell r="AB498" t="str">
            <v>(1)ที่ดินและสิ่งปลูกสร้างที่ใช้ประโยชน์ในการประกอบเกษตรกรรม</v>
          </cell>
          <cell r="AC498">
            <v>1</v>
          </cell>
          <cell r="AD498">
            <v>3199</v>
          </cell>
          <cell r="AE498">
            <v>130</v>
          </cell>
        </row>
        <row r="499">
          <cell r="P499">
            <v>15361</v>
          </cell>
          <cell r="Q499">
            <v>3254</v>
          </cell>
          <cell r="R499">
            <v>58</v>
          </cell>
          <cell r="S499">
            <v>575</v>
          </cell>
          <cell r="T499">
            <v>4000</v>
          </cell>
          <cell r="U499">
            <v>4</v>
          </cell>
          <cell r="V499">
            <v>0</v>
          </cell>
          <cell r="W499">
            <v>87</v>
          </cell>
          <cell r="X499">
            <v>0</v>
          </cell>
          <cell r="Y499">
            <v>1687</v>
          </cell>
          <cell r="Z499" t="str">
            <v>บุคคลธรรมดา</v>
          </cell>
          <cell r="AA499">
            <v>1</v>
          </cell>
          <cell r="AB499" t="str">
            <v>(1)ที่ดินและสิ่งปลูกสร้างที่ใช้ประโยชน์ในการประกอบเกษตรกรรม</v>
          </cell>
          <cell r="AC499">
            <v>1</v>
          </cell>
          <cell r="AD499">
            <v>1687</v>
          </cell>
          <cell r="AE499">
            <v>100</v>
          </cell>
        </row>
        <row r="500">
          <cell r="P500">
            <v>15362</v>
          </cell>
          <cell r="Q500">
            <v>3254</v>
          </cell>
          <cell r="R500">
            <v>57</v>
          </cell>
          <cell r="S500">
            <v>576</v>
          </cell>
          <cell r="T500">
            <v>4000</v>
          </cell>
          <cell r="U500">
            <v>2</v>
          </cell>
          <cell r="V500">
            <v>3</v>
          </cell>
          <cell r="W500">
            <v>11</v>
          </cell>
          <cell r="X500">
            <v>0</v>
          </cell>
          <cell r="Y500">
            <v>1111</v>
          </cell>
          <cell r="Z500" t="str">
            <v>บุคคลธรรมดา</v>
          </cell>
          <cell r="AA500">
            <v>1</v>
          </cell>
          <cell r="AB500" t="str">
            <v>(1)ที่ดินและสิ่งปลูกสร้างที่ใช้ประโยชน์ในการประกอบเกษตรกรรม</v>
          </cell>
          <cell r="AC500">
            <v>1</v>
          </cell>
          <cell r="AD500">
            <v>1111</v>
          </cell>
          <cell r="AE500">
            <v>100</v>
          </cell>
        </row>
        <row r="501">
          <cell r="P501">
            <v>15363</v>
          </cell>
          <cell r="Q501">
            <v>3254</v>
          </cell>
          <cell r="R501">
            <v>56</v>
          </cell>
          <cell r="S501">
            <v>577</v>
          </cell>
          <cell r="T501">
            <v>4000</v>
          </cell>
          <cell r="U501">
            <v>3</v>
          </cell>
          <cell r="V501">
            <v>0</v>
          </cell>
          <cell r="W501">
            <v>33</v>
          </cell>
          <cell r="X501">
            <v>0</v>
          </cell>
          <cell r="Y501">
            <v>1233</v>
          </cell>
          <cell r="Z501" t="str">
            <v>บุคคลธรรมดา</v>
          </cell>
          <cell r="AA501">
            <v>1</v>
          </cell>
          <cell r="AB501" t="str">
            <v>(1)ที่ดินและสิ่งปลูกสร้างที่ใช้ประโยชน์ในการประกอบเกษตรกรรม</v>
          </cell>
          <cell r="AC501">
            <v>1</v>
          </cell>
          <cell r="AD501">
            <v>1233</v>
          </cell>
          <cell r="AE501">
            <v>100</v>
          </cell>
        </row>
        <row r="502">
          <cell r="P502">
            <v>15364</v>
          </cell>
          <cell r="Q502">
            <v>3254</v>
          </cell>
          <cell r="R502">
            <v>55</v>
          </cell>
          <cell r="S502">
            <v>578</v>
          </cell>
          <cell r="T502">
            <v>4000</v>
          </cell>
          <cell r="U502">
            <v>8</v>
          </cell>
          <cell r="V502">
            <v>1</v>
          </cell>
          <cell r="W502">
            <v>13</v>
          </cell>
          <cell r="X502">
            <v>0</v>
          </cell>
          <cell r="Y502">
            <v>3313</v>
          </cell>
          <cell r="Z502" t="str">
            <v>บุคคลธรรมดา</v>
          </cell>
          <cell r="AA502">
            <v>1</v>
          </cell>
          <cell r="AB502" t="str">
            <v>(1)ที่ดินและสิ่งปลูกสร้างที่ใช้ประโยชน์ในการประกอบเกษตรกรรม</v>
          </cell>
          <cell r="AC502">
            <v>1</v>
          </cell>
          <cell r="AD502">
            <v>3313</v>
          </cell>
          <cell r="AE502">
            <v>100</v>
          </cell>
        </row>
        <row r="503">
          <cell r="P503">
            <v>15365</v>
          </cell>
          <cell r="Q503">
            <v>3254</v>
          </cell>
          <cell r="R503">
            <v>62</v>
          </cell>
          <cell r="S503">
            <v>579</v>
          </cell>
          <cell r="T503">
            <v>4000</v>
          </cell>
          <cell r="U503">
            <v>22</v>
          </cell>
          <cell r="V503">
            <v>3</v>
          </cell>
          <cell r="W503">
            <v>86</v>
          </cell>
          <cell r="X503">
            <v>0</v>
          </cell>
          <cell r="Y503">
            <v>9186</v>
          </cell>
          <cell r="Z503" t="str">
            <v>บุคคลธรรมดา</v>
          </cell>
          <cell r="AA503">
            <v>1</v>
          </cell>
          <cell r="AB503" t="str">
            <v>(1)ที่ดินและสิ่งปลูกสร้างที่ใช้ประโยชน์ในการประกอบเกษตรกรรม</v>
          </cell>
          <cell r="AC503">
            <v>1</v>
          </cell>
          <cell r="AD503">
            <v>9186</v>
          </cell>
          <cell r="AE503">
            <v>130</v>
          </cell>
        </row>
        <row r="504">
          <cell r="P504">
            <v>15366</v>
          </cell>
          <cell r="Q504">
            <v>3254</v>
          </cell>
          <cell r="R504">
            <v>60</v>
          </cell>
          <cell r="S504">
            <v>580</v>
          </cell>
          <cell r="T504">
            <v>4000</v>
          </cell>
          <cell r="U504">
            <v>18</v>
          </cell>
          <cell r="V504">
            <v>3</v>
          </cell>
          <cell r="W504">
            <v>43</v>
          </cell>
          <cell r="X504">
            <v>0</v>
          </cell>
          <cell r="Y504">
            <v>7543</v>
          </cell>
          <cell r="Z504" t="str">
            <v>บุคคลธรรมดา</v>
          </cell>
          <cell r="AA504">
            <v>1</v>
          </cell>
          <cell r="AB504" t="str">
            <v>(1)ที่ดินและสิ่งปลูกสร้างที่ใช้ประโยชน์ในการประกอบเกษตรกรรม</v>
          </cell>
          <cell r="AC504">
            <v>1</v>
          </cell>
          <cell r="AD504">
            <v>7543</v>
          </cell>
          <cell r="AE504">
            <v>100</v>
          </cell>
        </row>
        <row r="505">
          <cell r="P505">
            <v>15367</v>
          </cell>
          <cell r="Q505">
            <v>3254</v>
          </cell>
          <cell r="R505">
            <v>59</v>
          </cell>
          <cell r="S505">
            <v>581</v>
          </cell>
          <cell r="T505">
            <v>4000</v>
          </cell>
          <cell r="U505">
            <v>6</v>
          </cell>
          <cell r="V505">
            <v>1</v>
          </cell>
          <cell r="W505">
            <v>20</v>
          </cell>
          <cell r="X505">
            <v>0</v>
          </cell>
          <cell r="Y505">
            <v>2520</v>
          </cell>
          <cell r="Z505" t="str">
            <v>บุคคลธรรมดา</v>
          </cell>
          <cell r="AA505">
            <v>1</v>
          </cell>
          <cell r="AB505" t="str">
            <v>(1)ที่ดินและสิ่งปลูกสร้างที่ใช้ประโยชน์ในการประกอบเกษตรกรรม</v>
          </cell>
          <cell r="AC505">
            <v>1</v>
          </cell>
          <cell r="AD505">
            <v>2520</v>
          </cell>
          <cell r="AE505">
            <v>100</v>
          </cell>
        </row>
        <row r="506">
          <cell r="P506">
            <v>16698</v>
          </cell>
          <cell r="Q506">
            <v>0</v>
          </cell>
          <cell r="R506">
            <v>14</v>
          </cell>
          <cell r="S506">
            <v>981</v>
          </cell>
          <cell r="T506">
            <v>4000</v>
          </cell>
          <cell r="U506">
            <v>9</v>
          </cell>
          <cell r="V506">
            <v>1</v>
          </cell>
          <cell r="W506">
            <v>70</v>
          </cell>
          <cell r="X506">
            <v>0</v>
          </cell>
          <cell r="Y506">
            <v>3770</v>
          </cell>
          <cell r="Z506" t="str">
            <v>บุคคลธรรมดา</v>
          </cell>
          <cell r="AA506">
            <v>1</v>
          </cell>
          <cell r="AB506" t="str">
            <v>(1)ที่ดินและสิ่งปลูกสร้างที่ใช้ประโยชน์ในการประกอบเกษตรกรรม</v>
          </cell>
          <cell r="AC506">
            <v>1</v>
          </cell>
          <cell r="AD506">
            <v>3770</v>
          </cell>
          <cell r="AE506">
            <v>130</v>
          </cell>
        </row>
        <row r="507">
          <cell r="P507">
            <v>16699</v>
          </cell>
          <cell r="Q507">
            <v>0</v>
          </cell>
          <cell r="R507">
            <v>10</v>
          </cell>
          <cell r="S507">
            <v>982</v>
          </cell>
          <cell r="T507">
            <v>4000</v>
          </cell>
          <cell r="U507">
            <v>7</v>
          </cell>
          <cell r="V507">
            <v>0</v>
          </cell>
          <cell r="W507">
            <v>75</v>
          </cell>
          <cell r="X507">
            <v>0</v>
          </cell>
          <cell r="Y507">
            <v>2875</v>
          </cell>
          <cell r="Z507" t="str">
            <v>บุคคลธรรมดา</v>
          </cell>
          <cell r="AA507">
            <v>1</v>
          </cell>
          <cell r="AB507" t="str">
            <v>(1)ที่ดินและสิ่งปลูกสร้างที่ใช้ประโยชน์ในการประกอบเกษตรกรรม</v>
          </cell>
          <cell r="AC507">
            <v>1</v>
          </cell>
          <cell r="AD507">
            <v>2875</v>
          </cell>
          <cell r="AE507">
            <v>130</v>
          </cell>
        </row>
        <row r="508">
          <cell r="P508">
            <v>16700</v>
          </cell>
          <cell r="Q508">
            <v>2446</v>
          </cell>
          <cell r="R508">
            <v>9</v>
          </cell>
          <cell r="S508">
            <v>983</v>
          </cell>
          <cell r="T508">
            <v>4000</v>
          </cell>
          <cell r="U508">
            <v>13</v>
          </cell>
          <cell r="V508">
            <v>1</v>
          </cell>
          <cell r="W508">
            <v>0</v>
          </cell>
          <cell r="X508">
            <v>0</v>
          </cell>
          <cell r="Y508">
            <v>5300</v>
          </cell>
          <cell r="Z508" t="str">
            <v>บุคคลธรรมดา</v>
          </cell>
          <cell r="AA508">
            <v>1</v>
          </cell>
          <cell r="AB508" t="str">
            <v>(1)ที่ดินและสิ่งปลูกสร้างที่ใช้ประโยชน์ในการประกอบเกษตรกรรม</v>
          </cell>
          <cell r="AC508">
            <v>1</v>
          </cell>
          <cell r="AD508">
            <v>5300</v>
          </cell>
          <cell r="AE508">
            <v>0</v>
          </cell>
        </row>
        <row r="509">
          <cell r="P509">
            <v>16701</v>
          </cell>
          <cell r="Q509">
            <v>0</v>
          </cell>
          <cell r="R509">
            <v>11</v>
          </cell>
          <cell r="S509">
            <v>984</v>
          </cell>
          <cell r="T509">
            <v>4000</v>
          </cell>
          <cell r="U509">
            <v>5</v>
          </cell>
          <cell r="V509">
            <v>2</v>
          </cell>
          <cell r="W509">
            <v>12</v>
          </cell>
          <cell r="X509">
            <v>0</v>
          </cell>
          <cell r="Y509">
            <v>2212</v>
          </cell>
          <cell r="Z509" t="str">
            <v>บุคคลธรรมดา</v>
          </cell>
          <cell r="AA509">
            <v>1</v>
          </cell>
          <cell r="AB509" t="str">
            <v>(1)ที่ดินและสิ่งปลูกสร้างที่ใช้ประโยชน์ในการประกอบเกษตรกรรม</v>
          </cell>
          <cell r="AC509">
            <v>1</v>
          </cell>
          <cell r="AD509">
            <v>2212</v>
          </cell>
          <cell r="AE509">
            <v>130</v>
          </cell>
        </row>
        <row r="510">
          <cell r="P510">
            <v>16702</v>
          </cell>
          <cell r="Q510">
            <v>0</v>
          </cell>
          <cell r="R510">
            <v>12</v>
          </cell>
          <cell r="S510">
            <v>985</v>
          </cell>
          <cell r="T510">
            <v>4000</v>
          </cell>
          <cell r="U510">
            <v>18</v>
          </cell>
          <cell r="V510">
            <v>3</v>
          </cell>
          <cell r="W510">
            <v>50</v>
          </cell>
          <cell r="X510">
            <v>0</v>
          </cell>
          <cell r="Y510">
            <v>7550</v>
          </cell>
          <cell r="Z510" t="str">
            <v>บุคคลธรรมดา</v>
          </cell>
          <cell r="AA510">
            <v>1</v>
          </cell>
          <cell r="AB510" t="str">
            <v>(1)ที่ดินและสิ่งปลูกสร้างที่ใช้ประโยชน์ในการประกอบเกษตรกรรม</v>
          </cell>
          <cell r="AC510">
            <v>1</v>
          </cell>
          <cell r="AD510">
            <v>7550</v>
          </cell>
          <cell r="AE510">
            <v>110</v>
          </cell>
        </row>
        <row r="511">
          <cell r="P511">
            <v>16709</v>
          </cell>
          <cell r="Q511">
            <v>0</v>
          </cell>
          <cell r="R511">
            <v>15</v>
          </cell>
          <cell r="S511">
            <v>992</v>
          </cell>
          <cell r="T511">
            <v>4000</v>
          </cell>
          <cell r="U511">
            <v>14</v>
          </cell>
          <cell r="V511">
            <v>1</v>
          </cell>
          <cell r="W511">
            <v>80</v>
          </cell>
          <cell r="X511">
            <v>0</v>
          </cell>
          <cell r="Y511">
            <v>5780</v>
          </cell>
          <cell r="Z511" t="str">
            <v>บุคคลธรรมดา</v>
          </cell>
          <cell r="AA511">
            <v>1</v>
          </cell>
          <cell r="AB511" t="str">
            <v>(1)ที่ดินและสิ่งปลูกสร้างที่ใช้ประโยชน์ในการประกอบเกษตรกรรม</v>
          </cell>
          <cell r="AC511">
            <v>1</v>
          </cell>
          <cell r="AD511">
            <v>5780</v>
          </cell>
          <cell r="AE511">
            <v>130</v>
          </cell>
        </row>
        <row r="512">
          <cell r="P512">
            <v>16710</v>
          </cell>
          <cell r="Q512">
            <v>0</v>
          </cell>
          <cell r="R512">
            <v>13</v>
          </cell>
          <cell r="S512">
            <v>993</v>
          </cell>
          <cell r="T512">
            <v>4000</v>
          </cell>
          <cell r="U512">
            <v>16</v>
          </cell>
          <cell r="V512">
            <v>3</v>
          </cell>
          <cell r="W512">
            <v>15</v>
          </cell>
          <cell r="X512">
            <v>0</v>
          </cell>
          <cell r="Y512">
            <v>6715</v>
          </cell>
          <cell r="Z512" t="str">
            <v>บุคคลธรรมดา</v>
          </cell>
          <cell r="AA512">
            <v>1</v>
          </cell>
          <cell r="AB512" t="str">
            <v>(1)ที่ดินและสิ่งปลูกสร้างที่ใช้ประโยชน์ในการประกอบเกษตรกรรม</v>
          </cell>
          <cell r="AC512">
            <v>1</v>
          </cell>
          <cell r="AD512">
            <v>6715</v>
          </cell>
          <cell r="AE512">
            <v>130</v>
          </cell>
        </row>
        <row r="513">
          <cell r="P513">
            <v>16718</v>
          </cell>
          <cell r="Q513">
            <v>0</v>
          </cell>
          <cell r="R513">
            <v>53</v>
          </cell>
          <cell r="S513">
            <v>1001</v>
          </cell>
          <cell r="T513">
            <v>4000</v>
          </cell>
          <cell r="U513">
            <v>24</v>
          </cell>
          <cell r="V513">
            <v>1</v>
          </cell>
          <cell r="W513">
            <v>35</v>
          </cell>
          <cell r="X513">
            <v>0</v>
          </cell>
          <cell r="Y513">
            <v>9735</v>
          </cell>
          <cell r="Z513" t="str">
            <v>บุคคลธรรมดา</v>
          </cell>
          <cell r="AA513">
            <v>1</v>
          </cell>
          <cell r="AB513" t="str">
            <v>(1)ที่ดินและสิ่งปลูกสร้างที่ใช้ประโยชน์ในการประกอบเกษตรกรรม</v>
          </cell>
          <cell r="AC513">
            <v>1</v>
          </cell>
          <cell r="AD513">
            <v>9735</v>
          </cell>
          <cell r="AE513">
            <v>130</v>
          </cell>
        </row>
        <row r="514">
          <cell r="P514">
            <v>16719</v>
          </cell>
          <cell r="Q514">
            <v>0</v>
          </cell>
          <cell r="R514">
            <v>55</v>
          </cell>
          <cell r="S514">
            <v>1002</v>
          </cell>
          <cell r="T514">
            <v>4000</v>
          </cell>
          <cell r="U514">
            <v>4</v>
          </cell>
          <cell r="V514">
            <v>2</v>
          </cell>
          <cell r="W514">
            <v>55</v>
          </cell>
          <cell r="X514">
            <v>0</v>
          </cell>
          <cell r="Y514">
            <v>1855</v>
          </cell>
          <cell r="Z514" t="str">
            <v>บุคคลธรรมดา</v>
          </cell>
          <cell r="AA514">
            <v>1</v>
          </cell>
          <cell r="AB514" t="str">
            <v>(1)ที่ดินและสิ่งปลูกสร้างที่ใช้ประโยชน์ในการประกอบเกษตรกรรม</v>
          </cell>
          <cell r="AC514">
            <v>1</v>
          </cell>
          <cell r="AD514">
            <v>1855</v>
          </cell>
          <cell r="AE514">
            <v>110</v>
          </cell>
        </row>
        <row r="515">
          <cell r="P515">
            <v>16723</v>
          </cell>
          <cell r="Q515">
            <v>0</v>
          </cell>
          <cell r="R515">
            <v>50</v>
          </cell>
          <cell r="S515">
            <v>1006</v>
          </cell>
          <cell r="T515">
            <v>4000</v>
          </cell>
          <cell r="U515">
            <v>16</v>
          </cell>
          <cell r="V515">
            <v>2</v>
          </cell>
          <cell r="W515">
            <v>15</v>
          </cell>
          <cell r="X515">
            <v>0</v>
          </cell>
          <cell r="Y515">
            <v>6615</v>
          </cell>
          <cell r="Z515" t="str">
            <v>บุคคลธรรมดา</v>
          </cell>
          <cell r="AA515">
            <v>1</v>
          </cell>
          <cell r="AB515" t="str">
            <v>(1)ที่ดินและสิ่งปลูกสร้างที่ใช้ประโยชน์ในการประกอบเกษตรกรรม</v>
          </cell>
          <cell r="AC515">
            <v>1</v>
          </cell>
          <cell r="AD515">
            <v>6615</v>
          </cell>
          <cell r="AE515">
            <v>130</v>
          </cell>
        </row>
        <row r="516">
          <cell r="P516">
            <v>16724</v>
          </cell>
          <cell r="Q516">
            <v>0</v>
          </cell>
          <cell r="R516">
            <v>51</v>
          </cell>
          <cell r="S516">
            <v>1007</v>
          </cell>
          <cell r="T516">
            <v>4000</v>
          </cell>
          <cell r="U516">
            <v>11</v>
          </cell>
          <cell r="V516">
            <v>1</v>
          </cell>
          <cell r="W516">
            <v>70</v>
          </cell>
          <cell r="X516">
            <v>0</v>
          </cell>
          <cell r="Y516">
            <v>4570</v>
          </cell>
          <cell r="Z516" t="str">
            <v>บุคคลธรรมดา</v>
          </cell>
          <cell r="AA516">
            <v>1</v>
          </cell>
          <cell r="AB516" t="str">
            <v>(1)ที่ดินและสิ่งปลูกสร้างที่ใช้ประโยชน์ในการประกอบเกษตรกรรม</v>
          </cell>
          <cell r="AC516">
            <v>1</v>
          </cell>
          <cell r="AD516">
            <v>4570</v>
          </cell>
          <cell r="AE516">
            <v>140</v>
          </cell>
        </row>
        <row r="517">
          <cell r="P517">
            <v>16725</v>
          </cell>
          <cell r="Q517">
            <v>0</v>
          </cell>
          <cell r="R517">
            <v>52</v>
          </cell>
          <cell r="S517">
            <v>1008</v>
          </cell>
          <cell r="T517">
            <v>4000</v>
          </cell>
          <cell r="U517">
            <v>16</v>
          </cell>
          <cell r="V517">
            <v>0</v>
          </cell>
          <cell r="W517">
            <v>75</v>
          </cell>
          <cell r="X517">
            <v>0</v>
          </cell>
          <cell r="Y517">
            <v>6475</v>
          </cell>
          <cell r="Z517" t="str">
            <v>บุคคลธรรมดา</v>
          </cell>
          <cell r="AA517">
            <v>1</v>
          </cell>
          <cell r="AB517" t="str">
            <v>(1)ที่ดินและสิ่งปลูกสร้างที่ใช้ประโยชน์ในการประกอบเกษตรกรรม</v>
          </cell>
          <cell r="AC517">
            <v>1</v>
          </cell>
          <cell r="AD517">
            <v>6475</v>
          </cell>
          <cell r="AE517">
            <v>140</v>
          </cell>
        </row>
        <row r="518">
          <cell r="P518">
            <v>16726</v>
          </cell>
          <cell r="Q518">
            <v>0</v>
          </cell>
          <cell r="R518">
            <v>54</v>
          </cell>
          <cell r="S518">
            <v>1009</v>
          </cell>
          <cell r="T518">
            <v>4000</v>
          </cell>
          <cell r="U518">
            <v>16</v>
          </cell>
          <cell r="V518">
            <v>2</v>
          </cell>
          <cell r="W518">
            <v>50</v>
          </cell>
          <cell r="X518">
            <v>0</v>
          </cell>
          <cell r="Y518">
            <v>6650</v>
          </cell>
          <cell r="Z518" t="str">
            <v>บุคคลธรรมดา</v>
          </cell>
          <cell r="AA518">
            <v>1</v>
          </cell>
          <cell r="AB518" t="str">
            <v>(1)ที่ดินและสิ่งปลูกสร้างที่ใช้ประโยชน์ในการประกอบเกษตรกรรม</v>
          </cell>
          <cell r="AC518">
            <v>1</v>
          </cell>
          <cell r="AD518">
            <v>6650</v>
          </cell>
          <cell r="AE518">
            <v>140</v>
          </cell>
        </row>
        <row r="519">
          <cell r="P519">
            <v>16727</v>
          </cell>
          <cell r="Q519">
            <v>0</v>
          </cell>
          <cell r="R519">
            <v>56</v>
          </cell>
          <cell r="S519">
            <v>6327</v>
          </cell>
          <cell r="T519">
            <v>4000</v>
          </cell>
          <cell r="U519">
            <v>20</v>
          </cell>
          <cell r="V519">
            <v>3</v>
          </cell>
          <cell r="W519">
            <v>91</v>
          </cell>
          <cell r="X519">
            <v>0</v>
          </cell>
          <cell r="Y519">
            <v>8391</v>
          </cell>
          <cell r="Z519" t="str">
            <v>บุคคลธรรมดา</v>
          </cell>
          <cell r="AA519">
            <v>1</v>
          </cell>
          <cell r="AB519" t="str">
            <v>(1)ที่ดินและสิ่งปลูกสร้างที่ใช้ประโยชน์ในการประกอบเกษตรกรรม</v>
          </cell>
          <cell r="AC519">
            <v>1</v>
          </cell>
          <cell r="AD519">
            <v>8391</v>
          </cell>
          <cell r="AE519">
            <v>140</v>
          </cell>
        </row>
        <row r="520">
          <cell r="P520">
            <v>16729</v>
          </cell>
          <cell r="Q520">
            <v>0</v>
          </cell>
          <cell r="R520">
            <v>65</v>
          </cell>
          <cell r="S520">
            <v>1012</v>
          </cell>
          <cell r="T520">
            <v>4000</v>
          </cell>
          <cell r="U520">
            <v>0</v>
          </cell>
          <cell r="V520">
            <v>3</v>
          </cell>
          <cell r="W520">
            <v>50</v>
          </cell>
          <cell r="X520">
            <v>0</v>
          </cell>
          <cell r="Y520">
            <v>350</v>
          </cell>
          <cell r="Z520" t="str">
            <v>บุคคลธรรมดา</v>
          </cell>
          <cell r="AA520">
            <v>1</v>
          </cell>
          <cell r="AB520" t="str">
            <v>(1)ที่ดินและสิ่งปลูกสร้างที่ใช้ประโยชน์ในการประกอบเกษตรกรรม</v>
          </cell>
          <cell r="AC520">
            <v>1</v>
          </cell>
          <cell r="AD520">
            <v>350</v>
          </cell>
          <cell r="AE520">
            <v>170</v>
          </cell>
        </row>
        <row r="521">
          <cell r="P521">
            <v>16730</v>
          </cell>
          <cell r="Q521">
            <v>0</v>
          </cell>
          <cell r="R521">
            <v>64</v>
          </cell>
          <cell r="S521">
            <v>1013</v>
          </cell>
          <cell r="T521">
            <v>4000</v>
          </cell>
          <cell r="U521">
            <v>1</v>
          </cell>
          <cell r="V521">
            <v>0</v>
          </cell>
          <cell r="W521">
            <v>20</v>
          </cell>
          <cell r="X521">
            <v>0</v>
          </cell>
          <cell r="Y521">
            <v>420</v>
          </cell>
          <cell r="Z521" t="str">
            <v>บุคคลธรรมดา</v>
          </cell>
          <cell r="AA521">
            <v>1</v>
          </cell>
          <cell r="AB521" t="str">
            <v>(1)ที่ดินและสิ่งปลูกสร้างที่ใช้ประโยชน์ในการประกอบเกษตรกรรม</v>
          </cell>
          <cell r="AC521">
            <v>1</v>
          </cell>
          <cell r="AD521">
            <v>420</v>
          </cell>
          <cell r="AE521">
            <v>150</v>
          </cell>
        </row>
        <row r="522">
          <cell r="P522">
            <v>16731</v>
          </cell>
          <cell r="Q522">
            <v>0</v>
          </cell>
          <cell r="R522">
            <v>63</v>
          </cell>
          <cell r="S522">
            <v>1014</v>
          </cell>
          <cell r="T522">
            <v>4000</v>
          </cell>
          <cell r="U522">
            <v>1</v>
          </cell>
          <cell r="V522">
            <v>0</v>
          </cell>
          <cell r="W522">
            <v>40</v>
          </cell>
          <cell r="X522">
            <v>0</v>
          </cell>
          <cell r="Y522">
            <v>440</v>
          </cell>
          <cell r="Z522" t="str">
            <v>บุคคลธรรมดา</v>
          </cell>
          <cell r="AA522">
            <v>1</v>
          </cell>
          <cell r="AB522" t="str">
            <v>(1)ที่ดินและสิ่งปลูกสร้างที่ใช้ประโยชน์ในการประกอบเกษตรกรรม</v>
          </cell>
          <cell r="AC522">
            <v>1</v>
          </cell>
          <cell r="AD522">
            <v>440</v>
          </cell>
          <cell r="AE522">
            <v>170</v>
          </cell>
        </row>
        <row r="523">
          <cell r="P523">
            <v>16732</v>
          </cell>
          <cell r="Q523">
            <v>0</v>
          </cell>
          <cell r="R523">
            <v>61</v>
          </cell>
          <cell r="S523">
            <v>1015</v>
          </cell>
          <cell r="T523">
            <v>4000</v>
          </cell>
          <cell r="U523">
            <v>0</v>
          </cell>
          <cell r="V523">
            <v>2</v>
          </cell>
          <cell r="W523">
            <v>20</v>
          </cell>
          <cell r="X523">
            <v>0</v>
          </cell>
          <cell r="Y523">
            <v>220</v>
          </cell>
          <cell r="Z523" t="str">
            <v>บุคคลธรรมดา</v>
          </cell>
          <cell r="AA523">
            <v>1</v>
          </cell>
          <cell r="AB523" t="str">
            <v>(1)ที่ดินและสิ่งปลูกสร้างที่ใช้ประโยชน์ในการประกอบเกษตรกรรม</v>
          </cell>
          <cell r="AC523">
            <v>1</v>
          </cell>
          <cell r="AD523">
            <v>220</v>
          </cell>
          <cell r="AE523">
            <v>170</v>
          </cell>
        </row>
        <row r="524">
          <cell r="P524">
            <v>16733</v>
          </cell>
          <cell r="Q524">
            <v>0</v>
          </cell>
          <cell r="R524">
            <v>62</v>
          </cell>
          <cell r="S524">
            <v>1016</v>
          </cell>
          <cell r="T524">
            <v>4000</v>
          </cell>
          <cell r="U524">
            <v>1</v>
          </cell>
          <cell r="V524">
            <v>0</v>
          </cell>
          <cell r="W524">
            <v>0</v>
          </cell>
          <cell r="X524">
            <v>0</v>
          </cell>
          <cell r="Y524">
            <v>400</v>
          </cell>
          <cell r="Z524" t="str">
            <v>บุคคลธรรมดา</v>
          </cell>
          <cell r="AA524">
            <v>1</v>
          </cell>
          <cell r="AB524" t="str">
            <v>(1)ที่ดินและสิ่งปลูกสร้างที่ใช้ประโยชน์ในการประกอบเกษตรกรรม</v>
          </cell>
          <cell r="AC524">
            <v>1</v>
          </cell>
          <cell r="AD524">
            <v>400</v>
          </cell>
          <cell r="AE524">
            <v>110</v>
          </cell>
        </row>
        <row r="525">
          <cell r="P525">
            <v>16734</v>
          </cell>
          <cell r="Q525">
            <v>0</v>
          </cell>
          <cell r="R525">
            <v>60</v>
          </cell>
          <cell r="S525">
            <v>1017</v>
          </cell>
          <cell r="T525">
            <v>4000</v>
          </cell>
          <cell r="U525">
            <v>1</v>
          </cell>
          <cell r="V525">
            <v>2</v>
          </cell>
          <cell r="W525">
            <v>30</v>
          </cell>
          <cell r="X525">
            <v>0</v>
          </cell>
          <cell r="Y525">
            <v>630</v>
          </cell>
          <cell r="Z525" t="str">
            <v>บุคคลธรรมดา</v>
          </cell>
          <cell r="AA525">
            <v>1</v>
          </cell>
          <cell r="AB525" t="str">
            <v>(1)ที่ดินและสิ่งปลูกสร้างที่ใช้ประโยชน์ในการประกอบเกษตรกรรม</v>
          </cell>
          <cell r="AC525">
            <v>1</v>
          </cell>
          <cell r="AD525">
            <v>630</v>
          </cell>
          <cell r="AE525">
            <v>140</v>
          </cell>
        </row>
        <row r="526">
          <cell r="P526">
            <v>16735</v>
          </cell>
          <cell r="Q526">
            <v>0</v>
          </cell>
          <cell r="R526">
            <v>58</v>
          </cell>
          <cell r="S526">
            <v>1018</v>
          </cell>
          <cell r="T526">
            <v>4000</v>
          </cell>
          <cell r="U526">
            <v>2</v>
          </cell>
          <cell r="V526">
            <v>3</v>
          </cell>
          <cell r="W526">
            <v>80</v>
          </cell>
          <cell r="X526">
            <v>0</v>
          </cell>
          <cell r="Y526">
            <v>1180</v>
          </cell>
          <cell r="Z526" t="str">
            <v>บุคคลธรรมดา</v>
          </cell>
          <cell r="AA526">
            <v>1</v>
          </cell>
          <cell r="AB526" t="str">
            <v>(1)ที่ดินและสิ่งปลูกสร้างที่ใช้ประโยชน์ในการประกอบเกษตรกรรม</v>
          </cell>
          <cell r="AC526">
            <v>1</v>
          </cell>
          <cell r="AD526">
            <v>1180</v>
          </cell>
          <cell r="AE526">
            <v>140</v>
          </cell>
        </row>
        <row r="527">
          <cell r="P527">
            <v>16736</v>
          </cell>
          <cell r="Q527">
            <v>0</v>
          </cell>
          <cell r="R527">
            <v>57</v>
          </cell>
          <cell r="S527">
            <v>1019</v>
          </cell>
          <cell r="T527">
            <v>4000</v>
          </cell>
          <cell r="U527">
            <v>0</v>
          </cell>
          <cell r="V527">
            <v>3</v>
          </cell>
          <cell r="W527">
            <v>30</v>
          </cell>
          <cell r="X527">
            <v>0</v>
          </cell>
          <cell r="Y527">
            <v>330</v>
          </cell>
          <cell r="Z527" t="str">
            <v>บุคคลธรรมดา</v>
          </cell>
          <cell r="AA527">
            <v>1</v>
          </cell>
          <cell r="AB527" t="str">
            <v>(1)ที่ดินและสิ่งปลูกสร้างที่ใช้ประโยชน์ในการประกอบเกษตรกรรม</v>
          </cell>
          <cell r="AC527">
            <v>1</v>
          </cell>
          <cell r="AD527">
            <v>330</v>
          </cell>
          <cell r="AE527">
            <v>110</v>
          </cell>
        </row>
        <row r="528">
          <cell r="P528">
            <v>16739</v>
          </cell>
          <cell r="Q528">
            <v>0</v>
          </cell>
          <cell r="R528">
            <v>59</v>
          </cell>
          <cell r="S528">
            <v>1022</v>
          </cell>
          <cell r="T528">
            <v>4000</v>
          </cell>
          <cell r="U528">
            <v>17</v>
          </cell>
          <cell r="V528">
            <v>2</v>
          </cell>
          <cell r="W528">
            <v>10</v>
          </cell>
          <cell r="X528">
            <v>0</v>
          </cell>
          <cell r="Y528">
            <v>7010</v>
          </cell>
          <cell r="Z528" t="str">
            <v>บุคคลธรรมดา</v>
          </cell>
          <cell r="AA528">
            <v>1</v>
          </cell>
          <cell r="AB528" t="str">
            <v>(1)ที่ดินและสิ่งปลูกสร้างที่ใช้ประโยชน์ในการประกอบเกษตรกรรม</v>
          </cell>
          <cell r="AC528">
            <v>1</v>
          </cell>
          <cell r="AD528">
            <v>7010</v>
          </cell>
          <cell r="AE528">
            <v>110</v>
          </cell>
        </row>
        <row r="529">
          <cell r="P529">
            <v>17254</v>
          </cell>
          <cell r="Q529">
            <v>2646</v>
          </cell>
          <cell r="R529">
            <v>13</v>
          </cell>
          <cell r="S529">
            <v>1025</v>
          </cell>
          <cell r="T529">
            <v>4000</v>
          </cell>
          <cell r="U529">
            <v>20</v>
          </cell>
          <cell r="V529">
            <v>0</v>
          </cell>
          <cell r="W529">
            <v>8</v>
          </cell>
          <cell r="X529">
            <v>0</v>
          </cell>
          <cell r="Y529">
            <v>8008</v>
          </cell>
          <cell r="Z529" t="str">
            <v>บุคคลธรรมดา</v>
          </cell>
          <cell r="AA529">
            <v>1</v>
          </cell>
          <cell r="AB529" t="str">
            <v>(1)ที่ดินและสิ่งปลูกสร้างที่ใช้ประโยชน์ในการประกอบเกษตรกรรม</v>
          </cell>
          <cell r="AC529">
            <v>1</v>
          </cell>
          <cell r="AD529">
            <v>8008</v>
          </cell>
          <cell r="AE529">
            <v>100</v>
          </cell>
        </row>
        <row r="530">
          <cell r="P530">
            <v>17255</v>
          </cell>
          <cell r="Q530">
            <v>2646</v>
          </cell>
          <cell r="R530">
            <v>12</v>
          </cell>
          <cell r="S530">
            <v>1026</v>
          </cell>
          <cell r="T530">
            <v>4000</v>
          </cell>
          <cell r="U530">
            <v>11</v>
          </cell>
          <cell r="V530">
            <v>2</v>
          </cell>
          <cell r="W530">
            <v>15</v>
          </cell>
          <cell r="X530">
            <v>0</v>
          </cell>
          <cell r="Y530">
            <v>4615</v>
          </cell>
          <cell r="Z530" t="str">
            <v>บุคคลธรรมดา</v>
          </cell>
          <cell r="AA530">
            <v>1</v>
          </cell>
          <cell r="AB530" t="str">
            <v>(1)ที่ดินและสิ่งปลูกสร้างที่ใช้ประโยชน์ในการประกอบเกษตรกรรม</v>
          </cell>
          <cell r="AC530">
            <v>1</v>
          </cell>
          <cell r="AD530">
            <v>4615</v>
          </cell>
          <cell r="AE530">
            <v>100</v>
          </cell>
        </row>
        <row r="531">
          <cell r="P531">
            <v>17256</v>
          </cell>
          <cell r="Q531">
            <v>2646</v>
          </cell>
          <cell r="R531">
            <v>11</v>
          </cell>
          <cell r="S531">
            <v>1027</v>
          </cell>
          <cell r="T531">
            <v>4000</v>
          </cell>
          <cell r="U531">
            <v>6</v>
          </cell>
          <cell r="V531">
            <v>3</v>
          </cell>
          <cell r="W531">
            <v>78</v>
          </cell>
          <cell r="X531">
            <v>0</v>
          </cell>
          <cell r="Y531">
            <v>2778</v>
          </cell>
          <cell r="Z531" t="str">
            <v>บุคคลธรรมดา</v>
          </cell>
          <cell r="AA531">
            <v>1</v>
          </cell>
          <cell r="AB531" t="str">
            <v>(1)ที่ดินและสิ่งปลูกสร้างที่ใช้ประโยชน์ในการประกอบเกษตรกรรม</v>
          </cell>
          <cell r="AC531">
            <v>1</v>
          </cell>
          <cell r="AD531">
            <v>2778</v>
          </cell>
          <cell r="AE531">
            <v>230</v>
          </cell>
        </row>
        <row r="532">
          <cell r="P532">
            <v>17257</v>
          </cell>
          <cell r="Q532">
            <v>2646</v>
          </cell>
          <cell r="R532">
            <v>10</v>
          </cell>
          <cell r="S532">
            <v>1028</v>
          </cell>
          <cell r="T532">
            <v>4000</v>
          </cell>
          <cell r="U532">
            <v>7</v>
          </cell>
          <cell r="V532">
            <v>3</v>
          </cell>
          <cell r="W532">
            <v>34</v>
          </cell>
          <cell r="X532">
            <v>0</v>
          </cell>
          <cell r="Y532">
            <v>3134</v>
          </cell>
          <cell r="Z532" t="str">
            <v>บุคคลธรรมดา</v>
          </cell>
          <cell r="AA532">
            <v>1</v>
          </cell>
          <cell r="AB532" t="str">
            <v>(1)ที่ดินและสิ่งปลูกสร้างที่ใช้ประโยชน์ในการประกอบเกษตรกรรม</v>
          </cell>
          <cell r="AC532">
            <v>1</v>
          </cell>
          <cell r="AD532">
            <v>3134</v>
          </cell>
          <cell r="AE532">
            <v>260</v>
          </cell>
        </row>
        <row r="533">
          <cell r="P533">
            <v>17258</v>
          </cell>
          <cell r="Q533">
            <v>2646</v>
          </cell>
          <cell r="R533">
            <v>8</v>
          </cell>
          <cell r="S533">
            <v>1029</v>
          </cell>
          <cell r="T533">
            <v>4000</v>
          </cell>
          <cell r="U533">
            <v>0</v>
          </cell>
          <cell r="V533">
            <v>1</v>
          </cell>
          <cell r="W533">
            <v>23</v>
          </cell>
          <cell r="X533">
            <v>0</v>
          </cell>
          <cell r="Y533">
            <v>116</v>
          </cell>
          <cell r="Z533" t="str">
            <v>บุคคลธรรมดา</v>
          </cell>
          <cell r="AA533">
            <v>1</v>
          </cell>
          <cell r="AB53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33">
            <v>2</v>
          </cell>
          <cell r="AD533">
            <v>116</v>
          </cell>
          <cell r="AE533">
            <v>420</v>
          </cell>
        </row>
        <row r="534">
          <cell r="P534">
            <v>17258</v>
          </cell>
          <cell r="Q534">
            <v>2646</v>
          </cell>
          <cell r="R534">
            <v>8</v>
          </cell>
          <cell r="S534">
            <v>1029</v>
          </cell>
          <cell r="T534">
            <v>4000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7</v>
          </cell>
          <cell r="Z534" t="str">
            <v>บุคคลธรรมดา</v>
          </cell>
          <cell r="AA534">
            <v>1</v>
          </cell>
          <cell r="AB53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534">
            <v>3</v>
          </cell>
          <cell r="AD534">
            <v>7</v>
          </cell>
          <cell r="AE534">
            <v>420</v>
          </cell>
        </row>
        <row r="535">
          <cell r="P535">
            <v>17259</v>
          </cell>
          <cell r="Q535">
            <v>2646</v>
          </cell>
          <cell r="R535">
            <v>9</v>
          </cell>
          <cell r="S535">
            <v>1030</v>
          </cell>
          <cell r="T535">
            <v>4000</v>
          </cell>
          <cell r="U535">
            <v>0</v>
          </cell>
          <cell r="V535">
            <v>2</v>
          </cell>
          <cell r="W535">
            <v>0</v>
          </cell>
          <cell r="X535">
            <v>0</v>
          </cell>
          <cell r="Y535">
            <v>199</v>
          </cell>
          <cell r="Z535" t="str">
            <v>บุคคลธรรมดา</v>
          </cell>
          <cell r="AA535">
            <v>1</v>
          </cell>
          <cell r="AB53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35">
            <v>2</v>
          </cell>
          <cell r="AD535">
            <v>199</v>
          </cell>
          <cell r="AE535">
            <v>420</v>
          </cell>
        </row>
        <row r="536">
          <cell r="P536">
            <v>17259</v>
          </cell>
          <cell r="Q536">
            <v>2646</v>
          </cell>
          <cell r="R536">
            <v>9</v>
          </cell>
          <cell r="S536">
            <v>1030</v>
          </cell>
          <cell r="T536">
            <v>4000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1</v>
          </cell>
          <cell r="Z536" t="str">
            <v>บุคคลธรรมดา</v>
          </cell>
          <cell r="AA536">
            <v>1</v>
          </cell>
          <cell r="AB53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536">
            <v>3</v>
          </cell>
          <cell r="AD536">
            <v>1</v>
          </cell>
          <cell r="AE536">
            <v>420</v>
          </cell>
        </row>
        <row r="537">
          <cell r="P537">
            <v>17260</v>
          </cell>
          <cell r="Q537">
            <v>2646</v>
          </cell>
          <cell r="R537">
            <v>7</v>
          </cell>
          <cell r="S537">
            <v>1031</v>
          </cell>
          <cell r="T537">
            <v>4000</v>
          </cell>
          <cell r="U537">
            <v>0</v>
          </cell>
          <cell r="V537">
            <v>0</v>
          </cell>
          <cell r="W537">
            <v>80</v>
          </cell>
          <cell r="X537">
            <v>0</v>
          </cell>
          <cell r="Y537">
            <v>74</v>
          </cell>
          <cell r="Z537" t="str">
            <v>บุคคลธรรมดา</v>
          </cell>
          <cell r="AA537">
            <v>1</v>
          </cell>
          <cell r="AB5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37">
            <v>2</v>
          </cell>
          <cell r="AD537">
            <v>74</v>
          </cell>
          <cell r="AE537">
            <v>420</v>
          </cell>
        </row>
        <row r="538">
          <cell r="P538">
            <v>17260</v>
          </cell>
          <cell r="Q538">
            <v>2646</v>
          </cell>
          <cell r="R538">
            <v>7</v>
          </cell>
          <cell r="S538">
            <v>1031</v>
          </cell>
          <cell r="T538">
            <v>4000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6</v>
          </cell>
          <cell r="Z538" t="str">
            <v>บุคคลธรรมดา</v>
          </cell>
          <cell r="AA538">
            <v>1</v>
          </cell>
          <cell r="AB538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538">
            <v>3</v>
          </cell>
          <cell r="AD538">
            <v>6</v>
          </cell>
          <cell r="AE538">
            <v>420</v>
          </cell>
        </row>
        <row r="539">
          <cell r="P539">
            <v>17261</v>
          </cell>
          <cell r="Q539">
            <v>2646</v>
          </cell>
          <cell r="R539">
            <v>19</v>
          </cell>
          <cell r="S539">
            <v>1032</v>
          </cell>
          <cell r="T539">
            <v>4000</v>
          </cell>
          <cell r="U539">
            <v>1</v>
          </cell>
          <cell r="V539">
            <v>2</v>
          </cell>
          <cell r="W539">
            <v>25</v>
          </cell>
          <cell r="X539">
            <v>0</v>
          </cell>
          <cell r="Y539">
            <v>625</v>
          </cell>
          <cell r="Z539" t="str">
            <v>บุคคลธรรมดา</v>
          </cell>
          <cell r="AA539">
            <v>1</v>
          </cell>
          <cell r="AB53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39">
            <v>2</v>
          </cell>
          <cell r="AD539">
            <v>625</v>
          </cell>
          <cell r="AE539">
            <v>370</v>
          </cell>
        </row>
        <row r="540">
          <cell r="P540">
            <v>17261</v>
          </cell>
          <cell r="Q540">
            <v>2646</v>
          </cell>
          <cell r="R540">
            <v>19</v>
          </cell>
          <cell r="S540">
            <v>1032</v>
          </cell>
          <cell r="T540">
            <v>4000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 t="str">
            <v>บุคคลธรรมดา</v>
          </cell>
          <cell r="AA540">
            <v>1</v>
          </cell>
          <cell r="AB540" t="str">
            <v>(3)สิ่งปลูกสร้างที่เจ้าของใช้เป็นที่อยู่อาศัยและมีชื่ออยู่ในทะเบียนบ้าน</v>
          </cell>
          <cell r="AC540">
            <v>2</v>
          </cell>
          <cell r="AD540">
            <v>0</v>
          </cell>
          <cell r="AE540">
            <v>0</v>
          </cell>
        </row>
        <row r="541">
          <cell r="P541">
            <v>17262</v>
          </cell>
          <cell r="Q541">
            <v>2646</v>
          </cell>
          <cell r="R541">
            <v>6</v>
          </cell>
          <cell r="S541">
            <v>1033</v>
          </cell>
          <cell r="T541">
            <v>4000</v>
          </cell>
          <cell r="U541">
            <v>2</v>
          </cell>
          <cell r="V541">
            <v>1</v>
          </cell>
          <cell r="W541">
            <v>45</v>
          </cell>
          <cell r="X541">
            <v>0</v>
          </cell>
          <cell r="Y541">
            <v>945</v>
          </cell>
          <cell r="Z541" t="str">
            <v>บุคคลธรรมดา</v>
          </cell>
          <cell r="AA541">
            <v>1</v>
          </cell>
          <cell r="AB5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41">
            <v>2</v>
          </cell>
          <cell r="AD541">
            <v>945</v>
          </cell>
          <cell r="AE541">
            <v>320</v>
          </cell>
        </row>
        <row r="542">
          <cell r="P542">
            <v>17262</v>
          </cell>
          <cell r="Q542">
            <v>2646</v>
          </cell>
          <cell r="R542">
            <v>6</v>
          </cell>
          <cell r="S542">
            <v>1033</v>
          </cell>
          <cell r="T542">
            <v>4000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0</v>
          </cell>
          <cell r="Z542" t="str">
            <v>บุคคลธรรมดา</v>
          </cell>
          <cell r="AA542">
            <v>1</v>
          </cell>
          <cell r="AB542" t="str">
            <v>(3)สิ่งปลูกสร้างที่เจ้าของใช้เป็นที่อยู่อาศัยและมีชื่ออยู่ในทะเบียนบ้าน</v>
          </cell>
          <cell r="AC542">
            <v>2</v>
          </cell>
          <cell r="AD542">
            <v>0</v>
          </cell>
          <cell r="AE542">
            <v>0</v>
          </cell>
        </row>
        <row r="543">
          <cell r="P543">
            <v>17262</v>
          </cell>
          <cell r="Q543">
            <v>2646</v>
          </cell>
          <cell r="R543">
            <v>6</v>
          </cell>
          <cell r="S543">
            <v>1033</v>
          </cell>
          <cell r="T543">
            <v>4000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 t="str">
            <v>บุคคลธรรมดา</v>
          </cell>
          <cell r="AA543">
            <v>1</v>
          </cell>
          <cell r="AB543" t="str">
            <v>(3)สิ่งปลูกสร้างที่เจ้าของใช้เป็นที่อยู่อาศัยและมีชื่ออยู่ในทะเบียนบ้าน</v>
          </cell>
          <cell r="AC543">
            <v>2</v>
          </cell>
          <cell r="AD543">
            <v>0</v>
          </cell>
          <cell r="AE543">
            <v>0</v>
          </cell>
        </row>
        <row r="544">
          <cell r="P544">
            <v>17262</v>
          </cell>
          <cell r="Q544">
            <v>2646</v>
          </cell>
          <cell r="R544">
            <v>6</v>
          </cell>
          <cell r="S544">
            <v>1033</v>
          </cell>
          <cell r="T544">
            <v>4000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 t="str">
            <v>บุคคลธรรมดา</v>
          </cell>
          <cell r="AA544">
            <v>1</v>
          </cell>
          <cell r="AB544" t="str">
            <v>(3)สิ่งปลูกสร้างที่เจ้าของใช้เป็นที่อยู่อาศัยและมีชื่ออยู่ในทะเบียนบ้าน</v>
          </cell>
          <cell r="AC544">
            <v>2</v>
          </cell>
          <cell r="AD544">
            <v>0</v>
          </cell>
          <cell r="AE544">
            <v>0</v>
          </cell>
        </row>
        <row r="545">
          <cell r="P545">
            <v>17263</v>
          </cell>
          <cell r="Q545">
            <v>2646</v>
          </cell>
          <cell r="R545">
            <v>3</v>
          </cell>
          <cell r="S545">
            <v>1034</v>
          </cell>
          <cell r="T545">
            <v>4000</v>
          </cell>
          <cell r="U545">
            <v>0</v>
          </cell>
          <cell r="V545">
            <v>3</v>
          </cell>
          <cell r="W545">
            <v>0</v>
          </cell>
          <cell r="X545">
            <v>0</v>
          </cell>
          <cell r="Y545">
            <v>300</v>
          </cell>
          <cell r="Z545" t="str">
            <v>บุคคลธรรมดา</v>
          </cell>
          <cell r="AA545">
            <v>1</v>
          </cell>
          <cell r="AB54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45">
            <v>2</v>
          </cell>
          <cell r="AD545">
            <v>300</v>
          </cell>
          <cell r="AE545">
            <v>100</v>
          </cell>
        </row>
        <row r="546">
          <cell r="P546">
            <v>17263</v>
          </cell>
          <cell r="Q546">
            <v>2646</v>
          </cell>
          <cell r="R546">
            <v>3</v>
          </cell>
          <cell r="S546">
            <v>1034</v>
          </cell>
          <cell r="T546">
            <v>4000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 t="str">
            <v>บุคคลธรรมดา</v>
          </cell>
          <cell r="AA546">
            <v>1</v>
          </cell>
          <cell r="AB546" t="str">
            <v>(3)สิ่งปลูกสร้างที่เจ้าของใช้เป็นที่อยู่อาศัยและมีชื่ออยู่ในทะเบียนบ้าน</v>
          </cell>
          <cell r="AC546">
            <v>2</v>
          </cell>
          <cell r="AD546">
            <v>0</v>
          </cell>
          <cell r="AE546">
            <v>0</v>
          </cell>
        </row>
        <row r="547">
          <cell r="P547">
            <v>17263</v>
          </cell>
          <cell r="Q547">
            <v>2646</v>
          </cell>
          <cell r="R547">
            <v>3</v>
          </cell>
          <cell r="S547">
            <v>1034</v>
          </cell>
          <cell r="T547">
            <v>4000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0</v>
          </cell>
          <cell r="Z547" t="str">
            <v>บุคคลธรรมดา</v>
          </cell>
          <cell r="AA547">
            <v>1</v>
          </cell>
          <cell r="AB547" t="str">
            <v>(3)สิ่งปลูกสร้างที่เจ้าของใช้เป็นที่อยู่อาศัยและมีชื่ออยู่ในทะเบียนบ้าน</v>
          </cell>
          <cell r="AC547">
            <v>2</v>
          </cell>
          <cell r="AD547">
            <v>0</v>
          </cell>
          <cell r="AE547">
            <v>0</v>
          </cell>
        </row>
        <row r="548">
          <cell r="P548">
            <v>17264</v>
          </cell>
          <cell r="Q548">
            <v>2646</v>
          </cell>
          <cell r="R548">
            <v>2</v>
          </cell>
          <cell r="S548">
            <v>1035</v>
          </cell>
          <cell r="T548">
            <v>4000</v>
          </cell>
          <cell r="U548">
            <v>0</v>
          </cell>
          <cell r="V548">
            <v>2</v>
          </cell>
          <cell r="W548">
            <v>80</v>
          </cell>
          <cell r="X548">
            <v>0</v>
          </cell>
          <cell r="Y548">
            <v>280</v>
          </cell>
          <cell r="Z548" t="str">
            <v>บุคคลธรรมดา</v>
          </cell>
          <cell r="AA548">
            <v>1</v>
          </cell>
          <cell r="AB54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48">
            <v>2</v>
          </cell>
          <cell r="AD548">
            <v>280</v>
          </cell>
          <cell r="AE548">
            <v>200</v>
          </cell>
        </row>
        <row r="549">
          <cell r="P549">
            <v>17265</v>
          </cell>
          <cell r="Q549">
            <v>2646</v>
          </cell>
          <cell r="R549">
            <v>5</v>
          </cell>
          <cell r="S549">
            <v>1036</v>
          </cell>
          <cell r="T549">
            <v>4000</v>
          </cell>
          <cell r="U549">
            <v>1</v>
          </cell>
          <cell r="V549">
            <v>1</v>
          </cell>
          <cell r="W549">
            <v>20</v>
          </cell>
          <cell r="X549">
            <v>0</v>
          </cell>
          <cell r="Y549">
            <v>520</v>
          </cell>
          <cell r="Z549" t="str">
            <v>บุคคลธรรมดา</v>
          </cell>
          <cell r="AA549">
            <v>1</v>
          </cell>
          <cell r="AB54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49">
            <v>2</v>
          </cell>
          <cell r="AD549">
            <v>520</v>
          </cell>
          <cell r="AE549">
            <v>100</v>
          </cell>
        </row>
        <row r="550">
          <cell r="P550">
            <v>17265</v>
          </cell>
          <cell r="Q550">
            <v>2646</v>
          </cell>
          <cell r="R550">
            <v>5</v>
          </cell>
          <cell r="S550">
            <v>1036</v>
          </cell>
          <cell r="T550">
            <v>4000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 t="str">
            <v>บุคคลธรรมดา</v>
          </cell>
          <cell r="AA550">
            <v>1</v>
          </cell>
          <cell r="AB550" t="str">
            <v>(3)สิ่งปลูกสร้างที่เจ้าของใช้เป็นที่อยู่อาศัยและมีชื่ออยู่ในทะเบียนบ้าน</v>
          </cell>
          <cell r="AC550">
            <v>2</v>
          </cell>
          <cell r="AD550">
            <v>0</v>
          </cell>
          <cell r="AE550">
            <v>0</v>
          </cell>
        </row>
        <row r="551">
          <cell r="P551">
            <v>17265</v>
          </cell>
          <cell r="Q551">
            <v>2646</v>
          </cell>
          <cell r="R551">
            <v>5</v>
          </cell>
          <cell r="S551">
            <v>1036</v>
          </cell>
          <cell r="T551">
            <v>4000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 t="str">
            <v>บุคคลธรรมดา</v>
          </cell>
          <cell r="AA551">
            <v>1</v>
          </cell>
          <cell r="AB551" t="str">
            <v>(3)สิ่งปลูกสร้างที่เจ้าของใช้เป็นที่อยู่อาศัยและมีชื่ออยู่ในทะเบียนบ้าน</v>
          </cell>
          <cell r="AC551">
            <v>2</v>
          </cell>
          <cell r="AD551">
            <v>0</v>
          </cell>
          <cell r="AE551">
            <v>0</v>
          </cell>
        </row>
        <row r="552">
          <cell r="P552">
            <v>17266</v>
          </cell>
          <cell r="Q552">
            <v>2646</v>
          </cell>
          <cell r="R552">
            <v>1</v>
          </cell>
          <cell r="S552">
            <v>1037</v>
          </cell>
          <cell r="T552">
            <v>4000</v>
          </cell>
          <cell r="U552">
            <v>1</v>
          </cell>
          <cell r="V552">
            <v>0</v>
          </cell>
          <cell r="W552">
            <v>0</v>
          </cell>
          <cell r="X552">
            <v>0</v>
          </cell>
          <cell r="Y552">
            <v>400</v>
          </cell>
          <cell r="Z552" t="str">
            <v>บุคคลธรรมดา</v>
          </cell>
          <cell r="AA552">
            <v>1</v>
          </cell>
          <cell r="AB55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52">
            <v>2</v>
          </cell>
          <cell r="AD552">
            <v>400</v>
          </cell>
          <cell r="AE552">
            <v>350</v>
          </cell>
        </row>
        <row r="553">
          <cell r="P553">
            <v>17266</v>
          </cell>
          <cell r="Q553">
            <v>2646</v>
          </cell>
          <cell r="R553">
            <v>1</v>
          </cell>
          <cell r="S553">
            <v>1037</v>
          </cell>
          <cell r="T553">
            <v>4000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 t="str">
            <v>บุคคลธรรมดา</v>
          </cell>
          <cell r="AA553">
            <v>1</v>
          </cell>
          <cell r="AB553" t="str">
            <v>(3)สิ่งปลูกสร้างที่เจ้าของใช้เป็นที่อยู่อาศัยและมีชื่ออยู่ในทะเบียนบ้าน</v>
          </cell>
          <cell r="AC553">
            <v>2</v>
          </cell>
          <cell r="AD553">
            <v>0</v>
          </cell>
          <cell r="AE553">
            <v>350</v>
          </cell>
        </row>
        <row r="554">
          <cell r="P554">
            <v>17267</v>
          </cell>
          <cell r="Q554">
            <v>2646</v>
          </cell>
          <cell r="R554">
            <v>4</v>
          </cell>
          <cell r="S554">
            <v>1038</v>
          </cell>
          <cell r="T554">
            <v>4000</v>
          </cell>
          <cell r="U554">
            <v>2</v>
          </cell>
          <cell r="V554">
            <v>0</v>
          </cell>
          <cell r="W554">
            <v>0</v>
          </cell>
          <cell r="X554">
            <v>0</v>
          </cell>
          <cell r="Y554">
            <v>800</v>
          </cell>
          <cell r="Z554" t="str">
            <v>บุคคลธรรมดา</v>
          </cell>
          <cell r="AA554">
            <v>1</v>
          </cell>
          <cell r="AB5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54">
            <v>2</v>
          </cell>
          <cell r="AD554">
            <v>800</v>
          </cell>
          <cell r="AE554">
            <v>100</v>
          </cell>
        </row>
        <row r="555">
          <cell r="P555">
            <v>17267</v>
          </cell>
          <cell r="Q555">
            <v>2646</v>
          </cell>
          <cell r="R555">
            <v>4</v>
          </cell>
          <cell r="S555">
            <v>1038</v>
          </cell>
          <cell r="T555">
            <v>4000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 t="str">
            <v>บุคคลธรรมดา</v>
          </cell>
          <cell r="AA555">
            <v>1</v>
          </cell>
          <cell r="AB555" t="str">
            <v>(3)สิ่งปลูกสร้างที่เจ้าของใช้เป็นที่อยู่อาศัยและมีชื่ออยู่ในทะเบียนบ้าน</v>
          </cell>
          <cell r="AC555">
            <v>2</v>
          </cell>
          <cell r="AD555">
            <v>0</v>
          </cell>
          <cell r="AE555">
            <v>0</v>
          </cell>
        </row>
        <row r="556">
          <cell r="P556">
            <v>17267</v>
          </cell>
          <cell r="Q556">
            <v>2646</v>
          </cell>
          <cell r="R556">
            <v>4</v>
          </cell>
          <cell r="S556">
            <v>1038</v>
          </cell>
          <cell r="T556">
            <v>4000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 t="str">
            <v>บุคคลธรรมดา</v>
          </cell>
          <cell r="AA556">
            <v>1</v>
          </cell>
          <cell r="AB556" t="str">
            <v>(3)สิ่งปลูกสร้างที่เจ้าของใช้เป็นที่อยู่อาศัยและมีชื่ออยู่ในทะเบียนบ้าน</v>
          </cell>
          <cell r="AC556">
            <v>2</v>
          </cell>
          <cell r="AD556">
            <v>0</v>
          </cell>
          <cell r="AE556">
            <v>0</v>
          </cell>
        </row>
        <row r="557">
          <cell r="P557">
            <v>17268</v>
          </cell>
          <cell r="Q557">
            <v>2646</v>
          </cell>
          <cell r="R557">
            <v>15</v>
          </cell>
          <cell r="S557">
            <v>1039</v>
          </cell>
          <cell r="T557">
            <v>4000</v>
          </cell>
          <cell r="U557">
            <v>5</v>
          </cell>
          <cell r="V557">
            <v>2</v>
          </cell>
          <cell r="W557">
            <v>0</v>
          </cell>
          <cell r="X557">
            <v>0</v>
          </cell>
          <cell r="Y557">
            <v>2200</v>
          </cell>
          <cell r="Z557" t="str">
            <v>บุคคลธรรมดา</v>
          </cell>
          <cell r="AA557">
            <v>1</v>
          </cell>
          <cell r="AB557" t="str">
            <v>(1)ที่ดินและสิ่งปลูกสร้างที่ใช้ประโยชน์ในการประกอบเกษตรกรรม</v>
          </cell>
          <cell r="AC557">
            <v>1</v>
          </cell>
          <cell r="AD557">
            <v>2200</v>
          </cell>
          <cell r="AE557">
            <v>100</v>
          </cell>
        </row>
        <row r="558">
          <cell r="P558">
            <v>17269</v>
          </cell>
          <cell r="Q558">
            <v>2646</v>
          </cell>
          <cell r="R558">
            <v>16</v>
          </cell>
          <cell r="S558">
            <v>1040</v>
          </cell>
          <cell r="T558">
            <v>4000</v>
          </cell>
          <cell r="U558">
            <v>8</v>
          </cell>
          <cell r="V558">
            <v>0</v>
          </cell>
          <cell r="W558">
            <v>0</v>
          </cell>
          <cell r="X558">
            <v>0</v>
          </cell>
          <cell r="Y558">
            <v>3200</v>
          </cell>
          <cell r="Z558" t="str">
            <v>บุคคลธรรมดา</v>
          </cell>
          <cell r="AA558">
            <v>1</v>
          </cell>
          <cell r="AB558" t="str">
            <v>(1)ที่ดินและสิ่งปลูกสร้างที่ใช้ประโยชน์ในการประกอบเกษตรกรรม</v>
          </cell>
          <cell r="AC558">
            <v>1</v>
          </cell>
          <cell r="AD558">
            <v>3200</v>
          </cell>
          <cell r="AE558">
            <v>100</v>
          </cell>
        </row>
        <row r="559">
          <cell r="P559">
            <v>17270</v>
          </cell>
          <cell r="Q559">
            <v>2646</v>
          </cell>
          <cell r="R559">
            <v>18</v>
          </cell>
          <cell r="S559">
            <v>1041</v>
          </cell>
          <cell r="T559">
            <v>4000</v>
          </cell>
          <cell r="U559">
            <v>11</v>
          </cell>
          <cell r="V559">
            <v>0</v>
          </cell>
          <cell r="W559">
            <v>60</v>
          </cell>
          <cell r="X559">
            <v>0</v>
          </cell>
          <cell r="Y559">
            <v>4460</v>
          </cell>
          <cell r="Z559" t="str">
            <v>บุคคลธรรมดา</v>
          </cell>
          <cell r="AA559">
            <v>1</v>
          </cell>
          <cell r="AB559" t="str">
            <v>(1)ที่ดินและสิ่งปลูกสร้างที่ใช้ประโยชน์ในการประกอบเกษตรกรรม</v>
          </cell>
          <cell r="AC559">
            <v>1</v>
          </cell>
          <cell r="AD559">
            <v>4460</v>
          </cell>
          <cell r="AE559">
            <v>230</v>
          </cell>
        </row>
        <row r="560">
          <cell r="P560">
            <v>17271</v>
          </cell>
          <cell r="Q560">
            <v>2646</v>
          </cell>
          <cell r="R560">
            <v>17</v>
          </cell>
          <cell r="S560">
            <v>1042</v>
          </cell>
          <cell r="T560">
            <v>4000</v>
          </cell>
          <cell r="U560">
            <v>6</v>
          </cell>
          <cell r="V560">
            <v>2</v>
          </cell>
          <cell r="W560">
            <v>15</v>
          </cell>
          <cell r="X560">
            <v>0</v>
          </cell>
          <cell r="Y560">
            <v>2615</v>
          </cell>
          <cell r="Z560" t="str">
            <v>บุคคลธรรมดา</v>
          </cell>
          <cell r="AA560">
            <v>1</v>
          </cell>
          <cell r="AB560" t="str">
            <v>(1)ที่ดินและสิ่งปลูกสร้างที่ใช้ประโยชน์ในการประกอบเกษตรกรรม</v>
          </cell>
          <cell r="AC560">
            <v>1</v>
          </cell>
          <cell r="AD560">
            <v>2615</v>
          </cell>
          <cell r="AE560">
            <v>320</v>
          </cell>
        </row>
        <row r="561">
          <cell r="P561">
            <v>17272</v>
          </cell>
          <cell r="Q561">
            <v>0</v>
          </cell>
          <cell r="R561">
            <v>14</v>
          </cell>
          <cell r="S561">
            <v>1043</v>
          </cell>
          <cell r="T561">
            <v>4000</v>
          </cell>
          <cell r="U561">
            <v>9</v>
          </cell>
          <cell r="V561">
            <v>3</v>
          </cell>
          <cell r="W561">
            <v>6</v>
          </cell>
          <cell r="X561">
            <v>0</v>
          </cell>
          <cell r="Y561">
            <v>3906</v>
          </cell>
          <cell r="Z561" t="str">
            <v>บุคคลธรรมดา</v>
          </cell>
          <cell r="AA561">
            <v>1</v>
          </cell>
          <cell r="AB561" t="str">
            <v>(1)ที่ดินและสิ่งปลูกสร้างที่ใช้ประโยชน์ในการประกอบเกษตรกรรม</v>
          </cell>
          <cell r="AC561">
            <v>1</v>
          </cell>
          <cell r="AD561">
            <v>3906</v>
          </cell>
          <cell r="AE561">
            <v>100</v>
          </cell>
        </row>
        <row r="562">
          <cell r="P562">
            <v>17273</v>
          </cell>
          <cell r="Q562">
            <v>2646</v>
          </cell>
          <cell r="R562">
            <v>85</v>
          </cell>
          <cell r="S562">
            <v>1044</v>
          </cell>
          <cell r="T562">
            <v>4000</v>
          </cell>
          <cell r="U562">
            <v>4</v>
          </cell>
          <cell r="V562">
            <v>0</v>
          </cell>
          <cell r="W562">
            <v>50</v>
          </cell>
          <cell r="X562">
            <v>0</v>
          </cell>
          <cell r="Y562">
            <v>1650</v>
          </cell>
          <cell r="Z562" t="str">
            <v>บุคคลธรรมดา</v>
          </cell>
          <cell r="AA562">
            <v>1</v>
          </cell>
          <cell r="AB562" t="str">
            <v>(1)ที่ดินและสิ่งปลูกสร้างที่ใช้ประโยชน์ในการประกอบเกษตรกรรม</v>
          </cell>
          <cell r="AC562">
            <v>1</v>
          </cell>
          <cell r="AD562">
            <v>1650</v>
          </cell>
          <cell r="AE562">
            <v>100</v>
          </cell>
        </row>
        <row r="563">
          <cell r="P563">
            <v>17274</v>
          </cell>
          <cell r="Q563">
            <v>2646</v>
          </cell>
          <cell r="R563">
            <v>86</v>
          </cell>
          <cell r="S563">
            <v>1045</v>
          </cell>
          <cell r="T563">
            <v>4000</v>
          </cell>
          <cell r="U563">
            <v>4</v>
          </cell>
          <cell r="V563">
            <v>3</v>
          </cell>
          <cell r="W563">
            <v>60</v>
          </cell>
          <cell r="X563">
            <v>0</v>
          </cell>
          <cell r="Y563">
            <v>1960</v>
          </cell>
          <cell r="Z563" t="str">
            <v>บุคคลธรรมดา</v>
          </cell>
          <cell r="AA563">
            <v>1</v>
          </cell>
          <cell r="AB563" t="str">
            <v>(1)ที่ดินและสิ่งปลูกสร้างที่ใช้ประโยชน์ในการประกอบเกษตรกรรม</v>
          </cell>
          <cell r="AC563">
            <v>1</v>
          </cell>
          <cell r="AD563">
            <v>1960</v>
          </cell>
          <cell r="AE563">
            <v>100</v>
          </cell>
        </row>
        <row r="564">
          <cell r="P564">
            <v>17275</v>
          </cell>
          <cell r="Q564">
            <v>2646</v>
          </cell>
          <cell r="R564">
            <v>84</v>
          </cell>
          <cell r="S564">
            <v>1046</v>
          </cell>
          <cell r="T564">
            <v>4000</v>
          </cell>
          <cell r="U564">
            <v>15</v>
          </cell>
          <cell r="V564">
            <v>0</v>
          </cell>
          <cell r="W564">
            <v>50</v>
          </cell>
          <cell r="X564">
            <v>0</v>
          </cell>
          <cell r="Y564">
            <v>6050</v>
          </cell>
          <cell r="Z564" t="str">
            <v>บุคคลธรรมดา</v>
          </cell>
          <cell r="AA564">
            <v>1</v>
          </cell>
          <cell r="AB564" t="str">
            <v>(1)ที่ดินและสิ่งปลูกสร้างที่ใช้ประโยชน์ในการประกอบเกษตรกรรม</v>
          </cell>
          <cell r="AC564">
            <v>1</v>
          </cell>
          <cell r="AD564">
            <v>6050</v>
          </cell>
          <cell r="AE564">
            <v>130</v>
          </cell>
        </row>
        <row r="565">
          <cell r="P565">
            <v>17276</v>
          </cell>
          <cell r="Q565">
            <v>2646</v>
          </cell>
          <cell r="R565">
            <v>92</v>
          </cell>
          <cell r="S565">
            <v>1047</v>
          </cell>
          <cell r="T565">
            <v>4000</v>
          </cell>
          <cell r="U565">
            <v>24</v>
          </cell>
          <cell r="V565">
            <v>3</v>
          </cell>
          <cell r="W565">
            <v>17</v>
          </cell>
          <cell r="X565">
            <v>0</v>
          </cell>
          <cell r="Y565">
            <v>9917</v>
          </cell>
          <cell r="Z565" t="str">
            <v>บุคคลธรรมดา</v>
          </cell>
          <cell r="AA565">
            <v>1</v>
          </cell>
          <cell r="AB565" t="str">
            <v>(1)ที่ดินและสิ่งปลูกสร้างที่ใช้ประโยชน์ในการประกอบเกษตรกรรม</v>
          </cell>
          <cell r="AC565">
            <v>1</v>
          </cell>
          <cell r="AD565">
            <v>9917</v>
          </cell>
          <cell r="AE565">
            <v>140</v>
          </cell>
        </row>
        <row r="566">
          <cell r="P566">
            <v>17277</v>
          </cell>
          <cell r="Q566">
            <v>2646</v>
          </cell>
          <cell r="R566">
            <v>89</v>
          </cell>
          <cell r="S566">
            <v>1048</v>
          </cell>
          <cell r="T566">
            <v>4000</v>
          </cell>
          <cell r="U566">
            <v>4</v>
          </cell>
          <cell r="V566">
            <v>0</v>
          </cell>
          <cell r="W566">
            <v>50</v>
          </cell>
          <cell r="X566">
            <v>0</v>
          </cell>
          <cell r="Y566">
            <v>1650</v>
          </cell>
          <cell r="Z566" t="str">
            <v>บุคคลธรรมดา</v>
          </cell>
          <cell r="AA566">
            <v>1</v>
          </cell>
          <cell r="AB566" t="str">
            <v>(1)ที่ดินและสิ่งปลูกสร้างที่ใช้ประโยชน์ในการประกอบเกษตรกรรม</v>
          </cell>
          <cell r="AC566">
            <v>1</v>
          </cell>
          <cell r="AD566">
            <v>1650</v>
          </cell>
          <cell r="AE566">
            <v>140</v>
          </cell>
        </row>
        <row r="567">
          <cell r="P567">
            <v>17278</v>
          </cell>
          <cell r="Q567">
            <v>2646</v>
          </cell>
          <cell r="R567">
            <v>88</v>
          </cell>
          <cell r="S567">
            <v>1049</v>
          </cell>
          <cell r="T567">
            <v>4000</v>
          </cell>
          <cell r="U567">
            <v>4</v>
          </cell>
          <cell r="V567">
            <v>0</v>
          </cell>
          <cell r="W567">
            <v>0</v>
          </cell>
          <cell r="X567">
            <v>0</v>
          </cell>
          <cell r="Y567">
            <v>1600</v>
          </cell>
          <cell r="Z567" t="str">
            <v>บุคคลธรรมดา</v>
          </cell>
          <cell r="AA567">
            <v>1</v>
          </cell>
          <cell r="AB567" t="str">
            <v>(1)ที่ดินและสิ่งปลูกสร้างที่ใช้ประโยชน์ในการประกอบเกษตรกรรม</v>
          </cell>
          <cell r="AC567">
            <v>1</v>
          </cell>
          <cell r="AD567">
            <v>1600</v>
          </cell>
          <cell r="AE567">
            <v>140</v>
          </cell>
        </row>
        <row r="568">
          <cell r="P568">
            <v>17279</v>
          </cell>
          <cell r="Q568">
            <v>2646</v>
          </cell>
          <cell r="R568">
            <v>87</v>
          </cell>
          <cell r="S568">
            <v>1050</v>
          </cell>
          <cell r="T568">
            <v>4000</v>
          </cell>
          <cell r="U568">
            <v>5</v>
          </cell>
          <cell r="V568">
            <v>0</v>
          </cell>
          <cell r="W568">
            <v>0</v>
          </cell>
          <cell r="X568">
            <v>0</v>
          </cell>
          <cell r="Y568">
            <v>2000</v>
          </cell>
          <cell r="Z568" t="str">
            <v>บุคคลธรรมดา</v>
          </cell>
          <cell r="AA568">
            <v>1</v>
          </cell>
          <cell r="AB568" t="str">
            <v>(1)ที่ดินและสิ่งปลูกสร้างที่ใช้ประโยชน์ในการประกอบเกษตรกรรม</v>
          </cell>
          <cell r="AC568">
            <v>1</v>
          </cell>
          <cell r="AD568">
            <v>2000</v>
          </cell>
          <cell r="AE568">
            <v>140</v>
          </cell>
        </row>
        <row r="569">
          <cell r="P569">
            <v>17281</v>
          </cell>
          <cell r="Q569">
            <v>2646</v>
          </cell>
          <cell r="R569">
            <v>81</v>
          </cell>
          <cell r="S569">
            <v>1052</v>
          </cell>
          <cell r="T569">
            <v>4000</v>
          </cell>
          <cell r="U569">
            <v>11</v>
          </cell>
          <cell r="V569">
            <v>0</v>
          </cell>
          <cell r="W569">
            <v>0</v>
          </cell>
          <cell r="X569">
            <v>0</v>
          </cell>
          <cell r="Y569">
            <v>4400</v>
          </cell>
          <cell r="Z569" t="str">
            <v>บุคคลธรรมดา</v>
          </cell>
          <cell r="AA569">
            <v>1</v>
          </cell>
          <cell r="AB569" t="str">
            <v>(1)ที่ดินและสิ่งปลูกสร้างที่ใช้ประโยชน์ในการประกอบเกษตรกรรม</v>
          </cell>
          <cell r="AC569">
            <v>1</v>
          </cell>
          <cell r="AD569">
            <v>4400</v>
          </cell>
          <cell r="AE569">
            <v>230</v>
          </cell>
        </row>
        <row r="570">
          <cell r="P570">
            <v>17282</v>
          </cell>
          <cell r="Q570">
            <v>2646</v>
          </cell>
          <cell r="R570">
            <v>82</v>
          </cell>
          <cell r="S570">
            <v>1053</v>
          </cell>
          <cell r="T570">
            <v>4000</v>
          </cell>
          <cell r="U570">
            <v>4</v>
          </cell>
          <cell r="V570">
            <v>3</v>
          </cell>
          <cell r="W570">
            <v>40</v>
          </cell>
          <cell r="X570">
            <v>0</v>
          </cell>
          <cell r="Y570">
            <v>1940</v>
          </cell>
          <cell r="Z570" t="str">
            <v>บุคคลธรรมดา</v>
          </cell>
          <cell r="AA570">
            <v>1</v>
          </cell>
          <cell r="AB570" t="str">
            <v>(1)ที่ดินและสิ่งปลูกสร้างที่ใช้ประโยชน์ในการประกอบเกษตรกรรม</v>
          </cell>
          <cell r="AC570">
            <v>1</v>
          </cell>
          <cell r="AD570">
            <v>1940</v>
          </cell>
          <cell r="AE570">
            <v>320</v>
          </cell>
        </row>
        <row r="571">
          <cell r="P571">
            <v>17283</v>
          </cell>
          <cell r="Q571">
            <v>2646</v>
          </cell>
          <cell r="R571">
            <v>93</v>
          </cell>
          <cell r="S571">
            <v>1054</v>
          </cell>
          <cell r="T571">
            <v>4000</v>
          </cell>
          <cell r="U571">
            <v>6</v>
          </cell>
          <cell r="V571">
            <v>2</v>
          </cell>
          <cell r="W571">
            <v>4</v>
          </cell>
          <cell r="X571">
            <v>0</v>
          </cell>
          <cell r="Y571">
            <v>2604</v>
          </cell>
          <cell r="Z571" t="str">
            <v>บุคคลธรรมดา</v>
          </cell>
          <cell r="AA571">
            <v>1</v>
          </cell>
          <cell r="AB571" t="str">
            <v>(1)ที่ดินและสิ่งปลูกสร้างที่ใช้ประโยชน์ในการประกอบเกษตรกรรม</v>
          </cell>
          <cell r="AC571">
            <v>1</v>
          </cell>
          <cell r="AD571">
            <v>2604</v>
          </cell>
          <cell r="AE571">
            <v>150</v>
          </cell>
        </row>
        <row r="572">
          <cell r="P572">
            <v>17284</v>
          </cell>
          <cell r="Q572">
            <v>2646</v>
          </cell>
          <cell r="R572">
            <v>91</v>
          </cell>
          <cell r="S572">
            <v>1055</v>
          </cell>
          <cell r="T572">
            <v>4000</v>
          </cell>
          <cell r="U572">
            <v>1</v>
          </cell>
          <cell r="V572">
            <v>2</v>
          </cell>
          <cell r="W572">
            <v>45</v>
          </cell>
          <cell r="X572">
            <v>0</v>
          </cell>
          <cell r="Y572">
            <v>645</v>
          </cell>
          <cell r="Z572" t="str">
            <v>บุคคลธรรมดา</v>
          </cell>
          <cell r="AA572">
            <v>1</v>
          </cell>
          <cell r="AB572" t="str">
            <v>(1)ที่ดินและสิ่งปลูกสร้างที่ใช้ประโยชน์ในการประกอบเกษตรกรรม</v>
          </cell>
          <cell r="AC572">
            <v>1</v>
          </cell>
          <cell r="AD572">
            <v>645</v>
          </cell>
          <cell r="AE572">
            <v>170</v>
          </cell>
        </row>
        <row r="573">
          <cell r="P573">
            <v>17285</v>
          </cell>
          <cell r="Q573">
            <v>2646</v>
          </cell>
          <cell r="R573">
            <v>90</v>
          </cell>
          <cell r="S573">
            <v>1056</v>
          </cell>
          <cell r="T573">
            <v>4000</v>
          </cell>
          <cell r="U573">
            <v>3</v>
          </cell>
          <cell r="V573">
            <v>3</v>
          </cell>
          <cell r="W573">
            <v>10</v>
          </cell>
          <cell r="X573">
            <v>0</v>
          </cell>
          <cell r="Y573">
            <v>1510</v>
          </cell>
          <cell r="Z573" t="str">
            <v>บุคคลธรรมดา</v>
          </cell>
          <cell r="AA573">
            <v>1</v>
          </cell>
          <cell r="AB573" t="str">
            <v>(1)ที่ดินและสิ่งปลูกสร้างที่ใช้ประโยชน์ในการประกอบเกษตรกรรม</v>
          </cell>
          <cell r="AC573">
            <v>1</v>
          </cell>
          <cell r="AD573">
            <v>1510</v>
          </cell>
          <cell r="AE573">
            <v>140</v>
          </cell>
        </row>
        <row r="574">
          <cell r="P574">
            <v>17286</v>
          </cell>
          <cell r="Q574">
            <v>2646</v>
          </cell>
          <cell r="R574">
            <v>95</v>
          </cell>
          <cell r="S574">
            <v>1057</v>
          </cell>
          <cell r="T574">
            <v>4000</v>
          </cell>
          <cell r="U574">
            <v>6</v>
          </cell>
          <cell r="V574">
            <v>1</v>
          </cell>
          <cell r="W574">
            <v>0</v>
          </cell>
          <cell r="X574">
            <v>0</v>
          </cell>
          <cell r="Y574">
            <v>2500</v>
          </cell>
          <cell r="Z574" t="str">
            <v>บุคคลธรรมดา</v>
          </cell>
          <cell r="AA574">
            <v>1</v>
          </cell>
          <cell r="AB574" t="str">
            <v>(1)ที่ดินและสิ่งปลูกสร้างที่ใช้ประโยชน์ในการประกอบเกษตรกรรม</v>
          </cell>
          <cell r="AC574">
            <v>1</v>
          </cell>
          <cell r="AD574">
            <v>2500</v>
          </cell>
          <cell r="AE574">
            <v>140</v>
          </cell>
        </row>
        <row r="575">
          <cell r="P575">
            <v>17287</v>
          </cell>
          <cell r="Q575">
            <v>2646</v>
          </cell>
          <cell r="R575">
            <v>96</v>
          </cell>
          <cell r="S575">
            <v>1058</v>
          </cell>
          <cell r="T575">
            <v>4000</v>
          </cell>
          <cell r="U575">
            <v>9</v>
          </cell>
          <cell r="V575">
            <v>3</v>
          </cell>
          <cell r="W575">
            <v>60</v>
          </cell>
          <cell r="X575">
            <v>0</v>
          </cell>
          <cell r="Y575">
            <v>3960</v>
          </cell>
          <cell r="Z575" t="str">
            <v>บุคคลธรรมดา</v>
          </cell>
          <cell r="AA575">
            <v>1</v>
          </cell>
          <cell r="AB575" t="str">
            <v>(1)ที่ดินและสิ่งปลูกสร้างที่ใช้ประโยชน์ในการประกอบเกษตรกรรม</v>
          </cell>
          <cell r="AC575">
            <v>1</v>
          </cell>
          <cell r="AD575">
            <v>3960</v>
          </cell>
          <cell r="AE575">
            <v>140</v>
          </cell>
        </row>
        <row r="576">
          <cell r="P576">
            <v>17288</v>
          </cell>
          <cell r="Q576">
            <v>2646</v>
          </cell>
          <cell r="R576">
            <v>94</v>
          </cell>
          <cell r="S576">
            <v>1059</v>
          </cell>
          <cell r="T576">
            <v>4000</v>
          </cell>
          <cell r="U576">
            <v>8</v>
          </cell>
          <cell r="V576">
            <v>0</v>
          </cell>
          <cell r="W576">
            <v>10</v>
          </cell>
          <cell r="X576">
            <v>0</v>
          </cell>
          <cell r="Y576">
            <v>3210</v>
          </cell>
          <cell r="Z576" t="str">
            <v>บุคคลธรรมดา</v>
          </cell>
          <cell r="AA576">
            <v>1</v>
          </cell>
          <cell r="AB576" t="str">
            <v>(1)ที่ดินและสิ่งปลูกสร้างที่ใช้ประโยชน์ในการประกอบเกษตรกรรม</v>
          </cell>
          <cell r="AC576">
            <v>1</v>
          </cell>
          <cell r="AD576">
            <v>3210</v>
          </cell>
          <cell r="AE576">
            <v>150</v>
          </cell>
        </row>
        <row r="577">
          <cell r="P577">
            <v>17289</v>
          </cell>
          <cell r="Q577">
            <v>2646</v>
          </cell>
          <cell r="R577">
            <v>99</v>
          </cell>
          <cell r="S577">
            <v>1060</v>
          </cell>
          <cell r="T577">
            <v>4000</v>
          </cell>
          <cell r="U577">
            <v>11</v>
          </cell>
          <cell r="V577">
            <v>0</v>
          </cell>
          <cell r="W577">
            <v>35</v>
          </cell>
          <cell r="X577">
            <v>0</v>
          </cell>
          <cell r="Y577">
            <v>4435</v>
          </cell>
          <cell r="Z577" t="str">
            <v>บุคคลธรรมดา</v>
          </cell>
          <cell r="AA577">
            <v>1</v>
          </cell>
          <cell r="AB577" t="str">
            <v>(1)ที่ดินและสิ่งปลูกสร้างที่ใช้ประโยชน์ในการประกอบเกษตรกรรม</v>
          </cell>
          <cell r="AC577">
            <v>1</v>
          </cell>
          <cell r="AD577">
            <v>4435</v>
          </cell>
          <cell r="AE577">
            <v>230</v>
          </cell>
        </row>
        <row r="578">
          <cell r="P578">
            <v>17290</v>
          </cell>
          <cell r="Q578">
            <v>2646</v>
          </cell>
          <cell r="R578">
            <v>100</v>
          </cell>
          <cell r="S578">
            <v>1061</v>
          </cell>
          <cell r="T578">
            <v>4000</v>
          </cell>
          <cell r="U578">
            <v>8</v>
          </cell>
          <cell r="V578">
            <v>0</v>
          </cell>
          <cell r="W578">
            <v>35</v>
          </cell>
          <cell r="X578">
            <v>0</v>
          </cell>
          <cell r="Y578">
            <v>3235</v>
          </cell>
          <cell r="Z578" t="str">
            <v>บุคคลธรรมดา</v>
          </cell>
          <cell r="AA578">
            <v>1</v>
          </cell>
          <cell r="AB578" t="str">
            <v>(1)ที่ดินและสิ่งปลูกสร้างที่ใช้ประโยชน์ในการประกอบเกษตรกรรม</v>
          </cell>
          <cell r="AC578">
            <v>1</v>
          </cell>
          <cell r="AD578">
            <v>3235</v>
          </cell>
          <cell r="AE578">
            <v>320</v>
          </cell>
        </row>
        <row r="579">
          <cell r="P579">
            <v>17291</v>
          </cell>
          <cell r="Q579">
            <v>2646</v>
          </cell>
          <cell r="R579">
            <v>20</v>
          </cell>
          <cell r="S579">
            <v>1062</v>
          </cell>
          <cell r="T579">
            <v>4000</v>
          </cell>
          <cell r="U579">
            <v>19</v>
          </cell>
          <cell r="V579">
            <v>1</v>
          </cell>
          <cell r="W579">
            <v>21</v>
          </cell>
          <cell r="X579">
            <v>0</v>
          </cell>
          <cell r="Y579">
            <v>7521</v>
          </cell>
          <cell r="Z579" t="str">
            <v>บุคคลธรรมดา</v>
          </cell>
          <cell r="AA579">
            <v>1</v>
          </cell>
          <cell r="AB579" t="str">
            <v>(1)ที่ดินและสิ่งปลูกสร้างที่ใช้ประโยชน์ในการประกอบเกษตรกรรม</v>
          </cell>
          <cell r="AC579">
            <v>1</v>
          </cell>
          <cell r="AD579">
            <v>7521</v>
          </cell>
          <cell r="AE579">
            <v>310</v>
          </cell>
        </row>
        <row r="580">
          <cell r="P580">
            <v>17291</v>
          </cell>
          <cell r="Q580">
            <v>2646</v>
          </cell>
          <cell r="R580">
            <v>20</v>
          </cell>
          <cell r="S580">
            <v>1062</v>
          </cell>
          <cell r="T580">
            <v>4000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200</v>
          </cell>
          <cell r="Z580" t="str">
            <v>บุคคลธรรมดา</v>
          </cell>
          <cell r="AA580">
            <v>1</v>
          </cell>
          <cell r="AB58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580">
            <v>2</v>
          </cell>
          <cell r="AD580">
            <v>200</v>
          </cell>
          <cell r="AE580">
            <v>310</v>
          </cell>
        </row>
        <row r="581">
          <cell r="P581">
            <v>17291</v>
          </cell>
          <cell r="Q581">
            <v>2646</v>
          </cell>
          <cell r="R581">
            <v>20</v>
          </cell>
          <cell r="S581">
            <v>1062</v>
          </cell>
          <cell r="T581">
            <v>4000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 t="str">
            <v>บุคคลธรรมดา</v>
          </cell>
          <cell r="AA581">
            <v>1</v>
          </cell>
          <cell r="AB581" t="str">
            <v>(3)สิ่งปลูกสร้างที่เจ้าของใช้เป็นที่อยู่อาศัยและมีชื่ออยู่ในทะเบียนบ้าน</v>
          </cell>
          <cell r="AC581">
            <v>2</v>
          </cell>
          <cell r="AD581">
            <v>0</v>
          </cell>
          <cell r="AE581">
            <v>310</v>
          </cell>
        </row>
        <row r="582">
          <cell r="P582">
            <v>17292</v>
          </cell>
          <cell r="Q582">
            <v>2646</v>
          </cell>
          <cell r="R582">
            <v>38</v>
          </cell>
          <cell r="S582">
            <v>1063</v>
          </cell>
          <cell r="T582">
            <v>4000</v>
          </cell>
          <cell r="U582">
            <v>7</v>
          </cell>
          <cell r="V582">
            <v>3</v>
          </cell>
          <cell r="W582">
            <v>40</v>
          </cell>
          <cell r="X582">
            <v>0</v>
          </cell>
          <cell r="Y582">
            <v>3140</v>
          </cell>
          <cell r="Z582" t="str">
            <v>บุคคลธรรมดา</v>
          </cell>
          <cell r="AA582">
            <v>1</v>
          </cell>
          <cell r="AB582" t="str">
            <v>(1)ที่ดินและสิ่งปลูกสร้างที่ใช้ประโยชน์ในการประกอบเกษตรกรรม</v>
          </cell>
          <cell r="AC582">
            <v>1</v>
          </cell>
          <cell r="AD582">
            <v>3140</v>
          </cell>
          <cell r="AE582">
            <v>130</v>
          </cell>
        </row>
        <row r="583">
          <cell r="P583">
            <v>17293</v>
          </cell>
          <cell r="Q583">
            <v>2646</v>
          </cell>
          <cell r="R583">
            <v>37</v>
          </cell>
          <cell r="S583">
            <v>1064</v>
          </cell>
          <cell r="T583">
            <v>4000</v>
          </cell>
          <cell r="U583">
            <v>4</v>
          </cell>
          <cell r="V583">
            <v>3</v>
          </cell>
          <cell r="W583">
            <v>80</v>
          </cell>
          <cell r="X583">
            <v>0</v>
          </cell>
          <cell r="Y583">
            <v>1980</v>
          </cell>
          <cell r="Z583" t="str">
            <v>บุคคลธรรมดา</v>
          </cell>
          <cell r="AA583">
            <v>1</v>
          </cell>
          <cell r="AB583" t="str">
            <v>(1)ที่ดินและสิ่งปลูกสร้างที่ใช้ประโยชน์ในการประกอบเกษตรกรรม</v>
          </cell>
          <cell r="AC583">
            <v>1</v>
          </cell>
          <cell r="AD583">
            <v>1980</v>
          </cell>
          <cell r="AE583">
            <v>130</v>
          </cell>
        </row>
        <row r="584">
          <cell r="P584">
            <v>17294</v>
          </cell>
          <cell r="Q584">
            <v>2646</v>
          </cell>
          <cell r="R584">
            <v>32</v>
          </cell>
          <cell r="S584">
            <v>1065</v>
          </cell>
          <cell r="T584">
            <v>4000</v>
          </cell>
          <cell r="U584">
            <v>24</v>
          </cell>
          <cell r="V584">
            <v>3</v>
          </cell>
          <cell r="W584">
            <v>21</v>
          </cell>
          <cell r="X584">
            <v>0</v>
          </cell>
          <cell r="Y584">
            <v>9921</v>
          </cell>
          <cell r="Z584" t="str">
            <v>บุคคลธรรมดา</v>
          </cell>
          <cell r="AA584">
            <v>1</v>
          </cell>
          <cell r="AB584" t="str">
            <v>(1)ที่ดินและสิ่งปลูกสร้างที่ใช้ประโยชน์ในการประกอบเกษตรกรรม</v>
          </cell>
          <cell r="AC584">
            <v>1</v>
          </cell>
          <cell r="AD584">
            <v>9921</v>
          </cell>
          <cell r="AE584">
            <v>130</v>
          </cell>
        </row>
        <row r="585">
          <cell r="P585">
            <v>17295</v>
          </cell>
          <cell r="Q585">
            <v>2854</v>
          </cell>
          <cell r="R585">
            <v>98</v>
          </cell>
          <cell r="S585">
            <v>1066</v>
          </cell>
          <cell r="T585">
            <v>4000</v>
          </cell>
          <cell r="U585">
            <v>49</v>
          </cell>
          <cell r="V585">
            <v>0</v>
          </cell>
          <cell r="W585">
            <v>57</v>
          </cell>
          <cell r="X585">
            <v>0</v>
          </cell>
          <cell r="Y585">
            <v>19508.25</v>
          </cell>
          <cell r="Z585" t="str">
            <v>บุคคลธรรมดา</v>
          </cell>
          <cell r="AA585">
            <v>1</v>
          </cell>
          <cell r="AB585" t="str">
            <v>(1)ที่ดินและสิ่งปลูกสร้างที่ใช้ประโยชน์ในการประกอบเกษตรกรรม</v>
          </cell>
          <cell r="AC585">
            <v>1</v>
          </cell>
          <cell r="AD585">
            <v>19508.25</v>
          </cell>
          <cell r="AE585">
            <v>100</v>
          </cell>
        </row>
        <row r="586">
          <cell r="P586">
            <v>17295</v>
          </cell>
          <cell r="Q586">
            <v>2854</v>
          </cell>
          <cell r="R586">
            <v>98</v>
          </cell>
          <cell r="S586">
            <v>1066</v>
          </cell>
          <cell r="T586">
            <v>4000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13.5</v>
          </cell>
          <cell r="Z586" t="str">
            <v>บุคคลธรรมดา</v>
          </cell>
          <cell r="AA586">
            <v>1</v>
          </cell>
          <cell r="AB58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586">
            <v>3</v>
          </cell>
          <cell r="AD586">
            <v>13.5</v>
          </cell>
          <cell r="AE586">
            <v>100</v>
          </cell>
        </row>
        <row r="587">
          <cell r="P587">
            <v>17295</v>
          </cell>
          <cell r="Q587">
            <v>2854</v>
          </cell>
          <cell r="R587">
            <v>98</v>
          </cell>
          <cell r="S587">
            <v>1066</v>
          </cell>
          <cell r="T587">
            <v>4000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112.5</v>
          </cell>
          <cell r="Z587" t="str">
            <v>บุคคลธรรมดา</v>
          </cell>
          <cell r="AA587">
            <v>1</v>
          </cell>
          <cell r="AB58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587">
            <v>3</v>
          </cell>
          <cell r="AD587">
            <v>112.5</v>
          </cell>
          <cell r="AE587">
            <v>100</v>
          </cell>
        </row>
        <row r="588">
          <cell r="P588">
            <v>17295</v>
          </cell>
          <cell r="Q588">
            <v>2854</v>
          </cell>
          <cell r="R588">
            <v>98</v>
          </cell>
          <cell r="S588">
            <v>1066</v>
          </cell>
          <cell r="T588">
            <v>4000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22.75</v>
          </cell>
          <cell r="Z588" t="str">
            <v>บุคคลธรรมดา</v>
          </cell>
          <cell r="AA588">
            <v>1</v>
          </cell>
          <cell r="AB588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588">
            <v>3</v>
          </cell>
          <cell r="AD588">
            <v>22.75</v>
          </cell>
          <cell r="AE588">
            <v>100</v>
          </cell>
        </row>
        <row r="589">
          <cell r="P589">
            <v>17296</v>
          </cell>
          <cell r="Q589">
            <v>2646</v>
          </cell>
          <cell r="R589">
            <v>39</v>
          </cell>
          <cell r="S589">
            <v>1067</v>
          </cell>
          <cell r="T589">
            <v>4000</v>
          </cell>
          <cell r="U589">
            <v>2</v>
          </cell>
          <cell r="V589">
            <v>0</v>
          </cell>
          <cell r="W589">
            <v>35</v>
          </cell>
          <cell r="X589">
            <v>0</v>
          </cell>
          <cell r="Y589">
            <v>835</v>
          </cell>
          <cell r="Z589" t="str">
            <v>บุคคลธรรมดา</v>
          </cell>
          <cell r="AA589">
            <v>1</v>
          </cell>
          <cell r="AB589" t="str">
            <v>(1)ที่ดินและสิ่งปลูกสร้างที่ใช้ประโยชน์ในการประกอบเกษตรกรรม</v>
          </cell>
          <cell r="AC589">
            <v>1</v>
          </cell>
          <cell r="AD589">
            <v>835</v>
          </cell>
          <cell r="AE589">
            <v>100</v>
          </cell>
        </row>
        <row r="590">
          <cell r="P590">
            <v>17297</v>
          </cell>
          <cell r="Q590">
            <v>2646</v>
          </cell>
          <cell r="R590">
            <v>40</v>
          </cell>
          <cell r="S590">
            <v>1068</v>
          </cell>
          <cell r="T590">
            <v>4000</v>
          </cell>
          <cell r="U590">
            <v>2</v>
          </cell>
          <cell r="V590">
            <v>0</v>
          </cell>
          <cell r="W590">
            <v>21</v>
          </cell>
          <cell r="X590">
            <v>0</v>
          </cell>
          <cell r="Y590">
            <v>821</v>
          </cell>
          <cell r="Z590" t="str">
            <v>บุคคลธรรมดา</v>
          </cell>
          <cell r="AA590">
            <v>1</v>
          </cell>
          <cell r="AB590" t="str">
            <v>(1)ที่ดินและสิ่งปลูกสร้างที่ใช้ประโยชน์ในการประกอบเกษตรกรรม</v>
          </cell>
          <cell r="AC590">
            <v>1</v>
          </cell>
          <cell r="AD590">
            <v>821</v>
          </cell>
          <cell r="AE590">
            <v>100</v>
          </cell>
        </row>
        <row r="591">
          <cell r="P591">
            <v>17298</v>
          </cell>
          <cell r="Q591">
            <v>2646</v>
          </cell>
          <cell r="R591">
            <v>41</v>
          </cell>
          <cell r="S591">
            <v>1069</v>
          </cell>
          <cell r="T591">
            <v>4000</v>
          </cell>
          <cell r="U591">
            <v>2</v>
          </cell>
          <cell r="V591">
            <v>3</v>
          </cell>
          <cell r="W591">
            <v>21</v>
          </cell>
          <cell r="X591">
            <v>0</v>
          </cell>
          <cell r="Y591">
            <v>1121</v>
          </cell>
          <cell r="Z591" t="str">
            <v>บุคคลธรรมดา</v>
          </cell>
          <cell r="AA591">
            <v>1</v>
          </cell>
          <cell r="AB591" t="str">
            <v>(1)ที่ดินและสิ่งปลูกสร้างที่ใช้ประโยชน์ในการประกอบเกษตรกรรม</v>
          </cell>
          <cell r="AC591">
            <v>1</v>
          </cell>
          <cell r="AD591">
            <v>1121</v>
          </cell>
          <cell r="AE591">
            <v>100</v>
          </cell>
        </row>
        <row r="592">
          <cell r="P592">
            <v>17299</v>
          </cell>
          <cell r="Q592">
            <v>2646</v>
          </cell>
          <cell r="R592">
            <v>36</v>
          </cell>
          <cell r="S592">
            <v>1070</v>
          </cell>
          <cell r="T592">
            <v>4000</v>
          </cell>
          <cell r="U592">
            <v>9</v>
          </cell>
          <cell r="V592">
            <v>2</v>
          </cell>
          <cell r="W592">
            <v>71</v>
          </cell>
          <cell r="X592">
            <v>0</v>
          </cell>
          <cell r="Y592">
            <v>3871</v>
          </cell>
          <cell r="Z592" t="str">
            <v>บุคคลธรรมดา</v>
          </cell>
          <cell r="AA592">
            <v>1</v>
          </cell>
          <cell r="AB592" t="str">
            <v>(1)ที่ดินและสิ่งปลูกสร้างที่ใช้ประโยชน์ในการประกอบเกษตรกรรม</v>
          </cell>
          <cell r="AC592">
            <v>1</v>
          </cell>
          <cell r="AD592">
            <v>3871</v>
          </cell>
          <cell r="AE592">
            <v>100</v>
          </cell>
        </row>
        <row r="593">
          <cell r="P593">
            <v>17300</v>
          </cell>
          <cell r="Q593">
            <v>2646</v>
          </cell>
          <cell r="R593">
            <v>42</v>
          </cell>
          <cell r="S593">
            <v>1071</v>
          </cell>
          <cell r="T593">
            <v>4000</v>
          </cell>
          <cell r="U593">
            <v>2</v>
          </cell>
          <cell r="V593">
            <v>2</v>
          </cell>
          <cell r="W593">
            <v>41</v>
          </cell>
          <cell r="X593">
            <v>0</v>
          </cell>
          <cell r="Y593">
            <v>1041</v>
          </cell>
          <cell r="Z593" t="str">
            <v>บุคคลธรรมดา</v>
          </cell>
          <cell r="AA593">
            <v>1</v>
          </cell>
          <cell r="AB593" t="str">
            <v>(1)ที่ดินและสิ่งปลูกสร้างที่ใช้ประโยชน์ในการประกอบเกษตรกรรม</v>
          </cell>
          <cell r="AC593">
            <v>1</v>
          </cell>
          <cell r="AD593">
            <v>1041</v>
          </cell>
          <cell r="AE593">
            <v>100</v>
          </cell>
        </row>
        <row r="594">
          <cell r="P594">
            <v>17301</v>
          </cell>
          <cell r="Q594">
            <v>2646</v>
          </cell>
          <cell r="R594">
            <v>35</v>
          </cell>
          <cell r="S594">
            <v>1072</v>
          </cell>
          <cell r="T594">
            <v>4000</v>
          </cell>
          <cell r="U594">
            <v>2</v>
          </cell>
          <cell r="V594">
            <v>3</v>
          </cell>
          <cell r="W594">
            <v>65</v>
          </cell>
          <cell r="X594">
            <v>0</v>
          </cell>
          <cell r="Y594">
            <v>1165</v>
          </cell>
          <cell r="Z594" t="str">
            <v>บุคคลธรรมดา</v>
          </cell>
          <cell r="AA594">
            <v>1</v>
          </cell>
          <cell r="AB594" t="str">
            <v>(1)ที่ดินและสิ่งปลูกสร้างที่ใช้ประโยชน์ในการประกอบเกษตรกรรม</v>
          </cell>
          <cell r="AC594">
            <v>1</v>
          </cell>
          <cell r="AD594">
            <v>1165</v>
          </cell>
          <cell r="AE594">
            <v>100</v>
          </cell>
        </row>
        <row r="595">
          <cell r="P595">
            <v>17302</v>
          </cell>
          <cell r="Q595">
            <v>2646</v>
          </cell>
          <cell r="R595">
            <v>44</v>
          </cell>
          <cell r="S595">
            <v>1073</v>
          </cell>
          <cell r="T595">
            <v>4000</v>
          </cell>
          <cell r="U595">
            <v>4</v>
          </cell>
          <cell r="V595">
            <v>0</v>
          </cell>
          <cell r="W595">
            <v>11</v>
          </cell>
          <cell r="X595">
            <v>0</v>
          </cell>
          <cell r="Y595">
            <v>1611</v>
          </cell>
          <cell r="Z595" t="str">
            <v>บุคคลธรรมดา</v>
          </cell>
          <cell r="AA595">
            <v>1</v>
          </cell>
          <cell r="AB595" t="str">
            <v>(1)ที่ดินและสิ่งปลูกสร้างที่ใช้ประโยชน์ในการประกอบเกษตรกรรม</v>
          </cell>
          <cell r="AC595">
            <v>1</v>
          </cell>
          <cell r="AD595">
            <v>1611</v>
          </cell>
          <cell r="AE595">
            <v>100</v>
          </cell>
        </row>
        <row r="596">
          <cell r="P596">
            <v>17303</v>
          </cell>
          <cell r="Q596">
            <v>2646</v>
          </cell>
          <cell r="R596">
            <v>34</v>
          </cell>
          <cell r="S596">
            <v>1074</v>
          </cell>
          <cell r="T596">
            <v>4000</v>
          </cell>
          <cell r="U596">
            <v>0</v>
          </cell>
          <cell r="V596">
            <v>2</v>
          </cell>
          <cell r="W596">
            <v>0</v>
          </cell>
          <cell r="X596">
            <v>0</v>
          </cell>
          <cell r="Y596">
            <v>200</v>
          </cell>
          <cell r="Z596" t="str">
            <v>บุคคลธรรมดา</v>
          </cell>
          <cell r="AA596">
            <v>1</v>
          </cell>
          <cell r="AB596" t="str">
            <v>(1)ที่ดินและสิ่งปลูกสร้างที่ใช้ประโยชน์ในการประกอบเกษตรกรรม</v>
          </cell>
          <cell r="AC596">
            <v>1</v>
          </cell>
          <cell r="AD596">
            <v>200</v>
          </cell>
          <cell r="AE596">
            <v>100</v>
          </cell>
        </row>
        <row r="597">
          <cell r="P597">
            <v>17304</v>
          </cell>
          <cell r="Q597">
            <v>2646</v>
          </cell>
          <cell r="R597">
            <v>33</v>
          </cell>
          <cell r="S597">
            <v>1075</v>
          </cell>
          <cell r="T597">
            <v>4000</v>
          </cell>
          <cell r="U597">
            <v>0</v>
          </cell>
          <cell r="V597">
            <v>2</v>
          </cell>
          <cell r="W597">
            <v>41</v>
          </cell>
          <cell r="X597">
            <v>0</v>
          </cell>
          <cell r="Y597">
            <v>241</v>
          </cell>
          <cell r="Z597" t="str">
            <v>บุคคลธรรมดา</v>
          </cell>
          <cell r="AA597">
            <v>1</v>
          </cell>
          <cell r="AB597" t="str">
            <v>(1)ที่ดินและสิ่งปลูกสร้างที่ใช้ประโยชน์ในการประกอบเกษตรกรรม</v>
          </cell>
          <cell r="AC597">
            <v>1</v>
          </cell>
          <cell r="AD597">
            <v>241</v>
          </cell>
          <cell r="AE597">
            <v>100</v>
          </cell>
        </row>
        <row r="598">
          <cell r="P598">
            <v>17305</v>
          </cell>
          <cell r="Q598">
            <v>2646</v>
          </cell>
          <cell r="R598">
            <v>30</v>
          </cell>
          <cell r="S598">
            <v>1076</v>
          </cell>
          <cell r="T598">
            <v>4000</v>
          </cell>
          <cell r="U598">
            <v>1</v>
          </cell>
          <cell r="V598">
            <v>0</v>
          </cell>
          <cell r="W598">
            <v>58</v>
          </cell>
          <cell r="X598">
            <v>0</v>
          </cell>
          <cell r="Y598">
            <v>458</v>
          </cell>
          <cell r="Z598" t="str">
            <v>บุคคลธรรมดา</v>
          </cell>
          <cell r="AA598">
            <v>1</v>
          </cell>
          <cell r="AB598" t="str">
            <v>(1)ที่ดินและสิ่งปลูกสร้างที่ใช้ประโยชน์ในการประกอบเกษตรกรรม</v>
          </cell>
          <cell r="AC598">
            <v>1</v>
          </cell>
          <cell r="AD598">
            <v>458</v>
          </cell>
          <cell r="AE598">
            <v>100</v>
          </cell>
        </row>
        <row r="599">
          <cell r="P599">
            <v>17306</v>
          </cell>
          <cell r="Q599">
            <v>2646</v>
          </cell>
          <cell r="R599">
            <v>27</v>
          </cell>
          <cell r="S599">
            <v>1077</v>
          </cell>
          <cell r="T599">
            <v>4000</v>
          </cell>
          <cell r="U599">
            <v>1</v>
          </cell>
          <cell r="V599">
            <v>0</v>
          </cell>
          <cell r="W599">
            <v>30</v>
          </cell>
          <cell r="X599">
            <v>0</v>
          </cell>
          <cell r="Y599">
            <v>430</v>
          </cell>
          <cell r="Z599" t="str">
            <v>บุคคลธรรมดา</v>
          </cell>
          <cell r="AA599">
            <v>1</v>
          </cell>
          <cell r="AB599" t="str">
            <v>(1)ที่ดินและสิ่งปลูกสร้างที่ใช้ประโยชน์ในการประกอบเกษตรกรรม</v>
          </cell>
          <cell r="AC599">
            <v>1</v>
          </cell>
          <cell r="AD599">
            <v>430</v>
          </cell>
          <cell r="AE599">
            <v>100</v>
          </cell>
        </row>
        <row r="600">
          <cell r="P600">
            <v>17307</v>
          </cell>
          <cell r="Q600">
            <v>2646</v>
          </cell>
          <cell r="R600">
            <v>31</v>
          </cell>
          <cell r="S600">
            <v>1078</v>
          </cell>
          <cell r="T600">
            <v>4000</v>
          </cell>
          <cell r="U600">
            <v>0</v>
          </cell>
          <cell r="V600">
            <v>2</v>
          </cell>
          <cell r="W600">
            <v>54</v>
          </cell>
          <cell r="X600">
            <v>0</v>
          </cell>
          <cell r="Y600">
            <v>254</v>
          </cell>
          <cell r="Z600" t="str">
            <v>บุคคลธรรมดา</v>
          </cell>
          <cell r="AA600">
            <v>1</v>
          </cell>
          <cell r="AB600" t="str">
            <v>(1)ที่ดินและสิ่งปลูกสร้างที่ใช้ประโยชน์ในการประกอบเกษตรกรรม</v>
          </cell>
          <cell r="AC600">
            <v>1</v>
          </cell>
          <cell r="AD600">
            <v>254</v>
          </cell>
          <cell r="AE600">
            <v>100</v>
          </cell>
        </row>
        <row r="601">
          <cell r="P601">
            <v>17308</v>
          </cell>
          <cell r="Q601" t="str">
            <v> 2646</v>
          </cell>
          <cell r="R601">
            <v>29</v>
          </cell>
          <cell r="S601">
            <v>1079</v>
          </cell>
          <cell r="T601">
            <v>4000</v>
          </cell>
          <cell r="U601">
            <v>0</v>
          </cell>
          <cell r="V601">
            <v>3</v>
          </cell>
          <cell r="W601">
            <v>61</v>
          </cell>
          <cell r="X601">
            <v>0</v>
          </cell>
          <cell r="Y601">
            <v>361</v>
          </cell>
          <cell r="Z601" t="str">
            <v>บุคคลธรรมดา</v>
          </cell>
          <cell r="AA601">
            <v>1</v>
          </cell>
          <cell r="AB601" t="str">
            <v>(1)ที่ดินและสิ่งปลูกสร้างที่ใช้ประโยชน์ในการประกอบเกษตรกรรม</v>
          </cell>
          <cell r="AC601">
            <v>1</v>
          </cell>
          <cell r="AD601">
            <v>329</v>
          </cell>
          <cell r="AE601">
            <v>100</v>
          </cell>
        </row>
        <row r="602">
          <cell r="P602">
            <v>17309</v>
          </cell>
          <cell r="Q602" t="str">
            <v> 2646</v>
          </cell>
          <cell r="R602">
            <v>28</v>
          </cell>
          <cell r="S602">
            <v>1080</v>
          </cell>
          <cell r="T602">
            <v>4000</v>
          </cell>
          <cell r="U602">
            <v>7</v>
          </cell>
          <cell r="V602">
            <v>3</v>
          </cell>
          <cell r="W602">
            <v>60</v>
          </cell>
          <cell r="X602">
            <v>0</v>
          </cell>
          <cell r="Y602">
            <v>3160</v>
          </cell>
          <cell r="Z602" t="str">
            <v>บุคคลธรรมดา</v>
          </cell>
          <cell r="AA602">
            <v>1</v>
          </cell>
          <cell r="AB602" t="str">
            <v>(1)ที่ดินและสิ่งปลูกสร้างที่ใช้ประโยชน์ในการประกอบเกษตรกรรม</v>
          </cell>
          <cell r="AC602">
            <v>1</v>
          </cell>
          <cell r="AD602">
            <v>1281</v>
          </cell>
          <cell r="AE602">
            <v>100</v>
          </cell>
        </row>
        <row r="603">
          <cell r="P603">
            <v>17310</v>
          </cell>
          <cell r="Q603" t="str">
            <v> 2646</v>
          </cell>
          <cell r="R603">
            <v>90</v>
          </cell>
          <cell r="S603">
            <v>108</v>
          </cell>
          <cell r="T603">
            <v>4000</v>
          </cell>
          <cell r="U603">
            <v>0</v>
          </cell>
          <cell r="V603">
            <v>3</v>
          </cell>
          <cell r="W603">
            <v>29</v>
          </cell>
          <cell r="X603">
            <v>0</v>
          </cell>
          <cell r="Y603">
            <v>329</v>
          </cell>
          <cell r="Z603" t="str">
            <v>บุคคลธรรมดา</v>
          </cell>
          <cell r="AA603">
            <v>1</v>
          </cell>
          <cell r="AB603" t="str">
            <v>(1)ที่ดินและสิ่งปลูกสร้างที่ใช้ประโยชน์ในการประกอบเกษตรกรรม</v>
          </cell>
          <cell r="AC603">
            <v>1</v>
          </cell>
          <cell r="AD603">
            <v>329</v>
          </cell>
          <cell r="AE603">
            <v>100</v>
          </cell>
        </row>
        <row r="604">
          <cell r="P604">
            <v>17311</v>
          </cell>
          <cell r="Q604" t="str">
            <v> 2646</v>
          </cell>
          <cell r="R604">
            <v>80</v>
          </cell>
          <cell r="S604">
            <v>1082</v>
          </cell>
          <cell r="T604">
            <v>4000</v>
          </cell>
          <cell r="U604">
            <v>2</v>
          </cell>
          <cell r="V604">
            <v>0</v>
          </cell>
          <cell r="W604">
            <v>97</v>
          </cell>
          <cell r="X604">
            <v>0</v>
          </cell>
          <cell r="Y604">
            <v>897</v>
          </cell>
          <cell r="Z604" t="str">
            <v>บุคคลธรรมดา</v>
          </cell>
          <cell r="AA604">
            <v>1</v>
          </cell>
          <cell r="AB604" t="str">
            <v>(1)ที่ดินและสิ่งปลูกสร้างที่ใช้ประโยชน์ในการประกอบเกษตรกรรม</v>
          </cell>
          <cell r="AC604">
            <v>1</v>
          </cell>
          <cell r="AD604">
            <v>897</v>
          </cell>
          <cell r="AE604">
            <v>370</v>
          </cell>
        </row>
        <row r="605">
          <cell r="P605">
            <v>17312</v>
          </cell>
          <cell r="Q605" t="str">
            <v> 2646</v>
          </cell>
          <cell r="R605">
            <v>43</v>
          </cell>
          <cell r="S605">
            <v>1083</v>
          </cell>
          <cell r="T605">
            <v>4000</v>
          </cell>
          <cell r="U605">
            <v>3</v>
          </cell>
          <cell r="V605">
            <v>0</v>
          </cell>
          <cell r="W605">
            <v>81</v>
          </cell>
          <cell r="X605">
            <v>0</v>
          </cell>
          <cell r="Y605">
            <v>1281</v>
          </cell>
          <cell r="Z605" t="str">
            <v>บุคคลธรรมดา</v>
          </cell>
          <cell r="AA605">
            <v>1</v>
          </cell>
          <cell r="AB605" t="str">
            <v>(1)ที่ดินและสิ่งปลูกสร้างที่ใช้ประโยชน์ในการประกอบเกษตรกรรม</v>
          </cell>
          <cell r="AC605">
            <v>1</v>
          </cell>
          <cell r="AD605">
            <v>1281</v>
          </cell>
          <cell r="AE605">
            <v>100</v>
          </cell>
        </row>
        <row r="606">
          <cell r="P606">
            <v>17313</v>
          </cell>
          <cell r="Q606" t="str">
            <v> 2646</v>
          </cell>
          <cell r="R606">
            <v>45</v>
          </cell>
          <cell r="S606">
            <v>1084</v>
          </cell>
          <cell r="T606">
            <v>4000</v>
          </cell>
          <cell r="U606">
            <v>2</v>
          </cell>
          <cell r="V606">
            <v>1</v>
          </cell>
          <cell r="W606">
            <v>25</v>
          </cell>
          <cell r="X606">
            <v>0</v>
          </cell>
          <cell r="Y606">
            <v>925</v>
          </cell>
          <cell r="Z606" t="str">
            <v>บุคคลธรรมดา</v>
          </cell>
          <cell r="AA606">
            <v>1</v>
          </cell>
          <cell r="AB606" t="str">
            <v>(1)ที่ดินและสิ่งปลูกสร้างที่ใช้ประโยชน์ในการประกอบเกษตรกรรม</v>
          </cell>
          <cell r="AC606">
            <v>1</v>
          </cell>
          <cell r="AD606">
            <v>925</v>
          </cell>
          <cell r="AE606">
            <v>100</v>
          </cell>
        </row>
        <row r="607">
          <cell r="P607">
            <v>17314</v>
          </cell>
          <cell r="Q607">
            <v>2646</v>
          </cell>
          <cell r="R607">
            <v>26</v>
          </cell>
          <cell r="S607">
            <v>1085</v>
          </cell>
          <cell r="T607">
            <v>4000</v>
          </cell>
          <cell r="U607">
            <v>0</v>
          </cell>
          <cell r="V607">
            <v>2</v>
          </cell>
          <cell r="W607">
            <v>71</v>
          </cell>
          <cell r="X607">
            <v>0</v>
          </cell>
          <cell r="Y607">
            <v>271</v>
          </cell>
          <cell r="Z607" t="str">
            <v>บุคคลธรรมดา</v>
          </cell>
          <cell r="AA607">
            <v>1</v>
          </cell>
          <cell r="AB607" t="str">
            <v>(1)ที่ดินและสิ่งปลูกสร้างที่ใช้ประโยชน์ในการประกอบเกษตรกรรม</v>
          </cell>
          <cell r="AC607">
            <v>1</v>
          </cell>
          <cell r="AD607">
            <v>271</v>
          </cell>
          <cell r="AE607">
            <v>100</v>
          </cell>
        </row>
        <row r="608">
          <cell r="P608">
            <v>17315</v>
          </cell>
          <cell r="Q608">
            <v>2646</v>
          </cell>
          <cell r="R608">
            <v>25</v>
          </cell>
          <cell r="S608">
            <v>1086</v>
          </cell>
          <cell r="T608">
            <v>4000</v>
          </cell>
          <cell r="U608">
            <v>1</v>
          </cell>
          <cell r="V608">
            <v>3</v>
          </cell>
          <cell r="W608">
            <v>20</v>
          </cell>
          <cell r="X608">
            <v>0</v>
          </cell>
          <cell r="Y608">
            <v>720</v>
          </cell>
          <cell r="Z608" t="str">
            <v>บุคคลธรรมดา</v>
          </cell>
          <cell r="AA608">
            <v>1</v>
          </cell>
          <cell r="AB608" t="str">
            <v>(1)ที่ดินและสิ่งปลูกสร้างที่ใช้ประโยชน์ในการประกอบเกษตรกรรม</v>
          </cell>
          <cell r="AC608">
            <v>1</v>
          </cell>
          <cell r="AD608">
            <v>720</v>
          </cell>
          <cell r="AE608">
            <v>100</v>
          </cell>
        </row>
        <row r="609">
          <cell r="P609">
            <v>17316</v>
          </cell>
          <cell r="Q609">
            <v>2646</v>
          </cell>
          <cell r="R609">
            <v>24</v>
          </cell>
          <cell r="S609">
            <v>1087</v>
          </cell>
          <cell r="T609">
            <v>4000</v>
          </cell>
          <cell r="U609">
            <v>1</v>
          </cell>
          <cell r="V609">
            <v>0</v>
          </cell>
          <cell r="W609">
            <v>21</v>
          </cell>
          <cell r="X609">
            <v>0</v>
          </cell>
          <cell r="Y609">
            <v>421</v>
          </cell>
          <cell r="Z609" t="str">
            <v>บุคคลธรรมดา</v>
          </cell>
          <cell r="AA609">
            <v>1</v>
          </cell>
          <cell r="AB609" t="str">
            <v>(1)ที่ดินและสิ่งปลูกสร้างที่ใช้ประโยชน์ในการประกอบเกษตรกรรม</v>
          </cell>
          <cell r="AC609">
            <v>1</v>
          </cell>
          <cell r="AD609">
            <v>421</v>
          </cell>
          <cell r="AE609">
            <v>100</v>
          </cell>
        </row>
        <row r="610">
          <cell r="P610">
            <v>17317</v>
          </cell>
          <cell r="Q610">
            <v>2646</v>
          </cell>
          <cell r="R610">
            <v>46</v>
          </cell>
          <cell r="S610">
            <v>1088</v>
          </cell>
          <cell r="T610">
            <v>4000</v>
          </cell>
          <cell r="U610">
            <v>7</v>
          </cell>
          <cell r="V610">
            <v>3</v>
          </cell>
          <cell r="W610">
            <v>70</v>
          </cell>
          <cell r="X610">
            <v>0</v>
          </cell>
          <cell r="Y610">
            <v>3170</v>
          </cell>
          <cell r="Z610" t="str">
            <v>บุคคลธรรมดา</v>
          </cell>
          <cell r="AA610">
            <v>1</v>
          </cell>
          <cell r="AB610" t="str">
            <v>(1)ที่ดินและสิ่งปลูกสร้างที่ใช้ประโยชน์ในการประกอบเกษตรกรรม</v>
          </cell>
          <cell r="AC610">
            <v>1</v>
          </cell>
          <cell r="AD610">
            <v>3170</v>
          </cell>
          <cell r="AE610">
            <v>100</v>
          </cell>
        </row>
        <row r="611">
          <cell r="P611">
            <v>17318</v>
          </cell>
          <cell r="Q611">
            <v>2646</v>
          </cell>
          <cell r="R611">
            <v>23</v>
          </cell>
          <cell r="S611">
            <v>1089</v>
          </cell>
          <cell r="T611">
            <v>4000</v>
          </cell>
          <cell r="U611">
            <v>15</v>
          </cell>
          <cell r="V611">
            <v>2</v>
          </cell>
          <cell r="W611">
            <v>25</v>
          </cell>
          <cell r="X611">
            <v>0</v>
          </cell>
          <cell r="Y611">
            <v>6225</v>
          </cell>
          <cell r="Z611" t="str">
            <v>บุคคลธรรมดา</v>
          </cell>
          <cell r="AA611">
            <v>1</v>
          </cell>
          <cell r="AB611" t="str">
            <v>(1)ที่ดินและสิ่งปลูกสร้างที่ใช้ประโยชน์ในการประกอบเกษตรกรรม</v>
          </cell>
          <cell r="AC611">
            <v>1</v>
          </cell>
          <cell r="AD611">
            <v>6225</v>
          </cell>
          <cell r="AE611">
            <v>130</v>
          </cell>
        </row>
        <row r="612">
          <cell r="P612">
            <v>17319</v>
          </cell>
          <cell r="Q612">
            <v>2646</v>
          </cell>
          <cell r="R612">
            <v>79</v>
          </cell>
          <cell r="S612">
            <v>1090</v>
          </cell>
          <cell r="T612">
            <v>4000</v>
          </cell>
          <cell r="U612">
            <v>5</v>
          </cell>
          <cell r="V612">
            <v>0</v>
          </cell>
          <cell r="W612">
            <v>21</v>
          </cell>
          <cell r="X612">
            <v>0</v>
          </cell>
          <cell r="Y612">
            <v>2021</v>
          </cell>
          <cell r="Z612" t="str">
            <v>บุคคลธรรมดา</v>
          </cell>
          <cell r="AA612">
            <v>1</v>
          </cell>
          <cell r="AB612" t="str">
            <v>(1)ที่ดินและสิ่งปลูกสร้างที่ใช้ประโยชน์ในการประกอบเกษตรกรรม</v>
          </cell>
          <cell r="AC612">
            <v>1</v>
          </cell>
          <cell r="AD612">
            <v>2021</v>
          </cell>
          <cell r="AE612">
            <v>100</v>
          </cell>
        </row>
        <row r="613">
          <cell r="P613">
            <v>17320</v>
          </cell>
          <cell r="Q613">
            <v>2646</v>
          </cell>
          <cell r="R613">
            <v>78</v>
          </cell>
          <cell r="S613">
            <v>1091</v>
          </cell>
          <cell r="T613">
            <v>4000</v>
          </cell>
          <cell r="U613">
            <v>6</v>
          </cell>
          <cell r="V613">
            <v>0</v>
          </cell>
          <cell r="W613">
            <v>60</v>
          </cell>
          <cell r="X613">
            <v>0</v>
          </cell>
          <cell r="Y613">
            <v>2460</v>
          </cell>
          <cell r="Z613" t="str">
            <v>บุคคลธรรมดา</v>
          </cell>
          <cell r="AA613">
            <v>1</v>
          </cell>
          <cell r="AB613" t="str">
            <v>(1)ที่ดินและสิ่งปลูกสร้างที่ใช้ประโยชน์ในการประกอบเกษตรกรรม</v>
          </cell>
          <cell r="AC613">
            <v>1</v>
          </cell>
          <cell r="AD613">
            <v>2460</v>
          </cell>
          <cell r="AE613">
            <v>100</v>
          </cell>
        </row>
        <row r="614">
          <cell r="P614">
            <v>17321</v>
          </cell>
          <cell r="Q614">
            <v>2646</v>
          </cell>
          <cell r="R614">
            <v>77</v>
          </cell>
          <cell r="S614">
            <v>1092</v>
          </cell>
          <cell r="T614">
            <v>4000</v>
          </cell>
          <cell r="U614">
            <v>4</v>
          </cell>
          <cell r="V614">
            <v>0</v>
          </cell>
          <cell r="W614">
            <v>81</v>
          </cell>
          <cell r="X614">
            <v>0</v>
          </cell>
          <cell r="Y614">
            <v>1681</v>
          </cell>
          <cell r="Z614" t="str">
            <v>บุคคลธรรมดา</v>
          </cell>
          <cell r="AA614">
            <v>1</v>
          </cell>
          <cell r="AB614" t="str">
            <v>(1)ที่ดินและสิ่งปลูกสร้างที่ใช้ประโยชน์ในการประกอบเกษตรกรรม</v>
          </cell>
          <cell r="AC614">
            <v>1</v>
          </cell>
          <cell r="AD614">
            <v>1681</v>
          </cell>
          <cell r="AE614">
            <v>100</v>
          </cell>
        </row>
        <row r="615">
          <cell r="P615">
            <v>17322</v>
          </cell>
          <cell r="Q615">
            <v>2646</v>
          </cell>
          <cell r="R615">
            <v>76</v>
          </cell>
          <cell r="S615">
            <v>1093</v>
          </cell>
          <cell r="T615">
            <v>4000</v>
          </cell>
          <cell r="U615">
            <v>1</v>
          </cell>
          <cell r="V615">
            <v>1</v>
          </cell>
          <cell r="W615">
            <v>68</v>
          </cell>
          <cell r="X615">
            <v>0</v>
          </cell>
          <cell r="Y615">
            <v>568</v>
          </cell>
          <cell r="Z615" t="str">
            <v>บุคคลธรรมดา</v>
          </cell>
          <cell r="AA615">
            <v>1</v>
          </cell>
          <cell r="AB615" t="str">
            <v>(1)ที่ดินและสิ่งปลูกสร้างที่ใช้ประโยชน์ในการประกอบเกษตรกรรม</v>
          </cell>
          <cell r="AC615">
            <v>1</v>
          </cell>
          <cell r="AD615">
            <v>2460</v>
          </cell>
          <cell r="AE615">
            <v>100</v>
          </cell>
        </row>
        <row r="616">
          <cell r="P616">
            <v>17323</v>
          </cell>
          <cell r="Q616">
            <v>2646</v>
          </cell>
          <cell r="R616">
            <v>47</v>
          </cell>
          <cell r="S616">
            <v>1094</v>
          </cell>
          <cell r="T616">
            <v>4000</v>
          </cell>
          <cell r="U616">
            <v>7</v>
          </cell>
          <cell r="V616">
            <v>2</v>
          </cell>
          <cell r="W616">
            <v>0</v>
          </cell>
          <cell r="X616">
            <v>0</v>
          </cell>
          <cell r="Y616">
            <v>3000</v>
          </cell>
          <cell r="Z616" t="str">
            <v>บุคคลธรรมดา</v>
          </cell>
          <cell r="AA616">
            <v>1</v>
          </cell>
          <cell r="AB616" t="str">
            <v>(1)ที่ดินและสิ่งปลูกสร้างที่ใช้ประโยชน์ในการประกอบเกษตรกรรม</v>
          </cell>
          <cell r="AC616">
            <v>1</v>
          </cell>
          <cell r="AD616">
            <v>2460</v>
          </cell>
          <cell r="AE616">
            <v>100</v>
          </cell>
        </row>
        <row r="617">
          <cell r="P617">
            <v>17324</v>
          </cell>
          <cell r="Q617">
            <v>2646</v>
          </cell>
          <cell r="R617">
            <v>48</v>
          </cell>
          <cell r="S617">
            <v>1095</v>
          </cell>
          <cell r="T617">
            <v>4000</v>
          </cell>
          <cell r="U617">
            <v>8</v>
          </cell>
          <cell r="V617">
            <v>1</v>
          </cell>
          <cell r="W617">
            <v>29</v>
          </cell>
          <cell r="X617">
            <v>0</v>
          </cell>
          <cell r="Y617">
            <v>3329</v>
          </cell>
          <cell r="Z617" t="str">
            <v>บุคคลธรรมดา</v>
          </cell>
          <cell r="AA617">
            <v>1</v>
          </cell>
          <cell r="AB617" t="str">
            <v>(1)ที่ดินและสิ่งปลูกสร้างที่ใช้ประโยชน์ในการประกอบเกษตรกรรม</v>
          </cell>
          <cell r="AC617">
            <v>1</v>
          </cell>
          <cell r="AD617">
            <v>1681</v>
          </cell>
          <cell r="AE617">
            <v>100</v>
          </cell>
        </row>
        <row r="618">
          <cell r="P618">
            <v>17325</v>
          </cell>
          <cell r="Q618">
            <v>2850</v>
          </cell>
          <cell r="R618">
            <v>17</v>
          </cell>
          <cell r="S618">
            <v>1096</v>
          </cell>
          <cell r="T618">
            <v>4000</v>
          </cell>
          <cell r="U618">
            <v>23</v>
          </cell>
          <cell r="V618">
            <v>0</v>
          </cell>
          <cell r="W618">
            <v>45</v>
          </cell>
          <cell r="X618">
            <v>0</v>
          </cell>
          <cell r="Y618">
            <v>9245</v>
          </cell>
          <cell r="Z618" t="str">
            <v>บุคคลธรรมดา</v>
          </cell>
          <cell r="AA618">
            <v>1</v>
          </cell>
          <cell r="AB618" t="str">
            <v>(1)ที่ดินและสิ่งปลูกสร้างที่ใช้ประโยชน์ในการประกอบเกษตรกรรม</v>
          </cell>
          <cell r="AC618">
            <v>1</v>
          </cell>
          <cell r="AD618">
            <v>9245</v>
          </cell>
          <cell r="AE618">
            <v>130</v>
          </cell>
        </row>
        <row r="619">
          <cell r="P619">
            <v>17326</v>
          </cell>
          <cell r="Q619">
            <v>2646</v>
          </cell>
          <cell r="R619">
            <v>97</v>
          </cell>
          <cell r="S619">
            <v>1097</v>
          </cell>
          <cell r="T619">
            <v>4000</v>
          </cell>
          <cell r="U619">
            <v>5</v>
          </cell>
          <cell r="V619">
            <v>1</v>
          </cell>
          <cell r="W619">
            <v>31</v>
          </cell>
          <cell r="X619">
            <v>0</v>
          </cell>
          <cell r="Y619">
            <v>2131</v>
          </cell>
          <cell r="Z619" t="str">
            <v>บุคคลธรรมดา</v>
          </cell>
          <cell r="AA619">
            <v>1</v>
          </cell>
          <cell r="AB619" t="str">
            <v>(1)ที่ดินและสิ่งปลูกสร้างที่ใช้ประโยชน์ในการประกอบเกษตรกรรม</v>
          </cell>
          <cell r="AC619">
            <v>1</v>
          </cell>
          <cell r="AD619">
            <v>2460</v>
          </cell>
          <cell r="AE619">
            <v>100</v>
          </cell>
        </row>
        <row r="620">
          <cell r="P620">
            <v>17327</v>
          </cell>
          <cell r="Q620">
            <v>2646</v>
          </cell>
          <cell r="R620">
            <v>98</v>
          </cell>
          <cell r="S620">
            <v>1098</v>
          </cell>
          <cell r="T620">
            <v>4000</v>
          </cell>
          <cell r="U620">
            <v>44</v>
          </cell>
          <cell r="V620">
            <v>1</v>
          </cell>
          <cell r="W620">
            <v>40</v>
          </cell>
          <cell r="X620">
            <v>0</v>
          </cell>
          <cell r="Y620">
            <v>17740</v>
          </cell>
          <cell r="Z620" t="str">
            <v>บุคคลธรรมดา</v>
          </cell>
          <cell r="AA620">
            <v>1</v>
          </cell>
          <cell r="AB620" t="str">
            <v>(1)ที่ดินและสิ่งปลูกสร้างที่ใช้ประโยชน์ในการประกอบเกษตรกรรม</v>
          </cell>
          <cell r="AC620">
            <v>1</v>
          </cell>
          <cell r="AD620">
            <v>1681</v>
          </cell>
          <cell r="AE620">
            <v>100</v>
          </cell>
        </row>
        <row r="621">
          <cell r="P621">
            <v>17328</v>
          </cell>
          <cell r="Q621">
            <v>2646</v>
          </cell>
          <cell r="R621">
            <v>101</v>
          </cell>
          <cell r="S621">
            <v>1099</v>
          </cell>
          <cell r="T621">
            <v>4000</v>
          </cell>
          <cell r="U621">
            <v>10</v>
          </cell>
          <cell r="V621">
            <v>0</v>
          </cell>
          <cell r="W621">
            <v>70</v>
          </cell>
          <cell r="X621">
            <v>0</v>
          </cell>
          <cell r="Y621">
            <v>4070</v>
          </cell>
          <cell r="Z621" t="str">
            <v>บุคคลธรรมดา</v>
          </cell>
          <cell r="AA621">
            <v>1</v>
          </cell>
          <cell r="AB621" t="str">
            <v>(1)ที่ดินและสิ่งปลูกสร้างที่ใช้ประโยชน์ในการประกอบเกษตรกรรม</v>
          </cell>
          <cell r="AC621">
            <v>1</v>
          </cell>
          <cell r="AD621">
            <v>4070</v>
          </cell>
          <cell r="AE621">
            <v>130</v>
          </cell>
        </row>
        <row r="622">
          <cell r="P622">
            <v>17329</v>
          </cell>
          <cell r="Q622">
            <v>2646</v>
          </cell>
          <cell r="R622">
            <v>103</v>
          </cell>
          <cell r="S622">
            <v>1100</v>
          </cell>
          <cell r="T622">
            <v>4000</v>
          </cell>
          <cell r="U622">
            <v>3</v>
          </cell>
          <cell r="V622">
            <v>0</v>
          </cell>
          <cell r="W622">
            <v>31</v>
          </cell>
          <cell r="X622">
            <v>0</v>
          </cell>
          <cell r="Y622">
            <v>1231</v>
          </cell>
          <cell r="Z622" t="str">
            <v>บุคคลธรรมดา</v>
          </cell>
          <cell r="AA622">
            <v>1</v>
          </cell>
          <cell r="AB622" t="str">
            <v>(1)ที่ดินและสิ่งปลูกสร้างที่ใช้ประโยชน์ในการประกอบเกษตรกรรม</v>
          </cell>
          <cell r="AC622">
            <v>1</v>
          </cell>
          <cell r="AD622">
            <v>1231</v>
          </cell>
          <cell r="AE622">
            <v>370</v>
          </cell>
        </row>
        <row r="623">
          <cell r="P623">
            <v>17330</v>
          </cell>
          <cell r="Q623">
            <v>2646</v>
          </cell>
          <cell r="R623">
            <v>131</v>
          </cell>
          <cell r="S623" t="str">
            <v> 1101</v>
          </cell>
          <cell r="T623">
            <v>4000</v>
          </cell>
          <cell r="U623">
            <v>14</v>
          </cell>
          <cell r="V623">
            <v>0</v>
          </cell>
          <cell r="W623">
            <v>70</v>
          </cell>
          <cell r="X623">
            <v>0</v>
          </cell>
          <cell r="Y623">
            <v>5670</v>
          </cell>
          <cell r="Z623" t="str">
            <v>บุคคลธรรมดา</v>
          </cell>
          <cell r="AA623">
            <v>1</v>
          </cell>
          <cell r="AB623" t="str">
            <v>(1)ที่ดินและสิ่งปลูกสร้างที่ใช้ประโยชน์ในการประกอบเกษตรกรรม</v>
          </cell>
          <cell r="AC623">
            <v>1</v>
          </cell>
          <cell r="AD623">
            <v>5670</v>
          </cell>
          <cell r="AE623">
            <v>100</v>
          </cell>
        </row>
        <row r="624">
          <cell r="P624">
            <v>17331</v>
          </cell>
          <cell r="Q624">
            <v>2646</v>
          </cell>
          <cell r="R624">
            <v>102</v>
          </cell>
          <cell r="S624">
            <v>1102</v>
          </cell>
          <cell r="T624">
            <v>4000</v>
          </cell>
          <cell r="U624">
            <v>5</v>
          </cell>
          <cell r="V624">
            <v>2</v>
          </cell>
          <cell r="W624">
            <v>40</v>
          </cell>
          <cell r="X624">
            <v>0</v>
          </cell>
          <cell r="Y624">
            <v>2240</v>
          </cell>
          <cell r="Z624" t="str">
            <v>บุคคลธรรมดา</v>
          </cell>
          <cell r="AA624">
            <v>1</v>
          </cell>
          <cell r="AB624" t="str">
            <v>(1)ที่ดินและสิ่งปลูกสร้างที่ใช้ประโยชน์ในการประกอบเกษตรกรรม</v>
          </cell>
          <cell r="AC624">
            <v>1</v>
          </cell>
          <cell r="AD624">
            <v>2240</v>
          </cell>
          <cell r="AE624">
            <v>130</v>
          </cell>
        </row>
        <row r="625">
          <cell r="P625">
            <v>17332</v>
          </cell>
          <cell r="Q625">
            <v>2646</v>
          </cell>
          <cell r="R625">
            <v>105</v>
          </cell>
          <cell r="S625">
            <v>1103</v>
          </cell>
          <cell r="T625">
            <v>4000</v>
          </cell>
          <cell r="U625">
            <v>1</v>
          </cell>
          <cell r="V625">
            <v>2</v>
          </cell>
          <cell r="W625">
            <v>67</v>
          </cell>
          <cell r="X625">
            <v>0</v>
          </cell>
          <cell r="Y625">
            <v>667</v>
          </cell>
          <cell r="Z625" t="str">
            <v>บุคคลธรรมดา</v>
          </cell>
          <cell r="AA625">
            <v>1</v>
          </cell>
          <cell r="AB625" t="str">
            <v>(1)ที่ดินและสิ่งปลูกสร้างที่ใช้ประโยชน์ในการประกอบเกษตรกรรม</v>
          </cell>
          <cell r="AC625">
            <v>1</v>
          </cell>
          <cell r="AD625">
            <v>667</v>
          </cell>
          <cell r="AE625">
            <v>320</v>
          </cell>
        </row>
        <row r="626">
          <cell r="P626">
            <v>17333</v>
          </cell>
          <cell r="Q626">
            <v>2646</v>
          </cell>
          <cell r="R626">
            <v>106</v>
          </cell>
          <cell r="S626">
            <v>1104</v>
          </cell>
          <cell r="T626">
            <v>4000</v>
          </cell>
          <cell r="U626">
            <v>4</v>
          </cell>
          <cell r="V626">
            <v>0</v>
          </cell>
          <cell r="W626">
            <v>66</v>
          </cell>
          <cell r="X626">
            <v>0</v>
          </cell>
          <cell r="Y626">
            <v>1666</v>
          </cell>
          <cell r="Z626" t="str">
            <v>บุคคลธรรมดา</v>
          </cell>
          <cell r="AA626">
            <v>1</v>
          </cell>
          <cell r="AB626" t="str">
            <v>(1)ที่ดินและสิ่งปลูกสร้างที่ใช้ประโยชน์ในการประกอบเกษตรกรรม</v>
          </cell>
          <cell r="AC626">
            <v>1</v>
          </cell>
          <cell r="AD626">
            <v>1666</v>
          </cell>
          <cell r="AE626">
            <v>370</v>
          </cell>
        </row>
        <row r="627">
          <cell r="P627">
            <v>17334</v>
          </cell>
          <cell r="Q627">
            <v>2646</v>
          </cell>
          <cell r="R627">
            <v>104</v>
          </cell>
          <cell r="S627">
            <v>1105</v>
          </cell>
          <cell r="T627">
            <v>4000</v>
          </cell>
          <cell r="U627">
            <v>1</v>
          </cell>
          <cell r="V627">
            <v>0</v>
          </cell>
          <cell r="W627">
            <v>67</v>
          </cell>
          <cell r="X627">
            <v>0</v>
          </cell>
          <cell r="Y627">
            <v>467</v>
          </cell>
          <cell r="Z627" t="str">
            <v>บุคคลธรรมดา</v>
          </cell>
          <cell r="AA627">
            <v>1</v>
          </cell>
          <cell r="AB627" t="str">
            <v>(1)ที่ดินและสิ่งปลูกสร้างที่ใช้ประโยชน์ในการประกอบเกษตรกรรม</v>
          </cell>
          <cell r="AC627">
            <v>1</v>
          </cell>
          <cell r="AD627">
            <v>467</v>
          </cell>
          <cell r="AE627">
            <v>370</v>
          </cell>
        </row>
        <row r="628">
          <cell r="P628">
            <v>17335</v>
          </cell>
          <cell r="Q628">
            <v>2646</v>
          </cell>
          <cell r="R628">
            <v>107</v>
          </cell>
          <cell r="S628" t="str">
            <v>: 1106</v>
          </cell>
          <cell r="T628">
            <v>4000</v>
          </cell>
          <cell r="U628">
            <v>2</v>
          </cell>
          <cell r="V628">
            <v>0</v>
          </cell>
          <cell r="W628">
            <v>60</v>
          </cell>
          <cell r="X628">
            <v>0</v>
          </cell>
          <cell r="Y628">
            <v>860</v>
          </cell>
          <cell r="Z628" t="str">
            <v>บุคคลธรรมดา</v>
          </cell>
          <cell r="AA628">
            <v>1</v>
          </cell>
          <cell r="AB628" t="str">
            <v>(1)ที่ดินและสิ่งปลูกสร้างที่ใช้ประโยชน์ในการประกอบเกษตรกรรม</v>
          </cell>
          <cell r="AC628">
            <v>1</v>
          </cell>
          <cell r="AD628">
            <v>860</v>
          </cell>
          <cell r="AE628">
            <v>370</v>
          </cell>
        </row>
        <row r="629">
          <cell r="P629">
            <v>17336</v>
          </cell>
          <cell r="Q629">
            <v>2646</v>
          </cell>
          <cell r="R629">
            <v>74</v>
          </cell>
          <cell r="S629">
            <v>1107</v>
          </cell>
          <cell r="T629">
            <v>4000</v>
          </cell>
          <cell r="U629">
            <v>4</v>
          </cell>
          <cell r="V629">
            <v>1</v>
          </cell>
          <cell r="W629">
            <v>20</v>
          </cell>
          <cell r="X629">
            <v>0</v>
          </cell>
          <cell r="Y629">
            <v>1720</v>
          </cell>
          <cell r="Z629" t="str">
            <v>บุคคลธรรมดา</v>
          </cell>
          <cell r="AA629">
            <v>1</v>
          </cell>
          <cell r="AB629" t="str">
            <v>(1)ที่ดินและสิ่งปลูกสร้างที่ใช้ประโยชน์ในการประกอบเกษตรกรรม</v>
          </cell>
          <cell r="AC629">
            <v>1</v>
          </cell>
          <cell r="AD629">
            <v>1720</v>
          </cell>
          <cell r="AE629">
            <v>370</v>
          </cell>
        </row>
        <row r="630">
          <cell r="P630">
            <v>17337</v>
          </cell>
          <cell r="Q630">
            <v>2646</v>
          </cell>
          <cell r="R630">
            <v>75</v>
          </cell>
          <cell r="S630">
            <v>1108</v>
          </cell>
          <cell r="T630">
            <v>4000</v>
          </cell>
          <cell r="U630">
            <v>11</v>
          </cell>
          <cell r="V630">
            <v>3</v>
          </cell>
          <cell r="W630">
            <v>80</v>
          </cell>
          <cell r="X630">
            <v>0</v>
          </cell>
          <cell r="Y630">
            <v>4780</v>
          </cell>
          <cell r="Z630" t="str">
            <v>บุคคลธรรมดา</v>
          </cell>
          <cell r="AA630">
            <v>1</v>
          </cell>
          <cell r="AB630" t="str">
            <v>(1)ที่ดินและสิ่งปลูกสร้างที่ใช้ประโยชน์ในการประกอบเกษตรกรรม</v>
          </cell>
          <cell r="AC630">
            <v>1</v>
          </cell>
          <cell r="AD630">
            <v>4780</v>
          </cell>
          <cell r="AE630">
            <v>320</v>
          </cell>
        </row>
        <row r="631">
          <cell r="P631">
            <v>17338</v>
          </cell>
          <cell r="Q631">
            <v>2646</v>
          </cell>
          <cell r="R631">
            <v>132</v>
          </cell>
          <cell r="S631" t="str">
            <v> 1109</v>
          </cell>
          <cell r="T631">
            <v>4000</v>
          </cell>
          <cell r="U631">
            <v>13</v>
          </cell>
          <cell r="V631">
            <v>2</v>
          </cell>
          <cell r="W631">
            <v>50</v>
          </cell>
          <cell r="X631">
            <v>0</v>
          </cell>
          <cell r="Y631">
            <v>5450</v>
          </cell>
          <cell r="Z631" t="str">
            <v>บุคคลธรรมดา</v>
          </cell>
          <cell r="AA631">
            <v>1</v>
          </cell>
          <cell r="AB631" t="str">
            <v>(1)ที่ดินและสิ่งปลูกสร้างที่ใช้ประโยชน์ในการประกอบเกษตรกรรม</v>
          </cell>
          <cell r="AC631">
            <v>1</v>
          </cell>
          <cell r="AD631">
            <v>5450</v>
          </cell>
          <cell r="AE631">
            <v>100</v>
          </cell>
        </row>
        <row r="632">
          <cell r="P632">
            <v>17339</v>
          </cell>
          <cell r="Q632">
            <v>2646</v>
          </cell>
          <cell r="R632">
            <v>133</v>
          </cell>
          <cell r="S632" t="str">
            <v> 1110</v>
          </cell>
          <cell r="T632">
            <v>4000</v>
          </cell>
          <cell r="U632">
            <v>5</v>
          </cell>
          <cell r="V632">
            <v>2</v>
          </cell>
          <cell r="W632">
            <v>20</v>
          </cell>
          <cell r="X632">
            <v>0</v>
          </cell>
          <cell r="Y632">
            <v>2220</v>
          </cell>
          <cell r="Z632" t="str">
            <v>บุคคลธรรมดา</v>
          </cell>
          <cell r="AA632">
            <v>1</v>
          </cell>
          <cell r="AB632" t="str">
            <v>(1)ที่ดินและสิ่งปลูกสร้างที่ใช้ประโยชน์ในการประกอบเกษตรกรรม</v>
          </cell>
          <cell r="AC632">
            <v>1</v>
          </cell>
          <cell r="AD632">
            <v>2220</v>
          </cell>
          <cell r="AE632">
            <v>100</v>
          </cell>
        </row>
        <row r="633">
          <cell r="P633">
            <v>17340</v>
          </cell>
          <cell r="Q633">
            <v>2646</v>
          </cell>
          <cell r="R633">
            <v>130</v>
          </cell>
          <cell r="S633">
            <v>1111</v>
          </cell>
          <cell r="T633">
            <v>4000</v>
          </cell>
          <cell r="U633">
            <v>8</v>
          </cell>
          <cell r="V633">
            <v>2</v>
          </cell>
          <cell r="W633">
            <v>43</v>
          </cell>
          <cell r="X633">
            <v>0</v>
          </cell>
          <cell r="Y633">
            <v>3443</v>
          </cell>
          <cell r="Z633" t="str">
            <v>บุคคลธรรมดา</v>
          </cell>
          <cell r="AA633">
            <v>1</v>
          </cell>
          <cell r="AB633" t="str">
            <v>(1)ที่ดินและสิ่งปลูกสร้างที่ใช้ประโยชน์ในการประกอบเกษตรกรรม</v>
          </cell>
          <cell r="AC633">
            <v>1</v>
          </cell>
          <cell r="AD633">
            <v>3443</v>
          </cell>
          <cell r="AE633">
            <v>150</v>
          </cell>
        </row>
        <row r="634">
          <cell r="P634">
            <v>17341</v>
          </cell>
          <cell r="Q634">
            <v>0</v>
          </cell>
          <cell r="R634">
            <v>108</v>
          </cell>
          <cell r="S634">
            <v>1112</v>
          </cell>
          <cell r="T634">
            <v>4000</v>
          </cell>
          <cell r="U634">
            <v>17</v>
          </cell>
          <cell r="V634">
            <v>0</v>
          </cell>
          <cell r="W634">
            <v>80</v>
          </cell>
          <cell r="X634">
            <v>0</v>
          </cell>
          <cell r="Y634">
            <v>6880</v>
          </cell>
          <cell r="Z634" t="str">
            <v>บุคคลธรรมดา</v>
          </cell>
          <cell r="AA634">
            <v>1</v>
          </cell>
          <cell r="AB634" t="str">
            <v>(1)ที่ดินและสิ่งปลูกสร้างที่ใช้ประโยชน์ในการประกอบเกษตรกรรม</v>
          </cell>
          <cell r="AC634">
            <v>1</v>
          </cell>
          <cell r="AD634">
            <v>6880</v>
          </cell>
          <cell r="AE634">
            <v>260</v>
          </cell>
        </row>
        <row r="635">
          <cell r="P635">
            <v>17342</v>
          </cell>
          <cell r="Q635">
            <v>2646</v>
          </cell>
          <cell r="R635">
            <v>73</v>
          </cell>
          <cell r="S635">
            <v>1113</v>
          </cell>
          <cell r="T635">
            <v>4000</v>
          </cell>
          <cell r="U635">
            <v>19</v>
          </cell>
          <cell r="V635">
            <v>3</v>
          </cell>
          <cell r="W635">
            <v>53</v>
          </cell>
          <cell r="X635">
            <v>0</v>
          </cell>
          <cell r="Y635">
            <v>7953</v>
          </cell>
          <cell r="Z635" t="str">
            <v>บุคคลธรรมดา</v>
          </cell>
          <cell r="AA635">
            <v>1</v>
          </cell>
          <cell r="AB635" t="str">
            <v>(1)ที่ดินและสิ่งปลูกสร้างที่ใช้ประโยชน์ในการประกอบเกษตรกรรม</v>
          </cell>
          <cell r="AC635">
            <v>1</v>
          </cell>
          <cell r="AD635">
            <v>7953</v>
          </cell>
          <cell r="AE635">
            <v>230</v>
          </cell>
        </row>
        <row r="636">
          <cell r="P636">
            <v>17343</v>
          </cell>
          <cell r="Q636">
            <v>0</v>
          </cell>
          <cell r="R636">
            <v>135</v>
          </cell>
          <cell r="S636">
            <v>1114</v>
          </cell>
          <cell r="T636">
            <v>4000</v>
          </cell>
          <cell r="U636">
            <v>11</v>
          </cell>
          <cell r="V636">
            <v>2</v>
          </cell>
          <cell r="W636">
            <v>92</v>
          </cell>
          <cell r="X636">
            <v>0</v>
          </cell>
          <cell r="Y636">
            <v>4692</v>
          </cell>
          <cell r="Z636" t="str">
            <v>บุคคลธรรมดา</v>
          </cell>
          <cell r="AA636">
            <v>1</v>
          </cell>
          <cell r="AB636" t="str">
            <v>(1)ที่ดินและสิ่งปลูกสร้างที่ใช้ประโยชน์ในการประกอบเกษตรกรรม</v>
          </cell>
          <cell r="AC636">
            <v>1</v>
          </cell>
          <cell r="AD636">
            <v>4692</v>
          </cell>
          <cell r="AE636">
            <v>130</v>
          </cell>
        </row>
        <row r="637">
          <cell r="P637">
            <v>17344</v>
          </cell>
          <cell r="Q637">
            <v>0</v>
          </cell>
          <cell r="R637">
            <v>136</v>
          </cell>
          <cell r="S637">
            <v>1115</v>
          </cell>
          <cell r="T637">
            <v>4000</v>
          </cell>
          <cell r="U637">
            <v>18</v>
          </cell>
          <cell r="V637">
            <v>3</v>
          </cell>
          <cell r="W637">
            <v>10</v>
          </cell>
          <cell r="X637">
            <v>0</v>
          </cell>
          <cell r="Y637">
            <v>7510</v>
          </cell>
          <cell r="Z637" t="str">
            <v>บุคคลธรรมดา</v>
          </cell>
          <cell r="AA637">
            <v>1</v>
          </cell>
          <cell r="AB637" t="str">
            <v>(1)ที่ดินและสิ่งปลูกสร้างที่ใช้ประโยชน์ในการประกอบเกษตรกรรม</v>
          </cell>
          <cell r="AC637">
            <v>1</v>
          </cell>
          <cell r="AD637">
            <v>7510</v>
          </cell>
          <cell r="AE637">
            <v>100</v>
          </cell>
        </row>
        <row r="638">
          <cell r="P638">
            <v>17345</v>
          </cell>
          <cell r="Q638">
            <v>2646</v>
          </cell>
          <cell r="R638">
            <v>134</v>
          </cell>
          <cell r="S638">
            <v>1116</v>
          </cell>
          <cell r="T638">
            <v>4000</v>
          </cell>
          <cell r="U638">
            <v>36</v>
          </cell>
          <cell r="V638">
            <v>3</v>
          </cell>
          <cell r="W638">
            <v>70</v>
          </cell>
          <cell r="X638">
            <v>0</v>
          </cell>
          <cell r="Y638">
            <v>14770</v>
          </cell>
          <cell r="Z638" t="str">
            <v>บุคคลธรรมดา</v>
          </cell>
          <cell r="AA638">
            <v>1</v>
          </cell>
          <cell r="AB638" t="str">
            <v>(1)ที่ดินและสิ่งปลูกสร้างที่ใช้ประโยชน์ในการประกอบเกษตรกรรม</v>
          </cell>
          <cell r="AC638">
            <v>1</v>
          </cell>
          <cell r="AD638">
            <v>14770</v>
          </cell>
          <cell r="AE638">
            <v>130</v>
          </cell>
        </row>
        <row r="639">
          <cell r="P639">
            <v>17346</v>
          </cell>
          <cell r="Q639">
            <v>0</v>
          </cell>
          <cell r="R639">
            <v>137</v>
          </cell>
          <cell r="S639">
            <v>1117</v>
          </cell>
          <cell r="T639">
            <v>4000</v>
          </cell>
          <cell r="U639">
            <v>6</v>
          </cell>
          <cell r="V639">
            <v>2</v>
          </cell>
          <cell r="W639">
            <v>67</v>
          </cell>
          <cell r="X639">
            <v>0</v>
          </cell>
          <cell r="Y639">
            <v>2667</v>
          </cell>
          <cell r="Z639" t="str">
            <v>บุคคลธรรมดา</v>
          </cell>
          <cell r="AA639">
            <v>1</v>
          </cell>
          <cell r="AB639" t="str">
            <v>(1)ที่ดินและสิ่งปลูกสร้างที่ใช้ประโยชน์ในการประกอบเกษตรกรรม</v>
          </cell>
          <cell r="AC639">
            <v>1</v>
          </cell>
          <cell r="AD639">
            <v>2667</v>
          </cell>
          <cell r="AE639">
            <v>150</v>
          </cell>
        </row>
        <row r="640">
          <cell r="P640">
            <v>17347</v>
          </cell>
          <cell r="Q640">
            <v>0</v>
          </cell>
          <cell r="R640">
            <v>129</v>
          </cell>
          <cell r="S640">
            <v>1118</v>
          </cell>
          <cell r="T640">
            <v>4000</v>
          </cell>
          <cell r="U640">
            <v>8</v>
          </cell>
          <cell r="V640">
            <v>3</v>
          </cell>
          <cell r="W640">
            <v>80</v>
          </cell>
          <cell r="X640">
            <v>0</v>
          </cell>
          <cell r="Y640">
            <v>3580</v>
          </cell>
          <cell r="Z640" t="str">
            <v>บุคคลธรรมดา</v>
          </cell>
          <cell r="AA640">
            <v>1</v>
          </cell>
          <cell r="AB640" t="str">
            <v>(1)ที่ดินและสิ่งปลูกสร้างที่ใช้ประโยชน์ในการประกอบเกษตรกรรม</v>
          </cell>
          <cell r="AC640">
            <v>1</v>
          </cell>
          <cell r="AD640">
            <v>3580</v>
          </cell>
          <cell r="AE640">
            <v>130</v>
          </cell>
        </row>
        <row r="641">
          <cell r="P641">
            <v>17354</v>
          </cell>
          <cell r="Q641">
            <v>0</v>
          </cell>
          <cell r="R641">
            <v>145</v>
          </cell>
          <cell r="S641">
            <v>1125</v>
          </cell>
          <cell r="T641">
            <v>4000</v>
          </cell>
          <cell r="U641">
            <v>1</v>
          </cell>
          <cell r="V641">
            <v>1</v>
          </cell>
          <cell r="W641">
            <v>21</v>
          </cell>
          <cell r="X641">
            <v>0</v>
          </cell>
          <cell r="Y641">
            <v>521</v>
          </cell>
          <cell r="Z641" t="str">
            <v>บุคคลธรรมดา</v>
          </cell>
          <cell r="AA641">
            <v>1</v>
          </cell>
          <cell r="AB641" t="str">
            <v>(1)ที่ดินและสิ่งปลูกสร้างที่ใช้ประโยชน์ในการประกอบเกษตรกรรม</v>
          </cell>
          <cell r="AC641">
            <v>1</v>
          </cell>
          <cell r="AD641">
            <v>521</v>
          </cell>
          <cell r="AE641">
            <v>100</v>
          </cell>
        </row>
        <row r="642">
          <cell r="P642">
            <v>17374</v>
          </cell>
          <cell r="Q642">
            <v>2648</v>
          </cell>
          <cell r="R642">
            <v>4</v>
          </cell>
          <cell r="S642">
            <v>1145</v>
          </cell>
          <cell r="T642">
            <v>4000</v>
          </cell>
          <cell r="U642">
            <v>15</v>
          </cell>
          <cell r="V642">
            <v>2</v>
          </cell>
          <cell r="W642">
            <v>30</v>
          </cell>
          <cell r="X642">
            <v>0</v>
          </cell>
          <cell r="Y642">
            <v>6230</v>
          </cell>
          <cell r="Z642" t="str">
            <v>บุคคลธรรมดา</v>
          </cell>
          <cell r="AA642">
            <v>1</v>
          </cell>
          <cell r="AB642" t="str">
            <v>(1)ที่ดินและสิ่งปลูกสร้างที่ใช้ประโยชน์ในการประกอบเกษตรกรรม</v>
          </cell>
          <cell r="AC642">
            <v>1</v>
          </cell>
          <cell r="AD642">
            <v>6230</v>
          </cell>
          <cell r="AE642">
            <v>190</v>
          </cell>
        </row>
        <row r="643">
          <cell r="P643">
            <v>17375</v>
          </cell>
          <cell r="Q643">
            <v>2648</v>
          </cell>
          <cell r="R643">
            <v>5</v>
          </cell>
          <cell r="S643">
            <v>1146</v>
          </cell>
          <cell r="T643">
            <v>4000</v>
          </cell>
          <cell r="U643">
            <v>15</v>
          </cell>
          <cell r="V643">
            <v>3</v>
          </cell>
          <cell r="W643">
            <v>0</v>
          </cell>
          <cell r="X643">
            <v>0</v>
          </cell>
          <cell r="Y643">
            <v>6300</v>
          </cell>
          <cell r="Z643" t="str">
            <v>บุคคลธรรมดา</v>
          </cell>
          <cell r="AA643">
            <v>1</v>
          </cell>
          <cell r="AB643" t="str">
            <v>(1)ที่ดินและสิ่งปลูกสร้างที่ใช้ประโยชน์ในการประกอบเกษตรกรรม</v>
          </cell>
          <cell r="AC643">
            <v>1</v>
          </cell>
          <cell r="AD643">
            <v>6300</v>
          </cell>
          <cell r="AE643">
            <v>130</v>
          </cell>
        </row>
        <row r="644">
          <cell r="P644">
            <v>17376</v>
          </cell>
          <cell r="Q644">
            <v>2648</v>
          </cell>
          <cell r="R644">
            <v>8</v>
          </cell>
          <cell r="S644">
            <v>1147</v>
          </cell>
          <cell r="T644">
            <v>4000</v>
          </cell>
          <cell r="U644">
            <v>5</v>
          </cell>
          <cell r="V644">
            <v>2</v>
          </cell>
          <cell r="W644">
            <v>44</v>
          </cell>
          <cell r="X644">
            <v>0</v>
          </cell>
          <cell r="Y644">
            <v>2244</v>
          </cell>
          <cell r="Z644" t="str">
            <v>บุคคลธรรมดา</v>
          </cell>
          <cell r="AA644">
            <v>1</v>
          </cell>
          <cell r="AB644" t="str">
            <v>(1)ที่ดินและสิ่งปลูกสร้างที่ใช้ประโยชน์ในการประกอบเกษตรกรรม</v>
          </cell>
          <cell r="AC644">
            <v>1</v>
          </cell>
          <cell r="AD644">
            <v>2244</v>
          </cell>
          <cell r="AE644">
            <v>100</v>
          </cell>
        </row>
        <row r="645">
          <cell r="P645">
            <v>17377</v>
          </cell>
          <cell r="Q645">
            <v>2648</v>
          </cell>
          <cell r="R645">
            <v>6</v>
          </cell>
          <cell r="S645">
            <v>1148</v>
          </cell>
          <cell r="T645">
            <v>4000</v>
          </cell>
          <cell r="U645">
            <v>4</v>
          </cell>
          <cell r="V645">
            <v>0</v>
          </cell>
          <cell r="W645">
            <v>80</v>
          </cell>
          <cell r="X645">
            <v>0</v>
          </cell>
          <cell r="Y645">
            <v>1680</v>
          </cell>
          <cell r="Z645" t="str">
            <v>บุคคลธรรมดา</v>
          </cell>
          <cell r="AA645">
            <v>1</v>
          </cell>
          <cell r="AB645" t="str">
            <v>(1)ที่ดินและสิ่งปลูกสร้างที่ใช้ประโยชน์ในการประกอบเกษตรกรรม</v>
          </cell>
          <cell r="AC645">
            <v>1</v>
          </cell>
          <cell r="AD645">
            <v>1680</v>
          </cell>
          <cell r="AE645">
            <v>100</v>
          </cell>
        </row>
        <row r="646">
          <cell r="P646">
            <v>17378</v>
          </cell>
          <cell r="Q646">
            <v>2648</v>
          </cell>
          <cell r="R646">
            <v>7</v>
          </cell>
          <cell r="S646">
            <v>1149</v>
          </cell>
          <cell r="T646">
            <v>4000</v>
          </cell>
          <cell r="U646">
            <v>10</v>
          </cell>
          <cell r="V646">
            <v>2</v>
          </cell>
          <cell r="W646">
            <v>38</v>
          </cell>
          <cell r="X646">
            <v>0</v>
          </cell>
          <cell r="Y646">
            <v>4238</v>
          </cell>
          <cell r="Z646" t="str">
            <v>บุคคลธรรมดา</v>
          </cell>
          <cell r="AA646">
            <v>1</v>
          </cell>
          <cell r="AB646" t="str">
            <v>(1)ที่ดินและสิ่งปลูกสร้างที่ใช้ประโยชน์ในการประกอบเกษตรกรรม</v>
          </cell>
          <cell r="AC646">
            <v>1</v>
          </cell>
          <cell r="AD646">
            <v>4238</v>
          </cell>
          <cell r="AE646">
            <v>100</v>
          </cell>
        </row>
        <row r="647">
          <cell r="P647">
            <v>17379</v>
          </cell>
          <cell r="Q647">
            <v>2648</v>
          </cell>
          <cell r="R647">
            <v>9</v>
          </cell>
          <cell r="S647">
            <v>1150</v>
          </cell>
          <cell r="T647">
            <v>4000</v>
          </cell>
          <cell r="U647">
            <v>8</v>
          </cell>
          <cell r="V647">
            <v>0</v>
          </cell>
          <cell r="W647">
            <v>70</v>
          </cell>
          <cell r="X647">
            <v>0</v>
          </cell>
          <cell r="Y647">
            <v>3270</v>
          </cell>
          <cell r="Z647" t="str">
            <v>บุคคลธรรมดา</v>
          </cell>
          <cell r="AA647">
            <v>1</v>
          </cell>
          <cell r="AB647" t="str">
            <v>(1)ที่ดินและสิ่งปลูกสร้างที่ใช้ประโยชน์ในการประกอบเกษตรกรรม</v>
          </cell>
          <cell r="AC647">
            <v>1</v>
          </cell>
          <cell r="AD647">
            <v>3270</v>
          </cell>
          <cell r="AE647">
            <v>100</v>
          </cell>
        </row>
        <row r="648">
          <cell r="P648">
            <v>17381</v>
          </cell>
          <cell r="Q648">
            <v>2648</v>
          </cell>
          <cell r="R648">
            <v>11</v>
          </cell>
          <cell r="S648">
            <v>1152</v>
          </cell>
          <cell r="T648">
            <v>4000</v>
          </cell>
          <cell r="U648">
            <v>2</v>
          </cell>
          <cell r="V648">
            <v>1</v>
          </cell>
          <cell r="W648">
            <v>60</v>
          </cell>
          <cell r="X648">
            <v>0</v>
          </cell>
          <cell r="Y648">
            <v>960</v>
          </cell>
          <cell r="Z648" t="str">
            <v>บุคคลธรรมดา</v>
          </cell>
          <cell r="AA648">
            <v>1</v>
          </cell>
          <cell r="AB648" t="str">
            <v>(1)ที่ดินและสิ่งปลูกสร้างที่ใช้ประโยชน์ในการประกอบเกษตรกรรม</v>
          </cell>
          <cell r="AC648">
            <v>1</v>
          </cell>
          <cell r="AD648">
            <v>960</v>
          </cell>
          <cell r="AE648">
            <v>310</v>
          </cell>
        </row>
        <row r="649">
          <cell r="P649">
            <v>17382</v>
          </cell>
          <cell r="Q649">
            <v>2648</v>
          </cell>
          <cell r="R649">
            <v>10</v>
          </cell>
          <cell r="S649">
            <v>1153</v>
          </cell>
          <cell r="T649">
            <v>4000</v>
          </cell>
          <cell r="U649">
            <v>2</v>
          </cell>
          <cell r="V649">
            <v>0</v>
          </cell>
          <cell r="W649">
            <v>91</v>
          </cell>
          <cell r="X649">
            <v>0</v>
          </cell>
          <cell r="Y649">
            <v>891</v>
          </cell>
          <cell r="Z649" t="str">
            <v>บุคคลธรรมดา</v>
          </cell>
          <cell r="AA649">
            <v>1</v>
          </cell>
          <cell r="AB649" t="str">
            <v>(1)ที่ดินและสิ่งปลูกสร้างที่ใช้ประโยชน์ในการประกอบเกษตรกรรม</v>
          </cell>
          <cell r="AC649">
            <v>1</v>
          </cell>
          <cell r="AD649">
            <v>891</v>
          </cell>
          <cell r="AE649">
            <v>260</v>
          </cell>
        </row>
        <row r="650">
          <cell r="P650">
            <v>17390</v>
          </cell>
          <cell r="Q650">
            <v>2648</v>
          </cell>
          <cell r="R650">
            <v>39</v>
          </cell>
          <cell r="S650">
            <v>1161</v>
          </cell>
          <cell r="T650">
            <v>4000</v>
          </cell>
          <cell r="U650">
            <v>1</v>
          </cell>
          <cell r="V650">
            <v>0</v>
          </cell>
          <cell r="W650">
            <v>45</v>
          </cell>
          <cell r="X650">
            <v>0</v>
          </cell>
          <cell r="Y650">
            <v>445</v>
          </cell>
          <cell r="Z650" t="str">
            <v>บุคคลธรรมดา</v>
          </cell>
          <cell r="AA650">
            <v>1</v>
          </cell>
          <cell r="AB650" t="str">
            <v>(1)ที่ดินและสิ่งปลูกสร้างที่ใช้ประโยชน์ในการประกอบเกษตรกรรม</v>
          </cell>
          <cell r="AC650">
            <v>1</v>
          </cell>
          <cell r="AD650">
            <v>445</v>
          </cell>
          <cell r="AE650">
            <v>170</v>
          </cell>
        </row>
        <row r="651">
          <cell r="P651">
            <v>17391</v>
          </cell>
          <cell r="Q651">
            <v>2648</v>
          </cell>
          <cell r="R651">
            <v>38</v>
          </cell>
          <cell r="S651">
            <v>1162</v>
          </cell>
          <cell r="T651">
            <v>4000</v>
          </cell>
          <cell r="U651">
            <v>0</v>
          </cell>
          <cell r="V651">
            <v>1</v>
          </cell>
          <cell r="W651">
            <v>65</v>
          </cell>
          <cell r="X651">
            <v>0</v>
          </cell>
          <cell r="Y651">
            <v>165</v>
          </cell>
          <cell r="Z651" t="str">
            <v>บุคคลธรรมดา</v>
          </cell>
          <cell r="AA651">
            <v>1</v>
          </cell>
          <cell r="AB651" t="str">
            <v>(1)ที่ดินและสิ่งปลูกสร้างที่ใช้ประโยชน์ในการประกอบเกษตรกรรม</v>
          </cell>
          <cell r="AC651">
            <v>1</v>
          </cell>
          <cell r="AD651">
            <v>165</v>
          </cell>
          <cell r="AE651">
            <v>100</v>
          </cell>
        </row>
        <row r="652">
          <cell r="P652">
            <v>17396</v>
          </cell>
          <cell r="Q652">
            <v>2648</v>
          </cell>
          <cell r="R652">
            <v>36</v>
          </cell>
          <cell r="S652">
            <v>1167</v>
          </cell>
          <cell r="T652">
            <v>4000</v>
          </cell>
          <cell r="U652">
            <v>21</v>
          </cell>
          <cell r="V652">
            <v>0</v>
          </cell>
          <cell r="W652">
            <v>80</v>
          </cell>
          <cell r="X652">
            <v>0</v>
          </cell>
          <cell r="Y652">
            <v>8480</v>
          </cell>
          <cell r="Z652" t="str">
            <v>บุคคลธรรมดา</v>
          </cell>
          <cell r="AA652">
            <v>1</v>
          </cell>
          <cell r="AB652" t="str">
            <v>(1)ที่ดินและสิ่งปลูกสร้างที่ใช้ประโยชน์ในการประกอบเกษตรกรรม</v>
          </cell>
          <cell r="AC652">
            <v>1</v>
          </cell>
          <cell r="AD652">
            <v>8480</v>
          </cell>
          <cell r="AE652">
            <v>130</v>
          </cell>
        </row>
        <row r="653">
          <cell r="P653">
            <v>17397</v>
          </cell>
          <cell r="Q653">
            <v>2648</v>
          </cell>
          <cell r="R653">
            <v>37</v>
          </cell>
          <cell r="S653">
            <v>1168</v>
          </cell>
          <cell r="T653">
            <v>4000</v>
          </cell>
          <cell r="U653">
            <v>8</v>
          </cell>
          <cell r="V653">
            <v>0</v>
          </cell>
          <cell r="W653">
            <v>0</v>
          </cell>
          <cell r="X653">
            <v>0</v>
          </cell>
          <cell r="Y653">
            <v>3200</v>
          </cell>
          <cell r="Z653" t="str">
            <v>บุคคลธรรมดา</v>
          </cell>
          <cell r="AA653">
            <v>1</v>
          </cell>
          <cell r="AB653" t="str">
            <v>(1)ที่ดินและสิ่งปลูกสร้างที่ใช้ประโยชน์ในการประกอบเกษตรกรรม</v>
          </cell>
          <cell r="AC653">
            <v>1</v>
          </cell>
          <cell r="AD653">
            <v>3200</v>
          </cell>
          <cell r="AE653">
            <v>150</v>
          </cell>
        </row>
        <row r="654">
          <cell r="P654">
            <v>17398</v>
          </cell>
          <cell r="Q654">
            <v>2648</v>
          </cell>
          <cell r="R654">
            <v>51</v>
          </cell>
          <cell r="S654">
            <v>1169</v>
          </cell>
          <cell r="T654">
            <v>4000</v>
          </cell>
          <cell r="U654">
            <v>0</v>
          </cell>
          <cell r="V654">
            <v>3</v>
          </cell>
          <cell r="W654">
            <v>80</v>
          </cell>
          <cell r="X654">
            <v>0</v>
          </cell>
          <cell r="Y654">
            <v>380</v>
          </cell>
          <cell r="Z654" t="str">
            <v>บุคคลธรรมดา</v>
          </cell>
          <cell r="AA654">
            <v>1</v>
          </cell>
          <cell r="AB654" t="str">
            <v>(1)ที่ดินและสิ่งปลูกสร้างที่ใช้ประโยชน์ในการประกอบเกษตรกรรม</v>
          </cell>
          <cell r="AC654">
            <v>1</v>
          </cell>
          <cell r="AD654">
            <v>380</v>
          </cell>
          <cell r="AE654">
            <v>100</v>
          </cell>
        </row>
        <row r="655">
          <cell r="P655">
            <v>17399</v>
          </cell>
          <cell r="Q655">
            <v>2648</v>
          </cell>
          <cell r="R655">
            <v>50</v>
          </cell>
          <cell r="S655">
            <v>1170</v>
          </cell>
          <cell r="T655">
            <v>4000</v>
          </cell>
          <cell r="U655">
            <v>0</v>
          </cell>
          <cell r="V655">
            <v>3</v>
          </cell>
          <cell r="W655">
            <v>0</v>
          </cell>
          <cell r="X655">
            <v>0</v>
          </cell>
          <cell r="Y655">
            <v>300</v>
          </cell>
          <cell r="Z655" t="str">
            <v>บุคคลธรรมดา</v>
          </cell>
          <cell r="AA655">
            <v>1</v>
          </cell>
          <cell r="AB655" t="str">
            <v>(1)ที่ดินและสิ่งปลูกสร้างที่ใช้ประโยชน์ในการประกอบเกษตรกรรม</v>
          </cell>
          <cell r="AC655">
            <v>1</v>
          </cell>
          <cell r="AD655">
            <v>300</v>
          </cell>
          <cell r="AE655">
            <v>100</v>
          </cell>
        </row>
        <row r="656">
          <cell r="P656">
            <v>17400</v>
          </cell>
          <cell r="Q656">
            <v>2648</v>
          </cell>
          <cell r="R656">
            <v>49</v>
          </cell>
          <cell r="S656">
            <v>1171</v>
          </cell>
          <cell r="T656">
            <v>4000</v>
          </cell>
          <cell r="U656">
            <v>0</v>
          </cell>
          <cell r="V656">
            <v>3</v>
          </cell>
          <cell r="W656">
            <v>0</v>
          </cell>
          <cell r="X656">
            <v>0</v>
          </cell>
          <cell r="Y656">
            <v>300</v>
          </cell>
          <cell r="Z656" t="str">
            <v>บุคคลธรรมดา</v>
          </cell>
          <cell r="AA656">
            <v>1</v>
          </cell>
          <cell r="AB656" t="str">
            <v>(1)ที่ดินและสิ่งปลูกสร้างที่ใช้ประโยชน์ในการประกอบเกษตรกรรม</v>
          </cell>
          <cell r="AC656">
            <v>1</v>
          </cell>
          <cell r="AD656">
            <v>300</v>
          </cell>
          <cell r="AE656">
            <v>170</v>
          </cell>
        </row>
        <row r="657">
          <cell r="P657">
            <v>17401</v>
          </cell>
          <cell r="Q657">
            <v>2648</v>
          </cell>
          <cell r="R657">
            <v>48</v>
          </cell>
          <cell r="S657">
            <v>1172</v>
          </cell>
          <cell r="T657">
            <v>4000</v>
          </cell>
          <cell r="U657">
            <v>0</v>
          </cell>
          <cell r="V657">
            <v>1</v>
          </cell>
          <cell r="W657">
            <v>76</v>
          </cell>
          <cell r="X657">
            <v>0</v>
          </cell>
          <cell r="Y657">
            <v>176</v>
          </cell>
          <cell r="Z657" t="str">
            <v>บุคคลธรรมดา</v>
          </cell>
          <cell r="AA657">
            <v>1</v>
          </cell>
          <cell r="AB6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57">
            <v>2</v>
          </cell>
          <cell r="AD657">
            <v>176</v>
          </cell>
          <cell r="AE657">
            <v>200</v>
          </cell>
        </row>
        <row r="658">
          <cell r="P658">
            <v>17401</v>
          </cell>
          <cell r="Q658">
            <v>2648</v>
          </cell>
          <cell r="R658">
            <v>48</v>
          </cell>
          <cell r="S658">
            <v>1172</v>
          </cell>
          <cell r="T658">
            <v>4000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 t="str">
            <v>บุคคลธรรมดา</v>
          </cell>
          <cell r="AA658">
            <v>1</v>
          </cell>
          <cell r="AB658" t="str">
            <v>(3)สิ่งปลูกสร้างที่เจ้าของใช้เป็นที่อยู่อาศัยและมีชื่ออยู่ในทะเบียนบ้าน</v>
          </cell>
          <cell r="AC658">
            <v>2</v>
          </cell>
          <cell r="AD658">
            <v>0</v>
          </cell>
          <cell r="AE658">
            <v>200</v>
          </cell>
        </row>
        <row r="659">
          <cell r="P659">
            <v>17402</v>
          </cell>
          <cell r="Q659">
            <v>2648</v>
          </cell>
          <cell r="R659">
            <v>42</v>
          </cell>
          <cell r="S659">
            <v>1173</v>
          </cell>
          <cell r="T659">
            <v>4000</v>
          </cell>
          <cell r="U659">
            <v>2</v>
          </cell>
          <cell r="V659">
            <v>3</v>
          </cell>
          <cell r="W659">
            <v>0</v>
          </cell>
          <cell r="X659">
            <v>0</v>
          </cell>
          <cell r="Y659">
            <v>1100</v>
          </cell>
          <cell r="Z659" t="str">
            <v>บุคคลธรรมดา</v>
          </cell>
          <cell r="AA659">
            <v>1</v>
          </cell>
          <cell r="AB659" t="str">
            <v>(1)ที่ดินและสิ่งปลูกสร้างที่ใช้ประโยชน์ในการประกอบเกษตรกรรม</v>
          </cell>
          <cell r="AC659">
            <v>1</v>
          </cell>
          <cell r="AD659">
            <v>1100</v>
          </cell>
          <cell r="AE659">
            <v>100</v>
          </cell>
        </row>
        <row r="660">
          <cell r="P660">
            <v>17403</v>
          </cell>
          <cell r="Q660">
            <v>2648</v>
          </cell>
          <cell r="R660">
            <v>52</v>
          </cell>
          <cell r="S660">
            <v>1174</v>
          </cell>
          <cell r="T660">
            <v>4000</v>
          </cell>
          <cell r="U660">
            <v>1</v>
          </cell>
          <cell r="V660">
            <v>0</v>
          </cell>
          <cell r="W660">
            <v>0</v>
          </cell>
          <cell r="X660">
            <v>0</v>
          </cell>
          <cell r="Y660">
            <v>400</v>
          </cell>
          <cell r="Z660" t="str">
            <v>บุคคลธรรมดา</v>
          </cell>
          <cell r="AA660">
            <v>1</v>
          </cell>
          <cell r="AB6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60">
            <v>2</v>
          </cell>
          <cell r="AD660">
            <v>400</v>
          </cell>
          <cell r="AE660">
            <v>350</v>
          </cell>
        </row>
        <row r="661">
          <cell r="P661">
            <v>17404</v>
          </cell>
          <cell r="Q661">
            <v>2648</v>
          </cell>
          <cell r="R661">
            <v>47</v>
          </cell>
          <cell r="S661">
            <v>1175</v>
          </cell>
          <cell r="T661">
            <v>4000</v>
          </cell>
          <cell r="U661">
            <v>1</v>
          </cell>
          <cell r="V661">
            <v>0</v>
          </cell>
          <cell r="W661">
            <v>0</v>
          </cell>
          <cell r="X661">
            <v>0</v>
          </cell>
          <cell r="Y661">
            <v>400</v>
          </cell>
          <cell r="Z661" t="str">
            <v>บุคคลธรรมดา</v>
          </cell>
          <cell r="AA661">
            <v>1</v>
          </cell>
          <cell r="AB66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61">
            <v>2</v>
          </cell>
          <cell r="AD661">
            <v>400</v>
          </cell>
          <cell r="AE661">
            <v>170</v>
          </cell>
        </row>
        <row r="662">
          <cell r="P662">
            <v>17404</v>
          </cell>
          <cell r="Q662">
            <v>2648</v>
          </cell>
          <cell r="R662">
            <v>47</v>
          </cell>
          <cell r="S662">
            <v>1175</v>
          </cell>
          <cell r="T662">
            <v>4000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 t="str">
            <v>บุคคลธรรมดา</v>
          </cell>
          <cell r="AA662">
            <v>1</v>
          </cell>
          <cell r="AB662" t="str">
            <v>(3)สิ่งปลูกสร้างที่เจ้าของใช้เป็นที่อยู่อาศัยและมีชื่ออยู่ในทะเบียนบ้าน</v>
          </cell>
          <cell r="AC662">
            <v>2</v>
          </cell>
          <cell r="AD662">
            <v>0</v>
          </cell>
          <cell r="AE662">
            <v>170</v>
          </cell>
        </row>
        <row r="663">
          <cell r="P663">
            <v>17405</v>
          </cell>
          <cell r="Q663">
            <v>2648</v>
          </cell>
          <cell r="R663">
            <v>46</v>
          </cell>
          <cell r="S663">
            <v>1176</v>
          </cell>
          <cell r="T663">
            <v>4000</v>
          </cell>
          <cell r="U663">
            <v>0</v>
          </cell>
          <cell r="V663">
            <v>1</v>
          </cell>
          <cell r="W663">
            <v>2</v>
          </cell>
          <cell r="X663">
            <v>0</v>
          </cell>
          <cell r="Y663">
            <v>102</v>
          </cell>
          <cell r="Z663" t="str">
            <v>บุคคลธรรมดา</v>
          </cell>
          <cell r="AA663">
            <v>1</v>
          </cell>
          <cell r="AB66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63">
            <v>2</v>
          </cell>
          <cell r="AD663">
            <v>102</v>
          </cell>
          <cell r="AE663">
            <v>200</v>
          </cell>
        </row>
        <row r="664">
          <cell r="P664">
            <v>17405</v>
          </cell>
          <cell r="Q664">
            <v>2648</v>
          </cell>
          <cell r="R664">
            <v>46</v>
          </cell>
          <cell r="S664">
            <v>1176</v>
          </cell>
          <cell r="T664">
            <v>4000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 t="str">
            <v>บุคคลธรรมดา</v>
          </cell>
          <cell r="AA664">
            <v>1</v>
          </cell>
          <cell r="AB664" t="str">
            <v>(3)สิ่งปลูกสร้างที่เจ้าของใช้เป็นที่อยู่อาศัยและมีชื่ออยู่ในทะเบียนบ้าน</v>
          </cell>
          <cell r="AC664">
            <v>2</v>
          </cell>
          <cell r="AD664">
            <v>0</v>
          </cell>
          <cell r="AE664">
            <v>200</v>
          </cell>
        </row>
        <row r="665">
          <cell r="P665">
            <v>17406</v>
          </cell>
          <cell r="Q665">
            <v>2648</v>
          </cell>
          <cell r="R665">
            <v>43</v>
          </cell>
          <cell r="S665">
            <v>1177</v>
          </cell>
          <cell r="T665">
            <v>4000</v>
          </cell>
          <cell r="U665">
            <v>0</v>
          </cell>
          <cell r="V665">
            <v>2</v>
          </cell>
          <cell r="W665">
            <v>40</v>
          </cell>
          <cell r="X665">
            <v>0</v>
          </cell>
          <cell r="Y665">
            <v>240</v>
          </cell>
          <cell r="Z665" t="str">
            <v>บุคคลธรรมดา</v>
          </cell>
          <cell r="AA665">
            <v>1</v>
          </cell>
          <cell r="AB665" t="str">
            <v>(1)ที่ดินและสิ่งปลูกสร้างที่ใช้ประโยชน์ในการประกอบเกษตรกรรม</v>
          </cell>
          <cell r="AC665">
            <v>1</v>
          </cell>
          <cell r="AD665">
            <v>240</v>
          </cell>
          <cell r="AE665">
            <v>100</v>
          </cell>
        </row>
        <row r="666">
          <cell r="P666">
            <v>17407</v>
          </cell>
          <cell r="Q666">
            <v>2648</v>
          </cell>
          <cell r="R666">
            <v>41</v>
          </cell>
          <cell r="S666">
            <v>1178</v>
          </cell>
          <cell r="T666">
            <v>4000</v>
          </cell>
          <cell r="U666">
            <v>0</v>
          </cell>
          <cell r="V666">
            <v>3</v>
          </cell>
          <cell r="W666">
            <v>80</v>
          </cell>
          <cell r="X666">
            <v>0</v>
          </cell>
          <cell r="Y666">
            <v>380</v>
          </cell>
          <cell r="Z666" t="str">
            <v>บุคคลธรรมดา</v>
          </cell>
          <cell r="AA666">
            <v>1</v>
          </cell>
          <cell r="AB666" t="str">
            <v>(1)ที่ดินและสิ่งปลูกสร้างที่ใช้ประโยชน์ในการประกอบเกษตรกรรม</v>
          </cell>
          <cell r="AC666">
            <v>1</v>
          </cell>
          <cell r="AD666">
            <v>380</v>
          </cell>
          <cell r="AE666">
            <v>100</v>
          </cell>
        </row>
        <row r="667">
          <cell r="P667">
            <v>17408</v>
          </cell>
          <cell r="Q667">
            <v>2648</v>
          </cell>
          <cell r="R667">
            <v>40</v>
          </cell>
          <cell r="S667">
            <v>1179</v>
          </cell>
          <cell r="T667">
            <v>4000</v>
          </cell>
          <cell r="U667">
            <v>0</v>
          </cell>
          <cell r="V667">
            <v>2</v>
          </cell>
          <cell r="W667">
            <v>8</v>
          </cell>
          <cell r="X667">
            <v>0</v>
          </cell>
          <cell r="Y667">
            <v>208</v>
          </cell>
          <cell r="Z667" t="str">
            <v>บุคคลธรรมดา</v>
          </cell>
          <cell r="AA667">
            <v>1</v>
          </cell>
          <cell r="AB6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67">
            <v>2</v>
          </cell>
          <cell r="AD667">
            <v>208</v>
          </cell>
          <cell r="AE667">
            <v>420</v>
          </cell>
        </row>
        <row r="668">
          <cell r="P668">
            <v>17409</v>
          </cell>
          <cell r="Q668">
            <v>2648</v>
          </cell>
          <cell r="R668">
            <v>44</v>
          </cell>
          <cell r="S668">
            <v>1180</v>
          </cell>
          <cell r="T668">
            <v>4000</v>
          </cell>
          <cell r="U668">
            <v>1</v>
          </cell>
          <cell r="V668">
            <v>0</v>
          </cell>
          <cell r="W668">
            <v>20</v>
          </cell>
          <cell r="X668">
            <v>0</v>
          </cell>
          <cell r="Y668">
            <v>420</v>
          </cell>
          <cell r="Z668" t="str">
            <v>บุคคลธรรมดา</v>
          </cell>
          <cell r="AA668">
            <v>1</v>
          </cell>
          <cell r="AB668" t="str">
            <v>(1)ที่ดินและสิ่งปลูกสร้างที่ใช้ประโยชน์ในการประกอบเกษตรกรรม</v>
          </cell>
          <cell r="AC668">
            <v>1</v>
          </cell>
          <cell r="AD668">
            <v>420</v>
          </cell>
          <cell r="AE668">
            <v>420</v>
          </cell>
        </row>
        <row r="669">
          <cell r="P669">
            <v>17410</v>
          </cell>
          <cell r="Q669">
            <v>2648</v>
          </cell>
          <cell r="R669">
            <v>45</v>
          </cell>
          <cell r="S669">
            <v>1181</v>
          </cell>
          <cell r="T669">
            <v>4000</v>
          </cell>
          <cell r="U669">
            <v>0</v>
          </cell>
          <cell r="V669">
            <v>0</v>
          </cell>
          <cell r="W669">
            <v>54</v>
          </cell>
          <cell r="X669">
            <v>0</v>
          </cell>
          <cell r="Y669">
            <v>48</v>
          </cell>
          <cell r="Z669" t="str">
            <v>บุคคลธรรมดา</v>
          </cell>
          <cell r="AA669">
            <v>1</v>
          </cell>
          <cell r="AB66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69">
            <v>2</v>
          </cell>
          <cell r="AD669">
            <v>48</v>
          </cell>
          <cell r="AE669">
            <v>420</v>
          </cell>
        </row>
        <row r="670">
          <cell r="P670">
            <v>17410</v>
          </cell>
          <cell r="Q670">
            <v>2648</v>
          </cell>
          <cell r="R670">
            <v>45</v>
          </cell>
          <cell r="S670">
            <v>1181</v>
          </cell>
          <cell r="T670">
            <v>4000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6</v>
          </cell>
          <cell r="Z670" t="str">
            <v>บุคคลธรรมดา</v>
          </cell>
          <cell r="AA670">
            <v>1</v>
          </cell>
          <cell r="AB67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670">
            <v>3</v>
          </cell>
          <cell r="AD670">
            <v>6</v>
          </cell>
          <cell r="AE670">
            <v>420</v>
          </cell>
        </row>
        <row r="671">
          <cell r="P671">
            <v>17411</v>
          </cell>
          <cell r="Q671">
            <v>2648</v>
          </cell>
          <cell r="R671">
            <v>65</v>
          </cell>
          <cell r="S671">
            <v>1182</v>
          </cell>
          <cell r="T671">
            <v>4000</v>
          </cell>
          <cell r="U671">
            <v>13</v>
          </cell>
          <cell r="V671">
            <v>0</v>
          </cell>
          <cell r="W671">
            <v>20</v>
          </cell>
          <cell r="X671">
            <v>0</v>
          </cell>
          <cell r="Y671">
            <v>5220</v>
          </cell>
          <cell r="Z671" t="str">
            <v>บุคคลธรรมดา</v>
          </cell>
          <cell r="AA671">
            <v>1</v>
          </cell>
          <cell r="AB671" t="str">
            <v>(1)ที่ดินและสิ่งปลูกสร้างที่ใช้ประโยชน์ในการประกอบเกษตรกรรม</v>
          </cell>
          <cell r="AC671">
            <v>1</v>
          </cell>
          <cell r="AD671">
            <v>5220</v>
          </cell>
          <cell r="AE671">
            <v>130</v>
          </cell>
        </row>
        <row r="672">
          <cell r="P672">
            <v>17412</v>
          </cell>
          <cell r="Q672">
            <v>2648</v>
          </cell>
          <cell r="R672">
            <v>64</v>
          </cell>
          <cell r="S672">
            <v>1183</v>
          </cell>
          <cell r="T672">
            <v>4000</v>
          </cell>
          <cell r="U672">
            <v>12</v>
          </cell>
          <cell r="V672">
            <v>3</v>
          </cell>
          <cell r="W672">
            <v>15</v>
          </cell>
          <cell r="X672">
            <v>0</v>
          </cell>
          <cell r="Y672">
            <v>5115</v>
          </cell>
          <cell r="Z672" t="str">
            <v>บุคคลธรรมดา</v>
          </cell>
          <cell r="AA672">
            <v>1</v>
          </cell>
          <cell r="AB672" t="str">
            <v>(1)ที่ดินและสิ่งปลูกสร้างที่ใช้ประโยชน์ในการประกอบเกษตรกรรม</v>
          </cell>
          <cell r="AC672">
            <v>1</v>
          </cell>
          <cell r="AD672">
            <v>5115</v>
          </cell>
          <cell r="AE672">
            <v>130</v>
          </cell>
        </row>
        <row r="673">
          <cell r="P673">
            <v>17413</v>
          </cell>
          <cell r="Q673">
            <v>2648</v>
          </cell>
          <cell r="R673">
            <v>59</v>
          </cell>
          <cell r="S673">
            <v>1184</v>
          </cell>
          <cell r="T673">
            <v>4000</v>
          </cell>
          <cell r="U673">
            <v>14</v>
          </cell>
          <cell r="V673">
            <v>2</v>
          </cell>
          <cell r="W673">
            <v>60</v>
          </cell>
          <cell r="X673">
            <v>0</v>
          </cell>
          <cell r="Y673">
            <v>5860</v>
          </cell>
          <cell r="Z673" t="str">
            <v>บุคคลธรรมดา</v>
          </cell>
          <cell r="AA673">
            <v>1</v>
          </cell>
          <cell r="AB673" t="str">
            <v>(1)ที่ดินและสิ่งปลูกสร้างที่ใช้ประโยชน์ในการประกอบเกษตรกรรม</v>
          </cell>
          <cell r="AC673">
            <v>1</v>
          </cell>
          <cell r="AD673">
            <v>5860</v>
          </cell>
          <cell r="AE673">
            <v>130</v>
          </cell>
        </row>
        <row r="674">
          <cell r="P674">
            <v>17414</v>
          </cell>
          <cell r="Q674">
            <v>2648</v>
          </cell>
          <cell r="R674">
            <v>60</v>
          </cell>
          <cell r="S674">
            <v>1185</v>
          </cell>
          <cell r="T674">
            <v>4000</v>
          </cell>
          <cell r="U674">
            <v>7</v>
          </cell>
          <cell r="V674">
            <v>3</v>
          </cell>
          <cell r="W674">
            <v>37</v>
          </cell>
          <cell r="X674">
            <v>0</v>
          </cell>
          <cell r="Y674">
            <v>3137</v>
          </cell>
          <cell r="Z674" t="str">
            <v>บุคคลธรรมดา</v>
          </cell>
          <cell r="AA674">
            <v>1</v>
          </cell>
          <cell r="AB674" t="str">
            <v>(1)ที่ดินและสิ่งปลูกสร้างที่ใช้ประโยชน์ในการประกอบเกษตรกรรม</v>
          </cell>
          <cell r="AC674">
            <v>1</v>
          </cell>
          <cell r="AD674">
            <v>3137</v>
          </cell>
          <cell r="AE674">
            <v>100</v>
          </cell>
        </row>
        <row r="675">
          <cell r="P675">
            <v>17415</v>
          </cell>
          <cell r="Q675">
            <v>2648</v>
          </cell>
          <cell r="R675">
            <v>58</v>
          </cell>
          <cell r="S675">
            <v>1186</v>
          </cell>
          <cell r="T675">
            <v>4000</v>
          </cell>
          <cell r="U675">
            <v>5</v>
          </cell>
          <cell r="V675">
            <v>1</v>
          </cell>
          <cell r="W675">
            <v>60</v>
          </cell>
          <cell r="X675">
            <v>0</v>
          </cell>
          <cell r="Y675">
            <v>2043.75</v>
          </cell>
          <cell r="Z675" t="str">
            <v>บุคคลธรรมดา</v>
          </cell>
          <cell r="AA675">
            <v>1</v>
          </cell>
          <cell r="AB675">
            <v>0</v>
          </cell>
          <cell r="AC675" t="str">
            <v/>
          </cell>
          <cell r="AD675">
            <v>2043.75</v>
          </cell>
          <cell r="AE675">
            <v>260</v>
          </cell>
        </row>
        <row r="676">
          <cell r="P676">
            <v>17415</v>
          </cell>
          <cell r="Q676">
            <v>2648</v>
          </cell>
          <cell r="R676">
            <v>58</v>
          </cell>
          <cell r="S676">
            <v>1186</v>
          </cell>
          <cell r="T676">
            <v>4000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78.75</v>
          </cell>
          <cell r="Z676" t="str">
            <v>บุคคลธรรมดา</v>
          </cell>
          <cell r="AA676">
            <v>1</v>
          </cell>
          <cell r="AB676">
            <v>0</v>
          </cell>
          <cell r="AC676" t="str">
            <v/>
          </cell>
          <cell r="AD676">
            <v>78.75</v>
          </cell>
          <cell r="AE676">
            <v>260</v>
          </cell>
        </row>
        <row r="677">
          <cell r="P677">
            <v>17415</v>
          </cell>
          <cell r="Q677">
            <v>2648</v>
          </cell>
          <cell r="R677">
            <v>58</v>
          </cell>
          <cell r="S677">
            <v>1186</v>
          </cell>
          <cell r="T677">
            <v>4000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37.5</v>
          </cell>
          <cell r="Z677" t="str">
            <v>บุคคลธรรมดา</v>
          </cell>
          <cell r="AA677">
            <v>1</v>
          </cell>
          <cell r="AB677">
            <v>0</v>
          </cell>
          <cell r="AC677" t="str">
            <v/>
          </cell>
          <cell r="AD677">
            <v>37.5</v>
          </cell>
          <cell r="AE677">
            <v>260</v>
          </cell>
        </row>
        <row r="678">
          <cell r="P678">
            <v>17416</v>
          </cell>
          <cell r="Q678">
            <v>2648</v>
          </cell>
          <cell r="R678">
            <v>57</v>
          </cell>
          <cell r="S678">
            <v>1187</v>
          </cell>
          <cell r="T678">
            <v>4000</v>
          </cell>
          <cell r="U678">
            <v>1</v>
          </cell>
          <cell r="V678">
            <v>0</v>
          </cell>
          <cell r="W678">
            <v>40</v>
          </cell>
          <cell r="X678">
            <v>0</v>
          </cell>
          <cell r="Y678">
            <v>118</v>
          </cell>
          <cell r="Z678" t="str">
            <v>บุคคลธรรมดา</v>
          </cell>
          <cell r="AA678">
            <v>1</v>
          </cell>
          <cell r="AB678">
            <v>0</v>
          </cell>
          <cell r="AC678" t="str">
            <v/>
          </cell>
          <cell r="AD678">
            <v>118</v>
          </cell>
          <cell r="AE678">
            <v>200</v>
          </cell>
        </row>
        <row r="679">
          <cell r="P679">
            <v>17416</v>
          </cell>
          <cell r="Q679">
            <v>2648</v>
          </cell>
          <cell r="R679">
            <v>57</v>
          </cell>
          <cell r="S679">
            <v>1187</v>
          </cell>
          <cell r="T679">
            <v>4000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322</v>
          </cell>
          <cell r="Z679" t="str">
            <v>บุคคลธรรมดา</v>
          </cell>
          <cell r="AA679">
            <v>1</v>
          </cell>
          <cell r="AB679">
            <v>0</v>
          </cell>
          <cell r="AC679" t="str">
            <v/>
          </cell>
          <cell r="AD679">
            <v>322</v>
          </cell>
          <cell r="AE679">
            <v>200</v>
          </cell>
        </row>
        <row r="680">
          <cell r="P680">
            <v>17417</v>
          </cell>
          <cell r="Q680">
            <v>2648</v>
          </cell>
          <cell r="R680">
            <v>53</v>
          </cell>
          <cell r="S680">
            <v>1188</v>
          </cell>
          <cell r="T680">
            <v>4000</v>
          </cell>
          <cell r="U680">
            <v>1</v>
          </cell>
          <cell r="V680">
            <v>0</v>
          </cell>
          <cell r="W680">
            <v>0</v>
          </cell>
          <cell r="X680">
            <v>0</v>
          </cell>
          <cell r="Y680">
            <v>400</v>
          </cell>
          <cell r="Z680" t="str">
            <v>บุคคลธรรมดา</v>
          </cell>
          <cell r="AA680">
            <v>1</v>
          </cell>
          <cell r="AB680" t="str">
            <v>(1)ที่ดินและสิ่งปลูกสร้างที่ใช้ประโยชน์ในการประกอบเกษตรกรรม</v>
          </cell>
          <cell r="AC680">
            <v>1</v>
          </cell>
          <cell r="AD680">
            <v>400</v>
          </cell>
          <cell r="AE680">
            <v>200</v>
          </cell>
        </row>
        <row r="681">
          <cell r="P681">
            <v>17418</v>
          </cell>
          <cell r="Q681">
            <v>2648</v>
          </cell>
          <cell r="R681">
            <v>56</v>
          </cell>
          <cell r="S681">
            <v>1189</v>
          </cell>
          <cell r="T681">
            <v>4000</v>
          </cell>
          <cell r="U681">
            <v>0</v>
          </cell>
          <cell r="V681">
            <v>1</v>
          </cell>
          <cell r="W681">
            <v>53</v>
          </cell>
          <cell r="X681">
            <v>0</v>
          </cell>
          <cell r="Y681">
            <v>153</v>
          </cell>
          <cell r="Z681" t="str">
            <v>บุคคลธรรมดา</v>
          </cell>
          <cell r="AA681">
            <v>1</v>
          </cell>
          <cell r="AB681" t="str">
            <v>(1)ที่ดินและสิ่งปลูกสร้างที่ใช้ประโยชน์ในการประกอบเกษตรกรรม</v>
          </cell>
          <cell r="AC681">
            <v>1</v>
          </cell>
          <cell r="AD681">
            <v>153</v>
          </cell>
          <cell r="AE681">
            <v>200</v>
          </cell>
        </row>
        <row r="682">
          <cell r="P682">
            <v>17419</v>
          </cell>
          <cell r="Q682">
            <v>2648</v>
          </cell>
          <cell r="R682">
            <v>63</v>
          </cell>
          <cell r="S682">
            <v>1190</v>
          </cell>
          <cell r="T682">
            <v>4000</v>
          </cell>
          <cell r="U682">
            <v>4</v>
          </cell>
          <cell r="V682">
            <v>3</v>
          </cell>
          <cell r="W682">
            <v>8</v>
          </cell>
          <cell r="X682">
            <v>0</v>
          </cell>
          <cell r="Y682">
            <v>1908</v>
          </cell>
          <cell r="Z682" t="str">
            <v>บุคคลธรรมดา</v>
          </cell>
          <cell r="AA682">
            <v>1</v>
          </cell>
          <cell r="AB682" t="str">
            <v>(1)ที่ดินและสิ่งปลูกสร้างที่ใช้ประโยชน์ในการประกอบเกษตรกรรม</v>
          </cell>
          <cell r="AC682">
            <v>1</v>
          </cell>
          <cell r="AD682">
            <v>1908</v>
          </cell>
          <cell r="AE682">
            <v>130</v>
          </cell>
        </row>
        <row r="683">
          <cell r="P683">
            <v>17420</v>
          </cell>
          <cell r="Q683">
            <v>0</v>
          </cell>
          <cell r="R683">
            <v>62</v>
          </cell>
          <cell r="S683">
            <v>1191</v>
          </cell>
          <cell r="T683">
            <v>4000</v>
          </cell>
          <cell r="U683">
            <v>9</v>
          </cell>
          <cell r="V683">
            <v>1</v>
          </cell>
          <cell r="W683">
            <v>14</v>
          </cell>
          <cell r="X683">
            <v>0</v>
          </cell>
          <cell r="Y683">
            <v>3714</v>
          </cell>
          <cell r="Z683" t="str">
            <v>บุคคลธรรมดา</v>
          </cell>
          <cell r="AA683">
            <v>1</v>
          </cell>
          <cell r="AB683" t="str">
            <v>(1)ที่ดินและสิ่งปลูกสร้างที่ใช้ประโยชน์ในการประกอบเกษตรกรรม</v>
          </cell>
          <cell r="AC683">
            <v>1</v>
          </cell>
          <cell r="AD683">
            <v>3714</v>
          </cell>
          <cell r="AE683">
            <v>130</v>
          </cell>
        </row>
        <row r="684">
          <cell r="P684">
            <v>17421</v>
          </cell>
          <cell r="Q684">
            <v>2648</v>
          </cell>
          <cell r="R684">
            <v>61</v>
          </cell>
          <cell r="S684">
            <v>1192</v>
          </cell>
          <cell r="T684">
            <v>4000</v>
          </cell>
          <cell r="U684">
            <v>7</v>
          </cell>
          <cell r="V684">
            <v>3</v>
          </cell>
          <cell r="W684">
            <v>34</v>
          </cell>
          <cell r="X684">
            <v>0</v>
          </cell>
          <cell r="Y684">
            <v>3134</v>
          </cell>
          <cell r="Z684" t="str">
            <v>บุคคลธรรมดา</v>
          </cell>
          <cell r="AA684">
            <v>1</v>
          </cell>
          <cell r="AB684" t="str">
            <v>(1)ที่ดินและสิ่งปลูกสร้างที่ใช้ประโยชน์ในการประกอบเกษตรกรรม</v>
          </cell>
          <cell r="AC684">
            <v>1</v>
          </cell>
          <cell r="AD684">
            <v>3134</v>
          </cell>
          <cell r="AE684">
            <v>230</v>
          </cell>
        </row>
        <row r="685">
          <cell r="P685">
            <v>17422</v>
          </cell>
          <cell r="Q685">
            <v>2648</v>
          </cell>
          <cell r="R685">
            <v>54</v>
          </cell>
          <cell r="S685">
            <v>1193</v>
          </cell>
          <cell r="T685">
            <v>4000</v>
          </cell>
          <cell r="U685">
            <v>0</v>
          </cell>
          <cell r="V685">
            <v>1</v>
          </cell>
          <cell r="W685">
            <v>26</v>
          </cell>
          <cell r="X685">
            <v>0</v>
          </cell>
          <cell r="Y685">
            <v>126</v>
          </cell>
          <cell r="Z685" t="str">
            <v>บุคคลธรรมดา</v>
          </cell>
          <cell r="AA685">
            <v>1</v>
          </cell>
          <cell r="AB68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85">
            <v>2</v>
          </cell>
          <cell r="AD685">
            <v>126</v>
          </cell>
          <cell r="AE685">
            <v>350</v>
          </cell>
        </row>
        <row r="686">
          <cell r="P686">
            <v>17422</v>
          </cell>
          <cell r="Q686">
            <v>2648</v>
          </cell>
          <cell r="R686">
            <v>54</v>
          </cell>
          <cell r="S686">
            <v>1193</v>
          </cell>
          <cell r="T686">
            <v>4000</v>
          </cell>
          <cell r="U686">
            <v>0</v>
          </cell>
          <cell r="V686">
            <v>0</v>
          </cell>
          <cell r="W686">
            <v>0</v>
          </cell>
          <cell r="X686">
            <v>0</v>
          </cell>
          <cell r="Y686">
            <v>0</v>
          </cell>
          <cell r="Z686" t="str">
            <v>บุคคลธรรมดา</v>
          </cell>
          <cell r="AA686">
            <v>1</v>
          </cell>
          <cell r="AB686" t="str">
            <v>(3)สิ่งปลูกสร้างที่เจ้าของใช้เป็นที่อยู่อาศัยและมีชื่ออยู่ในทะเบียนบ้าน</v>
          </cell>
          <cell r="AC686">
            <v>2</v>
          </cell>
          <cell r="AD686">
            <v>0</v>
          </cell>
          <cell r="AE686">
            <v>0</v>
          </cell>
        </row>
        <row r="687">
          <cell r="P687">
            <v>17423</v>
          </cell>
          <cell r="Q687">
            <v>2648</v>
          </cell>
          <cell r="R687">
            <v>55</v>
          </cell>
          <cell r="S687">
            <v>1194</v>
          </cell>
          <cell r="T687">
            <v>4000</v>
          </cell>
          <cell r="U687">
            <v>0</v>
          </cell>
          <cell r="V687">
            <v>1</v>
          </cell>
          <cell r="W687">
            <v>41</v>
          </cell>
          <cell r="X687">
            <v>0</v>
          </cell>
          <cell r="Y687">
            <v>141</v>
          </cell>
          <cell r="Z687" t="str">
            <v>บุคคลธรรมดา</v>
          </cell>
          <cell r="AA687">
            <v>1</v>
          </cell>
          <cell r="AB68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87">
            <v>2</v>
          </cell>
          <cell r="AD687">
            <v>141</v>
          </cell>
          <cell r="AE687">
            <v>350</v>
          </cell>
        </row>
        <row r="688">
          <cell r="P688">
            <v>17434</v>
          </cell>
          <cell r="Q688">
            <v>2648</v>
          </cell>
          <cell r="R688">
            <v>76</v>
          </cell>
          <cell r="S688">
            <v>1205</v>
          </cell>
          <cell r="T688">
            <v>4000</v>
          </cell>
          <cell r="U688">
            <v>19</v>
          </cell>
          <cell r="V688">
            <v>3</v>
          </cell>
          <cell r="W688">
            <v>78</v>
          </cell>
          <cell r="X688">
            <v>0</v>
          </cell>
          <cell r="Y688">
            <v>7978</v>
          </cell>
          <cell r="Z688" t="str">
            <v>บุคคลธรรมดา</v>
          </cell>
          <cell r="AA688">
            <v>1</v>
          </cell>
          <cell r="AB688" t="str">
            <v>(1)ที่ดินและสิ่งปลูกสร้างที่ใช้ประโยชน์ในการประกอบเกษตรกรรม</v>
          </cell>
          <cell r="AC688">
            <v>1</v>
          </cell>
          <cell r="AD688">
            <v>7978</v>
          </cell>
          <cell r="AE688">
            <v>190</v>
          </cell>
        </row>
        <row r="689">
          <cell r="P689">
            <v>17435</v>
          </cell>
          <cell r="Q689">
            <v>2648</v>
          </cell>
          <cell r="R689">
            <v>77</v>
          </cell>
          <cell r="S689">
            <v>1206</v>
          </cell>
          <cell r="T689">
            <v>4000</v>
          </cell>
          <cell r="U689">
            <v>13</v>
          </cell>
          <cell r="V689">
            <v>2</v>
          </cell>
          <cell r="W689">
            <v>27</v>
          </cell>
          <cell r="X689">
            <v>0</v>
          </cell>
          <cell r="Y689">
            <v>5427</v>
          </cell>
          <cell r="Z689" t="str">
            <v>บุคคลธรรมดา</v>
          </cell>
          <cell r="AA689">
            <v>1</v>
          </cell>
          <cell r="AB689" t="str">
            <v>(1)ที่ดินและสิ่งปลูกสร้างที่ใช้ประโยชน์ในการประกอบเกษตรกรรม</v>
          </cell>
          <cell r="AC689">
            <v>1</v>
          </cell>
          <cell r="AD689">
            <v>5427</v>
          </cell>
          <cell r="AE689">
            <v>190</v>
          </cell>
        </row>
        <row r="690">
          <cell r="P690">
            <v>17439</v>
          </cell>
          <cell r="Q690">
            <v>2648</v>
          </cell>
          <cell r="R690">
            <v>81</v>
          </cell>
          <cell r="S690">
            <v>1210</v>
          </cell>
          <cell r="T690">
            <v>4000</v>
          </cell>
          <cell r="U690">
            <v>9</v>
          </cell>
          <cell r="V690">
            <v>0</v>
          </cell>
          <cell r="W690">
            <v>30</v>
          </cell>
          <cell r="X690">
            <v>0</v>
          </cell>
          <cell r="Y690">
            <v>3630</v>
          </cell>
          <cell r="Z690" t="str">
            <v>บุคคลธรรมดา</v>
          </cell>
          <cell r="AA690">
            <v>1</v>
          </cell>
          <cell r="AB690" t="str">
            <v>(1)ที่ดินและสิ่งปลูกสร้างที่ใช้ประโยชน์ในการประกอบเกษตรกรรม</v>
          </cell>
          <cell r="AC690">
            <v>1</v>
          </cell>
          <cell r="AD690">
            <v>3630</v>
          </cell>
          <cell r="AE690">
            <v>130</v>
          </cell>
        </row>
        <row r="691">
          <cell r="P691">
            <v>17440</v>
          </cell>
          <cell r="Q691">
            <v>2648</v>
          </cell>
          <cell r="R691">
            <v>82</v>
          </cell>
          <cell r="S691">
            <v>1211</v>
          </cell>
          <cell r="T691">
            <v>4000</v>
          </cell>
          <cell r="U691">
            <v>19</v>
          </cell>
          <cell r="V691">
            <v>1</v>
          </cell>
          <cell r="W691">
            <v>28</v>
          </cell>
          <cell r="X691">
            <v>0</v>
          </cell>
          <cell r="Y691">
            <v>7728</v>
          </cell>
          <cell r="Z691" t="str">
            <v>บุคคลธรรมดา</v>
          </cell>
          <cell r="AA691">
            <v>1</v>
          </cell>
          <cell r="AB691" t="str">
            <v>(1)ที่ดินและสิ่งปลูกสร้างที่ใช้ประโยชน์ในการประกอบเกษตรกรรม</v>
          </cell>
          <cell r="AC691">
            <v>1</v>
          </cell>
          <cell r="AD691">
            <v>7728</v>
          </cell>
          <cell r="AE691">
            <v>130</v>
          </cell>
        </row>
        <row r="692">
          <cell r="P692">
            <v>17441</v>
          </cell>
          <cell r="Q692" t="str">
            <v> 2648</v>
          </cell>
          <cell r="R692">
            <v>83</v>
          </cell>
          <cell r="S692">
            <v>1212</v>
          </cell>
          <cell r="T692">
            <v>4000</v>
          </cell>
          <cell r="U692">
            <v>0</v>
          </cell>
          <cell r="V692">
            <v>3</v>
          </cell>
          <cell r="W692">
            <v>72</v>
          </cell>
          <cell r="X692">
            <v>0</v>
          </cell>
          <cell r="Y692">
            <v>364.5</v>
          </cell>
          <cell r="Z692" t="str">
            <v>บุคคลธรรมดา</v>
          </cell>
          <cell r="AA692">
            <v>1</v>
          </cell>
          <cell r="AB6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692">
            <v>2</v>
          </cell>
          <cell r="AD692">
            <v>364.5</v>
          </cell>
          <cell r="AE692">
            <v>100</v>
          </cell>
        </row>
        <row r="693">
          <cell r="P693">
            <v>17441</v>
          </cell>
          <cell r="Q693" t="str">
            <v> 2648</v>
          </cell>
          <cell r="R693">
            <v>83</v>
          </cell>
          <cell r="S693">
            <v>1212</v>
          </cell>
          <cell r="T693">
            <v>4000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6</v>
          </cell>
          <cell r="Z693" t="str">
            <v>บุคคลธรรมดา</v>
          </cell>
          <cell r="AA693">
            <v>1</v>
          </cell>
          <cell r="AB69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693">
            <v>3</v>
          </cell>
          <cell r="AD693">
            <v>6</v>
          </cell>
          <cell r="AE693">
            <v>100</v>
          </cell>
        </row>
        <row r="694">
          <cell r="P694">
            <v>17441</v>
          </cell>
          <cell r="Q694" t="str">
            <v> 2648</v>
          </cell>
          <cell r="R694">
            <v>83</v>
          </cell>
          <cell r="S694">
            <v>1212</v>
          </cell>
          <cell r="T694">
            <v>4000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1.5</v>
          </cell>
          <cell r="Z694" t="str">
            <v>บุคคลธรรมดา</v>
          </cell>
          <cell r="AA694">
            <v>1</v>
          </cell>
          <cell r="AB69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694">
            <v>3</v>
          </cell>
          <cell r="AD694">
            <v>1.5</v>
          </cell>
          <cell r="AE694">
            <v>100</v>
          </cell>
        </row>
        <row r="695">
          <cell r="P695">
            <v>17500</v>
          </cell>
          <cell r="Q695">
            <v>2650</v>
          </cell>
          <cell r="R695">
            <v>39</v>
          </cell>
          <cell r="S695">
            <v>1271</v>
          </cell>
          <cell r="T695">
            <v>4000</v>
          </cell>
          <cell r="U695">
            <v>6</v>
          </cell>
          <cell r="V695">
            <v>2</v>
          </cell>
          <cell r="W695">
            <v>7</v>
          </cell>
          <cell r="X695">
            <v>0</v>
          </cell>
          <cell r="Y695">
            <v>2607</v>
          </cell>
          <cell r="Z695" t="str">
            <v>บุคคลธรรมดา</v>
          </cell>
          <cell r="AA695">
            <v>1</v>
          </cell>
          <cell r="AB695" t="str">
            <v>(1)ที่ดินและสิ่งปลูกสร้างที่ใช้ประโยชน์ในการประกอบเกษตรกรรม</v>
          </cell>
          <cell r="AC695">
            <v>1</v>
          </cell>
          <cell r="AD695">
            <v>2607</v>
          </cell>
          <cell r="AE695">
            <v>100</v>
          </cell>
        </row>
        <row r="696">
          <cell r="P696">
            <v>17501</v>
          </cell>
          <cell r="Q696">
            <v>2650</v>
          </cell>
          <cell r="R696">
            <v>37</v>
          </cell>
          <cell r="S696">
            <v>1272</v>
          </cell>
          <cell r="T696">
            <v>4000</v>
          </cell>
          <cell r="U696">
            <v>7</v>
          </cell>
          <cell r="V696">
            <v>3</v>
          </cell>
          <cell r="W696">
            <v>50</v>
          </cell>
          <cell r="X696">
            <v>0</v>
          </cell>
          <cell r="Y696">
            <v>3150</v>
          </cell>
          <cell r="Z696" t="str">
            <v>บุคคลธรรมดา</v>
          </cell>
          <cell r="AA696">
            <v>1</v>
          </cell>
          <cell r="AB696" t="str">
            <v>(1)ที่ดินและสิ่งปลูกสร้างที่ใช้ประโยชน์ในการประกอบเกษตรกรรม</v>
          </cell>
          <cell r="AC696">
            <v>1</v>
          </cell>
          <cell r="AD696">
            <v>3150</v>
          </cell>
          <cell r="AE696">
            <v>130</v>
          </cell>
        </row>
        <row r="697">
          <cell r="P697">
            <v>17502</v>
          </cell>
          <cell r="Q697">
            <v>2650</v>
          </cell>
          <cell r="R697">
            <v>38</v>
          </cell>
          <cell r="S697">
            <v>1273</v>
          </cell>
          <cell r="T697">
            <v>4000</v>
          </cell>
          <cell r="U697">
            <v>9</v>
          </cell>
          <cell r="V697">
            <v>3</v>
          </cell>
          <cell r="W697">
            <v>76</v>
          </cell>
          <cell r="X697">
            <v>0</v>
          </cell>
          <cell r="Y697">
            <v>3976</v>
          </cell>
          <cell r="Z697" t="str">
            <v>บุคคลธรรมดา</v>
          </cell>
          <cell r="AA697">
            <v>1</v>
          </cell>
          <cell r="AB697" t="str">
            <v>(1)ที่ดินและสิ่งปลูกสร้างที่ใช้ประโยชน์ในการประกอบเกษตรกรรม</v>
          </cell>
          <cell r="AC697">
            <v>1</v>
          </cell>
          <cell r="AD697">
            <v>3976</v>
          </cell>
          <cell r="AE697">
            <v>100</v>
          </cell>
        </row>
        <row r="698">
          <cell r="P698">
            <v>17503</v>
          </cell>
          <cell r="Q698">
            <v>2650</v>
          </cell>
          <cell r="R698">
            <v>40</v>
          </cell>
          <cell r="S698">
            <v>1274</v>
          </cell>
          <cell r="T698">
            <v>4000</v>
          </cell>
          <cell r="U698">
            <v>9</v>
          </cell>
          <cell r="V698">
            <v>2</v>
          </cell>
          <cell r="W698">
            <v>15</v>
          </cell>
          <cell r="X698">
            <v>0</v>
          </cell>
          <cell r="Y698">
            <v>3815</v>
          </cell>
          <cell r="Z698" t="str">
            <v>บุคคลธรรมดา</v>
          </cell>
          <cell r="AA698">
            <v>1</v>
          </cell>
          <cell r="AB698" t="str">
            <v>(1)ที่ดินและสิ่งปลูกสร้างที่ใช้ประโยชน์ในการประกอบเกษตรกรรม</v>
          </cell>
          <cell r="AC698">
            <v>1</v>
          </cell>
          <cell r="AD698">
            <v>3815</v>
          </cell>
          <cell r="AE698">
            <v>100</v>
          </cell>
        </row>
        <row r="699">
          <cell r="P699">
            <v>17504</v>
          </cell>
          <cell r="Q699">
            <v>2650</v>
          </cell>
          <cell r="R699">
            <v>64</v>
          </cell>
          <cell r="S699">
            <v>1275</v>
          </cell>
          <cell r="T699">
            <v>4000</v>
          </cell>
          <cell r="U699">
            <v>13</v>
          </cell>
          <cell r="V699">
            <v>2</v>
          </cell>
          <cell r="W699">
            <v>15</v>
          </cell>
          <cell r="X699">
            <v>0</v>
          </cell>
          <cell r="Y699">
            <v>5415</v>
          </cell>
          <cell r="Z699" t="str">
            <v>บุคคลธรรมดา</v>
          </cell>
          <cell r="AA699">
            <v>1</v>
          </cell>
          <cell r="AB699" t="str">
            <v>(1)ที่ดินและสิ่งปลูกสร้างที่ใช้ประโยชน์ในการประกอบเกษตรกรรม</v>
          </cell>
          <cell r="AC699">
            <v>1</v>
          </cell>
          <cell r="AD699">
            <v>5415</v>
          </cell>
          <cell r="AE699">
            <v>130</v>
          </cell>
        </row>
        <row r="700">
          <cell r="P700">
            <v>17505</v>
          </cell>
          <cell r="Q700">
            <v>2650</v>
          </cell>
          <cell r="R700">
            <v>65</v>
          </cell>
          <cell r="S700">
            <v>1276</v>
          </cell>
          <cell r="T700">
            <v>4000</v>
          </cell>
          <cell r="U700">
            <v>3</v>
          </cell>
          <cell r="V700">
            <v>2</v>
          </cell>
          <cell r="W700">
            <v>29</v>
          </cell>
          <cell r="X700">
            <v>0</v>
          </cell>
          <cell r="Y700">
            <v>1429</v>
          </cell>
          <cell r="Z700" t="str">
            <v>บุคคลธรรมดา</v>
          </cell>
          <cell r="AA700">
            <v>1</v>
          </cell>
          <cell r="AB700" t="str">
            <v>(1)ที่ดินและสิ่งปลูกสร้างที่ใช้ประโยชน์ในการประกอบเกษตรกรรม</v>
          </cell>
          <cell r="AC700">
            <v>1</v>
          </cell>
          <cell r="AD700">
            <v>1429</v>
          </cell>
          <cell r="AE700">
            <v>260</v>
          </cell>
        </row>
        <row r="701">
          <cell r="P701">
            <v>17506</v>
          </cell>
          <cell r="Q701">
            <v>2650</v>
          </cell>
          <cell r="R701">
            <v>41</v>
          </cell>
          <cell r="S701">
            <v>1277</v>
          </cell>
          <cell r="T701">
            <v>4000</v>
          </cell>
          <cell r="U701">
            <v>12</v>
          </cell>
          <cell r="V701">
            <v>3</v>
          </cell>
          <cell r="W701">
            <v>36</v>
          </cell>
          <cell r="X701">
            <v>0</v>
          </cell>
          <cell r="Y701">
            <v>5136</v>
          </cell>
          <cell r="Z701" t="str">
            <v>บุคคลธรรมดา</v>
          </cell>
          <cell r="AA701">
            <v>1</v>
          </cell>
          <cell r="AB701" t="str">
            <v>(1)ที่ดินและสิ่งปลูกสร้างที่ใช้ประโยชน์ในการประกอบเกษตรกรรม</v>
          </cell>
          <cell r="AC701">
            <v>1</v>
          </cell>
          <cell r="AD701">
            <v>5136</v>
          </cell>
          <cell r="AE701">
            <v>100</v>
          </cell>
        </row>
        <row r="702">
          <cell r="P702">
            <v>17507</v>
          </cell>
          <cell r="Q702">
            <v>2650</v>
          </cell>
          <cell r="R702">
            <v>66</v>
          </cell>
          <cell r="S702">
            <v>1278</v>
          </cell>
          <cell r="T702">
            <v>4000</v>
          </cell>
          <cell r="U702">
            <v>7</v>
          </cell>
          <cell r="V702">
            <v>2</v>
          </cell>
          <cell r="W702">
            <v>70</v>
          </cell>
          <cell r="X702">
            <v>0</v>
          </cell>
          <cell r="Y702">
            <v>3070</v>
          </cell>
          <cell r="Z702" t="str">
            <v>บุคคลธรรมดา</v>
          </cell>
          <cell r="AA702">
            <v>1</v>
          </cell>
          <cell r="AB702" t="str">
            <v>(1)ที่ดินและสิ่งปลูกสร้างที่ใช้ประโยชน์ในการประกอบเกษตรกรรม</v>
          </cell>
          <cell r="AC702">
            <v>1</v>
          </cell>
          <cell r="AD702">
            <v>3070</v>
          </cell>
          <cell r="AE702">
            <v>130</v>
          </cell>
        </row>
        <row r="703">
          <cell r="P703">
            <v>17508</v>
          </cell>
          <cell r="Q703">
            <v>2850</v>
          </cell>
          <cell r="R703">
            <v>1</v>
          </cell>
          <cell r="S703">
            <v>1279</v>
          </cell>
          <cell r="T703">
            <v>4000</v>
          </cell>
          <cell r="U703">
            <v>6</v>
          </cell>
          <cell r="V703">
            <v>1</v>
          </cell>
          <cell r="W703">
            <v>63</v>
          </cell>
          <cell r="X703">
            <v>0</v>
          </cell>
          <cell r="Y703">
            <v>2563</v>
          </cell>
          <cell r="Z703" t="str">
            <v>บุคคลธรรมดา</v>
          </cell>
          <cell r="AA703">
            <v>1</v>
          </cell>
          <cell r="AB703" t="str">
            <v>(1)ที่ดินและสิ่งปลูกสร้างที่ใช้ประโยชน์ในการประกอบเกษตรกรรม</v>
          </cell>
          <cell r="AC703">
            <v>1</v>
          </cell>
          <cell r="AD703">
            <v>2563</v>
          </cell>
          <cell r="AE703">
            <v>150</v>
          </cell>
        </row>
        <row r="704">
          <cell r="P704">
            <v>17509</v>
          </cell>
          <cell r="Q704">
            <v>2850</v>
          </cell>
          <cell r="R704">
            <v>2</v>
          </cell>
          <cell r="S704">
            <v>1280</v>
          </cell>
          <cell r="T704">
            <v>4000</v>
          </cell>
          <cell r="U704">
            <v>23</v>
          </cell>
          <cell r="V704">
            <v>1</v>
          </cell>
          <cell r="W704">
            <v>61</v>
          </cell>
          <cell r="X704">
            <v>0</v>
          </cell>
          <cell r="Y704">
            <v>9228.25</v>
          </cell>
          <cell r="Z704" t="str">
            <v>บุคคลธรรมดา</v>
          </cell>
          <cell r="AA704">
            <v>1</v>
          </cell>
          <cell r="AB704" t="str">
            <v>(1)ที่ดินและสิ่งปลูกสร้างที่ใช้ประโยชน์ในการประกอบเกษตรกรรม</v>
          </cell>
          <cell r="AC704">
            <v>1</v>
          </cell>
          <cell r="AD704">
            <v>9228.25</v>
          </cell>
          <cell r="AE704">
            <v>150</v>
          </cell>
        </row>
        <row r="705">
          <cell r="P705">
            <v>17509</v>
          </cell>
          <cell r="Q705">
            <v>2850</v>
          </cell>
          <cell r="R705">
            <v>2</v>
          </cell>
          <cell r="S705">
            <v>1280</v>
          </cell>
          <cell r="T705">
            <v>4000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54</v>
          </cell>
          <cell r="Z705" t="str">
            <v>บุคคลธรรมดา</v>
          </cell>
          <cell r="AA705">
            <v>1</v>
          </cell>
          <cell r="AB705">
            <v>0</v>
          </cell>
          <cell r="AC705" t="str">
            <v/>
          </cell>
          <cell r="AD705">
            <v>54</v>
          </cell>
          <cell r="AE705">
            <v>150</v>
          </cell>
        </row>
        <row r="706">
          <cell r="P706">
            <v>17509</v>
          </cell>
          <cell r="Q706">
            <v>2850</v>
          </cell>
          <cell r="R706">
            <v>2</v>
          </cell>
          <cell r="S706">
            <v>1280</v>
          </cell>
          <cell r="T706">
            <v>4000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45</v>
          </cell>
          <cell r="Z706" t="str">
            <v>บุคคลธรรมดา</v>
          </cell>
          <cell r="AA706">
            <v>1</v>
          </cell>
          <cell r="AB706">
            <v>0</v>
          </cell>
          <cell r="AC706" t="str">
            <v/>
          </cell>
          <cell r="AD706">
            <v>45</v>
          </cell>
          <cell r="AE706">
            <v>150</v>
          </cell>
        </row>
        <row r="707">
          <cell r="P707">
            <v>17509</v>
          </cell>
          <cell r="Q707">
            <v>2850</v>
          </cell>
          <cell r="R707">
            <v>2</v>
          </cell>
          <cell r="S707">
            <v>1280</v>
          </cell>
          <cell r="T707">
            <v>4000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33.75</v>
          </cell>
          <cell r="Z707" t="str">
            <v>บุคคลธรรมดา</v>
          </cell>
          <cell r="AA707">
            <v>1</v>
          </cell>
          <cell r="AB707">
            <v>0</v>
          </cell>
          <cell r="AC707" t="str">
            <v/>
          </cell>
          <cell r="AD707">
            <v>33.75</v>
          </cell>
          <cell r="AE707">
            <v>150</v>
          </cell>
        </row>
        <row r="708">
          <cell r="P708">
            <v>17510</v>
          </cell>
          <cell r="Q708">
            <v>2850</v>
          </cell>
          <cell r="R708">
            <v>3</v>
          </cell>
          <cell r="S708">
            <v>1281</v>
          </cell>
          <cell r="T708">
            <v>4000</v>
          </cell>
          <cell r="U708">
            <v>14</v>
          </cell>
          <cell r="V708">
            <v>1</v>
          </cell>
          <cell r="W708">
            <v>78</v>
          </cell>
          <cell r="X708">
            <v>0</v>
          </cell>
          <cell r="Y708">
            <v>5778</v>
          </cell>
          <cell r="Z708" t="str">
            <v>บุคคลธรรมดา</v>
          </cell>
          <cell r="AA708">
            <v>1</v>
          </cell>
          <cell r="AB708" t="str">
            <v>(1)ที่ดินและสิ่งปลูกสร้างที่ใช้ประโยชน์ในการประกอบเกษตรกรรม</v>
          </cell>
          <cell r="AC708">
            <v>1</v>
          </cell>
          <cell r="AD708">
            <v>5778</v>
          </cell>
          <cell r="AE708">
            <v>100</v>
          </cell>
        </row>
        <row r="709">
          <cell r="P709">
            <v>17511</v>
          </cell>
          <cell r="Q709">
            <v>2850</v>
          </cell>
          <cell r="R709">
            <v>6</v>
          </cell>
          <cell r="S709">
            <v>1282</v>
          </cell>
          <cell r="T709">
            <v>4000</v>
          </cell>
          <cell r="U709">
            <v>1</v>
          </cell>
          <cell r="V709">
            <v>3</v>
          </cell>
          <cell r="W709">
            <v>29</v>
          </cell>
          <cell r="X709">
            <v>0</v>
          </cell>
          <cell r="Y709">
            <v>729</v>
          </cell>
          <cell r="Z709" t="str">
            <v>บุคคลธรรมดา</v>
          </cell>
          <cell r="AA709">
            <v>1</v>
          </cell>
          <cell r="AB709" t="str">
            <v>(1)ที่ดินและสิ่งปลูกสร้างที่ใช้ประโยชน์ในการประกอบเกษตรกรรม</v>
          </cell>
          <cell r="AC709">
            <v>1</v>
          </cell>
          <cell r="AD709">
            <v>729</v>
          </cell>
          <cell r="AE709">
            <v>100</v>
          </cell>
        </row>
        <row r="710">
          <cell r="P710">
            <v>17512</v>
          </cell>
          <cell r="Q710">
            <v>2850</v>
          </cell>
          <cell r="R710">
            <v>5</v>
          </cell>
          <cell r="S710">
            <v>1283</v>
          </cell>
          <cell r="T710">
            <v>4000</v>
          </cell>
          <cell r="U710">
            <v>3</v>
          </cell>
          <cell r="V710">
            <v>2</v>
          </cell>
          <cell r="W710">
            <v>81</v>
          </cell>
          <cell r="X710">
            <v>0</v>
          </cell>
          <cell r="Y710">
            <v>1481</v>
          </cell>
          <cell r="Z710" t="str">
            <v>บุคคลธรรมดา</v>
          </cell>
          <cell r="AA710">
            <v>1</v>
          </cell>
          <cell r="AB710" t="str">
            <v>(1)ที่ดินและสิ่งปลูกสร้างที่ใช้ประโยชน์ในการประกอบเกษตรกรรม</v>
          </cell>
          <cell r="AC710">
            <v>1</v>
          </cell>
          <cell r="AD710">
            <v>1481</v>
          </cell>
          <cell r="AE710">
            <v>100</v>
          </cell>
        </row>
        <row r="711">
          <cell r="P711">
            <v>17513</v>
          </cell>
          <cell r="Q711">
            <v>2850</v>
          </cell>
          <cell r="R711">
            <v>10</v>
          </cell>
          <cell r="S711">
            <v>1284</v>
          </cell>
          <cell r="T711">
            <v>4000</v>
          </cell>
          <cell r="U711">
            <v>1</v>
          </cell>
          <cell r="V711">
            <v>1</v>
          </cell>
          <cell r="W711">
            <v>95</v>
          </cell>
          <cell r="X711">
            <v>0</v>
          </cell>
          <cell r="Y711">
            <v>595</v>
          </cell>
          <cell r="Z711" t="str">
            <v>บุคคลธรรมดา</v>
          </cell>
          <cell r="AA711">
            <v>1</v>
          </cell>
          <cell r="AB711" t="str">
            <v>(1)ที่ดินและสิ่งปลูกสร้างที่ใช้ประโยชน์ในการประกอบเกษตรกรรม</v>
          </cell>
          <cell r="AC711">
            <v>1</v>
          </cell>
          <cell r="AD711">
            <v>595</v>
          </cell>
          <cell r="AE711">
            <v>170</v>
          </cell>
        </row>
        <row r="712">
          <cell r="P712">
            <v>17514</v>
          </cell>
          <cell r="Q712">
            <v>2850</v>
          </cell>
          <cell r="R712">
            <v>4</v>
          </cell>
          <cell r="S712">
            <v>1285</v>
          </cell>
          <cell r="T712">
            <v>4000</v>
          </cell>
          <cell r="U712">
            <v>5</v>
          </cell>
          <cell r="V712">
            <v>1</v>
          </cell>
          <cell r="W712">
            <v>65</v>
          </cell>
          <cell r="X712">
            <v>0</v>
          </cell>
          <cell r="Y712">
            <v>2165</v>
          </cell>
          <cell r="Z712" t="str">
            <v>บุคคลธรรมดา</v>
          </cell>
          <cell r="AA712">
            <v>1</v>
          </cell>
          <cell r="AB712" t="str">
            <v>(1)ที่ดินและสิ่งปลูกสร้างที่ใช้ประโยชน์ในการประกอบเกษตรกรรม</v>
          </cell>
          <cell r="AC712">
            <v>1</v>
          </cell>
          <cell r="AD712">
            <v>2165</v>
          </cell>
          <cell r="AE712">
            <v>130</v>
          </cell>
        </row>
        <row r="713">
          <cell r="P713">
            <v>17515</v>
          </cell>
          <cell r="Q713">
            <v>2850</v>
          </cell>
          <cell r="R713">
            <v>7</v>
          </cell>
          <cell r="S713">
            <v>1286</v>
          </cell>
          <cell r="T713">
            <v>4000</v>
          </cell>
          <cell r="U713">
            <v>1</v>
          </cell>
          <cell r="V713">
            <v>3</v>
          </cell>
          <cell r="W713">
            <v>41</v>
          </cell>
          <cell r="X713">
            <v>0</v>
          </cell>
          <cell r="Y713">
            <v>741</v>
          </cell>
          <cell r="Z713" t="str">
            <v>บุคคลธรรมดา</v>
          </cell>
          <cell r="AA713">
            <v>1</v>
          </cell>
          <cell r="AB713" t="str">
            <v>(1)ที่ดินและสิ่งปลูกสร้างที่ใช้ประโยชน์ในการประกอบเกษตรกรรม</v>
          </cell>
          <cell r="AC713">
            <v>1</v>
          </cell>
          <cell r="AD713">
            <v>741</v>
          </cell>
          <cell r="AE713">
            <v>100</v>
          </cell>
        </row>
        <row r="714">
          <cell r="P714">
            <v>17516</v>
          </cell>
          <cell r="Q714">
            <v>2850</v>
          </cell>
          <cell r="R714">
            <v>8</v>
          </cell>
          <cell r="S714">
            <v>1287</v>
          </cell>
          <cell r="T714">
            <v>4000</v>
          </cell>
          <cell r="U714">
            <v>4</v>
          </cell>
          <cell r="V714">
            <v>0</v>
          </cell>
          <cell r="W714">
            <v>98</v>
          </cell>
          <cell r="X714">
            <v>0</v>
          </cell>
          <cell r="Y714">
            <v>1698</v>
          </cell>
          <cell r="Z714" t="str">
            <v>บุคคลธรรมดา</v>
          </cell>
          <cell r="AA714">
            <v>1</v>
          </cell>
          <cell r="AB714" t="str">
            <v>(1)ที่ดินและสิ่งปลูกสร้างที่ใช้ประโยชน์ในการประกอบเกษตรกรรม</v>
          </cell>
          <cell r="AC714">
            <v>1</v>
          </cell>
          <cell r="AD714">
            <v>1698</v>
          </cell>
          <cell r="AE714">
            <v>150</v>
          </cell>
        </row>
        <row r="715">
          <cell r="P715">
            <v>17517</v>
          </cell>
          <cell r="Q715">
            <v>2850</v>
          </cell>
          <cell r="R715">
            <v>9</v>
          </cell>
          <cell r="S715">
            <v>1288</v>
          </cell>
          <cell r="T715">
            <v>4000</v>
          </cell>
          <cell r="U715">
            <v>4</v>
          </cell>
          <cell r="V715">
            <v>1</v>
          </cell>
          <cell r="W715">
            <v>23</v>
          </cell>
          <cell r="X715">
            <v>0</v>
          </cell>
          <cell r="Y715">
            <v>1723</v>
          </cell>
          <cell r="Z715" t="str">
            <v>บุคคลธรรมดา</v>
          </cell>
          <cell r="AA715">
            <v>1</v>
          </cell>
          <cell r="AB715" t="str">
            <v>(1)ที่ดินและสิ่งปลูกสร้างที่ใช้ประโยชน์ในการประกอบเกษตรกรรม</v>
          </cell>
          <cell r="AC715">
            <v>1</v>
          </cell>
          <cell r="AD715">
            <v>1723</v>
          </cell>
          <cell r="AE715">
            <v>150</v>
          </cell>
        </row>
        <row r="716">
          <cell r="P716">
            <v>17518</v>
          </cell>
          <cell r="Q716">
            <v>2850</v>
          </cell>
          <cell r="R716">
            <v>16</v>
          </cell>
          <cell r="S716">
            <v>1289</v>
          </cell>
          <cell r="T716">
            <v>4000</v>
          </cell>
          <cell r="U716">
            <v>24</v>
          </cell>
          <cell r="V716">
            <v>2</v>
          </cell>
          <cell r="W716">
            <v>45</v>
          </cell>
          <cell r="X716">
            <v>0</v>
          </cell>
          <cell r="Y716">
            <v>9845</v>
          </cell>
          <cell r="Z716" t="str">
            <v>บุคคลธรรมดา</v>
          </cell>
          <cell r="AA716">
            <v>1</v>
          </cell>
          <cell r="AB716" t="str">
            <v>(1)ที่ดินและสิ่งปลูกสร้างที่ใช้ประโยชน์ในการประกอบเกษตรกรรม</v>
          </cell>
          <cell r="AC716">
            <v>1</v>
          </cell>
          <cell r="AD716">
            <v>9845</v>
          </cell>
          <cell r="AE716">
            <v>100</v>
          </cell>
        </row>
        <row r="717">
          <cell r="P717">
            <v>17520</v>
          </cell>
          <cell r="Q717">
            <v>2850</v>
          </cell>
          <cell r="R717">
            <v>12</v>
          </cell>
          <cell r="S717">
            <v>1291</v>
          </cell>
          <cell r="T717">
            <v>4000</v>
          </cell>
          <cell r="U717">
            <v>23</v>
          </cell>
          <cell r="V717">
            <v>3</v>
          </cell>
          <cell r="W717">
            <v>36</v>
          </cell>
          <cell r="X717">
            <v>0</v>
          </cell>
          <cell r="Y717">
            <v>9536</v>
          </cell>
          <cell r="Z717" t="str">
            <v>บุคคลธรรมดา</v>
          </cell>
          <cell r="AA717">
            <v>1</v>
          </cell>
          <cell r="AB717" t="str">
            <v>(1)ที่ดินและสิ่งปลูกสร้างที่ใช้ประโยชน์ในการประกอบเกษตรกรรม</v>
          </cell>
          <cell r="AC717">
            <v>1</v>
          </cell>
          <cell r="AD717">
            <v>9536</v>
          </cell>
          <cell r="AE717">
            <v>100</v>
          </cell>
        </row>
        <row r="718">
          <cell r="P718">
            <v>17521</v>
          </cell>
          <cell r="Q718">
            <v>2850</v>
          </cell>
          <cell r="R718">
            <v>11</v>
          </cell>
          <cell r="S718">
            <v>1292</v>
          </cell>
          <cell r="T718">
            <v>4000</v>
          </cell>
          <cell r="U718">
            <v>11</v>
          </cell>
          <cell r="V718">
            <v>2</v>
          </cell>
          <cell r="W718">
            <v>14</v>
          </cell>
          <cell r="X718">
            <v>0</v>
          </cell>
          <cell r="Y718">
            <v>4614</v>
          </cell>
          <cell r="Z718" t="str">
            <v>บุคคลธรรมดา</v>
          </cell>
          <cell r="AA718">
            <v>1</v>
          </cell>
          <cell r="AB718" t="str">
            <v>(1)ที่ดินและสิ่งปลูกสร้างที่ใช้ประโยชน์ในการประกอบเกษตรกรรม</v>
          </cell>
          <cell r="AC718">
            <v>1</v>
          </cell>
          <cell r="AD718">
            <v>4614</v>
          </cell>
          <cell r="AE718">
            <v>100</v>
          </cell>
        </row>
        <row r="719">
          <cell r="P719">
            <v>17522</v>
          </cell>
          <cell r="Q719">
            <v>2850</v>
          </cell>
          <cell r="R719">
            <v>13</v>
          </cell>
          <cell r="S719">
            <v>1293</v>
          </cell>
          <cell r="T719">
            <v>4000</v>
          </cell>
          <cell r="U719">
            <v>7</v>
          </cell>
          <cell r="V719">
            <v>0</v>
          </cell>
          <cell r="W719">
            <v>83</v>
          </cell>
          <cell r="X719">
            <v>0</v>
          </cell>
          <cell r="Y719">
            <v>2883</v>
          </cell>
          <cell r="Z719" t="str">
            <v>บุคคลธรรมดา</v>
          </cell>
          <cell r="AA719">
            <v>1</v>
          </cell>
          <cell r="AB719" t="str">
            <v>(1)ที่ดินและสิ่งปลูกสร้างที่ใช้ประโยชน์ในการประกอบเกษตรกรรม</v>
          </cell>
          <cell r="AC719">
            <v>1</v>
          </cell>
          <cell r="AD719">
            <v>2883</v>
          </cell>
          <cell r="AE719">
            <v>100</v>
          </cell>
        </row>
        <row r="720">
          <cell r="P720">
            <v>17523</v>
          </cell>
          <cell r="Q720">
            <v>2850</v>
          </cell>
          <cell r="R720">
            <v>14</v>
          </cell>
          <cell r="S720">
            <v>1294</v>
          </cell>
          <cell r="T720">
            <v>4000</v>
          </cell>
          <cell r="U720">
            <v>20</v>
          </cell>
          <cell r="V720">
            <v>2</v>
          </cell>
          <cell r="W720">
            <v>94</v>
          </cell>
          <cell r="X720">
            <v>0</v>
          </cell>
          <cell r="Y720">
            <v>8294</v>
          </cell>
          <cell r="Z720" t="str">
            <v>บุคคลธรรมดา</v>
          </cell>
          <cell r="AA720">
            <v>1</v>
          </cell>
          <cell r="AB720" t="str">
            <v>(1)ที่ดินและสิ่งปลูกสร้างที่ใช้ประโยชน์ในการประกอบเกษตรกรรม</v>
          </cell>
          <cell r="AC720">
            <v>1</v>
          </cell>
          <cell r="AD720">
            <v>8294</v>
          </cell>
          <cell r="AE720">
            <v>100</v>
          </cell>
        </row>
        <row r="721">
          <cell r="P721">
            <v>17524</v>
          </cell>
          <cell r="Q721">
            <v>3050</v>
          </cell>
          <cell r="R721">
            <v>17</v>
          </cell>
          <cell r="S721">
            <v>1295</v>
          </cell>
          <cell r="T721">
            <v>4000</v>
          </cell>
          <cell r="U721">
            <v>7</v>
          </cell>
          <cell r="V721">
            <v>0</v>
          </cell>
          <cell r="W721">
            <v>33</v>
          </cell>
          <cell r="X721">
            <v>0</v>
          </cell>
          <cell r="Y721">
            <v>2833</v>
          </cell>
          <cell r="Z721" t="str">
            <v>บุคคลธรรมดา</v>
          </cell>
          <cell r="AA721">
            <v>1</v>
          </cell>
          <cell r="AB721" t="str">
            <v>(1)ที่ดินและสิ่งปลูกสร้างที่ใช้ประโยชน์ในการประกอบเกษตรกรรม</v>
          </cell>
          <cell r="AC721">
            <v>1</v>
          </cell>
          <cell r="AD721">
            <v>2833</v>
          </cell>
          <cell r="AE721">
            <v>130</v>
          </cell>
        </row>
        <row r="722">
          <cell r="P722">
            <v>17525</v>
          </cell>
          <cell r="Q722">
            <v>3050</v>
          </cell>
          <cell r="R722">
            <v>18</v>
          </cell>
          <cell r="S722">
            <v>1296</v>
          </cell>
          <cell r="T722">
            <v>4000</v>
          </cell>
          <cell r="U722">
            <v>35</v>
          </cell>
          <cell r="V722">
            <v>0</v>
          </cell>
          <cell r="W722">
            <v>81</v>
          </cell>
          <cell r="X722">
            <v>0</v>
          </cell>
          <cell r="Y722">
            <v>14081</v>
          </cell>
          <cell r="Z722" t="str">
            <v>บุคคลธรรมดา</v>
          </cell>
          <cell r="AA722">
            <v>1</v>
          </cell>
          <cell r="AB722" t="str">
            <v>(1)ที่ดินและสิ่งปลูกสร้างที่ใช้ประโยชน์ในการประกอบเกษตรกรรม</v>
          </cell>
          <cell r="AC722">
            <v>1</v>
          </cell>
          <cell r="AD722">
            <v>14081</v>
          </cell>
          <cell r="AE722">
            <v>130</v>
          </cell>
        </row>
        <row r="723">
          <cell r="P723">
            <v>17526</v>
          </cell>
          <cell r="Q723">
            <v>3050</v>
          </cell>
          <cell r="R723">
            <v>19</v>
          </cell>
          <cell r="S723">
            <v>1297</v>
          </cell>
          <cell r="T723">
            <v>4000</v>
          </cell>
          <cell r="U723">
            <v>13</v>
          </cell>
          <cell r="V723">
            <v>3</v>
          </cell>
          <cell r="W723">
            <v>60</v>
          </cell>
          <cell r="X723">
            <v>0</v>
          </cell>
          <cell r="Y723">
            <v>5560</v>
          </cell>
          <cell r="Z723" t="str">
            <v>บุคคลธรรมดา</v>
          </cell>
          <cell r="AA723">
            <v>1</v>
          </cell>
          <cell r="AB723" t="str">
            <v>(1)ที่ดินและสิ่งปลูกสร้างที่ใช้ประโยชน์ในการประกอบเกษตรกรรม</v>
          </cell>
          <cell r="AC723">
            <v>1</v>
          </cell>
          <cell r="AD723">
            <v>5560</v>
          </cell>
          <cell r="AE723">
            <v>130</v>
          </cell>
        </row>
        <row r="724">
          <cell r="P724">
            <v>17527</v>
          </cell>
          <cell r="Q724">
            <v>3050</v>
          </cell>
          <cell r="R724">
            <v>20</v>
          </cell>
          <cell r="S724">
            <v>1298</v>
          </cell>
          <cell r="T724">
            <v>4000</v>
          </cell>
          <cell r="U724">
            <v>8</v>
          </cell>
          <cell r="V724">
            <v>3</v>
          </cell>
          <cell r="W724">
            <v>15</v>
          </cell>
          <cell r="X724">
            <v>0</v>
          </cell>
          <cell r="Y724">
            <v>3515</v>
          </cell>
          <cell r="Z724" t="str">
            <v>บุคคลธรรมดา</v>
          </cell>
          <cell r="AA724">
            <v>1</v>
          </cell>
          <cell r="AB724" t="str">
            <v>(1)ที่ดินและสิ่งปลูกสร้างที่ใช้ประโยชน์ในการประกอบเกษตรกรรม</v>
          </cell>
          <cell r="AC724">
            <v>1</v>
          </cell>
          <cell r="AD724">
            <v>3515</v>
          </cell>
          <cell r="AE724">
            <v>130</v>
          </cell>
        </row>
        <row r="725">
          <cell r="P725">
            <v>17528</v>
          </cell>
          <cell r="Q725">
            <v>3050</v>
          </cell>
          <cell r="R725">
            <v>16</v>
          </cell>
          <cell r="S725">
            <v>1299</v>
          </cell>
          <cell r="T725">
            <v>4000</v>
          </cell>
          <cell r="U725">
            <v>3</v>
          </cell>
          <cell r="V725">
            <v>3</v>
          </cell>
          <cell r="W725">
            <v>45</v>
          </cell>
          <cell r="X725">
            <v>0</v>
          </cell>
          <cell r="Y725">
            <v>1545</v>
          </cell>
          <cell r="Z725" t="str">
            <v>บุคคลธรรมดา</v>
          </cell>
          <cell r="AA725">
            <v>1</v>
          </cell>
          <cell r="AB725" t="str">
            <v>(1)ที่ดินและสิ่งปลูกสร้างที่ใช้ประโยชน์ในการประกอบเกษตรกรรม</v>
          </cell>
          <cell r="AC725">
            <v>1</v>
          </cell>
          <cell r="AD725">
            <v>1545</v>
          </cell>
          <cell r="AE725">
            <v>100</v>
          </cell>
        </row>
        <row r="726">
          <cell r="P726">
            <v>17529</v>
          </cell>
          <cell r="Q726">
            <v>3050</v>
          </cell>
          <cell r="R726">
            <v>15</v>
          </cell>
          <cell r="S726">
            <v>1300</v>
          </cell>
          <cell r="T726">
            <v>4000</v>
          </cell>
          <cell r="U726">
            <v>15</v>
          </cell>
          <cell r="V726">
            <v>2</v>
          </cell>
          <cell r="W726">
            <v>41</v>
          </cell>
          <cell r="X726">
            <v>0</v>
          </cell>
          <cell r="Y726">
            <v>6241</v>
          </cell>
          <cell r="Z726" t="str">
            <v>บุคคลธรรมดา</v>
          </cell>
          <cell r="AA726">
            <v>1</v>
          </cell>
          <cell r="AB726" t="str">
            <v>(1)ที่ดินและสิ่งปลูกสร้างที่ใช้ประโยชน์ในการประกอบเกษตรกรรม</v>
          </cell>
          <cell r="AC726">
            <v>1</v>
          </cell>
          <cell r="AD726">
            <v>6241</v>
          </cell>
          <cell r="AE726">
            <v>100</v>
          </cell>
        </row>
        <row r="727">
          <cell r="P727">
            <v>17530</v>
          </cell>
          <cell r="Q727">
            <v>3050</v>
          </cell>
          <cell r="R727">
            <v>23</v>
          </cell>
          <cell r="S727">
            <v>1301</v>
          </cell>
          <cell r="T727">
            <v>4000</v>
          </cell>
          <cell r="U727">
            <v>17</v>
          </cell>
          <cell r="V727">
            <v>3</v>
          </cell>
          <cell r="W727">
            <v>21</v>
          </cell>
          <cell r="X727">
            <v>0</v>
          </cell>
          <cell r="Y727">
            <v>7121</v>
          </cell>
          <cell r="Z727" t="str">
            <v>บุคคลธรรมดา</v>
          </cell>
          <cell r="AA727">
            <v>1</v>
          </cell>
          <cell r="AB727" t="str">
            <v>(1)ที่ดินและสิ่งปลูกสร้างที่ใช้ประโยชน์ในการประกอบเกษตรกรรม</v>
          </cell>
          <cell r="AC727">
            <v>1</v>
          </cell>
          <cell r="AD727">
            <v>7121</v>
          </cell>
          <cell r="AE727">
            <v>130</v>
          </cell>
        </row>
        <row r="728">
          <cell r="P728">
            <v>17531</v>
          </cell>
          <cell r="Q728">
            <v>3050</v>
          </cell>
          <cell r="R728">
            <v>21</v>
          </cell>
          <cell r="S728">
            <v>1302</v>
          </cell>
          <cell r="T728">
            <v>4000</v>
          </cell>
          <cell r="U728">
            <v>14</v>
          </cell>
          <cell r="V728">
            <v>2</v>
          </cell>
          <cell r="W728">
            <v>35</v>
          </cell>
          <cell r="X728">
            <v>0</v>
          </cell>
          <cell r="Y728">
            <v>5835</v>
          </cell>
          <cell r="Z728" t="str">
            <v>บุคคลธรรมดา</v>
          </cell>
          <cell r="AA728">
            <v>1</v>
          </cell>
          <cell r="AB728" t="str">
            <v>(1)ที่ดินและสิ่งปลูกสร้างที่ใช้ประโยชน์ในการประกอบเกษตรกรรม</v>
          </cell>
          <cell r="AC728">
            <v>1</v>
          </cell>
          <cell r="AD728">
            <v>5835</v>
          </cell>
          <cell r="AE728">
            <v>100</v>
          </cell>
        </row>
        <row r="729">
          <cell r="P729">
            <v>17532</v>
          </cell>
          <cell r="Q729">
            <v>3050</v>
          </cell>
          <cell r="R729">
            <v>22</v>
          </cell>
          <cell r="S729">
            <v>1303</v>
          </cell>
          <cell r="T729">
            <v>4000</v>
          </cell>
          <cell r="U729">
            <v>4</v>
          </cell>
          <cell r="V729">
            <v>1</v>
          </cell>
          <cell r="W729">
            <v>65</v>
          </cell>
          <cell r="X729">
            <v>0</v>
          </cell>
          <cell r="Y729">
            <v>1765</v>
          </cell>
          <cell r="Z729" t="str">
            <v>บุคคลธรรมดา</v>
          </cell>
          <cell r="AA729">
            <v>1</v>
          </cell>
          <cell r="AB729" t="str">
            <v>(1)ที่ดินและสิ่งปลูกสร้างที่ใช้ประโยชน์ในการประกอบเกษตรกรรม</v>
          </cell>
          <cell r="AC729">
            <v>1</v>
          </cell>
          <cell r="AD729">
            <v>1765</v>
          </cell>
          <cell r="AE729">
            <v>100</v>
          </cell>
        </row>
        <row r="730">
          <cell r="P730">
            <v>17533</v>
          </cell>
          <cell r="Q730">
            <v>3050</v>
          </cell>
          <cell r="R730">
            <v>25</v>
          </cell>
          <cell r="S730">
            <v>1304</v>
          </cell>
          <cell r="T730">
            <v>4000</v>
          </cell>
          <cell r="U730">
            <v>10</v>
          </cell>
          <cell r="V730">
            <v>1</v>
          </cell>
          <cell r="W730">
            <v>0</v>
          </cell>
          <cell r="X730">
            <v>0</v>
          </cell>
          <cell r="Y730">
            <v>4100</v>
          </cell>
          <cell r="Z730" t="str">
            <v>บุคคลธรรมดา</v>
          </cell>
          <cell r="AA730">
            <v>1</v>
          </cell>
          <cell r="AB730" t="str">
            <v>(1)ที่ดินและสิ่งปลูกสร้างที่ใช้ประโยชน์ในการประกอบเกษตรกรรม</v>
          </cell>
          <cell r="AC730">
            <v>1</v>
          </cell>
          <cell r="AD730">
            <v>4100</v>
          </cell>
          <cell r="AE730">
            <v>130</v>
          </cell>
        </row>
        <row r="731">
          <cell r="P731">
            <v>17534</v>
          </cell>
          <cell r="Q731">
            <v>3050</v>
          </cell>
          <cell r="R731">
            <v>24</v>
          </cell>
          <cell r="S731">
            <v>1305</v>
          </cell>
          <cell r="T731">
            <v>4000</v>
          </cell>
          <cell r="U731">
            <v>9</v>
          </cell>
          <cell r="V731">
            <v>3</v>
          </cell>
          <cell r="W731">
            <v>68</v>
          </cell>
          <cell r="X731">
            <v>0</v>
          </cell>
          <cell r="Y731">
            <v>3968</v>
          </cell>
          <cell r="Z731" t="str">
            <v>บุคคลธรรมดา</v>
          </cell>
          <cell r="AA731">
            <v>1</v>
          </cell>
          <cell r="AB731" t="str">
            <v>(1)ที่ดินและสิ่งปลูกสร้างที่ใช้ประโยชน์ในการประกอบเกษตรกรรม</v>
          </cell>
          <cell r="AC731">
            <v>1</v>
          </cell>
          <cell r="AD731">
            <v>3968</v>
          </cell>
          <cell r="AE731">
            <v>130</v>
          </cell>
        </row>
        <row r="732">
          <cell r="P732">
            <v>17535</v>
          </cell>
          <cell r="Q732">
            <v>3050</v>
          </cell>
          <cell r="R732">
            <v>26</v>
          </cell>
          <cell r="S732">
            <v>1306</v>
          </cell>
          <cell r="T732">
            <v>4000</v>
          </cell>
          <cell r="U732">
            <v>13</v>
          </cell>
          <cell r="V732">
            <v>1</v>
          </cell>
          <cell r="W732">
            <v>60</v>
          </cell>
          <cell r="X732">
            <v>0</v>
          </cell>
          <cell r="Y732">
            <v>5360</v>
          </cell>
          <cell r="Z732" t="str">
            <v>บุคคลธรรมดา</v>
          </cell>
          <cell r="AA732">
            <v>1</v>
          </cell>
          <cell r="AB732" t="str">
            <v>(1)ที่ดินและสิ่งปลูกสร้างที่ใช้ประโยชน์ในการประกอบเกษตรกรรม</v>
          </cell>
          <cell r="AC732">
            <v>1</v>
          </cell>
          <cell r="AD732">
            <v>5360</v>
          </cell>
          <cell r="AE732">
            <v>100</v>
          </cell>
        </row>
        <row r="733">
          <cell r="P733">
            <v>17536</v>
          </cell>
          <cell r="Q733">
            <v>3050</v>
          </cell>
          <cell r="R733">
            <v>1</v>
          </cell>
          <cell r="S733">
            <v>1307</v>
          </cell>
          <cell r="T733">
            <v>4000</v>
          </cell>
          <cell r="U733">
            <v>4</v>
          </cell>
          <cell r="V733">
            <v>3</v>
          </cell>
          <cell r="W733">
            <v>62</v>
          </cell>
          <cell r="X733">
            <v>0</v>
          </cell>
          <cell r="Y733">
            <v>1962</v>
          </cell>
          <cell r="Z733" t="str">
            <v>บุคคลธรรมดา</v>
          </cell>
          <cell r="AA733">
            <v>1</v>
          </cell>
          <cell r="AB733" t="str">
            <v>(1)ที่ดินและสิ่งปลูกสร้างที่ใช้ประโยชน์ในการประกอบเกษตรกรรม</v>
          </cell>
          <cell r="AC733">
            <v>1</v>
          </cell>
          <cell r="AD733">
            <v>1962</v>
          </cell>
          <cell r="AE733">
            <v>130</v>
          </cell>
        </row>
        <row r="734">
          <cell r="P734">
            <v>17541</v>
          </cell>
          <cell r="Q734">
            <v>3050</v>
          </cell>
          <cell r="R734">
            <v>14</v>
          </cell>
          <cell r="S734">
            <v>1312</v>
          </cell>
          <cell r="T734">
            <v>4000</v>
          </cell>
          <cell r="U734">
            <v>10</v>
          </cell>
          <cell r="V734">
            <v>0</v>
          </cell>
          <cell r="W734">
            <v>10</v>
          </cell>
          <cell r="X734">
            <v>0</v>
          </cell>
          <cell r="Y734">
            <v>4010</v>
          </cell>
          <cell r="Z734" t="str">
            <v>บุคคลธรรมดา</v>
          </cell>
          <cell r="AA734">
            <v>1</v>
          </cell>
          <cell r="AB734" t="str">
            <v>(1)ที่ดินและสิ่งปลูกสร้างที่ใช้ประโยชน์ในการประกอบเกษตรกรรม</v>
          </cell>
          <cell r="AC734">
            <v>1</v>
          </cell>
          <cell r="AD734">
            <v>4010</v>
          </cell>
          <cell r="AE734">
            <v>100</v>
          </cell>
        </row>
        <row r="735">
          <cell r="P735">
            <v>17542</v>
          </cell>
          <cell r="Q735">
            <v>3050</v>
          </cell>
          <cell r="R735">
            <v>13</v>
          </cell>
          <cell r="S735">
            <v>1313</v>
          </cell>
          <cell r="T735">
            <v>4000</v>
          </cell>
          <cell r="U735">
            <v>11</v>
          </cell>
          <cell r="V735">
            <v>1</v>
          </cell>
          <cell r="W735">
            <v>50</v>
          </cell>
          <cell r="X735">
            <v>0</v>
          </cell>
          <cell r="Y735">
            <v>4550</v>
          </cell>
          <cell r="Z735" t="str">
            <v>บุคคลธรรมดา</v>
          </cell>
          <cell r="AA735">
            <v>1</v>
          </cell>
          <cell r="AB735" t="str">
            <v>(1)ที่ดินและสิ่งปลูกสร้างที่ใช้ประโยชน์ในการประกอบเกษตรกรรม</v>
          </cell>
          <cell r="AC735">
            <v>1</v>
          </cell>
          <cell r="AD735">
            <v>4550</v>
          </cell>
          <cell r="AE735">
            <v>100</v>
          </cell>
        </row>
        <row r="736">
          <cell r="P736">
            <v>17544</v>
          </cell>
          <cell r="Q736">
            <v>3050</v>
          </cell>
          <cell r="R736">
            <v>10</v>
          </cell>
          <cell r="S736">
            <v>1315</v>
          </cell>
          <cell r="T736">
            <v>4000</v>
          </cell>
          <cell r="U736">
            <v>21</v>
          </cell>
          <cell r="V736">
            <v>0</v>
          </cell>
          <cell r="W736">
            <v>83</v>
          </cell>
          <cell r="X736">
            <v>0</v>
          </cell>
          <cell r="Y736">
            <v>8483</v>
          </cell>
          <cell r="Z736" t="str">
            <v>บุคคลธรรมดา</v>
          </cell>
          <cell r="AA736">
            <v>1</v>
          </cell>
          <cell r="AB736" t="str">
            <v>(1)ที่ดินและสิ่งปลูกสร้างที่ใช้ประโยชน์ในการประกอบเกษตรกรรม</v>
          </cell>
          <cell r="AC736">
            <v>1</v>
          </cell>
          <cell r="AD736">
            <v>8483</v>
          </cell>
          <cell r="AE736">
            <v>130</v>
          </cell>
        </row>
        <row r="737">
          <cell r="P737">
            <v>17545</v>
          </cell>
          <cell r="Q737">
            <v>3050</v>
          </cell>
          <cell r="R737">
            <v>12</v>
          </cell>
          <cell r="S737">
            <v>1316</v>
          </cell>
          <cell r="T737">
            <v>4000</v>
          </cell>
          <cell r="U737">
            <v>16</v>
          </cell>
          <cell r="V737">
            <v>3</v>
          </cell>
          <cell r="W737">
            <v>10</v>
          </cell>
          <cell r="X737">
            <v>0</v>
          </cell>
          <cell r="Y737">
            <v>6710</v>
          </cell>
          <cell r="Z737" t="str">
            <v>บุคคลธรรมดา</v>
          </cell>
          <cell r="AA737">
            <v>1</v>
          </cell>
          <cell r="AB737" t="str">
            <v>(1)ที่ดินและสิ่งปลูกสร้างที่ใช้ประโยชน์ในการประกอบเกษตรกรรม</v>
          </cell>
          <cell r="AC737">
            <v>1</v>
          </cell>
          <cell r="AD737">
            <v>6710</v>
          </cell>
          <cell r="AE737">
            <v>100</v>
          </cell>
        </row>
        <row r="738">
          <cell r="P738">
            <v>17546</v>
          </cell>
          <cell r="Q738">
            <v>3050</v>
          </cell>
          <cell r="R738">
            <v>11</v>
          </cell>
          <cell r="S738">
            <v>1317</v>
          </cell>
          <cell r="T738">
            <v>4000</v>
          </cell>
          <cell r="U738">
            <v>7</v>
          </cell>
          <cell r="V738">
            <v>3</v>
          </cell>
          <cell r="W738">
            <v>80</v>
          </cell>
          <cell r="X738">
            <v>0</v>
          </cell>
          <cell r="Y738">
            <v>3180</v>
          </cell>
          <cell r="Z738" t="str">
            <v>บุคคลธรรมดา</v>
          </cell>
          <cell r="AA738">
            <v>1</v>
          </cell>
          <cell r="AB738" t="str">
            <v>(1)ที่ดินและสิ่งปลูกสร้างที่ใช้ประโยชน์ในการประกอบเกษตรกรรม</v>
          </cell>
          <cell r="AC738">
            <v>1</v>
          </cell>
          <cell r="AD738">
            <v>3180</v>
          </cell>
          <cell r="AE738">
            <v>100</v>
          </cell>
        </row>
        <row r="739">
          <cell r="P739">
            <v>17549</v>
          </cell>
          <cell r="Q739">
            <v>3050</v>
          </cell>
          <cell r="R739">
            <v>28</v>
          </cell>
          <cell r="S739">
            <v>1320</v>
          </cell>
          <cell r="T739">
            <v>4000</v>
          </cell>
          <cell r="U739">
            <v>15</v>
          </cell>
          <cell r="V739">
            <v>0</v>
          </cell>
          <cell r="W739">
            <v>0</v>
          </cell>
          <cell r="X739">
            <v>0</v>
          </cell>
          <cell r="Y739">
            <v>6000</v>
          </cell>
          <cell r="Z739" t="str">
            <v>บุคคลธรรมดา</v>
          </cell>
          <cell r="AA739">
            <v>1</v>
          </cell>
          <cell r="AB739" t="str">
            <v>(1)ที่ดินและสิ่งปลูกสร้างที่ใช้ประโยชน์ในการประกอบเกษตรกรรม</v>
          </cell>
          <cell r="AC739">
            <v>1</v>
          </cell>
          <cell r="AD739">
            <v>6000</v>
          </cell>
          <cell r="AE739">
            <v>130</v>
          </cell>
        </row>
        <row r="740">
          <cell r="P740">
            <v>17550</v>
          </cell>
          <cell r="Q740">
            <v>3050</v>
          </cell>
          <cell r="R740">
            <v>29</v>
          </cell>
          <cell r="S740">
            <v>1321</v>
          </cell>
          <cell r="T740">
            <v>4000</v>
          </cell>
          <cell r="U740">
            <v>15</v>
          </cell>
          <cell r="V740">
            <v>0</v>
          </cell>
          <cell r="W740">
            <v>0</v>
          </cell>
          <cell r="X740">
            <v>0</v>
          </cell>
          <cell r="Y740">
            <v>6000</v>
          </cell>
          <cell r="Z740" t="str">
            <v>บุคคลธรรมดา</v>
          </cell>
          <cell r="AA740">
            <v>1</v>
          </cell>
          <cell r="AB740" t="str">
            <v>(1)ที่ดินและสิ่งปลูกสร้างที่ใช้ประโยชน์ในการประกอบเกษตรกรรม</v>
          </cell>
          <cell r="AC740">
            <v>1</v>
          </cell>
          <cell r="AD740">
            <v>6000</v>
          </cell>
          <cell r="AE740">
            <v>130</v>
          </cell>
        </row>
        <row r="741">
          <cell r="P741">
            <v>17551</v>
          </cell>
          <cell r="Q741">
            <v>3050</v>
          </cell>
          <cell r="R741">
            <v>27</v>
          </cell>
          <cell r="S741">
            <v>1322</v>
          </cell>
          <cell r="T741">
            <v>4000</v>
          </cell>
          <cell r="U741">
            <v>37</v>
          </cell>
          <cell r="V741">
            <v>0</v>
          </cell>
          <cell r="W741">
            <v>11</v>
          </cell>
          <cell r="X741">
            <v>0</v>
          </cell>
          <cell r="Y741">
            <v>14811</v>
          </cell>
          <cell r="Z741" t="str">
            <v>บุคคลธรรมดา</v>
          </cell>
          <cell r="AA741">
            <v>1</v>
          </cell>
          <cell r="AB741" t="str">
            <v>(1)ที่ดินและสิ่งปลูกสร้างที่ใช้ประโยชน์ในการประกอบเกษตรกรรม</v>
          </cell>
          <cell r="AC741">
            <v>1</v>
          </cell>
          <cell r="AD741">
            <v>14811</v>
          </cell>
          <cell r="AE741">
            <v>130</v>
          </cell>
        </row>
        <row r="742">
          <cell r="P742">
            <v>17552</v>
          </cell>
          <cell r="Q742">
            <v>3050</v>
          </cell>
          <cell r="R742">
            <v>30</v>
          </cell>
          <cell r="S742">
            <v>1323</v>
          </cell>
          <cell r="T742">
            <v>4000</v>
          </cell>
          <cell r="U742">
            <v>15</v>
          </cell>
          <cell r="V742">
            <v>0</v>
          </cell>
          <cell r="W742">
            <v>0</v>
          </cell>
          <cell r="X742">
            <v>0</v>
          </cell>
          <cell r="Y742">
            <v>6000</v>
          </cell>
          <cell r="Z742" t="str">
            <v>บุคคลธรรมดา</v>
          </cell>
          <cell r="AA742">
            <v>1</v>
          </cell>
          <cell r="AB742" t="str">
            <v>(1)ที่ดินและสิ่งปลูกสร้างที่ใช้ประโยชน์ในการประกอบเกษตรกรรม</v>
          </cell>
          <cell r="AC742">
            <v>1</v>
          </cell>
          <cell r="AD742">
            <v>6000</v>
          </cell>
          <cell r="AE742">
            <v>130</v>
          </cell>
        </row>
        <row r="743">
          <cell r="P743">
            <v>17555</v>
          </cell>
          <cell r="Q743">
            <v>3050</v>
          </cell>
          <cell r="R743">
            <v>31</v>
          </cell>
          <cell r="S743">
            <v>1326</v>
          </cell>
          <cell r="T743">
            <v>4000</v>
          </cell>
          <cell r="U743">
            <v>5</v>
          </cell>
          <cell r="V743">
            <v>0</v>
          </cell>
          <cell r="W743">
            <v>0</v>
          </cell>
          <cell r="X743">
            <v>0</v>
          </cell>
          <cell r="Y743">
            <v>2000</v>
          </cell>
          <cell r="Z743" t="str">
            <v>บุคคลธรรมดา</v>
          </cell>
          <cell r="AA743">
            <v>1</v>
          </cell>
          <cell r="AB743" t="str">
            <v>(1)ที่ดินและสิ่งปลูกสร้างที่ใช้ประโยชน์ในการประกอบเกษตรกรรม</v>
          </cell>
          <cell r="AC743">
            <v>1</v>
          </cell>
          <cell r="AD743">
            <v>2000</v>
          </cell>
          <cell r="AE743">
            <v>100</v>
          </cell>
        </row>
        <row r="744">
          <cell r="P744">
            <v>17560</v>
          </cell>
          <cell r="Q744">
            <v>3050</v>
          </cell>
          <cell r="R744">
            <v>37</v>
          </cell>
          <cell r="S744">
            <v>1331</v>
          </cell>
          <cell r="T744">
            <v>4000</v>
          </cell>
          <cell r="U744">
            <v>10</v>
          </cell>
          <cell r="V744">
            <v>1</v>
          </cell>
          <cell r="W744">
            <v>30</v>
          </cell>
          <cell r="X744">
            <v>0</v>
          </cell>
          <cell r="Y744">
            <v>4130</v>
          </cell>
          <cell r="Z744" t="str">
            <v>บุคคลธรรมดา</v>
          </cell>
          <cell r="AA744">
            <v>1</v>
          </cell>
          <cell r="AB744" t="str">
            <v>(1)ที่ดินและสิ่งปลูกสร้างที่ใช้ประโยชน์ในการประกอบเกษตรกรรม</v>
          </cell>
          <cell r="AC744">
            <v>1</v>
          </cell>
          <cell r="AD744">
            <v>4130</v>
          </cell>
          <cell r="AE744">
            <v>130</v>
          </cell>
        </row>
        <row r="745">
          <cell r="P745">
            <v>17615</v>
          </cell>
          <cell r="Q745">
            <v>3052</v>
          </cell>
          <cell r="R745">
            <v>25</v>
          </cell>
          <cell r="S745">
            <v>1386</v>
          </cell>
          <cell r="T745">
            <v>4000</v>
          </cell>
          <cell r="U745">
            <v>15</v>
          </cell>
          <cell r="V745">
            <v>2</v>
          </cell>
          <cell r="W745">
            <v>40</v>
          </cell>
          <cell r="X745">
            <v>0</v>
          </cell>
          <cell r="Y745">
            <v>6240</v>
          </cell>
          <cell r="Z745" t="str">
            <v>บุคคลธรรมดา</v>
          </cell>
          <cell r="AA745">
            <v>1</v>
          </cell>
          <cell r="AB745" t="str">
            <v>(1)ที่ดินและสิ่งปลูกสร้างที่ใช้ประโยชน์ในการประกอบเกษตรกรรม</v>
          </cell>
          <cell r="AC745">
            <v>1</v>
          </cell>
          <cell r="AD745">
            <v>6240</v>
          </cell>
          <cell r="AE745">
            <v>100</v>
          </cell>
        </row>
        <row r="746">
          <cell r="P746">
            <v>17616</v>
          </cell>
          <cell r="Q746">
            <v>3052</v>
          </cell>
          <cell r="R746">
            <v>24</v>
          </cell>
          <cell r="S746">
            <v>1387</v>
          </cell>
          <cell r="T746">
            <v>4000</v>
          </cell>
          <cell r="U746">
            <v>15</v>
          </cell>
          <cell r="V746">
            <v>1</v>
          </cell>
          <cell r="W746">
            <v>41</v>
          </cell>
          <cell r="X746">
            <v>0</v>
          </cell>
          <cell r="Y746">
            <v>6141</v>
          </cell>
          <cell r="Z746" t="str">
            <v>บุคคลธรรมดา</v>
          </cell>
          <cell r="AA746">
            <v>1</v>
          </cell>
          <cell r="AB746" t="str">
            <v>(1)ที่ดินและสิ่งปลูกสร้างที่ใช้ประโยชน์ในการประกอบเกษตรกรรม</v>
          </cell>
          <cell r="AC746">
            <v>1</v>
          </cell>
          <cell r="AD746">
            <v>6141</v>
          </cell>
          <cell r="AE746">
            <v>100</v>
          </cell>
        </row>
        <row r="747">
          <cell r="P747">
            <v>17617</v>
          </cell>
          <cell r="Q747">
            <v>3052</v>
          </cell>
          <cell r="R747">
            <v>1</v>
          </cell>
          <cell r="S747">
            <v>1388</v>
          </cell>
          <cell r="T747">
            <v>4000</v>
          </cell>
          <cell r="U747">
            <v>10</v>
          </cell>
          <cell r="V747">
            <v>3</v>
          </cell>
          <cell r="W747">
            <v>46</v>
          </cell>
          <cell r="X747">
            <v>0</v>
          </cell>
          <cell r="Y747">
            <v>4346</v>
          </cell>
          <cell r="Z747" t="str">
            <v>บุคคลธรรมดา</v>
          </cell>
          <cell r="AA747">
            <v>1</v>
          </cell>
          <cell r="AB747" t="str">
            <v>(1)ที่ดินและสิ่งปลูกสร้างที่ใช้ประโยชน์ในการประกอบเกษตรกรรม</v>
          </cell>
          <cell r="AC747">
            <v>1</v>
          </cell>
          <cell r="AD747">
            <v>4346</v>
          </cell>
          <cell r="AE747">
            <v>100</v>
          </cell>
        </row>
        <row r="748">
          <cell r="P748">
            <v>17618</v>
          </cell>
          <cell r="Q748">
            <v>3052</v>
          </cell>
          <cell r="R748">
            <v>3</v>
          </cell>
          <cell r="S748">
            <v>1389</v>
          </cell>
          <cell r="T748">
            <v>4000</v>
          </cell>
          <cell r="U748">
            <v>22</v>
          </cell>
          <cell r="V748">
            <v>0</v>
          </cell>
          <cell r="W748">
            <v>30</v>
          </cell>
          <cell r="X748">
            <v>0</v>
          </cell>
          <cell r="Y748">
            <v>8830</v>
          </cell>
          <cell r="Z748" t="str">
            <v>บุคคลธรรมดา</v>
          </cell>
          <cell r="AA748">
            <v>1</v>
          </cell>
          <cell r="AB748" t="str">
            <v>(1)ที่ดินและสิ่งปลูกสร้างที่ใช้ประโยชน์ในการประกอบเกษตรกรรม</v>
          </cell>
          <cell r="AC748">
            <v>1</v>
          </cell>
          <cell r="AD748">
            <v>8830</v>
          </cell>
          <cell r="AE748">
            <v>100</v>
          </cell>
        </row>
        <row r="749">
          <cell r="P749">
            <v>17619</v>
          </cell>
          <cell r="Q749">
            <v>3052</v>
          </cell>
          <cell r="R749">
            <v>27</v>
          </cell>
          <cell r="S749">
            <v>1390</v>
          </cell>
          <cell r="T749">
            <v>4000</v>
          </cell>
          <cell r="U749">
            <v>20</v>
          </cell>
          <cell r="V749">
            <v>0</v>
          </cell>
          <cell r="W749">
            <v>40</v>
          </cell>
          <cell r="X749">
            <v>0</v>
          </cell>
          <cell r="Y749">
            <v>8040</v>
          </cell>
          <cell r="Z749" t="str">
            <v>บุคคลธรรมดา</v>
          </cell>
          <cell r="AA749">
            <v>1</v>
          </cell>
          <cell r="AB749" t="str">
            <v>(1)ที่ดินและสิ่งปลูกสร้างที่ใช้ประโยชน์ในการประกอบเกษตรกรรม</v>
          </cell>
          <cell r="AC749">
            <v>1</v>
          </cell>
          <cell r="AD749">
            <v>8040</v>
          </cell>
          <cell r="AE749">
            <v>130</v>
          </cell>
        </row>
        <row r="750">
          <cell r="P750">
            <v>17620</v>
          </cell>
          <cell r="Q750">
            <v>3052</v>
          </cell>
          <cell r="R750">
            <v>26</v>
          </cell>
          <cell r="S750">
            <v>1391</v>
          </cell>
          <cell r="T750">
            <v>4000</v>
          </cell>
          <cell r="U750">
            <v>11</v>
          </cell>
          <cell r="V750">
            <v>0</v>
          </cell>
          <cell r="W750">
            <v>20</v>
          </cell>
          <cell r="X750">
            <v>0</v>
          </cell>
          <cell r="Y750">
            <v>4420</v>
          </cell>
          <cell r="Z750" t="str">
            <v>บุคคลธรรมดา</v>
          </cell>
          <cell r="AA750">
            <v>1</v>
          </cell>
          <cell r="AB750" t="str">
            <v>(1)ที่ดินและสิ่งปลูกสร้างที่ใช้ประโยชน์ในการประกอบเกษตรกรรม</v>
          </cell>
          <cell r="AC750">
            <v>1</v>
          </cell>
          <cell r="AD750">
            <v>4420</v>
          </cell>
          <cell r="AE750">
            <v>100</v>
          </cell>
        </row>
        <row r="751">
          <cell r="P751">
            <v>17621</v>
          </cell>
          <cell r="Q751">
            <v>3052</v>
          </cell>
          <cell r="R751">
            <v>23</v>
          </cell>
          <cell r="S751">
            <v>1392</v>
          </cell>
          <cell r="T751">
            <v>4000</v>
          </cell>
          <cell r="U751">
            <v>25</v>
          </cell>
          <cell r="V751">
            <v>1</v>
          </cell>
          <cell r="W751">
            <v>40</v>
          </cell>
          <cell r="X751">
            <v>0</v>
          </cell>
          <cell r="Y751">
            <v>10140</v>
          </cell>
          <cell r="Z751" t="str">
            <v>บุคคลธรรมดา</v>
          </cell>
          <cell r="AA751">
            <v>1</v>
          </cell>
          <cell r="AB751" t="str">
            <v>(1)ที่ดินและสิ่งปลูกสร้างที่ใช้ประโยชน์ในการประกอบเกษตรกรรม</v>
          </cell>
          <cell r="AC751">
            <v>1</v>
          </cell>
          <cell r="AD751">
            <v>10140</v>
          </cell>
          <cell r="AE751">
            <v>100</v>
          </cell>
        </row>
        <row r="752">
          <cell r="P752">
            <v>17623</v>
          </cell>
          <cell r="Q752">
            <v>3052</v>
          </cell>
          <cell r="R752">
            <v>28</v>
          </cell>
          <cell r="S752">
            <v>1394</v>
          </cell>
          <cell r="T752">
            <v>4000</v>
          </cell>
          <cell r="U752">
            <v>31</v>
          </cell>
          <cell r="V752">
            <v>1</v>
          </cell>
          <cell r="W752">
            <v>10</v>
          </cell>
          <cell r="X752">
            <v>0</v>
          </cell>
          <cell r="Y752">
            <v>12510</v>
          </cell>
          <cell r="Z752" t="str">
            <v>บุคคลธรรมดา</v>
          </cell>
          <cell r="AA752">
            <v>1</v>
          </cell>
          <cell r="AB752" t="str">
            <v>(1)ที่ดินและสิ่งปลูกสร้างที่ใช้ประโยชน์ในการประกอบเกษตรกรรม</v>
          </cell>
          <cell r="AC752">
            <v>1</v>
          </cell>
          <cell r="AD752">
            <v>12510</v>
          </cell>
          <cell r="AE752">
            <v>100</v>
          </cell>
        </row>
        <row r="753">
          <cell r="P753">
            <v>17624</v>
          </cell>
          <cell r="Q753">
            <v>3052</v>
          </cell>
          <cell r="R753">
            <v>22</v>
          </cell>
          <cell r="S753">
            <v>1395</v>
          </cell>
          <cell r="T753">
            <v>4000</v>
          </cell>
          <cell r="U753">
            <v>9</v>
          </cell>
          <cell r="V753">
            <v>3</v>
          </cell>
          <cell r="W753">
            <v>49</v>
          </cell>
          <cell r="X753">
            <v>0</v>
          </cell>
          <cell r="Y753">
            <v>3949</v>
          </cell>
          <cell r="Z753" t="str">
            <v>บุคคลธรรมดา</v>
          </cell>
          <cell r="AA753">
            <v>1</v>
          </cell>
          <cell r="AB753" t="str">
            <v>(1)ที่ดินและสิ่งปลูกสร้างที่ใช้ประโยชน์ในการประกอบเกษตรกรรม</v>
          </cell>
          <cell r="AC753">
            <v>1</v>
          </cell>
          <cell r="AD753">
            <v>3949</v>
          </cell>
          <cell r="AE753">
            <v>100</v>
          </cell>
        </row>
        <row r="754">
          <cell r="P754">
            <v>17625</v>
          </cell>
          <cell r="Q754">
            <v>3052</v>
          </cell>
          <cell r="R754">
            <v>21</v>
          </cell>
          <cell r="S754">
            <v>1396</v>
          </cell>
          <cell r="T754">
            <v>4000</v>
          </cell>
          <cell r="U754">
            <v>23</v>
          </cell>
          <cell r="V754">
            <v>2</v>
          </cell>
          <cell r="W754">
            <v>98</v>
          </cell>
          <cell r="X754">
            <v>0</v>
          </cell>
          <cell r="Y754">
            <v>9498</v>
          </cell>
          <cell r="Z754" t="str">
            <v>บุคคลธรรมดา</v>
          </cell>
          <cell r="AA754">
            <v>1</v>
          </cell>
          <cell r="AB754" t="str">
            <v>(1)ที่ดินและสิ่งปลูกสร้างที่ใช้ประโยชน์ในการประกอบเกษตรกรรม</v>
          </cell>
          <cell r="AC754">
            <v>1</v>
          </cell>
          <cell r="AD754">
            <v>9498</v>
          </cell>
          <cell r="AE754">
            <v>130</v>
          </cell>
        </row>
        <row r="755">
          <cell r="P755">
            <v>17626</v>
          </cell>
          <cell r="Q755">
            <v>3052</v>
          </cell>
          <cell r="R755">
            <v>114</v>
          </cell>
          <cell r="S755">
            <v>1397</v>
          </cell>
          <cell r="T755">
            <v>4000</v>
          </cell>
          <cell r="U755">
            <v>12</v>
          </cell>
          <cell r="V755">
            <v>1</v>
          </cell>
          <cell r="W755">
            <v>55</v>
          </cell>
          <cell r="X755">
            <v>0</v>
          </cell>
          <cell r="Y755">
            <v>4955</v>
          </cell>
          <cell r="Z755" t="str">
            <v>บุคคลธรรมดา</v>
          </cell>
          <cell r="AA755">
            <v>1</v>
          </cell>
          <cell r="AB755" t="str">
            <v>(1)ที่ดินและสิ่งปลูกสร้างที่ใช้ประโยชน์ในการประกอบเกษตรกรรม</v>
          </cell>
          <cell r="AC755">
            <v>1</v>
          </cell>
          <cell r="AD755">
            <v>4955</v>
          </cell>
          <cell r="AE755">
            <v>150</v>
          </cell>
        </row>
        <row r="756">
          <cell r="P756">
            <v>17627</v>
          </cell>
          <cell r="Q756">
            <v>3052</v>
          </cell>
          <cell r="R756">
            <v>29</v>
          </cell>
          <cell r="S756">
            <v>1398</v>
          </cell>
          <cell r="T756">
            <v>4000</v>
          </cell>
          <cell r="U756">
            <v>29</v>
          </cell>
          <cell r="V756">
            <v>2</v>
          </cell>
          <cell r="W756">
            <v>20</v>
          </cell>
          <cell r="X756">
            <v>0</v>
          </cell>
          <cell r="Y756">
            <v>11820</v>
          </cell>
          <cell r="Z756" t="str">
            <v>บุคคลธรรมดา</v>
          </cell>
          <cell r="AA756">
            <v>1</v>
          </cell>
          <cell r="AB756" t="str">
            <v>(1)ที่ดินและสิ่งปลูกสร้างที่ใช้ประโยชน์ในการประกอบเกษตรกรรม</v>
          </cell>
          <cell r="AC756">
            <v>1</v>
          </cell>
          <cell r="AD756">
            <v>11820</v>
          </cell>
          <cell r="AE756">
            <v>130</v>
          </cell>
        </row>
        <row r="757">
          <cell r="P757">
            <v>17628</v>
          </cell>
          <cell r="Q757">
            <v>3052</v>
          </cell>
          <cell r="R757">
            <v>30</v>
          </cell>
          <cell r="S757">
            <v>1399</v>
          </cell>
          <cell r="T757">
            <v>4000</v>
          </cell>
          <cell r="U757">
            <v>18</v>
          </cell>
          <cell r="V757">
            <v>2</v>
          </cell>
          <cell r="W757">
            <v>60</v>
          </cell>
          <cell r="X757">
            <v>0</v>
          </cell>
          <cell r="Y757">
            <v>7460</v>
          </cell>
          <cell r="Z757" t="str">
            <v>บุคคลธรรมดา</v>
          </cell>
          <cell r="AA757">
            <v>1</v>
          </cell>
          <cell r="AB757" t="str">
            <v>(1)ที่ดินและสิ่งปลูกสร้างที่ใช้ประโยชน์ในการประกอบเกษตรกรรม</v>
          </cell>
          <cell r="AC757">
            <v>1</v>
          </cell>
          <cell r="AD757">
            <v>7460</v>
          </cell>
          <cell r="AE757">
            <v>130</v>
          </cell>
        </row>
        <row r="758">
          <cell r="P758">
            <v>17629</v>
          </cell>
          <cell r="Q758">
            <v>3052</v>
          </cell>
          <cell r="R758">
            <v>76</v>
          </cell>
          <cell r="S758">
            <v>1400</v>
          </cell>
          <cell r="T758">
            <v>4000</v>
          </cell>
          <cell r="U758">
            <v>30</v>
          </cell>
          <cell r="V758">
            <v>2</v>
          </cell>
          <cell r="W758">
            <v>40</v>
          </cell>
          <cell r="X758">
            <v>0</v>
          </cell>
          <cell r="Y758">
            <v>12240</v>
          </cell>
          <cell r="Z758" t="str">
            <v>บุคคลธรรมดา</v>
          </cell>
          <cell r="AA758">
            <v>1</v>
          </cell>
          <cell r="AB758" t="str">
            <v>(1)ที่ดินและสิ่งปลูกสร้างที่ใช้ประโยชน์ในการประกอบเกษตรกรรม</v>
          </cell>
          <cell r="AC758">
            <v>1</v>
          </cell>
          <cell r="AD758">
            <v>12240</v>
          </cell>
          <cell r="AE758">
            <v>130</v>
          </cell>
        </row>
        <row r="759">
          <cell r="P759">
            <v>17630</v>
          </cell>
          <cell r="Q759">
            <v>3052</v>
          </cell>
          <cell r="R759">
            <v>115</v>
          </cell>
          <cell r="S759">
            <v>1401</v>
          </cell>
          <cell r="T759">
            <v>4000</v>
          </cell>
          <cell r="U759">
            <v>15</v>
          </cell>
          <cell r="V759">
            <v>2</v>
          </cell>
          <cell r="W759">
            <v>60</v>
          </cell>
          <cell r="X759">
            <v>0</v>
          </cell>
          <cell r="Y759">
            <v>6260</v>
          </cell>
          <cell r="Z759" t="str">
            <v>บุคคลธรรมดา</v>
          </cell>
          <cell r="AA759">
            <v>1</v>
          </cell>
          <cell r="AB759" t="str">
            <v>(1)ที่ดินและสิ่งปลูกสร้างที่ใช้ประโยชน์ในการประกอบเกษตรกรรม</v>
          </cell>
          <cell r="AC759">
            <v>1</v>
          </cell>
          <cell r="AD759">
            <v>6260</v>
          </cell>
          <cell r="AE759">
            <v>130</v>
          </cell>
        </row>
        <row r="760">
          <cell r="P760">
            <v>17631</v>
          </cell>
          <cell r="Q760">
            <v>3052</v>
          </cell>
          <cell r="R760">
            <v>31</v>
          </cell>
          <cell r="S760">
            <v>1402</v>
          </cell>
          <cell r="T760">
            <v>4000</v>
          </cell>
          <cell r="U760">
            <v>18</v>
          </cell>
          <cell r="V760">
            <v>3</v>
          </cell>
          <cell r="W760">
            <v>60</v>
          </cell>
          <cell r="X760">
            <v>0</v>
          </cell>
          <cell r="Y760">
            <v>7560</v>
          </cell>
          <cell r="Z760" t="str">
            <v>บุคคลธรรมดา</v>
          </cell>
          <cell r="AA760">
            <v>1</v>
          </cell>
          <cell r="AB760" t="str">
            <v>(1)ที่ดินและสิ่งปลูกสร้างที่ใช้ประโยชน์ในการประกอบเกษตรกรรม</v>
          </cell>
          <cell r="AC760">
            <v>1</v>
          </cell>
          <cell r="AD760">
            <v>7560</v>
          </cell>
          <cell r="AE760">
            <v>130</v>
          </cell>
        </row>
        <row r="761">
          <cell r="P761">
            <v>17632</v>
          </cell>
          <cell r="Q761">
            <v>3052</v>
          </cell>
          <cell r="R761">
            <v>32</v>
          </cell>
          <cell r="S761">
            <v>1403</v>
          </cell>
          <cell r="T761">
            <v>4000</v>
          </cell>
          <cell r="U761">
            <v>11</v>
          </cell>
          <cell r="V761">
            <v>2</v>
          </cell>
          <cell r="W761">
            <v>47</v>
          </cell>
          <cell r="X761">
            <v>0</v>
          </cell>
          <cell r="Y761">
            <v>4647</v>
          </cell>
          <cell r="Z761" t="str">
            <v>บุคคลธรรมดา</v>
          </cell>
          <cell r="AA761">
            <v>1</v>
          </cell>
          <cell r="AB761" t="str">
            <v>(1)ที่ดินและสิ่งปลูกสร้างที่ใช้ประโยชน์ในการประกอบเกษตรกรรม</v>
          </cell>
          <cell r="AC761">
            <v>1</v>
          </cell>
          <cell r="AD761">
            <v>4647</v>
          </cell>
          <cell r="AE761">
            <v>130</v>
          </cell>
        </row>
        <row r="762">
          <cell r="P762">
            <v>17633</v>
          </cell>
          <cell r="Q762">
            <v>3052</v>
          </cell>
          <cell r="R762">
            <v>33</v>
          </cell>
          <cell r="S762">
            <v>1404</v>
          </cell>
          <cell r="T762">
            <v>4000</v>
          </cell>
          <cell r="U762">
            <v>20</v>
          </cell>
          <cell r="V762">
            <v>2</v>
          </cell>
          <cell r="W762">
            <v>35</v>
          </cell>
          <cell r="X762">
            <v>0</v>
          </cell>
          <cell r="Y762">
            <v>8235</v>
          </cell>
          <cell r="Z762" t="str">
            <v>บุคคลธรรมดา</v>
          </cell>
          <cell r="AA762">
            <v>1</v>
          </cell>
          <cell r="AB762" t="str">
            <v>(1)ที่ดินและสิ่งปลูกสร้างที่ใช้ประโยชน์ในการประกอบเกษตรกรรม</v>
          </cell>
          <cell r="AC762">
            <v>1</v>
          </cell>
          <cell r="AD762">
            <v>8235</v>
          </cell>
          <cell r="AE762">
            <v>130</v>
          </cell>
        </row>
        <row r="763">
          <cell r="P763">
            <v>17634</v>
          </cell>
          <cell r="Q763">
            <v>3052</v>
          </cell>
          <cell r="R763">
            <v>74</v>
          </cell>
          <cell r="S763">
            <v>1405</v>
          </cell>
          <cell r="T763">
            <v>4000</v>
          </cell>
          <cell r="U763">
            <v>25</v>
          </cell>
          <cell r="V763">
            <v>2</v>
          </cell>
          <cell r="W763">
            <v>50</v>
          </cell>
          <cell r="X763">
            <v>0</v>
          </cell>
          <cell r="Y763">
            <v>10250</v>
          </cell>
          <cell r="Z763" t="str">
            <v>บุคคลธรรมดา</v>
          </cell>
          <cell r="AA763">
            <v>1</v>
          </cell>
          <cell r="AB763" t="str">
            <v>(1)ที่ดินและสิ่งปลูกสร้างที่ใช้ประโยชน์ในการประกอบเกษตรกรรม</v>
          </cell>
          <cell r="AC763">
            <v>1</v>
          </cell>
          <cell r="AD763">
            <v>10250</v>
          </cell>
          <cell r="AE763">
            <v>130</v>
          </cell>
        </row>
        <row r="764">
          <cell r="P764">
            <v>17635</v>
          </cell>
          <cell r="Q764">
            <v>3052</v>
          </cell>
          <cell r="R764">
            <v>34</v>
          </cell>
          <cell r="S764">
            <v>1406</v>
          </cell>
          <cell r="T764">
            <v>4000</v>
          </cell>
          <cell r="U764">
            <v>8</v>
          </cell>
          <cell r="V764">
            <v>2</v>
          </cell>
          <cell r="W764">
            <v>95</v>
          </cell>
          <cell r="X764">
            <v>0</v>
          </cell>
          <cell r="Y764">
            <v>3495</v>
          </cell>
          <cell r="Z764" t="str">
            <v>บุคคลธรรมดา</v>
          </cell>
          <cell r="AA764">
            <v>1</v>
          </cell>
          <cell r="AB764" t="str">
            <v>(1)ที่ดินและสิ่งปลูกสร้างที่ใช้ประโยชน์ในการประกอบเกษตรกรรม</v>
          </cell>
          <cell r="AC764">
            <v>1</v>
          </cell>
          <cell r="AD764">
            <v>3495</v>
          </cell>
          <cell r="AE764">
            <v>130</v>
          </cell>
        </row>
        <row r="765">
          <cell r="P765">
            <v>17636</v>
          </cell>
          <cell r="Q765">
            <v>3052</v>
          </cell>
          <cell r="R765">
            <v>75</v>
          </cell>
          <cell r="S765">
            <v>1407</v>
          </cell>
          <cell r="T765">
            <v>4000</v>
          </cell>
          <cell r="U765">
            <v>24</v>
          </cell>
          <cell r="V765">
            <v>3</v>
          </cell>
          <cell r="W765">
            <v>35</v>
          </cell>
          <cell r="X765">
            <v>0</v>
          </cell>
          <cell r="Y765">
            <v>9935</v>
          </cell>
          <cell r="Z765" t="str">
            <v>บุคคลธรรมดา</v>
          </cell>
          <cell r="AA765">
            <v>1</v>
          </cell>
          <cell r="AB765" t="str">
            <v>(1)ที่ดินและสิ่งปลูกสร้างที่ใช้ประโยชน์ในการประกอบเกษตรกรรม</v>
          </cell>
          <cell r="AC765">
            <v>1</v>
          </cell>
          <cell r="AD765">
            <v>9935</v>
          </cell>
          <cell r="AE765">
            <v>130</v>
          </cell>
        </row>
        <row r="766">
          <cell r="P766">
            <v>17637</v>
          </cell>
          <cell r="Q766">
            <v>3052</v>
          </cell>
          <cell r="R766">
            <v>5</v>
          </cell>
          <cell r="S766">
            <v>1408</v>
          </cell>
          <cell r="T766">
            <v>4000</v>
          </cell>
          <cell r="U766">
            <v>18</v>
          </cell>
          <cell r="V766">
            <v>1</v>
          </cell>
          <cell r="W766">
            <v>20</v>
          </cell>
          <cell r="X766">
            <v>0</v>
          </cell>
          <cell r="Y766">
            <v>7320</v>
          </cell>
          <cell r="Z766" t="str">
            <v>บุคคลธรรมดา</v>
          </cell>
          <cell r="AA766">
            <v>1</v>
          </cell>
          <cell r="AB766" t="str">
            <v>(1)ที่ดินและสิ่งปลูกสร้างที่ใช้ประโยชน์ในการประกอบเกษตรกรรม</v>
          </cell>
          <cell r="AC766">
            <v>1</v>
          </cell>
          <cell r="AD766">
            <v>7320</v>
          </cell>
          <cell r="AE766">
            <v>130</v>
          </cell>
        </row>
        <row r="767">
          <cell r="P767">
            <v>17638</v>
          </cell>
          <cell r="Q767">
            <v>3052</v>
          </cell>
          <cell r="R767">
            <v>6</v>
          </cell>
          <cell r="S767">
            <v>1409</v>
          </cell>
          <cell r="T767">
            <v>4000</v>
          </cell>
          <cell r="U767">
            <v>18</v>
          </cell>
          <cell r="V767">
            <v>0</v>
          </cell>
          <cell r="W767">
            <v>96</v>
          </cell>
          <cell r="X767">
            <v>0</v>
          </cell>
          <cell r="Y767">
            <v>7296</v>
          </cell>
          <cell r="Z767" t="str">
            <v>บุคคลธรรมดา</v>
          </cell>
          <cell r="AA767">
            <v>1</v>
          </cell>
          <cell r="AB767" t="str">
            <v>(1)ที่ดินและสิ่งปลูกสร้างที่ใช้ประโยชน์ในการประกอบเกษตรกรรม</v>
          </cell>
          <cell r="AC767">
            <v>1</v>
          </cell>
          <cell r="AD767">
            <v>7296</v>
          </cell>
          <cell r="AE767">
            <v>130</v>
          </cell>
        </row>
        <row r="768">
          <cell r="P768">
            <v>17639</v>
          </cell>
          <cell r="Q768">
            <v>3052</v>
          </cell>
          <cell r="R768">
            <v>7</v>
          </cell>
          <cell r="S768">
            <v>1410</v>
          </cell>
          <cell r="T768">
            <v>4000</v>
          </cell>
          <cell r="U768">
            <v>32</v>
          </cell>
          <cell r="V768">
            <v>2</v>
          </cell>
          <cell r="W768">
            <v>33</v>
          </cell>
          <cell r="X768">
            <v>0</v>
          </cell>
          <cell r="Y768">
            <v>13033</v>
          </cell>
          <cell r="Z768" t="str">
            <v>บุคคลธรรมดา</v>
          </cell>
          <cell r="AA768">
            <v>1</v>
          </cell>
          <cell r="AB768" t="str">
            <v>(1)ที่ดินและสิ่งปลูกสร้างที่ใช้ประโยชน์ในการประกอบเกษตรกรรม</v>
          </cell>
          <cell r="AC768">
            <v>1</v>
          </cell>
          <cell r="AD768">
            <v>13033</v>
          </cell>
          <cell r="AE768">
            <v>130</v>
          </cell>
        </row>
        <row r="769">
          <cell r="P769">
            <v>17640</v>
          </cell>
          <cell r="Q769">
            <v>3052</v>
          </cell>
          <cell r="R769">
            <v>4</v>
          </cell>
          <cell r="S769">
            <v>1411</v>
          </cell>
          <cell r="T769">
            <v>4000</v>
          </cell>
          <cell r="U769">
            <v>41</v>
          </cell>
          <cell r="V769">
            <v>2</v>
          </cell>
          <cell r="W769">
            <v>53</v>
          </cell>
          <cell r="X769">
            <v>0</v>
          </cell>
          <cell r="Y769">
            <v>16653</v>
          </cell>
          <cell r="Z769" t="str">
            <v>บุคคลธรรมดา</v>
          </cell>
          <cell r="AA769">
            <v>1</v>
          </cell>
          <cell r="AB769" t="str">
            <v>(1)ที่ดินและสิ่งปลูกสร้างที่ใช้ประโยชน์ในการประกอบเกษตรกรรม</v>
          </cell>
          <cell r="AC769">
            <v>1</v>
          </cell>
          <cell r="AD769">
            <v>16653</v>
          </cell>
          <cell r="AE769">
            <v>130</v>
          </cell>
        </row>
        <row r="770">
          <cell r="P770">
            <v>17641</v>
          </cell>
          <cell r="Q770">
            <v>3052</v>
          </cell>
          <cell r="R770">
            <v>19</v>
          </cell>
          <cell r="S770">
            <v>1412</v>
          </cell>
          <cell r="T770">
            <v>4000</v>
          </cell>
          <cell r="U770">
            <v>9</v>
          </cell>
          <cell r="V770">
            <v>2</v>
          </cell>
          <cell r="W770">
            <v>6</v>
          </cell>
          <cell r="X770">
            <v>0</v>
          </cell>
          <cell r="Y770">
            <v>3806</v>
          </cell>
          <cell r="Z770" t="str">
            <v>บุคคลธรรมดา</v>
          </cell>
          <cell r="AA770">
            <v>1</v>
          </cell>
          <cell r="AB770" t="str">
            <v>(1)ที่ดินและสิ่งปลูกสร้างที่ใช้ประโยชน์ในการประกอบเกษตรกรรม</v>
          </cell>
          <cell r="AC770">
            <v>1</v>
          </cell>
          <cell r="AD770">
            <v>3806</v>
          </cell>
          <cell r="AE770">
            <v>100</v>
          </cell>
        </row>
        <row r="771">
          <cell r="P771">
            <v>17642</v>
          </cell>
          <cell r="Q771">
            <v>3052</v>
          </cell>
          <cell r="R771">
            <v>16</v>
          </cell>
          <cell r="S771">
            <v>1413</v>
          </cell>
          <cell r="T771">
            <v>4000</v>
          </cell>
          <cell r="U771">
            <v>13</v>
          </cell>
          <cell r="V771">
            <v>3</v>
          </cell>
          <cell r="W771">
            <v>30</v>
          </cell>
          <cell r="X771">
            <v>0</v>
          </cell>
          <cell r="Y771">
            <v>5530</v>
          </cell>
          <cell r="Z771" t="str">
            <v>บุคคลธรรมดา</v>
          </cell>
          <cell r="AA771">
            <v>1</v>
          </cell>
          <cell r="AB771" t="str">
            <v>(1)ที่ดินและสิ่งปลูกสร้างที่ใช้ประโยชน์ในการประกอบเกษตรกรรม</v>
          </cell>
          <cell r="AC771">
            <v>1</v>
          </cell>
          <cell r="AD771">
            <v>5530</v>
          </cell>
          <cell r="AE771">
            <v>130</v>
          </cell>
        </row>
        <row r="772">
          <cell r="P772">
            <v>17643</v>
          </cell>
          <cell r="Q772">
            <v>3052</v>
          </cell>
          <cell r="R772">
            <v>11</v>
          </cell>
          <cell r="S772">
            <v>1414</v>
          </cell>
          <cell r="T772">
            <v>4000</v>
          </cell>
          <cell r="U772">
            <v>8</v>
          </cell>
          <cell r="V772">
            <v>3</v>
          </cell>
          <cell r="W772">
            <v>30</v>
          </cell>
          <cell r="X772">
            <v>0</v>
          </cell>
          <cell r="Y772">
            <v>3530</v>
          </cell>
          <cell r="Z772" t="str">
            <v>บุคคลธรรมดา</v>
          </cell>
          <cell r="AA772">
            <v>1</v>
          </cell>
          <cell r="AB772" t="str">
            <v>(1)ที่ดินและสิ่งปลูกสร้างที่ใช้ประโยชน์ในการประกอบเกษตรกรรม</v>
          </cell>
          <cell r="AC772">
            <v>1</v>
          </cell>
          <cell r="AD772">
            <v>3530</v>
          </cell>
          <cell r="AE772">
            <v>100</v>
          </cell>
        </row>
        <row r="773">
          <cell r="P773">
            <v>17645</v>
          </cell>
          <cell r="Q773">
            <v>3052</v>
          </cell>
          <cell r="R773">
            <v>18</v>
          </cell>
          <cell r="S773">
            <v>1416</v>
          </cell>
          <cell r="T773">
            <v>4000</v>
          </cell>
          <cell r="U773">
            <v>9</v>
          </cell>
          <cell r="V773">
            <v>2</v>
          </cell>
          <cell r="W773">
            <v>23</v>
          </cell>
          <cell r="X773">
            <v>0</v>
          </cell>
          <cell r="Y773">
            <v>3823</v>
          </cell>
          <cell r="Z773" t="str">
            <v>บุคคลธรรมดา</v>
          </cell>
          <cell r="AA773">
            <v>1</v>
          </cell>
          <cell r="AB773" t="str">
            <v>(1)ที่ดินและสิ่งปลูกสร้างที่ใช้ประโยชน์ในการประกอบเกษตรกรรม</v>
          </cell>
          <cell r="AC773">
            <v>1</v>
          </cell>
          <cell r="AD773">
            <v>3823</v>
          </cell>
          <cell r="AE773">
            <v>150</v>
          </cell>
        </row>
        <row r="774">
          <cell r="P774">
            <v>17646</v>
          </cell>
          <cell r="Q774">
            <v>3052</v>
          </cell>
          <cell r="R774">
            <v>17</v>
          </cell>
          <cell r="S774">
            <v>1417</v>
          </cell>
          <cell r="T774">
            <v>4000</v>
          </cell>
          <cell r="U774">
            <v>13</v>
          </cell>
          <cell r="V774">
            <v>0</v>
          </cell>
          <cell r="W774">
            <v>0</v>
          </cell>
          <cell r="X774">
            <v>0</v>
          </cell>
          <cell r="Y774">
            <v>5200</v>
          </cell>
          <cell r="Z774" t="str">
            <v>บุคคลธรรมดา</v>
          </cell>
          <cell r="AA774">
            <v>1</v>
          </cell>
          <cell r="AB774" t="str">
            <v>(1)ที่ดินและสิ่งปลูกสร้างที่ใช้ประโยชน์ในการประกอบเกษตรกรรม</v>
          </cell>
          <cell r="AC774">
            <v>1</v>
          </cell>
          <cell r="AD774">
            <v>5200</v>
          </cell>
          <cell r="AE774">
            <v>130</v>
          </cell>
        </row>
        <row r="775">
          <cell r="P775">
            <v>17647</v>
          </cell>
          <cell r="Q775">
            <v>3052</v>
          </cell>
          <cell r="R775">
            <v>15</v>
          </cell>
          <cell r="S775">
            <v>1418</v>
          </cell>
          <cell r="T775">
            <v>4000</v>
          </cell>
          <cell r="U775">
            <v>23</v>
          </cell>
          <cell r="V775">
            <v>1</v>
          </cell>
          <cell r="W775">
            <v>60</v>
          </cell>
          <cell r="X775">
            <v>0</v>
          </cell>
          <cell r="Y775">
            <v>9360</v>
          </cell>
          <cell r="Z775" t="str">
            <v>บุคคลธรรมดา</v>
          </cell>
          <cell r="AA775">
            <v>1</v>
          </cell>
          <cell r="AB775" t="str">
            <v>(1)ที่ดินและสิ่งปลูกสร้างที่ใช้ประโยชน์ในการประกอบเกษตรกรรม</v>
          </cell>
          <cell r="AC775">
            <v>1</v>
          </cell>
          <cell r="AD775">
            <v>9360</v>
          </cell>
          <cell r="AE775">
            <v>130</v>
          </cell>
        </row>
        <row r="776">
          <cell r="P776">
            <v>17648</v>
          </cell>
          <cell r="Q776">
            <v>3052</v>
          </cell>
          <cell r="R776">
            <v>14</v>
          </cell>
          <cell r="S776">
            <v>1419</v>
          </cell>
          <cell r="T776">
            <v>4000</v>
          </cell>
          <cell r="U776">
            <v>11</v>
          </cell>
          <cell r="V776">
            <v>0</v>
          </cell>
          <cell r="W776">
            <v>22</v>
          </cell>
          <cell r="X776">
            <v>0</v>
          </cell>
          <cell r="Y776">
            <v>4422</v>
          </cell>
          <cell r="Z776" t="str">
            <v>บุคคลธรรมดา</v>
          </cell>
          <cell r="AA776">
            <v>1</v>
          </cell>
          <cell r="AB776" t="str">
            <v>(1)ที่ดินและสิ่งปลูกสร้างที่ใช้ประโยชน์ในการประกอบเกษตรกรรม</v>
          </cell>
          <cell r="AC776">
            <v>1</v>
          </cell>
          <cell r="AD776">
            <v>4422</v>
          </cell>
          <cell r="AE776">
            <v>130</v>
          </cell>
        </row>
        <row r="777">
          <cell r="P777">
            <v>17649</v>
          </cell>
          <cell r="Q777">
            <v>3052</v>
          </cell>
          <cell r="R777">
            <v>10</v>
          </cell>
          <cell r="S777">
            <v>1420</v>
          </cell>
          <cell r="T777">
            <v>4000</v>
          </cell>
          <cell r="U777">
            <v>38</v>
          </cell>
          <cell r="V777">
            <v>1</v>
          </cell>
          <cell r="W777">
            <v>60</v>
          </cell>
          <cell r="X777">
            <v>0</v>
          </cell>
          <cell r="Y777">
            <v>15360</v>
          </cell>
          <cell r="Z777" t="str">
            <v>บุคคลธรรมดา</v>
          </cell>
          <cell r="AA777">
            <v>1</v>
          </cell>
          <cell r="AB777" t="str">
            <v>(1)ที่ดินและสิ่งปลูกสร้างที่ใช้ประโยชน์ในการประกอบเกษตรกรรม</v>
          </cell>
          <cell r="AC777">
            <v>1</v>
          </cell>
          <cell r="AD777">
            <v>15360</v>
          </cell>
          <cell r="AE777">
            <v>130</v>
          </cell>
        </row>
        <row r="778">
          <cell r="P778">
            <v>17650</v>
          </cell>
          <cell r="Q778">
            <v>3052</v>
          </cell>
          <cell r="R778">
            <v>9</v>
          </cell>
          <cell r="S778">
            <v>1421</v>
          </cell>
          <cell r="T778">
            <v>4000</v>
          </cell>
          <cell r="U778">
            <v>11</v>
          </cell>
          <cell r="V778">
            <v>3</v>
          </cell>
          <cell r="W778">
            <v>3</v>
          </cell>
          <cell r="X778">
            <v>0</v>
          </cell>
          <cell r="Y778">
            <v>4703</v>
          </cell>
          <cell r="Z778" t="str">
            <v>บุคคลธรรมดา</v>
          </cell>
          <cell r="AA778">
            <v>1</v>
          </cell>
          <cell r="AB778" t="str">
            <v>(1)ที่ดินและสิ่งปลูกสร้างที่ใช้ประโยชน์ในการประกอบเกษตรกรรม</v>
          </cell>
          <cell r="AC778">
            <v>1</v>
          </cell>
          <cell r="AD778">
            <v>4703</v>
          </cell>
          <cell r="AE778">
            <v>130</v>
          </cell>
        </row>
        <row r="779">
          <cell r="P779">
            <v>17651</v>
          </cell>
          <cell r="Q779">
            <v>3052</v>
          </cell>
          <cell r="R779">
            <v>20</v>
          </cell>
          <cell r="S779">
            <v>1422</v>
          </cell>
          <cell r="T779">
            <v>4000</v>
          </cell>
          <cell r="U779">
            <v>5</v>
          </cell>
          <cell r="V779">
            <v>2</v>
          </cell>
          <cell r="W779">
            <v>8</v>
          </cell>
          <cell r="X779">
            <v>0</v>
          </cell>
          <cell r="Y779">
            <v>2208</v>
          </cell>
          <cell r="Z779" t="str">
            <v>บุคคลธรรมดา</v>
          </cell>
          <cell r="AA779">
            <v>1</v>
          </cell>
          <cell r="AB779" t="str">
            <v>(1)ที่ดินและสิ่งปลูกสร้างที่ใช้ประโยชน์ในการประกอบเกษตรกรรม</v>
          </cell>
          <cell r="AC779">
            <v>1</v>
          </cell>
          <cell r="AD779">
            <v>2208</v>
          </cell>
          <cell r="AE779">
            <v>130</v>
          </cell>
        </row>
        <row r="780">
          <cell r="P780">
            <v>17652</v>
          </cell>
          <cell r="Q780">
            <v>3052</v>
          </cell>
          <cell r="R780">
            <v>13</v>
          </cell>
          <cell r="S780">
            <v>1423</v>
          </cell>
          <cell r="T780">
            <v>4000</v>
          </cell>
          <cell r="U780">
            <v>42</v>
          </cell>
          <cell r="V780">
            <v>2</v>
          </cell>
          <cell r="W780">
            <v>93</v>
          </cell>
          <cell r="X780">
            <v>0</v>
          </cell>
          <cell r="Y780">
            <v>17093</v>
          </cell>
          <cell r="Z780" t="str">
            <v>บุคคลธรรมดา</v>
          </cell>
          <cell r="AA780">
            <v>1</v>
          </cell>
          <cell r="AB780" t="str">
            <v>(1)ที่ดินและสิ่งปลูกสร้างที่ใช้ประโยชน์ในการประกอบเกษตรกรรม</v>
          </cell>
          <cell r="AC780">
            <v>1</v>
          </cell>
          <cell r="AD780">
            <v>17093</v>
          </cell>
          <cell r="AE780">
            <v>130</v>
          </cell>
        </row>
        <row r="781">
          <cell r="P781">
            <v>17653</v>
          </cell>
          <cell r="Q781">
            <v>3052</v>
          </cell>
          <cell r="R781">
            <v>12</v>
          </cell>
          <cell r="S781">
            <v>1424</v>
          </cell>
          <cell r="T781">
            <v>4000</v>
          </cell>
          <cell r="U781">
            <v>19</v>
          </cell>
          <cell r="V781">
            <v>2</v>
          </cell>
          <cell r="W781">
            <v>33</v>
          </cell>
          <cell r="X781">
            <v>0</v>
          </cell>
          <cell r="Y781">
            <v>7833</v>
          </cell>
          <cell r="Z781" t="str">
            <v>บุคคลธรรมดา</v>
          </cell>
          <cell r="AA781">
            <v>1</v>
          </cell>
          <cell r="AB781" t="str">
            <v>(1)ที่ดินและสิ่งปลูกสร้างที่ใช้ประโยชน์ในการประกอบเกษตรกรรม</v>
          </cell>
          <cell r="AC781">
            <v>1</v>
          </cell>
          <cell r="AD781">
            <v>7833</v>
          </cell>
          <cell r="AE781">
            <v>130</v>
          </cell>
        </row>
        <row r="782">
          <cell r="P782">
            <v>17654</v>
          </cell>
          <cell r="Q782">
            <v>3052</v>
          </cell>
          <cell r="R782">
            <v>36</v>
          </cell>
          <cell r="S782">
            <v>1425</v>
          </cell>
          <cell r="T782">
            <v>4000</v>
          </cell>
          <cell r="U782">
            <v>23</v>
          </cell>
          <cell r="V782">
            <v>2</v>
          </cell>
          <cell r="W782">
            <v>30</v>
          </cell>
          <cell r="X782">
            <v>0</v>
          </cell>
          <cell r="Y782">
            <v>9430</v>
          </cell>
          <cell r="Z782" t="str">
            <v>บุคคลธรรมดา</v>
          </cell>
          <cell r="AA782">
            <v>1</v>
          </cell>
          <cell r="AB782" t="str">
            <v>(1)ที่ดินและสิ่งปลูกสร้างที่ใช้ประโยชน์ในการประกอบเกษตรกรรม</v>
          </cell>
          <cell r="AC782">
            <v>1</v>
          </cell>
          <cell r="AD782">
            <v>9430</v>
          </cell>
          <cell r="AE782">
            <v>130</v>
          </cell>
        </row>
        <row r="783">
          <cell r="P783">
            <v>17655</v>
          </cell>
          <cell r="Q783">
            <v>3052</v>
          </cell>
          <cell r="R783">
            <v>37</v>
          </cell>
          <cell r="S783">
            <v>1426</v>
          </cell>
          <cell r="T783">
            <v>4000</v>
          </cell>
          <cell r="U783">
            <v>13</v>
          </cell>
          <cell r="V783">
            <v>0</v>
          </cell>
          <cell r="W783">
            <v>20</v>
          </cell>
          <cell r="X783">
            <v>0</v>
          </cell>
          <cell r="Y783">
            <v>5220</v>
          </cell>
          <cell r="Z783" t="str">
            <v>บุคคลธรรมดา</v>
          </cell>
          <cell r="AA783">
            <v>1</v>
          </cell>
          <cell r="AB783" t="str">
            <v>(1)ที่ดินและสิ่งปลูกสร้างที่ใช้ประโยชน์ในการประกอบเกษตรกรรม</v>
          </cell>
          <cell r="AC783">
            <v>1</v>
          </cell>
          <cell r="AD783">
            <v>5220</v>
          </cell>
          <cell r="AE783">
            <v>100</v>
          </cell>
        </row>
        <row r="784">
          <cell r="P784">
            <v>17656</v>
          </cell>
          <cell r="Q784">
            <v>3052</v>
          </cell>
          <cell r="R784">
            <v>51</v>
          </cell>
          <cell r="S784">
            <v>1427</v>
          </cell>
          <cell r="T784">
            <v>4000</v>
          </cell>
          <cell r="U784">
            <v>43</v>
          </cell>
          <cell r="V784">
            <v>0</v>
          </cell>
          <cell r="W784">
            <v>40</v>
          </cell>
          <cell r="X784">
            <v>0</v>
          </cell>
          <cell r="Y784">
            <v>17240</v>
          </cell>
          <cell r="Z784" t="str">
            <v>บุคคลธรรมดา</v>
          </cell>
          <cell r="AA784">
            <v>1</v>
          </cell>
          <cell r="AB784" t="str">
            <v>(1)ที่ดินและสิ่งปลูกสร้างที่ใช้ประโยชน์ในการประกอบเกษตรกรรม</v>
          </cell>
          <cell r="AC784">
            <v>1</v>
          </cell>
          <cell r="AD784">
            <v>17240</v>
          </cell>
          <cell r="AE784">
            <v>130</v>
          </cell>
        </row>
        <row r="785">
          <cell r="P785">
            <v>17657</v>
          </cell>
          <cell r="Q785">
            <v>3052</v>
          </cell>
          <cell r="R785">
            <v>52</v>
          </cell>
          <cell r="S785">
            <v>1428</v>
          </cell>
          <cell r="T785">
            <v>4000</v>
          </cell>
          <cell r="U785">
            <v>10</v>
          </cell>
          <cell r="V785">
            <v>1</v>
          </cell>
          <cell r="W785">
            <v>1</v>
          </cell>
          <cell r="X785">
            <v>0</v>
          </cell>
          <cell r="Y785">
            <v>4101</v>
          </cell>
          <cell r="Z785" t="str">
            <v>บุคคลธรรมดา</v>
          </cell>
          <cell r="AA785">
            <v>1</v>
          </cell>
          <cell r="AB785" t="str">
            <v>(1)ที่ดินและสิ่งปลูกสร้างที่ใช้ประโยชน์ในการประกอบเกษตรกรรม</v>
          </cell>
          <cell r="AC785">
            <v>1</v>
          </cell>
          <cell r="AD785">
            <v>4101</v>
          </cell>
          <cell r="AE785">
            <v>100</v>
          </cell>
        </row>
        <row r="786">
          <cell r="P786">
            <v>17658</v>
          </cell>
          <cell r="Q786">
            <v>3052</v>
          </cell>
          <cell r="R786">
            <v>53</v>
          </cell>
          <cell r="S786">
            <v>1429</v>
          </cell>
          <cell r="T786">
            <v>4000</v>
          </cell>
          <cell r="U786">
            <v>9</v>
          </cell>
          <cell r="V786">
            <v>1</v>
          </cell>
          <cell r="W786">
            <v>40</v>
          </cell>
          <cell r="X786">
            <v>0</v>
          </cell>
          <cell r="Y786">
            <v>3740</v>
          </cell>
          <cell r="Z786" t="str">
            <v>บุคคลธรรมดา</v>
          </cell>
          <cell r="AA786">
            <v>1</v>
          </cell>
          <cell r="AB786" t="str">
            <v>(1)ที่ดินและสิ่งปลูกสร้างที่ใช้ประโยชน์ในการประกอบเกษตรกรรม</v>
          </cell>
          <cell r="AC786">
            <v>1</v>
          </cell>
          <cell r="AD786">
            <v>3740</v>
          </cell>
          <cell r="AE786">
            <v>130</v>
          </cell>
        </row>
        <row r="787">
          <cell r="P787">
            <v>17659</v>
          </cell>
          <cell r="Q787">
            <v>3052</v>
          </cell>
          <cell r="R787">
            <v>35</v>
          </cell>
          <cell r="S787">
            <v>1430</v>
          </cell>
          <cell r="T787">
            <v>4000</v>
          </cell>
          <cell r="U787">
            <v>13</v>
          </cell>
          <cell r="V787">
            <v>0</v>
          </cell>
          <cell r="W787">
            <v>80</v>
          </cell>
          <cell r="X787">
            <v>0</v>
          </cell>
          <cell r="Y787">
            <v>5280</v>
          </cell>
          <cell r="Z787" t="str">
            <v>บุคคลธรรมดา</v>
          </cell>
          <cell r="AA787">
            <v>1</v>
          </cell>
          <cell r="AB787" t="str">
            <v>(1)ที่ดินและสิ่งปลูกสร้างที่ใช้ประโยชน์ในการประกอบเกษตรกรรม</v>
          </cell>
          <cell r="AC787">
            <v>1</v>
          </cell>
          <cell r="AD787">
            <v>5280</v>
          </cell>
          <cell r="AE787">
            <v>130</v>
          </cell>
        </row>
        <row r="788">
          <cell r="P788">
            <v>17660</v>
          </cell>
          <cell r="Q788">
            <v>3052</v>
          </cell>
          <cell r="R788">
            <v>38</v>
          </cell>
          <cell r="S788">
            <v>1431</v>
          </cell>
          <cell r="T788">
            <v>4000</v>
          </cell>
          <cell r="U788">
            <v>36</v>
          </cell>
          <cell r="V788">
            <v>0</v>
          </cell>
          <cell r="W788">
            <v>6</v>
          </cell>
          <cell r="X788">
            <v>0</v>
          </cell>
          <cell r="Y788">
            <v>14406</v>
          </cell>
          <cell r="Z788" t="str">
            <v>บุคคลธรรมดา</v>
          </cell>
          <cell r="AA788">
            <v>1</v>
          </cell>
          <cell r="AB788" t="str">
            <v>(1)ที่ดินและสิ่งปลูกสร้างที่ใช้ประโยชน์ในการประกอบเกษตรกรรม</v>
          </cell>
          <cell r="AC788">
            <v>1</v>
          </cell>
          <cell r="AD788">
            <v>14406</v>
          </cell>
          <cell r="AE788">
            <v>100</v>
          </cell>
        </row>
        <row r="789">
          <cell r="P789">
            <v>17661</v>
          </cell>
          <cell r="Q789">
            <v>3052</v>
          </cell>
          <cell r="R789">
            <v>50</v>
          </cell>
          <cell r="S789">
            <v>1432</v>
          </cell>
          <cell r="T789">
            <v>4000</v>
          </cell>
          <cell r="U789">
            <v>27</v>
          </cell>
          <cell r="V789">
            <v>2</v>
          </cell>
          <cell r="W789">
            <v>86</v>
          </cell>
          <cell r="X789">
            <v>0</v>
          </cell>
          <cell r="Y789">
            <v>11086</v>
          </cell>
          <cell r="Z789" t="str">
            <v>บุคคลธรรมดา</v>
          </cell>
          <cell r="AA789">
            <v>1</v>
          </cell>
          <cell r="AB789" t="str">
            <v>(1)ที่ดินและสิ่งปลูกสร้างที่ใช้ประโยชน์ในการประกอบเกษตรกรรม</v>
          </cell>
          <cell r="AC789">
            <v>1</v>
          </cell>
          <cell r="AD789">
            <v>11086</v>
          </cell>
          <cell r="AE789">
            <v>100</v>
          </cell>
        </row>
        <row r="790">
          <cell r="P790">
            <v>17662</v>
          </cell>
          <cell r="Q790">
            <v>3052</v>
          </cell>
          <cell r="R790">
            <v>54</v>
          </cell>
          <cell r="S790">
            <v>1433</v>
          </cell>
          <cell r="T790">
            <v>4000</v>
          </cell>
          <cell r="U790">
            <v>12</v>
          </cell>
          <cell r="V790">
            <v>1</v>
          </cell>
          <cell r="W790">
            <v>20</v>
          </cell>
          <cell r="X790">
            <v>0</v>
          </cell>
          <cell r="Y790">
            <v>4920</v>
          </cell>
          <cell r="Z790" t="str">
            <v>บุคคลธรรมดา</v>
          </cell>
          <cell r="AA790">
            <v>1</v>
          </cell>
          <cell r="AB790" t="str">
            <v>(1)ที่ดินและสิ่งปลูกสร้างที่ใช้ประโยชน์ในการประกอบเกษตรกรรม</v>
          </cell>
          <cell r="AC790">
            <v>1</v>
          </cell>
          <cell r="AD790">
            <v>4920</v>
          </cell>
          <cell r="AE790">
            <v>130</v>
          </cell>
        </row>
        <row r="791">
          <cell r="P791">
            <v>17663</v>
          </cell>
          <cell r="Q791">
            <v>3052</v>
          </cell>
          <cell r="R791">
            <v>39</v>
          </cell>
          <cell r="S791">
            <v>1434</v>
          </cell>
          <cell r="T791">
            <v>4000</v>
          </cell>
          <cell r="U791">
            <v>6</v>
          </cell>
          <cell r="V791">
            <v>0</v>
          </cell>
          <cell r="W791">
            <v>6</v>
          </cell>
          <cell r="X791">
            <v>0</v>
          </cell>
          <cell r="Y791">
            <v>2406</v>
          </cell>
          <cell r="Z791" t="str">
            <v>บุคคลธรรมดา</v>
          </cell>
          <cell r="AA791">
            <v>1</v>
          </cell>
          <cell r="AB791" t="str">
            <v>(1)ที่ดินและสิ่งปลูกสร้างที่ใช้ประโยชน์ในการประกอบเกษตรกรรม</v>
          </cell>
          <cell r="AC791">
            <v>1</v>
          </cell>
          <cell r="AD791">
            <v>2406</v>
          </cell>
          <cell r="AE791">
            <v>100</v>
          </cell>
        </row>
        <row r="792">
          <cell r="P792">
            <v>17664</v>
          </cell>
          <cell r="Q792">
            <v>3052</v>
          </cell>
          <cell r="R792">
            <v>46</v>
          </cell>
          <cell r="S792">
            <v>1435</v>
          </cell>
          <cell r="T792">
            <v>4000</v>
          </cell>
          <cell r="U792">
            <v>39</v>
          </cell>
          <cell r="V792">
            <v>2</v>
          </cell>
          <cell r="W792">
            <v>40</v>
          </cell>
          <cell r="X792">
            <v>0</v>
          </cell>
          <cell r="Y792">
            <v>15840</v>
          </cell>
          <cell r="Z792" t="str">
            <v>บุคคลธรรมดา</v>
          </cell>
          <cell r="AA792">
            <v>1</v>
          </cell>
          <cell r="AB792" t="str">
            <v>(1)ที่ดินและสิ่งปลูกสร้างที่ใช้ประโยชน์ในการประกอบเกษตรกรรม</v>
          </cell>
          <cell r="AC792">
            <v>1</v>
          </cell>
          <cell r="AD792">
            <v>15840</v>
          </cell>
          <cell r="AE792">
            <v>100</v>
          </cell>
        </row>
        <row r="793">
          <cell r="P793">
            <v>17665</v>
          </cell>
          <cell r="Q793">
            <v>3052</v>
          </cell>
          <cell r="R793">
            <v>55</v>
          </cell>
          <cell r="S793">
            <v>1436</v>
          </cell>
          <cell r="T793">
            <v>4000</v>
          </cell>
          <cell r="U793">
            <v>30</v>
          </cell>
          <cell r="V793">
            <v>3</v>
          </cell>
          <cell r="W793">
            <v>73</v>
          </cell>
          <cell r="X793">
            <v>0</v>
          </cell>
          <cell r="Y793">
            <v>12373</v>
          </cell>
          <cell r="Z793" t="str">
            <v>บุคคลธรรมดา</v>
          </cell>
          <cell r="AA793">
            <v>1</v>
          </cell>
          <cell r="AB793" t="str">
            <v>(1)ที่ดินและสิ่งปลูกสร้างที่ใช้ประโยชน์ในการประกอบเกษตรกรรม</v>
          </cell>
          <cell r="AC793">
            <v>1</v>
          </cell>
          <cell r="AD793">
            <v>12373</v>
          </cell>
          <cell r="AE793">
            <v>100</v>
          </cell>
        </row>
        <row r="794">
          <cell r="P794">
            <v>17666</v>
          </cell>
          <cell r="Q794">
            <v>3052</v>
          </cell>
          <cell r="R794">
            <v>78</v>
          </cell>
          <cell r="S794">
            <v>1437</v>
          </cell>
          <cell r="T794">
            <v>4000</v>
          </cell>
          <cell r="U794">
            <v>15</v>
          </cell>
          <cell r="V794">
            <v>1</v>
          </cell>
          <cell r="W794">
            <v>77</v>
          </cell>
          <cell r="X794">
            <v>0</v>
          </cell>
          <cell r="Y794">
            <v>6177</v>
          </cell>
          <cell r="Z794" t="str">
            <v>บุคคลธรรมดา</v>
          </cell>
          <cell r="AA794">
            <v>1</v>
          </cell>
          <cell r="AB794" t="str">
            <v>(1)ที่ดินและสิ่งปลูกสร้างที่ใช้ประโยชน์ในการประกอบเกษตรกรรม</v>
          </cell>
          <cell r="AC794">
            <v>1</v>
          </cell>
          <cell r="AD794">
            <v>6177</v>
          </cell>
          <cell r="AE794">
            <v>130</v>
          </cell>
        </row>
        <row r="795">
          <cell r="P795">
            <v>17667</v>
          </cell>
          <cell r="Q795">
            <v>3052</v>
          </cell>
          <cell r="R795">
            <v>77</v>
          </cell>
          <cell r="S795">
            <v>1438</v>
          </cell>
          <cell r="T795">
            <v>4000</v>
          </cell>
          <cell r="U795">
            <v>11</v>
          </cell>
          <cell r="V795">
            <v>2</v>
          </cell>
          <cell r="W795">
            <v>80</v>
          </cell>
          <cell r="X795">
            <v>0</v>
          </cell>
          <cell r="Y795">
            <v>4680</v>
          </cell>
          <cell r="Z795" t="str">
            <v>บุคคลธรรมดา</v>
          </cell>
          <cell r="AA795">
            <v>1</v>
          </cell>
          <cell r="AB795" t="str">
            <v>(1)ที่ดินและสิ่งปลูกสร้างที่ใช้ประโยชน์ในการประกอบเกษตรกรรม</v>
          </cell>
          <cell r="AC795">
            <v>1</v>
          </cell>
          <cell r="AD795">
            <v>4680</v>
          </cell>
          <cell r="AE795">
            <v>130</v>
          </cell>
        </row>
        <row r="796">
          <cell r="P796">
            <v>17668</v>
          </cell>
          <cell r="Q796">
            <v>3052</v>
          </cell>
          <cell r="R796">
            <v>84</v>
          </cell>
          <cell r="S796">
            <v>1439</v>
          </cell>
          <cell r="T796">
            <v>4000</v>
          </cell>
          <cell r="U796">
            <v>25</v>
          </cell>
          <cell r="V796">
            <v>1</v>
          </cell>
          <cell r="W796">
            <v>40</v>
          </cell>
          <cell r="X796">
            <v>0</v>
          </cell>
          <cell r="Y796">
            <v>10140</v>
          </cell>
          <cell r="Z796" t="str">
            <v>บุคคลธรรมดา</v>
          </cell>
          <cell r="AA796">
            <v>1</v>
          </cell>
          <cell r="AB796" t="str">
            <v>(1)ที่ดินและสิ่งปลูกสร้างที่ใช้ประโยชน์ในการประกอบเกษตรกรรม</v>
          </cell>
          <cell r="AC796">
            <v>1</v>
          </cell>
          <cell r="AD796">
            <v>10140</v>
          </cell>
          <cell r="AE796">
            <v>130</v>
          </cell>
        </row>
        <row r="797">
          <cell r="P797">
            <v>17669</v>
          </cell>
          <cell r="Q797">
            <v>3052</v>
          </cell>
          <cell r="R797">
            <v>85</v>
          </cell>
          <cell r="S797">
            <v>1440</v>
          </cell>
          <cell r="T797">
            <v>4000</v>
          </cell>
          <cell r="U797">
            <v>31</v>
          </cell>
          <cell r="V797">
            <v>0</v>
          </cell>
          <cell r="W797">
            <v>20</v>
          </cell>
          <cell r="X797">
            <v>0</v>
          </cell>
          <cell r="Y797">
            <v>12420</v>
          </cell>
          <cell r="Z797" t="str">
            <v>บุคคลธรรมดา</v>
          </cell>
          <cell r="AA797">
            <v>1</v>
          </cell>
          <cell r="AB797" t="str">
            <v>(1)ที่ดินและสิ่งปลูกสร้างที่ใช้ประโยชน์ในการประกอบเกษตรกรรม</v>
          </cell>
          <cell r="AC797">
            <v>1</v>
          </cell>
          <cell r="AD797">
            <v>12420</v>
          </cell>
          <cell r="AE797">
            <v>100</v>
          </cell>
        </row>
        <row r="798">
          <cell r="P798">
            <v>17670</v>
          </cell>
          <cell r="Q798">
            <v>3052</v>
          </cell>
          <cell r="R798">
            <v>82</v>
          </cell>
          <cell r="S798">
            <v>1441</v>
          </cell>
          <cell r="T798">
            <v>4000</v>
          </cell>
          <cell r="U798">
            <v>9</v>
          </cell>
          <cell r="V798">
            <v>2</v>
          </cell>
          <cell r="W798">
            <v>40</v>
          </cell>
          <cell r="X798">
            <v>0</v>
          </cell>
          <cell r="Y798">
            <v>3840</v>
          </cell>
          <cell r="Z798" t="str">
            <v>บุคคลธรรมดา</v>
          </cell>
          <cell r="AA798">
            <v>1</v>
          </cell>
          <cell r="AB798" t="str">
            <v>(1)ที่ดินและสิ่งปลูกสร้างที่ใช้ประโยชน์ในการประกอบเกษตรกรรม</v>
          </cell>
          <cell r="AC798">
            <v>1</v>
          </cell>
          <cell r="AD798">
            <v>3840</v>
          </cell>
          <cell r="AE798">
            <v>130</v>
          </cell>
        </row>
        <row r="799">
          <cell r="P799">
            <v>17671</v>
          </cell>
          <cell r="Q799">
            <v>3052</v>
          </cell>
          <cell r="R799">
            <v>81</v>
          </cell>
          <cell r="S799">
            <v>1442</v>
          </cell>
          <cell r="T799">
            <v>4000</v>
          </cell>
          <cell r="U799">
            <v>9</v>
          </cell>
          <cell r="V799">
            <v>0</v>
          </cell>
          <cell r="W799">
            <v>0</v>
          </cell>
          <cell r="X799">
            <v>0</v>
          </cell>
          <cell r="Y799">
            <v>3600</v>
          </cell>
          <cell r="Z799" t="str">
            <v>บุคคลธรรมดา</v>
          </cell>
          <cell r="AA799">
            <v>1</v>
          </cell>
          <cell r="AB799" t="str">
            <v>(1)ที่ดินและสิ่งปลูกสร้างที่ใช้ประโยชน์ในการประกอบเกษตรกรรม</v>
          </cell>
          <cell r="AC799">
            <v>1</v>
          </cell>
          <cell r="AD799">
            <v>3600</v>
          </cell>
          <cell r="AE799">
            <v>130</v>
          </cell>
        </row>
        <row r="800">
          <cell r="P800">
            <v>17672</v>
          </cell>
          <cell r="Q800">
            <v>3052</v>
          </cell>
          <cell r="R800">
            <v>79</v>
          </cell>
          <cell r="S800">
            <v>1443</v>
          </cell>
          <cell r="T800">
            <v>4000</v>
          </cell>
          <cell r="U800">
            <v>4</v>
          </cell>
          <cell r="V800">
            <v>0</v>
          </cell>
          <cell r="W800">
            <v>63</v>
          </cell>
          <cell r="X800">
            <v>0</v>
          </cell>
          <cell r="Y800">
            <v>1663</v>
          </cell>
          <cell r="Z800" t="str">
            <v>บุคคลธรรมดา</v>
          </cell>
          <cell r="AA800">
            <v>1</v>
          </cell>
          <cell r="AB800" t="str">
            <v>(1)ที่ดินและสิ่งปลูกสร้างที่ใช้ประโยชน์ในการประกอบเกษตรกรรม</v>
          </cell>
          <cell r="AC800">
            <v>1</v>
          </cell>
          <cell r="AD800">
            <v>1663</v>
          </cell>
          <cell r="AE800">
            <v>130</v>
          </cell>
        </row>
        <row r="801">
          <cell r="P801">
            <v>17673</v>
          </cell>
          <cell r="Q801">
            <v>3052</v>
          </cell>
          <cell r="R801">
            <v>116</v>
          </cell>
          <cell r="S801">
            <v>1444</v>
          </cell>
          <cell r="T801">
            <v>4000</v>
          </cell>
          <cell r="U801">
            <v>4</v>
          </cell>
          <cell r="V801">
            <v>1</v>
          </cell>
          <cell r="W801">
            <v>0</v>
          </cell>
          <cell r="X801">
            <v>0</v>
          </cell>
          <cell r="Y801">
            <v>1700</v>
          </cell>
          <cell r="Z801" t="str">
            <v>บุคคลธรรมดา</v>
          </cell>
          <cell r="AA801">
            <v>1</v>
          </cell>
          <cell r="AB801" t="str">
            <v>(1)ที่ดินและสิ่งปลูกสร้างที่ใช้ประโยชน์ในการประกอบเกษตรกรรม</v>
          </cell>
          <cell r="AC801">
            <v>1</v>
          </cell>
          <cell r="AD801">
            <v>1700</v>
          </cell>
          <cell r="AE801">
            <v>130</v>
          </cell>
        </row>
        <row r="802">
          <cell r="P802">
            <v>17674</v>
          </cell>
          <cell r="Q802">
            <v>3052</v>
          </cell>
          <cell r="R802">
            <v>80</v>
          </cell>
          <cell r="S802">
            <v>1445</v>
          </cell>
          <cell r="T802">
            <v>4000</v>
          </cell>
          <cell r="U802">
            <v>3</v>
          </cell>
          <cell r="V802">
            <v>2</v>
          </cell>
          <cell r="W802">
            <v>40</v>
          </cell>
          <cell r="X802">
            <v>0</v>
          </cell>
          <cell r="Y802">
            <v>1440</v>
          </cell>
          <cell r="Z802" t="str">
            <v>บุคคลธรรมดา</v>
          </cell>
          <cell r="AA802">
            <v>1</v>
          </cell>
          <cell r="AB802" t="str">
            <v>(1)ที่ดินและสิ่งปลูกสร้างที่ใช้ประโยชน์ในการประกอบเกษตรกรรม</v>
          </cell>
          <cell r="AC802">
            <v>1</v>
          </cell>
          <cell r="AD802">
            <v>1440</v>
          </cell>
          <cell r="AE802">
            <v>130</v>
          </cell>
        </row>
        <row r="803">
          <cell r="P803">
            <v>17675</v>
          </cell>
          <cell r="Q803">
            <v>3052</v>
          </cell>
          <cell r="R803">
            <v>86</v>
          </cell>
          <cell r="S803">
            <v>1446</v>
          </cell>
          <cell r="T803">
            <v>4000</v>
          </cell>
          <cell r="U803">
            <v>13</v>
          </cell>
          <cell r="V803">
            <v>2</v>
          </cell>
          <cell r="W803">
            <v>48</v>
          </cell>
          <cell r="X803">
            <v>0</v>
          </cell>
          <cell r="Y803">
            <v>5448</v>
          </cell>
          <cell r="Z803" t="str">
            <v>บุคคลธรรมดา</v>
          </cell>
          <cell r="AA803">
            <v>1</v>
          </cell>
          <cell r="AB803" t="str">
            <v>(1)ที่ดินและสิ่งปลูกสร้างที่ใช้ประโยชน์ในการประกอบเกษตรกรรม</v>
          </cell>
          <cell r="AC803">
            <v>1</v>
          </cell>
          <cell r="AD803">
            <v>5448</v>
          </cell>
          <cell r="AE803">
            <v>100</v>
          </cell>
        </row>
        <row r="804">
          <cell r="P804">
            <v>17676</v>
          </cell>
          <cell r="Q804">
            <v>3052</v>
          </cell>
          <cell r="R804">
            <v>92</v>
          </cell>
          <cell r="S804">
            <v>1447</v>
          </cell>
          <cell r="T804">
            <v>4000</v>
          </cell>
          <cell r="U804">
            <v>11</v>
          </cell>
          <cell r="V804">
            <v>1</v>
          </cell>
          <cell r="W804">
            <v>92</v>
          </cell>
          <cell r="X804">
            <v>0</v>
          </cell>
          <cell r="Y804">
            <v>4592</v>
          </cell>
          <cell r="Z804" t="str">
            <v>บุคคลธรรมดา</v>
          </cell>
          <cell r="AA804">
            <v>1</v>
          </cell>
          <cell r="AB804" t="str">
            <v>(1)ที่ดินและสิ่งปลูกสร้างที่ใช้ประโยชน์ในการประกอบเกษตรกรรม</v>
          </cell>
          <cell r="AC804">
            <v>1</v>
          </cell>
          <cell r="AD804">
            <v>4592</v>
          </cell>
          <cell r="AE804">
            <v>130</v>
          </cell>
        </row>
        <row r="805">
          <cell r="P805">
            <v>17677</v>
          </cell>
          <cell r="Q805">
            <v>3052</v>
          </cell>
          <cell r="R805">
            <v>83</v>
          </cell>
          <cell r="S805">
            <v>1448</v>
          </cell>
          <cell r="T805">
            <v>4000</v>
          </cell>
          <cell r="U805">
            <v>1</v>
          </cell>
          <cell r="V805">
            <v>1</v>
          </cell>
          <cell r="W805">
            <v>40</v>
          </cell>
          <cell r="X805">
            <v>0</v>
          </cell>
          <cell r="Y805">
            <v>540</v>
          </cell>
          <cell r="Z805" t="str">
            <v>บุคคลธรรมดา</v>
          </cell>
          <cell r="AA805">
            <v>1</v>
          </cell>
          <cell r="AB805" t="str">
            <v>(1)ที่ดินและสิ่งปลูกสร้างที่ใช้ประโยชน์ในการประกอบเกษตรกรรม</v>
          </cell>
          <cell r="AC805">
            <v>1</v>
          </cell>
          <cell r="AD805">
            <v>540</v>
          </cell>
          <cell r="AE805">
            <v>170</v>
          </cell>
        </row>
        <row r="806">
          <cell r="P806">
            <v>17678</v>
          </cell>
          <cell r="Q806">
            <v>3052</v>
          </cell>
          <cell r="R806">
            <v>87</v>
          </cell>
          <cell r="S806">
            <v>1449</v>
          </cell>
          <cell r="T806">
            <v>4000</v>
          </cell>
          <cell r="U806">
            <v>10</v>
          </cell>
          <cell r="V806">
            <v>1</v>
          </cell>
          <cell r="W806">
            <v>78</v>
          </cell>
          <cell r="X806">
            <v>0</v>
          </cell>
          <cell r="Y806">
            <v>4178</v>
          </cell>
          <cell r="Z806" t="str">
            <v>บุคคลธรรมดา</v>
          </cell>
          <cell r="AA806">
            <v>1</v>
          </cell>
          <cell r="AB806" t="str">
            <v>(1)ที่ดินและสิ่งปลูกสร้างที่ใช้ประโยชน์ในการประกอบเกษตรกรรม</v>
          </cell>
          <cell r="AC806">
            <v>1</v>
          </cell>
          <cell r="AD806">
            <v>4178</v>
          </cell>
          <cell r="AE806">
            <v>100</v>
          </cell>
        </row>
        <row r="807">
          <cell r="P807">
            <v>17679</v>
          </cell>
          <cell r="Q807">
            <v>3052</v>
          </cell>
          <cell r="R807">
            <v>93</v>
          </cell>
          <cell r="S807">
            <v>1450</v>
          </cell>
          <cell r="T807">
            <v>4000</v>
          </cell>
          <cell r="U807">
            <v>29</v>
          </cell>
          <cell r="V807">
            <v>0</v>
          </cell>
          <cell r="W807">
            <v>20</v>
          </cell>
          <cell r="X807">
            <v>0</v>
          </cell>
          <cell r="Y807">
            <v>11620</v>
          </cell>
          <cell r="Z807" t="str">
            <v>บุคคลธรรมดา</v>
          </cell>
          <cell r="AA807">
            <v>1</v>
          </cell>
          <cell r="AB807" t="str">
            <v>(1)ที่ดินและสิ่งปลูกสร้างที่ใช้ประโยชน์ในการประกอบเกษตรกรรม</v>
          </cell>
          <cell r="AC807">
            <v>1</v>
          </cell>
          <cell r="AD807">
            <v>11620</v>
          </cell>
          <cell r="AE807">
            <v>130</v>
          </cell>
        </row>
        <row r="808">
          <cell r="P808">
            <v>17680</v>
          </cell>
          <cell r="Q808">
            <v>3052</v>
          </cell>
          <cell r="R808">
            <v>99</v>
          </cell>
          <cell r="S808">
            <v>1451</v>
          </cell>
          <cell r="T808">
            <v>4000</v>
          </cell>
          <cell r="U808">
            <v>19</v>
          </cell>
          <cell r="V808">
            <v>3</v>
          </cell>
          <cell r="W808">
            <v>40</v>
          </cell>
          <cell r="X808">
            <v>0</v>
          </cell>
          <cell r="Y808">
            <v>7940</v>
          </cell>
          <cell r="Z808" t="str">
            <v>บุคคลธรรมดา</v>
          </cell>
          <cell r="AA808">
            <v>1</v>
          </cell>
          <cell r="AB808" t="str">
            <v>(1)ที่ดินและสิ่งปลูกสร้างที่ใช้ประโยชน์ในการประกอบเกษตรกรรม</v>
          </cell>
          <cell r="AC808">
            <v>1</v>
          </cell>
          <cell r="AD808">
            <v>7940</v>
          </cell>
          <cell r="AE808">
            <v>130</v>
          </cell>
        </row>
        <row r="809">
          <cell r="P809">
            <v>17681</v>
          </cell>
          <cell r="Q809">
            <v>3052</v>
          </cell>
          <cell r="R809">
            <v>89</v>
          </cell>
          <cell r="S809">
            <v>1452</v>
          </cell>
          <cell r="T809">
            <v>4000</v>
          </cell>
          <cell r="U809">
            <v>14</v>
          </cell>
          <cell r="V809">
            <v>2</v>
          </cell>
          <cell r="W809">
            <v>38</v>
          </cell>
          <cell r="X809">
            <v>0</v>
          </cell>
          <cell r="Y809">
            <v>5838</v>
          </cell>
          <cell r="Z809" t="str">
            <v>บุคคลธรรมดา</v>
          </cell>
          <cell r="AA809">
            <v>1</v>
          </cell>
          <cell r="AB809" t="str">
            <v>(1)ที่ดินและสิ่งปลูกสร้างที่ใช้ประโยชน์ในการประกอบเกษตรกรรม</v>
          </cell>
          <cell r="AC809">
            <v>1</v>
          </cell>
          <cell r="AD809">
            <v>5838</v>
          </cell>
          <cell r="AE809">
            <v>130</v>
          </cell>
        </row>
        <row r="810">
          <cell r="P810">
            <v>17682</v>
          </cell>
          <cell r="Q810">
            <v>3052</v>
          </cell>
          <cell r="R810">
            <v>90</v>
          </cell>
          <cell r="S810">
            <v>1453</v>
          </cell>
          <cell r="T810">
            <v>4000</v>
          </cell>
          <cell r="U810">
            <v>16</v>
          </cell>
          <cell r="V810">
            <v>2</v>
          </cell>
          <cell r="W810">
            <v>40</v>
          </cell>
          <cell r="X810">
            <v>0</v>
          </cell>
          <cell r="Y810">
            <v>6640</v>
          </cell>
          <cell r="Z810" t="str">
            <v>บุคคลธรรมดา</v>
          </cell>
          <cell r="AA810">
            <v>1</v>
          </cell>
          <cell r="AB810" t="str">
            <v>(1)ที่ดินและสิ่งปลูกสร้างที่ใช้ประโยชน์ในการประกอบเกษตรกรรม</v>
          </cell>
          <cell r="AC810">
            <v>1</v>
          </cell>
          <cell r="AD810">
            <v>6640</v>
          </cell>
          <cell r="AE810">
            <v>130</v>
          </cell>
        </row>
        <row r="811">
          <cell r="P811">
            <v>17683</v>
          </cell>
          <cell r="Q811">
            <v>3052</v>
          </cell>
          <cell r="R811">
            <v>91</v>
          </cell>
          <cell r="S811">
            <v>1454</v>
          </cell>
          <cell r="T811">
            <v>4000</v>
          </cell>
          <cell r="U811">
            <v>25</v>
          </cell>
          <cell r="V811">
            <v>3</v>
          </cell>
          <cell r="W811">
            <v>60</v>
          </cell>
          <cell r="X811">
            <v>0</v>
          </cell>
          <cell r="Y811">
            <v>10360</v>
          </cell>
          <cell r="Z811" t="str">
            <v>บุคคลธรรมดา</v>
          </cell>
          <cell r="AA811">
            <v>1</v>
          </cell>
          <cell r="AB811" t="str">
            <v>(1)ที่ดินและสิ่งปลูกสร้างที่ใช้ประโยชน์ในการประกอบเกษตรกรรม</v>
          </cell>
          <cell r="AC811">
            <v>1</v>
          </cell>
          <cell r="AD811">
            <v>10360</v>
          </cell>
          <cell r="AE811">
            <v>100</v>
          </cell>
        </row>
        <row r="812">
          <cell r="P812">
            <v>17684</v>
          </cell>
          <cell r="Q812">
            <v>3052</v>
          </cell>
          <cell r="R812">
            <v>100</v>
          </cell>
          <cell r="S812">
            <v>1455</v>
          </cell>
          <cell r="T812">
            <v>4000</v>
          </cell>
          <cell r="U812">
            <v>14</v>
          </cell>
          <cell r="V812">
            <v>0</v>
          </cell>
          <cell r="W812">
            <v>76</v>
          </cell>
          <cell r="X812">
            <v>0</v>
          </cell>
          <cell r="Y812">
            <v>5676</v>
          </cell>
          <cell r="Z812" t="str">
            <v>บุคคลธรรมดา</v>
          </cell>
          <cell r="AA812">
            <v>1</v>
          </cell>
          <cell r="AB812" t="str">
            <v>(1)ที่ดินและสิ่งปลูกสร้างที่ใช้ประโยชน์ในการประกอบเกษตรกรรม</v>
          </cell>
          <cell r="AC812">
            <v>1</v>
          </cell>
          <cell r="AD812">
            <v>5676</v>
          </cell>
          <cell r="AE812">
            <v>130</v>
          </cell>
        </row>
        <row r="813">
          <cell r="P813">
            <v>17685</v>
          </cell>
          <cell r="Q813">
            <v>3052</v>
          </cell>
          <cell r="R813">
            <v>98</v>
          </cell>
          <cell r="S813">
            <v>1456</v>
          </cell>
          <cell r="T813">
            <v>4000</v>
          </cell>
          <cell r="U813">
            <v>23</v>
          </cell>
          <cell r="V813">
            <v>1</v>
          </cell>
          <cell r="W813">
            <v>40</v>
          </cell>
          <cell r="X813">
            <v>0</v>
          </cell>
          <cell r="Y813">
            <v>9340</v>
          </cell>
          <cell r="Z813" t="str">
            <v>บุคคลธรรมดา</v>
          </cell>
          <cell r="AA813">
            <v>1</v>
          </cell>
          <cell r="AB813" t="str">
            <v>(1)ที่ดินและสิ่งปลูกสร้างที่ใช้ประโยชน์ในการประกอบเกษตรกรรม</v>
          </cell>
          <cell r="AC813">
            <v>1</v>
          </cell>
          <cell r="AD813">
            <v>9340</v>
          </cell>
          <cell r="AE813">
            <v>100</v>
          </cell>
        </row>
        <row r="814">
          <cell r="P814">
            <v>17686</v>
          </cell>
          <cell r="Q814">
            <v>3052</v>
          </cell>
          <cell r="R814">
            <v>96</v>
          </cell>
          <cell r="S814">
            <v>1457</v>
          </cell>
          <cell r="T814">
            <v>4000</v>
          </cell>
          <cell r="U814">
            <v>18</v>
          </cell>
          <cell r="V814">
            <v>3</v>
          </cell>
          <cell r="W814">
            <v>60</v>
          </cell>
          <cell r="X814">
            <v>0</v>
          </cell>
          <cell r="Y814">
            <v>7560</v>
          </cell>
          <cell r="Z814" t="str">
            <v>บุคคลธรรมดา</v>
          </cell>
          <cell r="AA814">
            <v>1</v>
          </cell>
          <cell r="AB814" t="str">
            <v>(1)ที่ดินและสิ่งปลูกสร้างที่ใช้ประโยชน์ในการประกอบเกษตรกรรม</v>
          </cell>
          <cell r="AC814">
            <v>1</v>
          </cell>
          <cell r="AD814">
            <v>7560</v>
          </cell>
          <cell r="AE814">
            <v>100</v>
          </cell>
        </row>
        <row r="815">
          <cell r="P815">
            <v>17687</v>
          </cell>
          <cell r="Q815">
            <v>3052</v>
          </cell>
          <cell r="R815">
            <v>97</v>
          </cell>
          <cell r="S815">
            <v>1458</v>
          </cell>
          <cell r="T815">
            <v>4000</v>
          </cell>
          <cell r="U815">
            <v>9</v>
          </cell>
          <cell r="V815">
            <v>2</v>
          </cell>
          <cell r="W815">
            <v>33</v>
          </cell>
          <cell r="X815">
            <v>0</v>
          </cell>
          <cell r="Y815">
            <v>3833</v>
          </cell>
          <cell r="Z815" t="str">
            <v>บุคคลธรรมดา</v>
          </cell>
          <cell r="AA815">
            <v>1</v>
          </cell>
          <cell r="AB815" t="str">
            <v>(1)ที่ดินและสิ่งปลูกสร้างที่ใช้ประโยชน์ในการประกอบเกษตรกรรม</v>
          </cell>
          <cell r="AC815">
            <v>1</v>
          </cell>
          <cell r="AD815">
            <v>3833</v>
          </cell>
          <cell r="AE815">
            <v>100</v>
          </cell>
        </row>
        <row r="816">
          <cell r="P816">
            <v>17688</v>
          </cell>
          <cell r="Q816">
            <v>3052</v>
          </cell>
          <cell r="R816">
            <v>101</v>
          </cell>
          <cell r="S816">
            <v>1459</v>
          </cell>
          <cell r="T816">
            <v>4000</v>
          </cell>
          <cell r="U816">
            <v>19</v>
          </cell>
          <cell r="V816">
            <v>3</v>
          </cell>
          <cell r="W816">
            <v>76</v>
          </cell>
          <cell r="X816">
            <v>0</v>
          </cell>
          <cell r="Y816">
            <v>7976</v>
          </cell>
          <cell r="Z816" t="str">
            <v>บุคคลธรรมดา</v>
          </cell>
          <cell r="AA816">
            <v>1</v>
          </cell>
          <cell r="AB816" t="str">
            <v>(1)ที่ดินและสิ่งปลูกสร้างที่ใช้ประโยชน์ในการประกอบเกษตรกรรม</v>
          </cell>
          <cell r="AC816">
            <v>1</v>
          </cell>
          <cell r="AD816">
            <v>7976</v>
          </cell>
          <cell r="AE816">
            <v>130</v>
          </cell>
        </row>
        <row r="817">
          <cell r="P817">
            <v>17689</v>
          </cell>
          <cell r="Q817">
            <v>3052</v>
          </cell>
          <cell r="R817">
            <v>102</v>
          </cell>
          <cell r="S817">
            <v>1460</v>
          </cell>
          <cell r="T817">
            <v>4000</v>
          </cell>
          <cell r="U817">
            <v>21</v>
          </cell>
          <cell r="V817">
            <v>1</v>
          </cell>
          <cell r="W817">
            <v>70</v>
          </cell>
          <cell r="X817">
            <v>0</v>
          </cell>
          <cell r="Y817">
            <v>8570</v>
          </cell>
          <cell r="Z817" t="str">
            <v>บุคคลธรรมดา</v>
          </cell>
          <cell r="AA817">
            <v>1</v>
          </cell>
          <cell r="AB817" t="str">
            <v>(1)ที่ดินและสิ่งปลูกสร้างที่ใช้ประโยชน์ในการประกอบเกษตรกรรม</v>
          </cell>
          <cell r="AC817">
            <v>1</v>
          </cell>
          <cell r="AD817">
            <v>8570</v>
          </cell>
          <cell r="AE817">
            <v>130</v>
          </cell>
        </row>
        <row r="818">
          <cell r="P818">
            <v>17690</v>
          </cell>
          <cell r="Q818">
            <v>3052</v>
          </cell>
          <cell r="R818">
            <v>104</v>
          </cell>
          <cell r="S818">
            <v>1461</v>
          </cell>
          <cell r="T818">
            <v>4000</v>
          </cell>
          <cell r="U818">
            <v>5</v>
          </cell>
          <cell r="V818">
            <v>3</v>
          </cell>
          <cell r="W818">
            <v>20</v>
          </cell>
          <cell r="X818">
            <v>0</v>
          </cell>
          <cell r="Y818">
            <v>2320</v>
          </cell>
          <cell r="Z818" t="str">
            <v>บุคคลธรรมดา</v>
          </cell>
          <cell r="AA818">
            <v>1</v>
          </cell>
          <cell r="AB818" t="str">
            <v>(1)ที่ดินและสิ่งปลูกสร้างที่ใช้ประโยชน์ในการประกอบเกษตรกรรม</v>
          </cell>
          <cell r="AC818">
            <v>1</v>
          </cell>
          <cell r="AD818">
            <v>2320</v>
          </cell>
          <cell r="AE818">
            <v>100</v>
          </cell>
        </row>
        <row r="819">
          <cell r="P819">
            <v>17691</v>
          </cell>
          <cell r="Q819">
            <v>3052</v>
          </cell>
          <cell r="R819">
            <v>105</v>
          </cell>
          <cell r="S819">
            <v>1462</v>
          </cell>
          <cell r="T819">
            <v>4000</v>
          </cell>
          <cell r="U819">
            <v>9</v>
          </cell>
          <cell r="V819">
            <v>3</v>
          </cell>
          <cell r="W819">
            <v>20</v>
          </cell>
          <cell r="X819">
            <v>0</v>
          </cell>
          <cell r="Y819">
            <v>3920</v>
          </cell>
          <cell r="Z819" t="str">
            <v>บุคคลธรรมดา</v>
          </cell>
          <cell r="AA819">
            <v>1</v>
          </cell>
          <cell r="AB819" t="str">
            <v>(1)ที่ดินและสิ่งปลูกสร้างที่ใช้ประโยชน์ในการประกอบเกษตรกรรม</v>
          </cell>
          <cell r="AC819">
            <v>1</v>
          </cell>
          <cell r="AD819">
            <v>3920</v>
          </cell>
          <cell r="AE819">
            <v>100</v>
          </cell>
        </row>
        <row r="820">
          <cell r="P820">
            <v>17692</v>
          </cell>
          <cell r="Q820">
            <v>3052</v>
          </cell>
          <cell r="R820">
            <v>106</v>
          </cell>
          <cell r="S820">
            <v>1463</v>
          </cell>
          <cell r="T820">
            <v>4000</v>
          </cell>
          <cell r="U820">
            <v>13</v>
          </cell>
          <cell r="V820">
            <v>0</v>
          </cell>
          <cell r="W820">
            <v>0</v>
          </cell>
          <cell r="X820">
            <v>0</v>
          </cell>
          <cell r="Y820">
            <v>5200</v>
          </cell>
          <cell r="Z820" t="str">
            <v>บุคคลธรรมดา</v>
          </cell>
          <cell r="AA820">
            <v>1</v>
          </cell>
          <cell r="AB820" t="str">
            <v>(1)ที่ดินและสิ่งปลูกสร้างที่ใช้ประโยชน์ในการประกอบเกษตรกรรม</v>
          </cell>
          <cell r="AC820">
            <v>1</v>
          </cell>
          <cell r="AD820">
            <v>5200</v>
          </cell>
          <cell r="AE820">
            <v>100</v>
          </cell>
        </row>
        <row r="821">
          <cell r="P821">
            <v>17693</v>
          </cell>
          <cell r="Q821">
            <v>3052</v>
          </cell>
          <cell r="R821">
            <v>103</v>
          </cell>
          <cell r="S821">
            <v>1464</v>
          </cell>
          <cell r="T821">
            <v>4000</v>
          </cell>
          <cell r="U821">
            <v>6</v>
          </cell>
          <cell r="V821">
            <v>0</v>
          </cell>
          <cell r="W821">
            <v>27</v>
          </cell>
          <cell r="X821">
            <v>0</v>
          </cell>
          <cell r="Y821">
            <v>2427</v>
          </cell>
          <cell r="Z821" t="str">
            <v>บุคคลธรรมดา</v>
          </cell>
          <cell r="AA821">
            <v>1</v>
          </cell>
          <cell r="AB821" t="str">
            <v>(1)ที่ดินและสิ่งปลูกสร้างที่ใช้ประโยชน์ในการประกอบเกษตรกรรม</v>
          </cell>
          <cell r="AC821">
            <v>1</v>
          </cell>
          <cell r="AD821">
            <v>2427</v>
          </cell>
          <cell r="AE821">
            <v>100</v>
          </cell>
        </row>
        <row r="822">
          <cell r="P822">
            <v>17694</v>
          </cell>
          <cell r="Q822">
            <v>3052</v>
          </cell>
          <cell r="R822">
            <v>107</v>
          </cell>
          <cell r="S822">
            <v>1465</v>
          </cell>
          <cell r="T822">
            <v>4000</v>
          </cell>
          <cell r="U822">
            <v>14</v>
          </cell>
          <cell r="V822">
            <v>0</v>
          </cell>
          <cell r="W822">
            <v>80</v>
          </cell>
          <cell r="X822">
            <v>0</v>
          </cell>
          <cell r="Y822">
            <v>5680</v>
          </cell>
          <cell r="Z822" t="str">
            <v>บุคคลธรรมดา</v>
          </cell>
          <cell r="AA822">
            <v>1</v>
          </cell>
          <cell r="AB822" t="str">
            <v>(1)ที่ดินและสิ่งปลูกสร้างที่ใช้ประโยชน์ในการประกอบเกษตรกรรม</v>
          </cell>
          <cell r="AC822">
            <v>1</v>
          </cell>
          <cell r="AD822">
            <v>5680</v>
          </cell>
          <cell r="AE822">
            <v>100</v>
          </cell>
        </row>
        <row r="823">
          <cell r="P823">
            <v>17695</v>
          </cell>
          <cell r="Q823">
            <v>3052</v>
          </cell>
          <cell r="R823">
            <v>73</v>
          </cell>
          <cell r="S823">
            <v>1466</v>
          </cell>
          <cell r="T823">
            <v>4000</v>
          </cell>
          <cell r="U823">
            <v>4</v>
          </cell>
          <cell r="V823">
            <v>3</v>
          </cell>
          <cell r="W823">
            <v>38</v>
          </cell>
          <cell r="X823">
            <v>0</v>
          </cell>
          <cell r="Y823">
            <v>1938</v>
          </cell>
          <cell r="Z823" t="str">
            <v>บุคคลธรรมดา</v>
          </cell>
          <cell r="AA823">
            <v>1</v>
          </cell>
          <cell r="AB823" t="str">
            <v>(1)ที่ดินและสิ่งปลูกสร้างที่ใช้ประโยชน์ในการประกอบเกษตรกรรม</v>
          </cell>
          <cell r="AC823">
            <v>1</v>
          </cell>
          <cell r="AD823">
            <v>1938</v>
          </cell>
          <cell r="AE823">
            <v>150</v>
          </cell>
        </row>
        <row r="824">
          <cell r="P824">
            <v>17696</v>
          </cell>
          <cell r="Q824">
            <v>3052</v>
          </cell>
          <cell r="R824">
            <v>40</v>
          </cell>
          <cell r="S824">
            <v>1467</v>
          </cell>
          <cell r="T824">
            <v>4000</v>
          </cell>
          <cell r="U824">
            <v>5</v>
          </cell>
          <cell r="V824">
            <v>0</v>
          </cell>
          <cell r="W824">
            <v>25</v>
          </cell>
          <cell r="X824">
            <v>0</v>
          </cell>
          <cell r="Y824">
            <v>2025</v>
          </cell>
          <cell r="Z824" t="str">
            <v>บุคคลธรรมดา</v>
          </cell>
          <cell r="AA824">
            <v>1</v>
          </cell>
          <cell r="AB824" t="str">
            <v>(1)ที่ดินและสิ่งปลูกสร้างที่ใช้ประโยชน์ในการประกอบเกษตรกรรม</v>
          </cell>
          <cell r="AC824">
            <v>1</v>
          </cell>
          <cell r="AD824">
            <v>2025</v>
          </cell>
          <cell r="AE824">
            <v>130</v>
          </cell>
        </row>
        <row r="825">
          <cell r="P825">
            <v>17697</v>
          </cell>
          <cell r="Q825">
            <v>3052</v>
          </cell>
          <cell r="R825">
            <v>41</v>
          </cell>
          <cell r="S825">
            <v>1468</v>
          </cell>
          <cell r="T825">
            <v>4000</v>
          </cell>
          <cell r="U825">
            <v>13</v>
          </cell>
          <cell r="V825">
            <v>1</v>
          </cell>
          <cell r="W825">
            <v>61</v>
          </cell>
          <cell r="X825">
            <v>0</v>
          </cell>
          <cell r="Y825">
            <v>5361</v>
          </cell>
          <cell r="Z825" t="str">
            <v>บุคคลธรรมดา</v>
          </cell>
          <cell r="AA825">
            <v>1</v>
          </cell>
          <cell r="AB825" t="str">
            <v>(1)ที่ดินและสิ่งปลูกสร้างที่ใช้ประโยชน์ในการประกอบเกษตรกรรม</v>
          </cell>
          <cell r="AC825">
            <v>1</v>
          </cell>
          <cell r="AD825">
            <v>5361</v>
          </cell>
          <cell r="AE825">
            <v>130</v>
          </cell>
        </row>
        <row r="826">
          <cell r="P826">
            <v>17698</v>
          </cell>
          <cell r="Q826">
            <v>3052</v>
          </cell>
          <cell r="R826">
            <v>47</v>
          </cell>
          <cell r="S826">
            <v>1469</v>
          </cell>
          <cell r="T826">
            <v>4000</v>
          </cell>
          <cell r="U826">
            <v>3</v>
          </cell>
          <cell r="V826">
            <v>2</v>
          </cell>
          <cell r="W826">
            <v>78</v>
          </cell>
          <cell r="X826">
            <v>0</v>
          </cell>
          <cell r="Y826">
            <v>1478</v>
          </cell>
          <cell r="Z826" t="str">
            <v>บุคคลธรรมดา</v>
          </cell>
          <cell r="AA826">
            <v>1</v>
          </cell>
          <cell r="AB826" t="str">
            <v>(1)ที่ดินและสิ่งปลูกสร้างที่ใช้ประโยชน์ในการประกอบเกษตรกรรม</v>
          </cell>
          <cell r="AC826">
            <v>1</v>
          </cell>
          <cell r="AD826">
            <v>1478</v>
          </cell>
          <cell r="AE826">
            <v>100</v>
          </cell>
        </row>
        <row r="827">
          <cell r="P827">
            <v>17699</v>
          </cell>
          <cell r="Q827">
            <v>3052</v>
          </cell>
          <cell r="R827">
            <v>48</v>
          </cell>
          <cell r="S827">
            <v>1470</v>
          </cell>
          <cell r="T827">
            <v>4000</v>
          </cell>
          <cell r="U827">
            <v>4</v>
          </cell>
          <cell r="V827">
            <v>0</v>
          </cell>
          <cell r="W827">
            <v>25</v>
          </cell>
          <cell r="X827">
            <v>0</v>
          </cell>
          <cell r="Y827">
            <v>1625</v>
          </cell>
          <cell r="Z827" t="str">
            <v>บุคคลธรรมดา</v>
          </cell>
          <cell r="AA827">
            <v>1</v>
          </cell>
          <cell r="AB827" t="str">
            <v>(1)ที่ดินและสิ่งปลูกสร้างที่ใช้ประโยชน์ในการประกอบเกษตรกรรม</v>
          </cell>
          <cell r="AC827">
            <v>1</v>
          </cell>
          <cell r="AD827">
            <v>1625</v>
          </cell>
          <cell r="AE827">
            <v>100</v>
          </cell>
        </row>
        <row r="828">
          <cell r="P828">
            <v>17700</v>
          </cell>
          <cell r="Q828">
            <v>3052</v>
          </cell>
          <cell r="R828">
            <v>49</v>
          </cell>
          <cell r="S828">
            <v>1471</v>
          </cell>
          <cell r="T828">
            <v>4000</v>
          </cell>
          <cell r="U828">
            <v>2</v>
          </cell>
          <cell r="V828">
            <v>3</v>
          </cell>
          <cell r="W828">
            <v>51</v>
          </cell>
          <cell r="X828">
            <v>0</v>
          </cell>
          <cell r="Y828">
            <v>1151</v>
          </cell>
          <cell r="Z828" t="str">
            <v>บุคคลธรรมดา</v>
          </cell>
          <cell r="AA828">
            <v>1</v>
          </cell>
          <cell r="AB828" t="str">
            <v>(1)ที่ดินและสิ่งปลูกสร้างที่ใช้ประโยชน์ในการประกอบเกษตรกรรม</v>
          </cell>
          <cell r="AC828">
            <v>1</v>
          </cell>
          <cell r="AD828">
            <v>1151</v>
          </cell>
          <cell r="AE828">
            <v>100</v>
          </cell>
        </row>
        <row r="829">
          <cell r="P829">
            <v>17701</v>
          </cell>
          <cell r="Q829">
            <v>3052</v>
          </cell>
          <cell r="R829">
            <v>72</v>
          </cell>
          <cell r="S829">
            <v>1472</v>
          </cell>
          <cell r="T829">
            <v>4000</v>
          </cell>
          <cell r="U829">
            <v>5</v>
          </cell>
          <cell r="V829">
            <v>0</v>
          </cell>
          <cell r="W829">
            <v>21</v>
          </cell>
          <cell r="X829">
            <v>0</v>
          </cell>
          <cell r="Y829">
            <v>2021</v>
          </cell>
          <cell r="Z829" t="str">
            <v>บุคคลธรรมดา</v>
          </cell>
          <cell r="AA829">
            <v>1</v>
          </cell>
          <cell r="AB829" t="str">
            <v>(1)ที่ดินและสิ่งปลูกสร้างที่ใช้ประโยชน์ในการประกอบเกษตรกรรม</v>
          </cell>
          <cell r="AC829">
            <v>1</v>
          </cell>
          <cell r="AD829">
            <v>2021</v>
          </cell>
          <cell r="AE829">
            <v>150</v>
          </cell>
        </row>
        <row r="830">
          <cell r="P830">
            <v>17702</v>
          </cell>
          <cell r="Q830">
            <v>3052</v>
          </cell>
          <cell r="R830">
            <v>71</v>
          </cell>
          <cell r="S830">
            <v>1473</v>
          </cell>
          <cell r="T830">
            <v>4000</v>
          </cell>
          <cell r="U830">
            <v>8</v>
          </cell>
          <cell r="V830">
            <v>2</v>
          </cell>
          <cell r="W830">
            <v>6</v>
          </cell>
          <cell r="X830">
            <v>0</v>
          </cell>
          <cell r="Y830">
            <v>3406</v>
          </cell>
          <cell r="Z830" t="str">
            <v>บุคคลธรรมดา</v>
          </cell>
          <cell r="AA830">
            <v>1</v>
          </cell>
          <cell r="AB830" t="str">
            <v>(1)ที่ดินและสิ่งปลูกสร้างที่ใช้ประโยชน์ในการประกอบเกษตรกรรม</v>
          </cell>
          <cell r="AC830">
            <v>1</v>
          </cell>
          <cell r="AD830">
            <v>3406</v>
          </cell>
          <cell r="AE830">
            <v>130</v>
          </cell>
        </row>
        <row r="831">
          <cell r="P831">
            <v>17703</v>
          </cell>
          <cell r="Q831">
            <v>3052</v>
          </cell>
          <cell r="R831">
            <v>70</v>
          </cell>
          <cell r="S831">
            <v>1474</v>
          </cell>
          <cell r="T831">
            <v>4000</v>
          </cell>
          <cell r="U831">
            <v>13</v>
          </cell>
          <cell r="V831">
            <v>2</v>
          </cell>
          <cell r="W831">
            <v>51</v>
          </cell>
          <cell r="X831">
            <v>0</v>
          </cell>
          <cell r="Y831">
            <v>5451</v>
          </cell>
          <cell r="Z831" t="str">
            <v>บุคคลธรรมดา</v>
          </cell>
          <cell r="AA831">
            <v>1</v>
          </cell>
          <cell r="AB831" t="str">
            <v>(1)ที่ดินและสิ่งปลูกสร้างที่ใช้ประโยชน์ในการประกอบเกษตรกรรม</v>
          </cell>
          <cell r="AC831">
            <v>1</v>
          </cell>
          <cell r="AD831">
            <v>5451</v>
          </cell>
          <cell r="AE831">
            <v>130</v>
          </cell>
        </row>
        <row r="832">
          <cell r="P832">
            <v>17704</v>
          </cell>
          <cell r="Q832">
            <v>3052</v>
          </cell>
          <cell r="R832">
            <v>43</v>
          </cell>
          <cell r="S832">
            <v>1475</v>
          </cell>
          <cell r="T832">
            <v>4000</v>
          </cell>
          <cell r="U832">
            <v>4</v>
          </cell>
          <cell r="V832">
            <v>1</v>
          </cell>
          <cell r="W832">
            <v>35</v>
          </cell>
          <cell r="X832">
            <v>0</v>
          </cell>
          <cell r="Y832">
            <v>1735</v>
          </cell>
          <cell r="Z832" t="str">
            <v>บุคคลธรรมดา</v>
          </cell>
          <cell r="AA832">
            <v>1</v>
          </cell>
          <cell r="AB832" t="str">
            <v>(1)ที่ดินและสิ่งปลูกสร้างที่ใช้ประโยชน์ในการประกอบเกษตรกรรม</v>
          </cell>
          <cell r="AC832">
            <v>1</v>
          </cell>
          <cell r="AD832">
            <v>1735</v>
          </cell>
          <cell r="AE832">
            <v>100</v>
          </cell>
        </row>
        <row r="833">
          <cell r="P833">
            <v>17705</v>
          </cell>
          <cell r="Q833">
            <v>3052</v>
          </cell>
          <cell r="R833">
            <v>42</v>
          </cell>
          <cell r="S833">
            <v>1476</v>
          </cell>
          <cell r="T833">
            <v>4000</v>
          </cell>
          <cell r="U833">
            <v>18</v>
          </cell>
          <cell r="V833">
            <v>1</v>
          </cell>
          <cell r="W833">
            <v>88</v>
          </cell>
          <cell r="X833">
            <v>0</v>
          </cell>
          <cell r="Y833">
            <v>7388</v>
          </cell>
          <cell r="Z833" t="str">
            <v>บุคคลธรรมดา</v>
          </cell>
          <cell r="AA833">
            <v>1</v>
          </cell>
          <cell r="AB833" t="str">
            <v>(1)ที่ดินและสิ่งปลูกสร้างที่ใช้ประโยชน์ในการประกอบเกษตรกรรม</v>
          </cell>
          <cell r="AC833">
            <v>1</v>
          </cell>
          <cell r="AD833">
            <v>7388</v>
          </cell>
          <cell r="AE833">
            <v>130</v>
          </cell>
        </row>
        <row r="834">
          <cell r="P834">
            <v>17706</v>
          </cell>
          <cell r="Q834">
            <v>3052</v>
          </cell>
          <cell r="R834">
            <v>44</v>
          </cell>
          <cell r="S834">
            <v>1477</v>
          </cell>
          <cell r="T834">
            <v>4000</v>
          </cell>
          <cell r="U834">
            <v>8</v>
          </cell>
          <cell r="V834">
            <v>2</v>
          </cell>
          <cell r="W834">
            <v>79</v>
          </cell>
          <cell r="X834">
            <v>0</v>
          </cell>
          <cell r="Y834">
            <v>3479</v>
          </cell>
          <cell r="Z834" t="str">
            <v>บุคคลธรรมดา</v>
          </cell>
          <cell r="AA834">
            <v>1</v>
          </cell>
          <cell r="AB834" t="str">
            <v>(1)ที่ดินและสิ่งปลูกสร้างที่ใช้ประโยชน์ในการประกอบเกษตรกรรม</v>
          </cell>
          <cell r="AC834">
            <v>1</v>
          </cell>
          <cell r="AD834">
            <v>3479</v>
          </cell>
          <cell r="AE834">
            <v>130</v>
          </cell>
        </row>
        <row r="835">
          <cell r="P835">
            <v>17707</v>
          </cell>
          <cell r="Q835">
            <v>3052</v>
          </cell>
          <cell r="R835">
            <v>45</v>
          </cell>
          <cell r="S835">
            <v>1478</v>
          </cell>
          <cell r="T835">
            <v>4000</v>
          </cell>
          <cell r="U835">
            <v>9</v>
          </cell>
          <cell r="V835">
            <v>3</v>
          </cell>
          <cell r="W835">
            <v>0</v>
          </cell>
          <cell r="X835">
            <v>0</v>
          </cell>
          <cell r="Y835">
            <v>3900</v>
          </cell>
          <cell r="Z835" t="str">
            <v>บุคคลธรรมดา</v>
          </cell>
          <cell r="AA835">
            <v>1</v>
          </cell>
          <cell r="AB835" t="str">
            <v>(1)ที่ดินและสิ่งปลูกสร้างที่ใช้ประโยชน์ในการประกอบเกษตรกรรม</v>
          </cell>
          <cell r="AC835">
            <v>1</v>
          </cell>
          <cell r="AD835">
            <v>3900</v>
          </cell>
          <cell r="AE835">
            <v>150</v>
          </cell>
        </row>
        <row r="836">
          <cell r="P836">
            <v>17708</v>
          </cell>
          <cell r="Q836">
            <v>3052</v>
          </cell>
          <cell r="R836">
            <v>58</v>
          </cell>
          <cell r="S836">
            <v>1479</v>
          </cell>
          <cell r="T836">
            <v>4000</v>
          </cell>
          <cell r="U836">
            <v>32</v>
          </cell>
          <cell r="V836">
            <v>3</v>
          </cell>
          <cell r="W836">
            <v>11</v>
          </cell>
          <cell r="X836">
            <v>0</v>
          </cell>
          <cell r="Y836">
            <v>13111</v>
          </cell>
          <cell r="Z836" t="str">
            <v>บุคคลธรรมดา</v>
          </cell>
          <cell r="AA836">
            <v>1</v>
          </cell>
          <cell r="AB836" t="str">
            <v>(1)ที่ดินและสิ่งปลูกสร้างที่ใช้ประโยชน์ในการประกอบเกษตรกรรม</v>
          </cell>
          <cell r="AC836">
            <v>1</v>
          </cell>
          <cell r="AD836">
            <v>13111</v>
          </cell>
          <cell r="AE836">
            <v>130</v>
          </cell>
        </row>
        <row r="837">
          <cell r="P837">
            <v>17709</v>
          </cell>
          <cell r="Q837">
            <v>3052</v>
          </cell>
          <cell r="R837">
            <v>57</v>
          </cell>
          <cell r="S837">
            <v>1480</v>
          </cell>
          <cell r="T837">
            <v>4000</v>
          </cell>
          <cell r="U837">
            <v>6</v>
          </cell>
          <cell r="V837">
            <v>0</v>
          </cell>
          <cell r="W837">
            <v>35</v>
          </cell>
          <cell r="X837">
            <v>0</v>
          </cell>
          <cell r="Y837">
            <v>2435</v>
          </cell>
          <cell r="Z837" t="str">
            <v>บุคคลธรรมดา</v>
          </cell>
          <cell r="AA837">
            <v>1</v>
          </cell>
          <cell r="AB837" t="str">
            <v>(1)ที่ดินและสิ่งปลูกสร้างที่ใช้ประโยชน์ในการประกอบเกษตรกรรม</v>
          </cell>
          <cell r="AC837">
            <v>1</v>
          </cell>
          <cell r="AD837">
            <v>2435</v>
          </cell>
          <cell r="AE837">
            <v>130</v>
          </cell>
        </row>
        <row r="838">
          <cell r="P838">
            <v>17710</v>
          </cell>
          <cell r="Q838">
            <v>3052</v>
          </cell>
          <cell r="R838">
            <v>56</v>
          </cell>
          <cell r="S838">
            <v>1481</v>
          </cell>
          <cell r="T838">
            <v>4000</v>
          </cell>
          <cell r="U838">
            <v>5</v>
          </cell>
          <cell r="V838">
            <v>0</v>
          </cell>
          <cell r="W838">
            <v>25</v>
          </cell>
          <cell r="X838">
            <v>0</v>
          </cell>
          <cell r="Y838">
            <v>2025</v>
          </cell>
          <cell r="Z838" t="str">
            <v>บุคคลธรรมดา</v>
          </cell>
          <cell r="AA838">
            <v>1</v>
          </cell>
          <cell r="AB838" t="str">
            <v>(1)ที่ดินและสิ่งปลูกสร้างที่ใช้ประโยชน์ในการประกอบเกษตรกรรม</v>
          </cell>
          <cell r="AC838">
            <v>1</v>
          </cell>
          <cell r="AD838">
            <v>2025</v>
          </cell>
          <cell r="AE838">
            <v>170</v>
          </cell>
        </row>
        <row r="839">
          <cell r="P839">
            <v>17711</v>
          </cell>
          <cell r="Q839">
            <v>3052</v>
          </cell>
          <cell r="R839">
            <v>94</v>
          </cell>
          <cell r="S839">
            <v>1482</v>
          </cell>
          <cell r="T839">
            <v>4000</v>
          </cell>
          <cell r="U839">
            <v>21</v>
          </cell>
          <cell r="V839">
            <v>1</v>
          </cell>
          <cell r="W839">
            <v>25</v>
          </cell>
          <cell r="X839">
            <v>0</v>
          </cell>
          <cell r="Y839">
            <v>8525</v>
          </cell>
          <cell r="Z839" t="str">
            <v>บุคคลธรรมดา</v>
          </cell>
          <cell r="AA839">
            <v>1</v>
          </cell>
          <cell r="AB839" t="str">
            <v>(1)ที่ดินและสิ่งปลูกสร้างที่ใช้ประโยชน์ในการประกอบเกษตรกรรม</v>
          </cell>
          <cell r="AC839">
            <v>1</v>
          </cell>
          <cell r="AD839">
            <v>8525</v>
          </cell>
          <cell r="AE839">
            <v>130</v>
          </cell>
        </row>
        <row r="840">
          <cell r="P840">
            <v>17712</v>
          </cell>
          <cell r="Q840">
            <v>3052</v>
          </cell>
          <cell r="R840">
            <v>68</v>
          </cell>
          <cell r="S840">
            <v>1483</v>
          </cell>
          <cell r="T840">
            <v>4000</v>
          </cell>
          <cell r="U840">
            <v>18</v>
          </cell>
          <cell r="V840">
            <v>0</v>
          </cell>
          <cell r="W840">
            <v>0</v>
          </cell>
          <cell r="X840">
            <v>0</v>
          </cell>
          <cell r="Y840">
            <v>7200</v>
          </cell>
          <cell r="Z840" t="str">
            <v>บุคคลธรรมดา</v>
          </cell>
          <cell r="AA840">
            <v>1</v>
          </cell>
          <cell r="AB840" t="str">
            <v>(1)ที่ดินและสิ่งปลูกสร้างที่ใช้ประโยชน์ในการประกอบเกษตรกรรม</v>
          </cell>
          <cell r="AC840">
            <v>1</v>
          </cell>
          <cell r="AD840">
            <v>7200</v>
          </cell>
          <cell r="AE840">
            <v>130</v>
          </cell>
        </row>
        <row r="841">
          <cell r="P841">
            <v>17713</v>
          </cell>
          <cell r="Q841">
            <v>3052</v>
          </cell>
          <cell r="R841">
            <v>69</v>
          </cell>
          <cell r="S841">
            <v>1484</v>
          </cell>
          <cell r="T841">
            <v>4000</v>
          </cell>
          <cell r="U841">
            <v>39</v>
          </cell>
          <cell r="V841">
            <v>3</v>
          </cell>
          <cell r="W841">
            <v>65</v>
          </cell>
          <cell r="X841">
            <v>0</v>
          </cell>
          <cell r="Y841">
            <v>15965</v>
          </cell>
          <cell r="Z841" t="str">
            <v>บุคคลธรรมดา</v>
          </cell>
          <cell r="AA841">
            <v>1</v>
          </cell>
          <cell r="AB841" t="str">
            <v>(1)ที่ดินและสิ่งปลูกสร้างที่ใช้ประโยชน์ในการประกอบเกษตรกรรม</v>
          </cell>
          <cell r="AC841">
            <v>1</v>
          </cell>
          <cell r="AD841">
            <v>15965</v>
          </cell>
          <cell r="AE841">
            <v>130</v>
          </cell>
        </row>
        <row r="842">
          <cell r="P842">
            <v>17714</v>
          </cell>
          <cell r="Q842">
            <v>3052</v>
          </cell>
          <cell r="R842">
            <v>59</v>
          </cell>
          <cell r="S842">
            <v>1485</v>
          </cell>
          <cell r="T842">
            <v>4000</v>
          </cell>
          <cell r="U842">
            <v>12</v>
          </cell>
          <cell r="V842">
            <v>2</v>
          </cell>
          <cell r="W842">
            <v>31</v>
          </cell>
          <cell r="X842">
            <v>0</v>
          </cell>
          <cell r="Y842">
            <v>5031</v>
          </cell>
          <cell r="Z842" t="str">
            <v>บุคคลธรรมดา</v>
          </cell>
          <cell r="AA842">
            <v>1</v>
          </cell>
          <cell r="AB842" t="str">
            <v>(1)ที่ดินและสิ่งปลูกสร้างที่ใช้ประโยชน์ในการประกอบเกษตรกรรม</v>
          </cell>
          <cell r="AC842">
            <v>1</v>
          </cell>
          <cell r="AD842">
            <v>5031</v>
          </cell>
          <cell r="AE842">
            <v>150</v>
          </cell>
        </row>
        <row r="843">
          <cell r="P843">
            <v>17715</v>
          </cell>
          <cell r="Q843">
            <v>3052</v>
          </cell>
          <cell r="R843">
            <v>61</v>
          </cell>
          <cell r="S843">
            <v>1486</v>
          </cell>
          <cell r="T843">
            <v>4000</v>
          </cell>
          <cell r="U843">
            <v>8</v>
          </cell>
          <cell r="V843">
            <v>0</v>
          </cell>
          <cell r="W843">
            <v>61</v>
          </cell>
          <cell r="X843">
            <v>0</v>
          </cell>
          <cell r="Y843">
            <v>3261</v>
          </cell>
          <cell r="Z843" t="str">
            <v>บุคคลธรรมดา</v>
          </cell>
          <cell r="AA843">
            <v>1</v>
          </cell>
          <cell r="AB843" t="str">
            <v>(1)ที่ดินและสิ่งปลูกสร้างที่ใช้ประโยชน์ในการประกอบเกษตรกรรม</v>
          </cell>
          <cell r="AC843">
            <v>1</v>
          </cell>
          <cell r="AD843">
            <v>3261</v>
          </cell>
          <cell r="AE843">
            <v>130</v>
          </cell>
        </row>
        <row r="844">
          <cell r="P844">
            <v>17716</v>
          </cell>
          <cell r="Q844">
            <v>3052</v>
          </cell>
          <cell r="R844">
            <v>60</v>
          </cell>
          <cell r="S844">
            <v>1487</v>
          </cell>
          <cell r="T844">
            <v>4000</v>
          </cell>
          <cell r="U844">
            <v>5</v>
          </cell>
          <cell r="V844">
            <v>3</v>
          </cell>
          <cell r="W844">
            <v>41</v>
          </cell>
          <cell r="X844">
            <v>0</v>
          </cell>
          <cell r="Y844">
            <v>2341</v>
          </cell>
          <cell r="Z844" t="str">
            <v>บุคคลธรรมดา</v>
          </cell>
          <cell r="AA844">
            <v>1</v>
          </cell>
          <cell r="AB844" t="str">
            <v>(1)ที่ดินและสิ่งปลูกสร้างที่ใช้ประโยชน์ในการประกอบเกษตรกรรม</v>
          </cell>
          <cell r="AC844">
            <v>1</v>
          </cell>
          <cell r="AD844">
            <v>2341</v>
          </cell>
          <cell r="AE844">
            <v>150</v>
          </cell>
        </row>
        <row r="845">
          <cell r="P845">
            <v>17717</v>
          </cell>
          <cell r="Q845">
            <v>3052</v>
          </cell>
          <cell r="R845">
            <v>95</v>
          </cell>
          <cell r="S845">
            <v>1488</v>
          </cell>
          <cell r="T845">
            <v>4000</v>
          </cell>
          <cell r="U845">
            <v>19</v>
          </cell>
          <cell r="V845">
            <v>0</v>
          </cell>
          <cell r="W845">
            <v>76</v>
          </cell>
          <cell r="X845">
            <v>0</v>
          </cell>
          <cell r="Y845">
            <v>7676</v>
          </cell>
          <cell r="Z845" t="str">
            <v>บุคคลธรรมดา</v>
          </cell>
          <cell r="AA845">
            <v>1</v>
          </cell>
          <cell r="AB845" t="str">
            <v>(1)ที่ดินและสิ่งปลูกสร้างที่ใช้ประโยชน์ในการประกอบเกษตรกรรม</v>
          </cell>
          <cell r="AC845">
            <v>1</v>
          </cell>
          <cell r="AD845">
            <v>7676</v>
          </cell>
          <cell r="AE845">
            <v>130</v>
          </cell>
        </row>
        <row r="846">
          <cell r="P846">
            <v>17718</v>
          </cell>
          <cell r="Q846">
            <v>3052</v>
          </cell>
          <cell r="R846">
            <v>117</v>
          </cell>
          <cell r="S846">
            <v>1489</v>
          </cell>
          <cell r="T846">
            <v>4000</v>
          </cell>
          <cell r="U846">
            <v>2</v>
          </cell>
          <cell r="V846">
            <v>1</v>
          </cell>
          <cell r="W846">
            <v>50</v>
          </cell>
          <cell r="X846">
            <v>0</v>
          </cell>
          <cell r="Y846">
            <v>950</v>
          </cell>
          <cell r="Z846" t="str">
            <v>บุคคลธรรมดา</v>
          </cell>
          <cell r="AA846">
            <v>1</v>
          </cell>
          <cell r="AB846" t="str">
            <v>(1)ที่ดินและสิ่งปลูกสร้างที่ใช้ประโยชน์ในการประกอบเกษตรกรรม</v>
          </cell>
          <cell r="AC846">
            <v>1</v>
          </cell>
          <cell r="AD846">
            <v>950</v>
          </cell>
          <cell r="AE846">
            <v>170</v>
          </cell>
        </row>
        <row r="847">
          <cell r="P847">
            <v>17719</v>
          </cell>
          <cell r="Q847">
            <v>3052</v>
          </cell>
          <cell r="R847">
            <v>67</v>
          </cell>
          <cell r="S847">
            <v>1490</v>
          </cell>
          <cell r="T847">
            <v>4000</v>
          </cell>
          <cell r="U847">
            <v>9</v>
          </cell>
          <cell r="V847">
            <v>1</v>
          </cell>
          <cell r="W847">
            <v>66</v>
          </cell>
          <cell r="X847">
            <v>0</v>
          </cell>
          <cell r="Y847">
            <v>3766</v>
          </cell>
          <cell r="Z847" t="str">
            <v>บุคคลธรรมดา</v>
          </cell>
          <cell r="AA847">
            <v>1</v>
          </cell>
          <cell r="AB847" t="str">
            <v>(1)ที่ดินและสิ่งปลูกสร้างที่ใช้ประโยชน์ในการประกอบเกษตรกรรม</v>
          </cell>
          <cell r="AC847">
            <v>1</v>
          </cell>
          <cell r="AD847">
            <v>3766</v>
          </cell>
          <cell r="AE847">
            <v>130</v>
          </cell>
        </row>
        <row r="848">
          <cell r="P848">
            <v>17720</v>
          </cell>
          <cell r="Q848">
            <v>3052</v>
          </cell>
          <cell r="R848">
            <v>118</v>
          </cell>
          <cell r="S848">
            <v>1491</v>
          </cell>
          <cell r="T848">
            <v>4000</v>
          </cell>
          <cell r="U848">
            <v>10</v>
          </cell>
          <cell r="V848">
            <v>0</v>
          </cell>
          <cell r="W848">
            <v>55</v>
          </cell>
          <cell r="X848">
            <v>0</v>
          </cell>
          <cell r="Y848">
            <v>4055</v>
          </cell>
          <cell r="Z848" t="str">
            <v>บุคคลธรรมดา</v>
          </cell>
          <cell r="AA848">
            <v>1</v>
          </cell>
          <cell r="AB848" t="str">
            <v>(1)ที่ดินและสิ่งปลูกสร้างที่ใช้ประโยชน์ในการประกอบเกษตรกรรม</v>
          </cell>
          <cell r="AC848">
            <v>1</v>
          </cell>
          <cell r="AD848">
            <v>4055</v>
          </cell>
          <cell r="AE848">
            <v>130</v>
          </cell>
        </row>
        <row r="849">
          <cell r="P849">
            <v>17721</v>
          </cell>
          <cell r="Q849">
            <v>3052</v>
          </cell>
          <cell r="R849">
            <v>65</v>
          </cell>
          <cell r="S849">
            <v>1498</v>
          </cell>
          <cell r="T849">
            <v>4000</v>
          </cell>
          <cell r="U849">
            <v>19</v>
          </cell>
          <cell r="V849">
            <v>2</v>
          </cell>
          <cell r="W849">
            <v>50</v>
          </cell>
          <cell r="X849">
            <v>0</v>
          </cell>
          <cell r="Y849">
            <v>7850</v>
          </cell>
          <cell r="Z849" t="str">
            <v>บุคคลธรรมดา</v>
          </cell>
          <cell r="AA849">
            <v>1</v>
          </cell>
          <cell r="AB849" t="str">
            <v>(1)ที่ดินและสิ่งปลูกสร้างที่ใช้ประโยชน์ในการประกอบเกษตรกรรม</v>
          </cell>
          <cell r="AC849">
            <v>1</v>
          </cell>
          <cell r="AD849">
            <v>7850</v>
          </cell>
          <cell r="AE849">
            <v>130</v>
          </cell>
        </row>
        <row r="850">
          <cell r="P850">
            <v>17722</v>
          </cell>
          <cell r="Q850">
            <v>3052</v>
          </cell>
          <cell r="R850">
            <v>64</v>
          </cell>
          <cell r="S850">
            <v>1493</v>
          </cell>
          <cell r="T850">
            <v>4000</v>
          </cell>
          <cell r="U850">
            <v>19</v>
          </cell>
          <cell r="V850">
            <v>0</v>
          </cell>
          <cell r="W850">
            <v>96</v>
          </cell>
          <cell r="X850">
            <v>0</v>
          </cell>
          <cell r="Y850">
            <v>7696</v>
          </cell>
          <cell r="Z850" t="str">
            <v>บุคคลธรรมดา</v>
          </cell>
          <cell r="AA850">
            <v>1</v>
          </cell>
          <cell r="AB850" t="str">
            <v>(1)ที่ดินและสิ่งปลูกสร้างที่ใช้ประโยชน์ในการประกอบเกษตรกรรม</v>
          </cell>
          <cell r="AC850">
            <v>1</v>
          </cell>
          <cell r="AD850">
            <v>7696</v>
          </cell>
          <cell r="AE850">
            <v>130</v>
          </cell>
        </row>
        <row r="851">
          <cell r="P851">
            <v>17723</v>
          </cell>
          <cell r="Q851">
            <v>3052</v>
          </cell>
          <cell r="R851">
            <v>63</v>
          </cell>
          <cell r="S851">
            <v>1494</v>
          </cell>
          <cell r="T851">
            <v>4000</v>
          </cell>
          <cell r="U851">
            <v>17</v>
          </cell>
          <cell r="V851">
            <v>0</v>
          </cell>
          <cell r="W851">
            <v>15</v>
          </cell>
          <cell r="X851">
            <v>0</v>
          </cell>
          <cell r="Y851">
            <v>6815</v>
          </cell>
          <cell r="Z851" t="str">
            <v>บุคคลธรรมดา</v>
          </cell>
          <cell r="AA851">
            <v>1</v>
          </cell>
          <cell r="AB851" t="str">
            <v>(1)ที่ดินและสิ่งปลูกสร้างที่ใช้ประโยชน์ในการประกอบเกษตรกรรม</v>
          </cell>
          <cell r="AC851">
            <v>1</v>
          </cell>
          <cell r="AD851">
            <v>6815</v>
          </cell>
          <cell r="AE851">
            <v>130</v>
          </cell>
        </row>
        <row r="852">
          <cell r="P852">
            <v>17724</v>
          </cell>
          <cell r="Q852">
            <v>3052</v>
          </cell>
          <cell r="R852">
            <v>62</v>
          </cell>
          <cell r="S852">
            <v>1495</v>
          </cell>
          <cell r="T852">
            <v>4000</v>
          </cell>
          <cell r="U852">
            <v>37</v>
          </cell>
          <cell r="V852">
            <v>2</v>
          </cell>
          <cell r="W852">
            <v>5</v>
          </cell>
          <cell r="X852">
            <v>0</v>
          </cell>
          <cell r="Y852">
            <v>15005</v>
          </cell>
          <cell r="Z852" t="str">
            <v>บุคคลธรรมดา</v>
          </cell>
          <cell r="AA852">
            <v>1</v>
          </cell>
          <cell r="AB852" t="str">
            <v>(1)ที่ดินและสิ่งปลูกสร้างที่ใช้ประโยชน์ในการประกอบเกษตรกรรม</v>
          </cell>
          <cell r="AC852">
            <v>1</v>
          </cell>
          <cell r="AD852">
            <v>15005</v>
          </cell>
          <cell r="AE852">
            <v>130</v>
          </cell>
        </row>
        <row r="853">
          <cell r="P853">
            <v>17725</v>
          </cell>
          <cell r="Q853">
            <v>3052</v>
          </cell>
          <cell r="R853">
            <v>108</v>
          </cell>
          <cell r="S853">
            <v>1496</v>
          </cell>
          <cell r="T853">
            <v>4000</v>
          </cell>
          <cell r="U853">
            <v>12</v>
          </cell>
          <cell r="V853">
            <v>2</v>
          </cell>
          <cell r="W853">
            <v>77</v>
          </cell>
          <cell r="X853">
            <v>0</v>
          </cell>
          <cell r="Y853">
            <v>5077</v>
          </cell>
          <cell r="Z853" t="str">
            <v>บุคคลธรรมดา</v>
          </cell>
          <cell r="AA853">
            <v>1</v>
          </cell>
          <cell r="AB853" t="str">
            <v>(1)ที่ดินและสิ่งปลูกสร้างที่ใช้ประโยชน์ในการประกอบเกษตรกรรม</v>
          </cell>
          <cell r="AC853">
            <v>1</v>
          </cell>
          <cell r="AD853">
            <v>5077</v>
          </cell>
          <cell r="AE853">
            <v>100</v>
          </cell>
        </row>
        <row r="854">
          <cell r="P854">
            <v>17726</v>
          </cell>
          <cell r="Q854">
            <v>3052</v>
          </cell>
          <cell r="R854">
            <v>110</v>
          </cell>
          <cell r="S854">
            <v>1497</v>
          </cell>
          <cell r="T854">
            <v>4000</v>
          </cell>
          <cell r="U854">
            <v>17</v>
          </cell>
          <cell r="V854">
            <v>3</v>
          </cell>
          <cell r="W854">
            <v>96</v>
          </cell>
          <cell r="X854">
            <v>0</v>
          </cell>
          <cell r="Y854">
            <v>7196</v>
          </cell>
          <cell r="Z854" t="str">
            <v>บุคคลธรรมดา</v>
          </cell>
          <cell r="AA854">
            <v>1</v>
          </cell>
          <cell r="AB854" t="str">
            <v>(1)ที่ดินและสิ่งปลูกสร้างที่ใช้ประโยชน์ในการประกอบเกษตรกรรม</v>
          </cell>
          <cell r="AC854">
            <v>1</v>
          </cell>
          <cell r="AD854">
            <v>7196</v>
          </cell>
          <cell r="AE854">
            <v>130</v>
          </cell>
        </row>
        <row r="855">
          <cell r="P855">
            <v>17730</v>
          </cell>
          <cell r="Q855">
            <v>3052</v>
          </cell>
          <cell r="R855">
            <v>109</v>
          </cell>
          <cell r="S855">
            <v>1501</v>
          </cell>
          <cell r="T855">
            <v>4000</v>
          </cell>
          <cell r="U855">
            <v>10</v>
          </cell>
          <cell r="V855">
            <v>2</v>
          </cell>
          <cell r="W855">
            <v>71</v>
          </cell>
          <cell r="X855">
            <v>0</v>
          </cell>
          <cell r="Y855">
            <v>4271</v>
          </cell>
          <cell r="Z855" t="str">
            <v>บุคคลธรรมดา</v>
          </cell>
          <cell r="AA855">
            <v>1</v>
          </cell>
          <cell r="AB855" t="str">
            <v>(1)ที่ดินและสิ่งปลูกสร้างที่ใช้ประโยชน์ในการประกอบเกษตรกรรม</v>
          </cell>
          <cell r="AC855">
            <v>1</v>
          </cell>
          <cell r="AD855">
            <v>4271</v>
          </cell>
          <cell r="AE855">
            <v>100</v>
          </cell>
        </row>
        <row r="856">
          <cell r="P856">
            <v>17732</v>
          </cell>
          <cell r="Q856">
            <v>3052</v>
          </cell>
          <cell r="R856">
            <v>88</v>
          </cell>
          <cell r="S856">
            <v>1503</v>
          </cell>
          <cell r="T856">
            <v>4000</v>
          </cell>
          <cell r="U856">
            <v>10</v>
          </cell>
          <cell r="V856">
            <v>1</v>
          </cell>
          <cell r="W856">
            <v>22</v>
          </cell>
          <cell r="X856">
            <v>0</v>
          </cell>
          <cell r="Y856">
            <v>4122</v>
          </cell>
          <cell r="Z856" t="str">
            <v>บุคคลธรรมดา</v>
          </cell>
          <cell r="AA856">
            <v>1</v>
          </cell>
          <cell r="AB856" t="str">
            <v>(1)ที่ดินและสิ่งปลูกสร้างที่ใช้ประโยชน์ในการประกอบเกษตรกรรม</v>
          </cell>
          <cell r="AC856">
            <v>1</v>
          </cell>
          <cell r="AD856">
            <v>4122</v>
          </cell>
          <cell r="AE856">
            <v>100</v>
          </cell>
        </row>
        <row r="857">
          <cell r="P857">
            <v>17741</v>
          </cell>
          <cell r="Q857">
            <v>3054</v>
          </cell>
          <cell r="R857">
            <v>32</v>
          </cell>
          <cell r="S857">
            <v>1512</v>
          </cell>
          <cell r="T857">
            <v>4000</v>
          </cell>
          <cell r="U857">
            <v>8</v>
          </cell>
          <cell r="V857">
            <v>3</v>
          </cell>
          <cell r="W857">
            <v>83</v>
          </cell>
          <cell r="X857">
            <v>0</v>
          </cell>
          <cell r="Y857">
            <v>3583</v>
          </cell>
          <cell r="Z857" t="str">
            <v>บุคคลธรรมดา</v>
          </cell>
          <cell r="AA857">
            <v>1</v>
          </cell>
          <cell r="AB857" t="str">
            <v>(1)ที่ดินและสิ่งปลูกสร้างที่ใช้ประโยชน์ในการประกอบเกษตรกรรม</v>
          </cell>
          <cell r="AC857">
            <v>1</v>
          </cell>
          <cell r="AD857">
            <v>3583</v>
          </cell>
          <cell r="AE857">
            <v>130</v>
          </cell>
        </row>
        <row r="858">
          <cell r="P858">
            <v>17742</v>
          </cell>
          <cell r="Q858">
            <v>3054</v>
          </cell>
          <cell r="R858">
            <v>31</v>
          </cell>
          <cell r="S858">
            <v>1513</v>
          </cell>
          <cell r="T858">
            <v>4000</v>
          </cell>
          <cell r="U858">
            <v>0</v>
          </cell>
          <cell r="V858">
            <v>2</v>
          </cell>
          <cell r="W858">
            <v>66</v>
          </cell>
          <cell r="X858">
            <v>0</v>
          </cell>
          <cell r="Y858">
            <v>266</v>
          </cell>
          <cell r="Z858" t="str">
            <v>บุคคลธรรมดา</v>
          </cell>
          <cell r="AA858">
            <v>1</v>
          </cell>
          <cell r="AB858" t="str">
            <v>(1)ที่ดินและสิ่งปลูกสร้างที่ใช้ประโยชน์ในการประกอบเกษตรกรรม</v>
          </cell>
          <cell r="AC858">
            <v>1</v>
          </cell>
          <cell r="AD858">
            <v>266</v>
          </cell>
          <cell r="AE858">
            <v>170</v>
          </cell>
        </row>
        <row r="859">
          <cell r="P859">
            <v>17743</v>
          </cell>
          <cell r="Q859">
            <v>3054</v>
          </cell>
          <cell r="R859">
            <v>15</v>
          </cell>
          <cell r="S859">
            <v>1514</v>
          </cell>
          <cell r="T859">
            <v>4000</v>
          </cell>
          <cell r="U859">
            <v>13</v>
          </cell>
          <cell r="V859">
            <v>2</v>
          </cell>
          <cell r="W859">
            <v>21</v>
          </cell>
          <cell r="X859">
            <v>0</v>
          </cell>
          <cell r="Y859">
            <v>5421</v>
          </cell>
          <cell r="Z859" t="str">
            <v>บุคคลธรรมดา</v>
          </cell>
          <cell r="AA859">
            <v>1</v>
          </cell>
          <cell r="AB859" t="str">
            <v>(1)ที่ดินและสิ่งปลูกสร้างที่ใช้ประโยชน์ในการประกอบเกษตรกรรม</v>
          </cell>
          <cell r="AC859">
            <v>1</v>
          </cell>
          <cell r="AD859">
            <v>5421</v>
          </cell>
          <cell r="AE859">
            <v>100</v>
          </cell>
        </row>
        <row r="860">
          <cell r="P860">
            <v>17744</v>
          </cell>
          <cell r="Q860">
            <v>3054</v>
          </cell>
          <cell r="R860">
            <v>14</v>
          </cell>
          <cell r="S860">
            <v>1515</v>
          </cell>
          <cell r="T860">
            <v>4000</v>
          </cell>
          <cell r="U860">
            <v>4</v>
          </cell>
          <cell r="V860">
            <v>1</v>
          </cell>
          <cell r="W860">
            <v>83</v>
          </cell>
          <cell r="X860">
            <v>0</v>
          </cell>
          <cell r="Y860">
            <v>1783</v>
          </cell>
          <cell r="Z860" t="str">
            <v>บุคคลธรรมดา</v>
          </cell>
          <cell r="AA860">
            <v>1</v>
          </cell>
          <cell r="AB860" t="str">
            <v>(1)ที่ดินและสิ่งปลูกสร้างที่ใช้ประโยชน์ในการประกอบเกษตรกรรม</v>
          </cell>
          <cell r="AC860">
            <v>1</v>
          </cell>
          <cell r="AD860">
            <v>1783</v>
          </cell>
          <cell r="AE860">
            <v>130</v>
          </cell>
        </row>
        <row r="861">
          <cell r="P861">
            <v>17745</v>
          </cell>
          <cell r="Q861">
            <v>3054</v>
          </cell>
          <cell r="R861">
            <v>13</v>
          </cell>
          <cell r="S861">
            <v>1516</v>
          </cell>
          <cell r="T861">
            <v>4000</v>
          </cell>
          <cell r="U861">
            <v>8</v>
          </cell>
          <cell r="V861">
            <v>2</v>
          </cell>
          <cell r="W861">
            <v>50</v>
          </cell>
          <cell r="X861">
            <v>0</v>
          </cell>
          <cell r="Y861">
            <v>3450</v>
          </cell>
          <cell r="Z861" t="str">
            <v>บุคคลธรรมดา</v>
          </cell>
          <cell r="AA861">
            <v>1</v>
          </cell>
          <cell r="AB861" t="str">
            <v>(1)ที่ดินและสิ่งปลูกสร้างที่ใช้ประโยชน์ในการประกอบเกษตรกรรม</v>
          </cell>
          <cell r="AC861">
            <v>1</v>
          </cell>
          <cell r="AD861">
            <v>3450</v>
          </cell>
          <cell r="AE861">
            <v>130</v>
          </cell>
        </row>
        <row r="862">
          <cell r="P862">
            <v>17746</v>
          </cell>
          <cell r="Q862">
            <v>3054</v>
          </cell>
          <cell r="R862">
            <v>12</v>
          </cell>
          <cell r="S862">
            <v>1517</v>
          </cell>
          <cell r="T862">
            <v>4000</v>
          </cell>
          <cell r="U862">
            <v>7</v>
          </cell>
          <cell r="V862">
            <v>1</v>
          </cell>
          <cell r="W862">
            <v>0</v>
          </cell>
          <cell r="X862">
            <v>0</v>
          </cell>
          <cell r="Y862">
            <v>2900</v>
          </cell>
          <cell r="Z862" t="str">
            <v>บุคคลธรรมดา</v>
          </cell>
          <cell r="AA862">
            <v>1</v>
          </cell>
          <cell r="AB862" t="str">
            <v>(1)ที่ดินและสิ่งปลูกสร้างที่ใช้ประโยชน์ในการประกอบเกษตรกรรม</v>
          </cell>
          <cell r="AC862">
            <v>1</v>
          </cell>
          <cell r="AD862">
            <v>2900</v>
          </cell>
          <cell r="AE862">
            <v>130</v>
          </cell>
        </row>
        <row r="863">
          <cell r="P863">
            <v>17747</v>
          </cell>
          <cell r="Q863">
            <v>3054</v>
          </cell>
          <cell r="R863">
            <v>11</v>
          </cell>
          <cell r="S863">
            <v>1518</v>
          </cell>
          <cell r="T863">
            <v>4000</v>
          </cell>
          <cell r="U863">
            <v>15</v>
          </cell>
          <cell r="V863">
            <v>2</v>
          </cell>
          <cell r="W863">
            <v>31</v>
          </cell>
          <cell r="X863">
            <v>0</v>
          </cell>
          <cell r="Y863">
            <v>6231</v>
          </cell>
          <cell r="Z863" t="str">
            <v>บุคคลธรรมดา</v>
          </cell>
          <cell r="AA863">
            <v>1</v>
          </cell>
          <cell r="AB863" t="str">
            <v>(1)ที่ดินและสิ่งปลูกสร้างที่ใช้ประโยชน์ในการประกอบเกษตรกรรม</v>
          </cell>
          <cell r="AC863">
            <v>1</v>
          </cell>
          <cell r="AD863">
            <v>6231</v>
          </cell>
          <cell r="AE863">
            <v>130</v>
          </cell>
        </row>
        <row r="864">
          <cell r="P864">
            <v>17748</v>
          </cell>
          <cell r="Q864">
            <v>3054</v>
          </cell>
          <cell r="R864">
            <v>10</v>
          </cell>
          <cell r="S864">
            <v>1519</v>
          </cell>
          <cell r="T864">
            <v>4000</v>
          </cell>
          <cell r="U864">
            <v>2</v>
          </cell>
          <cell r="V864">
            <v>2</v>
          </cell>
          <cell r="W864">
            <v>1</v>
          </cell>
          <cell r="X864">
            <v>0</v>
          </cell>
          <cell r="Y864">
            <v>1001</v>
          </cell>
          <cell r="Z864" t="str">
            <v>บุคคลธรรมดา</v>
          </cell>
          <cell r="AA864">
            <v>1</v>
          </cell>
          <cell r="AB864" t="str">
            <v>(1)ที่ดินและสิ่งปลูกสร้างที่ใช้ประโยชน์ในการประกอบเกษตรกรรม</v>
          </cell>
          <cell r="AC864">
            <v>1</v>
          </cell>
          <cell r="AD864">
            <v>1001</v>
          </cell>
          <cell r="AE864">
            <v>130</v>
          </cell>
        </row>
        <row r="865">
          <cell r="P865">
            <v>17749</v>
          </cell>
          <cell r="Q865">
            <v>3054</v>
          </cell>
          <cell r="R865">
            <v>33</v>
          </cell>
          <cell r="S865">
            <v>1520</v>
          </cell>
          <cell r="T865">
            <v>4000</v>
          </cell>
          <cell r="U865">
            <v>5</v>
          </cell>
          <cell r="V865">
            <v>2</v>
          </cell>
          <cell r="W865">
            <v>8</v>
          </cell>
          <cell r="X865">
            <v>0</v>
          </cell>
          <cell r="Y865">
            <v>2208</v>
          </cell>
          <cell r="Z865" t="str">
            <v>บุคคลธรรมดา</v>
          </cell>
          <cell r="AA865">
            <v>1</v>
          </cell>
          <cell r="AB865" t="str">
            <v>(1)ที่ดินและสิ่งปลูกสร้างที่ใช้ประโยชน์ในการประกอบเกษตรกรรม</v>
          </cell>
          <cell r="AC865">
            <v>1</v>
          </cell>
          <cell r="AD865">
            <v>2208</v>
          </cell>
          <cell r="AE865">
            <v>100</v>
          </cell>
        </row>
        <row r="866">
          <cell r="P866">
            <v>17750</v>
          </cell>
          <cell r="Q866">
            <v>3054</v>
          </cell>
          <cell r="R866">
            <v>34</v>
          </cell>
          <cell r="S866">
            <v>1521</v>
          </cell>
          <cell r="T866">
            <v>4000</v>
          </cell>
          <cell r="U866">
            <v>18</v>
          </cell>
          <cell r="V866">
            <v>1</v>
          </cell>
          <cell r="W866">
            <v>0</v>
          </cell>
          <cell r="X866">
            <v>0</v>
          </cell>
          <cell r="Y866">
            <v>7300</v>
          </cell>
          <cell r="Z866" t="str">
            <v>บุคคลธรรมดา</v>
          </cell>
          <cell r="AA866">
            <v>1</v>
          </cell>
          <cell r="AB866" t="str">
            <v>(1)ที่ดินและสิ่งปลูกสร้างที่ใช้ประโยชน์ในการประกอบเกษตรกรรม</v>
          </cell>
          <cell r="AC866">
            <v>1</v>
          </cell>
          <cell r="AD866">
            <v>7300</v>
          </cell>
          <cell r="AE866">
            <v>130</v>
          </cell>
        </row>
        <row r="867">
          <cell r="P867">
            <v>17751</v>
          </cell>
          <cell r="Q867">
            <v>3054</v>
          </cell>
          <cell r="R867">
            <v>30</v>
          </cell>
          <cell r="S867">
            <v>1522</v>
          </cell>
          <cell r="T867">
            <v>4000</v>
          </cell>
          <cell r="U867">
            <v>28</v>
          </cell>
          <cell r="V867">
            <v>0</v>
          </cell>
          <cell r="W867">
            <v>46</v>
          </cell>
          <cell r="X867">
            <v>0</v>
          </cell>
          <cell r="Y867">
            <v>11246</v>
          </cell>
          <cell r="Z867" t="str">
            <v>บุคคลธรรมดา</v>
          </cell>
          <cell r="AA867">
            <v>1</v>
          </cell>
          <cell r="AB867" t="str">
            <v>(1)ที่ดินและสิ่งปลูกสร้างที่ใช้ประโยชน์ในการประกอบเกษตรกรรม</v>
          </cell>
          <cell r="AC867">
            <v>1</v>
          </cell>
          <cell r="AD867">
            <v>11246</v>
          </cell>
          <cell r="AE867">
            <v>130</v>
          </cell>
        </row>
        <row r="868">
          <cell r="P868">
            <v>17752</v>
          </cell>
          <cell r="Q868">
            <v>3054</v>
          </cell>
          <cell r="R868">
            <v>28</v>
          </cell>
          <cell r="S868">
            <v>1523</v>
          </cell>
          <cell r="T868">
            <v>4000</v>
          </cell>
          <cell r="U868">
            <v>21</v>
          </cell>
          <cell r="V868">
            <v>3</v>
          </cell>
          <cell r="W868">
            <v>41</v>
          </cell>
          <cell r="X868">
            <v>0</v>
          </cell>
          <cell r="Y868">
            <v>8741</v>
          </cell>
          <cell r="Z868" t="str">
            <v>บุคคลธรรมดา</v>
          </cell>
          <cell r="AA868">
            <v>1</v>
          </cell>
          <cell r="AB868" t="str">
            <v>(1)ที่ดินและสิ่งปลูกสร้างที่ใช้ประโยชน์ในการประกอบเกษตรกรรม</v>
          </cell>
          <cell r="AC868">
            <v>1</v>
          </cell>
          <cell r="AD868">
            <v>8741</v>
          </cell>
          <cell r="AE868">
            <v>130</v>
          </cell>
        </row>
        <row r="869">
          <cell r="P869">
            <v>17753</v>
          </cell>
          <cell r="Q869">
            <v>3054</v>
          </cell>
          <cell r="R869">
            <v>17</v>
          </cell>
          <cell r="S869">
            <v>1524</v>
          </cell>
          <cell r="T869">
            <v>4000</v>
          </cell>
          <cell r="U869">
            <v>16</v>
          </cell>
          <cell r="V869">
            <v>3</v>
          </cell>
          <cell r="W869">
            <v>58</v>
          </cell>
          <cell r="X869">
            <v>0</v>
          </cell>
          <cell r="Y869">
            <v>6758</v>
          </cell>
          <cell r="Z869" t="str">
            <v>บุคคลธรรมดา</v>
          </cell>
          <cell r="AA869">
            <v>1</v>
          </cell>
          <cell r="AB869" t="str">
            <v>(1)ที่ดินและสิ่งปลูกสร้างที่ใช้ประโยชน์ในการประกอบเกษตรกรรม</v>
          </cell>
          <cell r="AC869">
            <v>1</v>
          </cell>
          <cell r="AD869">
            <v>6758</v>
          </cell>
          <cell r="AE869">
            <v>100</v>
          </cell>
        </row>
        <row r="870">
          <cell r="P870">
            <v>17754</v>
          </cell>
          <cell r="Q870">
            <v>3054</v>
          </cell>
          <cell r="R870">
            <v>18</v>
          </cell>
          <cell r="S870">
            <v>1525</v>
          </cell>
          <cell r="T870">
            <v>4000</v>
          </cell>
          <cell r="U870">
            <v>36</v>
          </cell>
          <cell r="V870">
            <v>1</v>
          </cell>
          <cell r="W870">
            <v>30</v>
          </cell>
          <cell r="X870">
            <v>0</v>
          </cell>
          <cell r="Y870">
            <v>14530</v>
          </cell>
          <cell r="Z870" t="str">
            <v>บุคคลธรรมดา</v>
          </cell>
          <cell r="AA870">
            <v>1</v>
          </cell>
          <cell r="AB870" t="str">
            <v>(1)ที่ดินและสิ่งปลูกสร้างที่ใช้ประโยชน์ในการประกอบเกษตรกรรม</v>
          </cell>
          <cell r="AC870">
            <v>1</v>
          </cell>
          <cell r="AD870">
            <v>14530</v>
          </cell>
          <cell r="AE870">
            <v>130</v>
          </cell>
        </row>
        <row r="871">
          <cell r="P871">
            <v>17755</v>
          </cell>
          <cell r="Q871">
            <v>3054</v>
          </cell>
          <cell r="R871">
            <v>35</v>
          </cell>
          <cell r="S871">
            <v>1526</v>
          </cell>
          <cell r="T871">
            <v>4000</v>
          </cell>
          <cell r="U871">
            <v>15</v>
          </cell>
          <cell r="V871">
            <v>0</v>
          </cell>
          <cell r="W871">
            <v>10</v>
          </cell>
          <cell r="X871">
            <v>0</v>
          </cell>
          <cell r="Y871">
            <v>6010</v>
          </cell>
          <cell r="Z871" t="str">
            <v>บุคคลธรรมดา</v>
          </cell>
          <cell r="AA871">
            <v>1</v>
          </cell>
          <cell r="AB871" t="str">
            <v>(1)ที่ดินและสิ่งปลูกสร้างที่ใช้ประโยชน์ในการประกอบเกษตรกรรม</v>
          </cell>
          <cell r="AC871">
            <v>1</v>
          </cell>
          <cell r="AD871">
            <v>6010</v>
          </cell>
          <cell r="AE871">
            <v>130</v>
          </cell>
        </row>
        <row r="872">
          <cell r="P872">
            <v>17756</v>
          </cell>
          <cell r="Q872">
            <v>3054</v>
          </cell>
          <cell r="R872">
            <v>29</v>
          </cell>
          <cell r="S872">
            <v>1527</v>
          </cell>
          <cell r="T872">
            <v>4000</v>
          </cell>
          <cell r="U872">
            <v>20</v>
          </cell>
          <cell r="V872">
            <v>2</v>
          </cell>
          <cell r="W872">
            <v>30</v>
          </cell>
          <cell r="X872">
            <v>0</v>
          </cell>
          <cell r="Y872">
            <v>8230</v>
          </cell>
          <cell r="Z872" t="str">
            <v>บุคคลธรรมดา</v>
          </cell>
          <cell r="AA872">
            <v>1</v>
          </cell>
          <cell r="AB872" t="str">
            <v>(1)ที่ดินและสิ่งปลูกสร้างที่ใช้ประโยชน์ในการประกอบเกษตรกรรม</v>
          </cell>
          <cell r="AC872">
            <v>1</v>
          </cell>
          <cell r="AD872">
            <v>8230</v>
          </cell>
          <cell r="AE872">
            <v>130</v>
          </cell>
        </row>
        <row r="873">
          <cell r="P873">
            <v>17757</v>
          </cell>
          <cell r="Q873">
            <v>3054</v>
          </cell>
          <cell r="R873">
            <v>27</v>
          </cell>
          <cell r="S873">
            <v>1528</v>
          </cell>
          <cell r="T873">
            <v>4000</v>
          </cell>
          <cell r="U873">
            <v>18</v>
          </cell>
          <cell r="V873">
            <v>3</v>
          </cell>
          <cell r="W873">
            <v>0</v>
          </cell>
          <cell r="X873">
            <v>0</v>
          </cell>
          <cell r="Y873">
            <v>7500</v>
          </cell>
          <cell r="Z873" t="str">
            <v>บุคคลธรรมดา</v>
          </cell>
          <cell r="AA873">
            <v>1</v>
          </cell>
          <cell r="AB873" t="str">
            <v>(1)ที่ดินและสิ่งปลูกสร้างที่ใช้ประโยชน์ในการประกอบเกษตรกรรม</v>
          </cell>
          <cell r="AC873">
            <v>1</v>
          </cell>
          <cell r="AD873">
            <v>7500</v>
          </cell>
          <cell r="AE873">
            <v>130</v>
          </cell>
        </row>
        <row r="874">
          <cell r="P874">
            <v>17758</v>
          </cell>
          <cell r="Q874">
            <v>3054</v>
          </cell>
          <cell r="R874">
            <v>16</v>
          </cell>
          <cell r="S874">
            <v>1529</v>
          </cell>
          <cell r="T874">
            <v>4000</v>
          </cell>
          <cell r="U874">
            <v>8</v>
          </cell>
          <cell r="V874">
            <v>0</v>
          </cell>
          <cell r="W874">
            <v>15</v>
          </cell>
          <cell r="X874">
            <v>0</v>
          </cell>
          <cell r="Y874">
            <v>3215</v>
          </cell>
          <cell r="Z874" t="str">
            <v>บุคคลธรรมดา</v>
          </cell>
          <cell r="AA874">
            <v>1</v>
          </cell>
          <cell r="AB874" t="str">
            <v>(1)ที่ดินและสิ่งปลูกสร้างที่ใช้ประโยชน์ในการประกอบเกษตรกรรม</v>
          </cell>
          <cell r="AC874">
            <v>1</v>
          </cell>
          <cell r="AD874">
            <v>3215</v>
          </cell>
          <cell r="AE874">
            <v>100</v>
          </cell>
        </row>
        <row r="875">
          <cell r="P875">
            <v>17759</v>
          </cell>
          <cell r="Q875">
            <v>3054</v>
          </cell>
          <cell r="R875">
            <v>19</v>
          </cell>
          <cell r="S875">
            <v>1530</v>
          </cell>
          <cell r="T875">
            <v>4000</v>
          </cell>
          <cell r="U875">
            <v>13</v>
          </cell>
          <cell r="V875">
            <v>1</v>
          </cell>
          <cell r="W875">
            <v>30</v>
          </cell>
          <cell r="X875">
            <v>0</v>
          </cell>
          <cell r="Y875">
            <v>5330</v>
          </cell>
          <cell r="Z875" t="str">
            <v>บุคคลธรรมดา</v>
          </cell>
          <cell r="AA875">
            <v>1</v>
          </cell>
          <cell r="AB875" t="str">
            <v>(1)ที่ดินและสิ่งปลูกสร้างที่ใช้ประโยชน์ในการประกอบเกษตรกรรม</v>
          </cell>
          <cell r="AC875">
            <v>1</v>
          </cell>
          <cell r="AD875">
            <v>5330</v>
          </cell>
          <cell r="AE875">
            <v>130</v>
          </cell>
        </row>
        <row r="876">
          <cell r="P876">
            <v>17760</v>
          </cell>
          <cell r="Q876">
            <v>3054</v>
          </cell>
          <cell r="R876">
            <v>36</v>
          </cell>
          <cell r="S876">
            <v>1531</v>
          </cell>
          <cell r="T876">
            <v>4000</v>
          </cell>
          <cell r="U876">
            <v>23</v>
          </cell>
          <cell r="V876">
            <v>2</v>
          </cell>
          <cell r="W876">
            <v>1</v>
          </cell>
          <cell r="X876">
            <v>0</v>
          </cell>
          <cell r="Y876">
            <v>9401</v>
          </cell>
          <cell r="Z876" t="str">
            <v>บุคคลธรรมดา</v>
          </cell>
          <cell r="AA876">
            <v>1</v>
          </cell>
          <cell r="AB876" t="str">
            <v>(1)ที่ดินและสิ่งปลูกสร้างที่ใช้ประโยชน์ในการประกอบเกษตรกรรม</v>
          </cell>
          <cell r="AC876">
            <v>1</v>
          </cell>
          <cell r="AD876">
            <v>9401</v>
          </cell>
          <cell r="AE876">
            <v>130</v>
          </cell>
        </row>
        <row r="877">
          <cell r="P877">
            <v>17761</v>
          </cell>
          <cell r="Q877">
            <v>3054</v>
          </cell>
          <cell r="R877">
            <v>38</v>
          </cell>
          <cell r="S877">
            <v>1532</v>
          </cell>
          <cell r="T877">
            <v>4000</v>
          </cell>
          <cell r="U877">
            <v>10</v>
          </cell>
          <cell r="V877">
            <v>1</v>
          </cell>
          <cell r="W877">
            <v>18</v>
          </cell>
          <cell r="X877">
            <v>0</v>
          </cell>
          <cell r="Y877">
            <v>4118</v>
          </cell>
          <cell r="Z877" t="str">
            <v>บุคคลธรรมดา</v>
          </cell>
          <cell r="AA877">
            <v>1</v>
          </cell>
          <cell r="AB877" t="str">
            <v>(1)ที่ดินและสิ่งปลูกสร้างที่ใช้ประโยชน์ในการประกอบเกษตรกรรม</v>
          </cell>
          <cell r="AC877">
            <v>1</v>
          </cell>
          <cell r="AD877">
            <v>4118</v>
          </cell>
          <cell r="AE877">
            <v>130</v>
          </cell>
        </row>
        <row r="878">
          <cell r="P878">
            <v>17762</v>
          </cell>
          <cell r="Q878">
            <v>3054</v>
          </cell>
          <cell r="R878">
            <v>37</v>
          </cell>
          <cell r="S878">
            <v>1533</v>
          </cell>
          <cell r="T878">
            <v>4000</v>
          </cell>
          <cell r="U878">
            <v>9</v>
          </cell>
          <cell r="V878">
            <v>2</v>
          </cell>
          <cell r="W878">
            <v>93</v>
          </cell>
          <cell r="X878">
            <v>0</v>
          </cell>
          <cell r="Y878">
            <v>3893</v>
          </cell>
          <cell r="Z878" t="str">
            <v>บุคคลธรรมดา</v>
          </cell>
          <cell r="AA878">
            <v>1</v>
          </cell>
          <cell r="AB878" t="str">
            <v>(1)ที่ดินและสิ่งปลูกสร้างที่ใช้ประโยชน์ในการประกอบเกษตรกรรม</v>
          </cell>
          <cell r="AC878">
            <v>1</v>
          </cell>
          <cell r="AD878">
            <v>3893</v>
          </cell>
          <cell r="AE878">
            <v>130</v>
          </cell>
        </row>
        <row r="879">
          <cell r="P879">
            <v>17763</v>
          </cell>
          <cell r="Q879">
            <v>3054</v>
          </cell>
          <cell r="R879">
            <v>39</v>
          </cell>
          <cell r="S879">
            <v>1534</v>
          </cell>
          <cell r="T879">
            <v>4000</v>
          </cell>
          <cell r="U879">
            <v>35</v>
          </cell>
          <cell r="V879">
            <v>3</v>
          </cell>
          <cell r="W879">
            <v>0</v>
          </cell>
          <cell r="X879">
            <v>0</v>
          </cell>
          <cell r="Y879">
            <v>14300</v>
          </cell>
          <cell r="Z879" t="str">
            <v>บุคคลธรรมดา</v>
          </cell>
          <cell r="AA879">
            <v>1</v>
          </cell>
          <cell r="AB879" t="str">
            <v>(1)ที่ดินและสิ่งปลูกสร้างที่ใช้ประโยชน์ในการประกอบเกษตรกรรม</v>
          </cell>
          <cell r="AC879">
            <v>1</v>
          </cell>
          <cell r="AD879">
            <v>14300</v>
          </cell>
          <cell r="AE879">
            <v>130</v>
          </cell>
        </row>
        <row r="880">
          <cell r="P880">
            <v>17764</v>
          </cell>
          <cell r="Q880">
            <v>3054</v>
          </cell>
          <cell r="R880">
            <v>24</v>
          </cell>
          <cell r="S880">
            <v>1535</v>
          </cell>
          <cell r="T880">
            <v>4000</v>
          </cell>
          <cell r="U880">
            <v>13</v>
          </cell>
          <cell r="V880">
            <v>0</v>
          </cell>
          <cell r="W880">
            <v>90</v>
          </cell>
          <cell r="X880">
            <v>0</v>
          </cell>
          <cell r="Y880">
            <v>5290</v>
          </cell>
          <cell r="Z880" t="str">
            <v>บุคคลธรรมดา</v>
          </cell>
          <cell r="AA880">
            <v>1</v>
          </cell>
          <cell r="AB880" t="str">
            <v>(1)ที่ดินและสิ่งปลูกสร้างที่ใช้ประโยชน์ในการประกอบเกษตรกรรม</v>
          </cell>
          <cell r="AC880">
            <v>1</v>
          </cell>
          <cell r="AD880">
            <v>5290</v>
          </cell>
          <cell r="AE880">
            <v>130</v>
          </cell>
        </row>
        <row r="881">
          <cell r="P881">
            <v>17765</v>
          </cell>
          <cell r="Q881">
            <v>3054</v>
          </cell>
          <cell r="R881">
            <v>25</v>
          </cell>
          <cell r="S881">
            <v>1360</v>
          </cell>
          <cell r="T881">
            <v>4000</v>
          </cell>
          <cell r="U881">
            <v>5</v>
          </cell>
          <cell r="V881">
            <v>0</v>
          </cell>
          <cell r="W881">
            <v>39</v>
          </cell>
          <cell r="X881">
            <v>0</v>
          </cell>
          <cell r="Y881">
            <v>2039</v>
          </cell>
          <cell r="Z881" t="str">
            <v>บุคคลธรรมดา</v>
          </cell>
          <cell r="AA881">
            <v>1</v>
          </cell>
          <cell r="AB881" t="str">
            <v>(1)ที่ดินและสิ่งปลูกสร้างที่ใช้ประโยชน์ในการประกอบเกษตรกรรม</v>
          </cell>
          <cell r="AC881">
            <v>1</v>
          </cell>
          <cell r="AD881">
            <v>2039</v>
          </cell>
          <cell r="AE881">
            <v>130</v>
          </cell>
        </row>
        <row r="882">
          <cell r="P882">
            <v>17766</v>
          </cell>
          <cell r="Q882">
            <v>3054</v>
          </cell>
          <cell r="R882">
            <v>123</v>
          </cell>
          <cell r="S882">
            <v>458</v>
          </cell>
          <cell r="T882">
            <v>4000</v>
          </cell>
          <cell r="U882">
            <v>11</v>
          </cell>
          <cell r="V882">
            <v>0</v>
          </cell>
          <cell r="W882">
            <v>8</v>
          </cell>
          <cell r="X882">
            <v>0</v>
          </cell>
          <cell r="Y882">
            <v>4408</v>
          </cell>
          <cell r="Z882" t="str">
            <v>บุคคลธรรมดา</v>
          </cell>
          <cell r="AA882">
            <v>1</v>
          </cell>
          <cell r="AB882" t="str">
            <v>(1)ที่ดินและสิ่งปลูกสร้างที่ใช้ประโยชน์ในการประกอบเกษตรกรรม</v>
          </cell>
          <cell r="AC882">
            <v>1</v>
          </cell>
          <cell r="AD882">
            <v>4408</v>
          </cell>
          <cell r="AE882">
            <v>100</v>
          </cell>
        </row>
        <row r="883">
          <cell r="P883">
            <v>17767</v>
          </cell>
          <cell r="Q883">
            <v>3054</v>
          </cell>
          <cell r="R883">
            <v>21</v>
          </cell>
          <cell r="S883">
            <v>1538</v>
          </cell>
          <cell r="T883">
            <v>4000</v>
          </cell>
          <cell r="U883">
            <v>14</v>
          </cell>
          <cell r="V883">
            <v>0</v>
          </cell>
          <cell r="W883">
            <v>90</v>
          </cell>
          <cell r="X883">
            <v>0</v>
          </cell>
          <cell r="Y883">
            <v>5690</v>
          </cell>
          <cell r="Z883" t="str">
            <v>บุคคลธรรมดา</v>
          </cell>
          <cell r="AA883">
            <v>1</v>
          </cell>
          <cell r="AB883" t="str">
            <v>(1)ที่ดินและสิ่งปลูกสร้างที่ใช้ประโยชน์ในการประกอบเกษตรกรรม</v>
          </cell>
          <cell r="AC883">
            <v>1</v>
          </cell>
          <cell r="AD883">
            <v>5690</v>
          </cell>
          <cell r="AE883">
            <v>130</v>
          </cell>
        </row>
        <row r="884">
          <cell r="P884">
            <v>17768</v>
          </cell>
          <cell r="Q884">
            <v>3054</v>
          </cell>
          <cell r="R884">
            <v>23</v>
          </cell>
          <cell r="S884">
            <v>1539</v>
          </cell>
          <cell r="T884">
            <v>4000</v>
          </cell>
          <cell r="U884">
            <v>19</v>
          </cell>
          <cell r="V884">
            <v>2</v>
          </cell>
          <cell r="W884">
            <v>90</v>
          </cell>
          <cell r="X884">
            <v>0</v>
          </cell>
          <cell r="Y884">
            <v>7890</v>
          </cell>
          <cell r="Z884" t="str">
            <v>บุคคลธรรมดา</v>
          </cell>
          <cell r="AA884">
            <v>1</v>
          </cell>
          <cell r="AB884" t="str">
            <v>(1)ที่ดินและสิ่งปลูกสร้างที่ใช้ประโยชน์ในการประกอบเกษตรกรรม</v>
          </cell>
          <cell r="AC884">
            <v>1</v>
          </cell>
          <cell r="AD884">
            <v>7890</v>
          </cell>
          <cell r="AE884">
            <v>130</v>
          </cell>
        </row>
        <row r="885">
          <cell r="P885">
            <v>17769</v>
          </cell>
          <cell r="Q885">
            <v>3054</v>
          </cell>
          <cell r="R885">
            <v>22</v>
          </cell>
          <cell r="S885">
            <v>1540</v>
          </cell>
          <cell r="T885">
            <v>4000</v>
          </cell>
          <cell r="U885">
            <v>8</v>
          </cell>
          <cell r="V885">
            <v>2</v>
          </cell>
          <cell r="W885">
            <v>14</v>
          </cell>
          <cell r="X885">
            <v>0</v>
          </cell>
          <cell r="Y885">
            <v>3414</v>
          </cell>
          <cell r="Z885" t="str">
            <v>บุคคลธรรมดา</v>
          </cell>
          <cell r="AA885">
            <v>1</v>
          </cell>
          <cell r="AB885" t="str">
            <v>(1)ที่ดินและสิ่งปลูกสร้างที่ใช้ประโยชน์ในการประกอบเกษตรกรรม</v>
          </cell>
          <cell r="AC885">
            <v>1</v>
          </cell>
          <cell r="AD885">
            <v>3414</v>
          </cell>
          <cell r="AE885">
            <v>130</v>
          </cell>
        </row>
        <row r="886">
          <cell r="P886">
            <v>17770</v>
          </cell>
          <cell r="Q886">
            <v>3054</v>
          </cell>
          <cell r="R886">
            <v>64</v>
          </cell>
          <cell r="S886">
            <v>1541</v>
          </cell>
          <cell r="T886">
            <v>4000</v>
          </cell>
          <cell r="U886">
            <v>16</v>
          </cell>
          <cell r="V886">
            <v>1</v>
          </cell>
          <cell r="W886">
            <v>70</v>
          </cell>
          <cell r="X886">
            <v>0</v>
          </cell>
          <cell r="Y886">
            <v>6570</v>
          </cell>
          <cell r="Z886" t="str">
            <v>บุคคลธรรมดา</v>
          </cell>
          <cell r="AA886">
            <v>1</v>
          </cell>
          <cell r="AB886" t="str">
            <v>(1)ที่ดินและสิ่งปลูกสร้างที่ใช้ประโยชน์ในการประกอบเกษตรกรรม</v>
          </cell>
          <cell r="AC886">
            <v>1</v>
          </cell>
          <cell r="AD886">
            <v>6570</v>
          </cell>
          <cell r="AE886">
            <v>130</v>
          </cell>
        </row>
        <row r="887">
          <cell r="P887">
            <v>17771</v>
          </cell>
          <cell r="Q887">
            <v>3054</v>
          </cell>
          <cell r="R887">
            <v>63</v>
          </cell>
          <cell r="S887">
            <v>1542</v>
          </cell>
          <cell r="T887">
            <v>4000</v>
          </cell>
          <cell r="U887">
            <v>38</v>
          </cell>
          <cell r="V887">
            <v>2</v>
          </cell>
          <cell r="W887">
            <v>70</v>
          </cell>
          <cell r="X887">
            <v>0</v>
          </cell>
          <cell r="Y887">
            <v>15470</v>
          </cell>
          <cell r="Z887" t="str">
            <v>บุคคลธรรมดา</v>
          </cell>
          <cell r="AA887">
            <v>1</v>
          </cell>
          <cell r="AB887" t="str">
            <v>(1)ที่ดินและสิ่งปลูกสร้างที่ใช้ประโยชน์ในการประกอบเกษตรกรรม</v>
          </cell>
          <cell r="AC887">
            <v>1</v>
          </cell>
          <cell r="AD887">
            <v>15470</v>
          </cell>
          <cell r="AE887">
            <v>130</v>
          </cell>
        </row>
        <row r="888">
          <cell r="P888">
            <v>17772</v>
          </cell>
          <cell r="Q888">
            <v>3054</v>
          </cell>
          <cell r="R888">
            <v>66</v>
          </cell>
          <cell r="S888">
            <v>1543</v>
          </cell>
          <cell r="T888">
            <v>4000</v>
          </cell>
          <cell r="U888">
            <v>18</v>
          </cell>
          <cell r="V888">
            <v>2</v>
          </cell>
          <cell r="W888">
            <v>80</v>
          </cell>
          <cell r="X888">
            <v>0</v>
          </cell>
          <cell r="Y888">
            <v>7480</v>
          </cell>
          <cell r="Z888" t="str">
            <v>บุคคลธรรมดา</v>
          </cell>
          <cell r="AA888">
            <v>1</v>
          </cell>
          <cell r="AB888" t="str">
            <v>(1)ที่ดินและสิ่งปลูกสร้างที่ใช้ประโยชน์ในการประกอบเกษตรกรรม</v>
          </cell>
          <cell r="AC888">
            <v>1</v>
          </cell>
          <cell r="AD888">
            <v>7480</v>
          </cell>
          <cell r="AE888">
            <v>130</v>
          </cell>
        </row>
        <row r="889">
          <cell r="P889">
            <v>17773</v>
          </cell>
          <cell r="Q889">
            <v>3054</v>
          </cell>
          <cell r="R889">
            <v>67</v>
          </cell>
          <cell r="S889">
            <v>1544</v>
          </cell>
          <cell r="T889">
            <v>4000</v>
          </cell>
          <cell r="U889">
            <v>14</v>
          </cell>
          <cell r="V889">
            <v>3</v>
          </cell>
          <cell r="W889">
            <v>90</v>
          </cell>
          <cell r="X889">
            <v>0</v>
          </cell>
          <cell r="Y889">
            <v>5990</v>
          </cell>
          <cell r="Z889" t="str">
            <v>บุคคลธรรมดา</v>
          </cell>
          <cell r="AA889">
            <v>1</v>
          </cell>
          <cell r="AB889" t="str">
            <v>(1)ที่ดินและสิ่งปลูกสร้างที่ใช้ประโยชน์ในการประกอบเกษตรกรรม</v>
          </cell>
          <cell r="AC889">
            <v>1</v>
          </cell>
          <cell r="AD889">
            <v>5990</v>
          </cell>
          <cell r="AE889">
            <v>130</v>
          </cell>
        </row>
        <row r="890">
          <cell r="P890">
            <v>17774</v>
          </cell>
          <cell r="Q890">
            <v>3054</v>
          </cell>
          <cell r="R890">
            <v>104</v>
          </cell>
          <cell r="S890">
            <v>1545</v>
          </cell>
          <cell r="T890">
            <v>4000</v>
          </cell>
          <cell r="U890">
            <v>18</v>
          </cell>
          <cell r="V890">
            <v>3</v>
          </cell>
          <cell r="W890">
            <v>60</v>
          </cell>
          <cell r="X890">
            <v>0</v>
          </cell>
          <cell r="Y890">
            <v>7560</v>
          </cell>
          <cell r="Z890" t="str">
            <v>บุคคลธรรมดา</v>
          </cell>
          <cell r="AA890">
            <v>1</v>
          </cell>
          <cell r="AB890" t="str">
            <v>(1)ที่ดินและสิ่งปลูกสร้างที่ใช้ประโยชน์ในการประกอบเกษตรกรรม</v>
          </cell>
          <cell r="AC890">
            <v>1</v>
          </cell>
          <cell r="AD890">
            <v>7560</v>
          </cell>
          <cell r="AE890">
            <v>100</v>
          </cell>
        </row>
        <row r="891">
          <cell r="P891">
            <v>17775</v>
          </cell>
          <cell r="Q891">
            <v>3054</v>
          </cell>
          <cell r="R891">
            <v>103</v>
          </cell>
          <cell r="S891">
            <v>1546</v>
          </cell>
          <cell r="T891">
            <v>4000</v>
          </cell>
          <cell r="U891">
            <v>11</v>
          </cell>
          <cell r="V891">
            <v>2</v>
          </cell>
          <cell r="W891">
            <v>80</v>
          </cell>
          <cell r="X891">
            <v>0</v>
          </cell>
          <cell r="Y891">
            <v>4680</v>
          </cell>
          <cell r="Z891" t="str">
            <v>บุคคลธรรมดา</v>
          </cell>
          <cell r="AA891">
            <v>1</v>
          </cell>
          <cell r="AB891" t="str">
            <v>(1)ที่ดินและสิ่งปลูกสร้างที่ใช้ประโยชน์ในการประกอบเกษตรกรรม</v>
          </cell>
          <cell r="AC891">
            <v>1</v>
          </cell>
          <cell r="AD891">
            <v>4680</v>
          </cell>
          <cell r="AE891">
            <v>130</v>
          </cell>
        </row>
        <row r="892">
          <cell r="P892">
            <v>17776</v>
          </cell>
          <cell r="Q892">
            <v>3054</v>
          </cell>
          <cell r="R892">
            <v>102</v>
          </cell>
          <cell r="S892">
            <v>1547</v>
          </cell>
          <cell r="T892">
            <v>4000</v>
          </cell>
          <cell r="U892">
            <v>14</v>
          </cell>
          <cell r="V892">
            <v>2</v>
          </cell>
          <cell r="W892">
            <v>80</v>
          </cell>
          <cell r="X892">
            <v>0</v>
          </cell>
          <cell r="Y892">
            <v>5880</v>
          </cell>
          <cell r="Z892" t="str">
            <v>บุคคลธรรมดา</v>
          </cell>
          <cell r="AA892">
            <v>1</v>
          </cell>
          <cell r="AB892" t="str">
            <v>(1)ที่ดินและสิ่งปลูกสร้างที่ใช้ประโยชน์ในการประกอบเกษตรกรรม</v>
          </cell>
          <cell r="AC892">
            <v>1</v>
          </cell>
          <cell r="AD892">
            <v>5880</v>
          </cell>
          <cell r="AE892">
            <v>130</v>
          </cell>
        </row>
        <row r="893">
          <cell r="P893">
            <v>17777</v>
          </cell>
          <cell r="Q893">
            <v>3054</v>
          </cell>
          <cell r="R893">
            <v>68</v>
          </cell>
          <cell r="S893">
            <v>1548</v>
          </cell>
          <cell r="T893">
            <v>4000</v>
          </cell>
          <cell r="U893">
            <v>21</v>
          </cell>
          <cell r="V893">
            <v>2</v>
          </cell>
          <cell r="W893">
            <v>10</v>
          </cell>
          <cell r="X893">
            <v>0</v>
          </cell>
          <cell r="Y893">
            <v>8610</v>
          </cell>
          <cell r="Z893" t="str">
            <v>บุคคลธรรมดา</v>
          </cell>
          <cell r="AA893">
            <v>1</v>
          </cell>
          <cell r="AB893" t="str">
            <v>(1)ที่ดินและสิ่งปลูกสร้างที่ใช้ประโยชน์ในการประกอบเกษตรกรรม</v>
          </cell>
          <cell r="AC893">
            <v>1</v>
          </cell>
          <cell r="AD893">
            <v>8610</v>
          </cell>
          <cell r="AE893">
            <v>130</v>
          </cell>
        </row>
        <row r="894">
          <cell r="P894">
            <v>17778</v>
          </cell>
          <cell r="Q894">
            <v>3054</v>
          </cell>
          <cell r="R894">
            <v>110</v>
          </cell>
          <cell r="S894">
            <v>1549</v>
          </cell>
          <cell r="T894">
            <v>4000</v>
          </cell>
          <cell r="U894">
            <v>3</v>
          </cell>
          <cell r="V894">
            <v>3</v>
          </cell>
          <cell r="W894">
            <v>50</v>
          </cell>
          <cell r="X894">
            <v>0</v>
          </cell>
          <cell r="Y894">
            <v>1550</v>
          </cell>
          <cell r="Z894" t="str">
            <v>บุคคลธรรมดา</v>
          </cell>
          <cell r="AA894">
            <v>1</v>
          </cell>
          <cell r="AB894" t="str">
            <v>(1)ที่ดินและสิ่งปลูกสร้างที่ใช้ประโยชน์ในการประกอบเกษตรกรรม</v>
          </cell>
          <cell r="AC894">
            <v>1</v>
          </cell>
          <cell r="AD894">
            <v>1550</v>
          </cell>
          <cell r="AE894">
            <v>100</v>
          </cell>
        </row>
        <row r="895">
          <cell r="P895">
            <v>17779</v>
          </cell>
          <cell r="Q895">
            <v>3054</v>
          </cell>
          <cell r="R895">
            <v>109</v>
          </cell>
          <cell r="S895">
            <v>1550</v>
          </cell>
          <cell r="T895">
            <v>4000</v>
          </cell>
          <cell r="U895">
            <v>3</v>
          </cell>
          <cell r="V895">
            <v>2</v>
          </cell>
          <cell r="W895">
            <v>30</v>
          </cell>
          <cell r="X895">
            <v>0</v>
          </cell>
          <cell r="Y895">
            <v>1430</v>
          </cell>
          <cell r="Z895" t="str">
            <v>บุคคลธรรมดา</v>
          </cell>
          <cell r="AA895">
            <v>1</v>
          </cell>
          <cell r="AB895" t="str">
            <v>(1)ที่ดินและสิ่งปลูกสร้างที่ใช้ประโยชน์ในการประกอบเกษตรกรรม</v>
          </cell>
          <cell r="AC895">
            <v>1</v>
          </cell>
          <cell r="AD895">
            <v>1430</v>
          </cell>
          <cell r="AE895">
            <v>100</v>
          </cell>
        </row>
        <row r="896">
          <cell r="P896">
            <v>17780</v>
          </cell>
          <cell r="Q896">
            <v>3054</v>
          </cell>
          <cell r="R896">
            <v>108</v>
          </cell>
          <cell r="S896">
            <v>1551</v>
          </cell>
          <cell r="T896">
            <v>4000</v>
          </cell>
          <cell r="U896">
            <v>4</v>
          </cell>
          <cell r="V896">
            <v>2</v>
          </cell>
          <cell r="W896">
            <v>60</v>
          </cell>
          <cell r="X896">
            <v>0</v>
          </cell>
          <cell r="Y896">
            <v>1860</v>
          </cell>
          <cell r="Z896" t="str">
            <v>บุคคลธรรมดา</v>
          </cell>
          <cell r="AA896">
            <v>1</v>
          </cell>
          <cell r="AB896" t="str">
            <v>(1)ที่ดินและสิ่งปลูกสร้างที่ใช้ประโยชน์ในการประกอบเกษตรกรรม</v>
          </cell>
          <cell r="AC896">
            <v>1</v>
          </cell>
          <cell r="AD896">
            <v>1860</v>
          </cell>
          <cell r="AE896">
            <v>100</v>
          </cell>
        </row>
        <row r="897">
          <cell r="P897">
            <v>17781</v>
          </cell>
          <cell r="Q897">
            <v>3054</v>
          </cell>
          <cell r="R897">
            <v>105</v>
          </cell>
          <cell r="S897">
            <v>1552</v>
          </cell>
          <cell r="T897">
            <v>4000</v>
          </cell>
          <cell r="U897">
            <v>33</v>
          </cell>
          <cell r="V897">
            <v>2</v>
          </cell>
          <cell r="W897">
            <v>70</v>
          </cell>
          <cell r="X897">
            <v>0</v>
          </cell>
          <cell r="Y897">
            <v>13470</v>
          </cell>
          <cell r="Z897" t="str">
            <v>บุคคลธรรมดา</v>
          </cell>
          <cell r="AA897">
            <v>1</v>
          </cell>
          <cell r="AB897" t="str">
            <v>(1)ที่ดินและสิ่งปลูกสร้างที่ใช้ประโยชน์ในการประกอบเกษตรกรรม</v>
          </cell>
          <cell r="AC897">
            <v>1</v>
          </cell>
          <cell r="AD897">
            <v>13470</v>
          </cell>
          <cell r="AE897">
            <v>100</v>
          </cell>
        </row>
        <row r="898">
          <cell r="P898">
            <v>17782</v>
          </cell>
          <cell r="Q898">
            <v>3054</v>
          </cell>
          <cell r="R898">
            <v>106</v>
          </cell>
          <cell r="S898">
            <v>1553</v>
          </cell>
          <cell r="T898">
            <v>4000</v>
          </cell>
          <cell r="U898">
            <v>23</v>
          </cell>
          <cell r="V898">
            <v>2</v>
          </cell>
          <cell r="W898">
            <v>90</v>
          </cell>
          <cell r="X898">
            <v>0</v>
          </cell>
          <cell r="Y898">
            <v>9490</v>
          </cell>
          <cell r="Z898" t="str">
            <v>บุคคลธรรมดา</v>
          </cell>
          <cell r="AA898">
            <v>1</v>
          </cell>
          <cell r="AB898" t="str">
            <v>(1)ที่ดินและสิ่งปลูกสร้างที่ใช้ประโยชน์ในการประกอบเกษตรกรรม</v>
          </cell>
          <cell r="AC898">
            <v>1</v>
          </cell>
          <cell r="AD898">
            <v>9490</v>
          </cell>
          <cell r="AE898">
            <v>100</v>
          </cell>
        </row>
        <row r="899">
          <cell r="P899">
            <v>17783</v>
          </cell>
          <cell r="Q899">
            <v>3054</v>
          </cell>
          <cell r="R899">
            <v>101</v>
          </cell>
          <cell r="S899">
            <v>1554</v>
          </cell>
          <cell r="T899">
            <v>4000</v>
          </cell>
          <cell r="U899">
            <v>10</v>
          </cell>
          <cell r="V899">
            <v>2</v>
          </cell>
          <cell r="W899">
            <v>0</v>
          </cell>
          <cell r="X899">
            <v>0</v>
          </cell>
          <cell r="Y899">
            <v>4200</v>
          </cell>
          <cell r="Z899" t="str">
            <v>บุคคลธรรมดา</v>
          </cell>
          <cell r="AA899">
            <v>1</v>
          </cell>
          <cell r="AB899" t="str">
            <v>(1)ที่ดินและสิ่งปลูกสร้างที่ใช้ประโยชน์ในการประกอบเกษตรกรรม</v>
          </cell>
          <cell r="AC899">
            <v>1</v>
          </cell>
          <cell r="AD899">
            <v>4200</v>
          </cell>
          <cell r="AE899">
            <v>100</v>
          </cell>
        </row>
        <row r="900">
          <cell r="P900">
            <v>17784</v>
          </cell>
          <cell r="Q900">
            <v>3054</v>
          </cell>
          <cell r="R900">
            <v>100</v>
          </cell>
          <cell r="S900">
            <v>1555</v>
          </cell>
          <cell r="T900">
            <v>4000</v>
          </cell>
          <cell r="U900">
            <v>26</v>
          </cell>
          <cell r="V900">
            <v>1</v>
          </cell>
          <cell r="W900">
            <v>40</v>
          </cell>
          <cell r="X900">
            <v>0</v>
          </cell>
          <cell r="Y900">
            <v>10540</v>
          </cell>
          <cell r="Z900" t="str">
            <v>บุคคลธรรมดา</v>
          </cell>
          <cell r="AA900">
            <v>1</v>
          </cell>
          <cell r="AB900" t="str">
            <v>(1)ที่ดินและสิ่งปลูกสร้างที่ใช้ประโยชน์ในการประกอบเกษตรกรรม</v>
          </cell>
          <cell r="AC900">
            <v>1</v>
          </cell>
          <cell r="AD900">
            <v>10540</v>
          </cell>
          <cell r="AE900">
            <v>130</v>
          </cell>
        </row>
        <row r="901">
          <cell r="P901">
            <v>17785</v>
          </cell>
          <cell r="Q901">
            <v>3054</v>
          </cell>
          <cell r="R901">
            <v>99</v>
          </cell>
          <cell r="S901">
            <v>1556</v>
          </cell>
          <cell r="T901">
            <v>4000</v>
          </cell>
          <cell r="U901">
            <v>28</v>
          </cell>
          <cell r="V901">
            <v>1</v>
          </cell>
          <cell r="W901">
            <v>40</v>
          </cell>
          <cell r="X901">
            <v>0</v>
          </cell>
          <cell r="Y901">
            <v>11340</v>
          </cell>
          <cell r="Z901" t="str">
            <v>บุคคลธรรมดา</v>
          </cell>
          <cell r="AA901">
            <v>1</v>
          </cell>
          <cell r="AB901" t="str">
            <v>(1)ที่ดินและสิ่งปลูกสร้างที่ใช้ประโยชน์ในการประกอบเกษตรกรรม</v>
          </cell>
          <cell r="AC901">
            <v>1</v>
          </cell>
          <cell r="AD901">
            <v>11340</v>
          </cell>
          <cell r="AE901">
            <v>130</v>
          </cell>
        </row>
        <row r="902">
          <cell r="P902">
            <v>17786</v>
          </cell>
          <cell r="Q902">
            <v>3054</v>
          </cell>
          <cell r="R902">
            <v>112</v>
          </cell>
          <cell r="S902">
            <v>1557</v>
          </cell>
          <cell r="T902">
            <v>4000</v>
          </cell>
          <cell r="U902">
            <v>7</v>
          </cell>
          <cell r="V902">
            <v>1</v>
          </cell>
          <cell r="W902">
            <v>50</v>
          </cell>
          <cell r="X902">
            <v>0</v>
          </cell>
          <cell r="Y902">
            <v>2950</v>
          </cell>
          <cell r="Z902" t="str">
            <v>บุคคลธรรมดา</v>
          </cell>
          <cell r="AA902">
            <v>1</v>
          </cell>
          <cell r="AB902" t="str">
            <v>(1)ที่ดินและสิ่งปลูกสร้างที่ใช้ประโยชน์ในการประกอบเกษตรกรรม</v>
          </cell>
          <cell r="AC902">
            <v>1</v>
          </cell>
          <cell r="AD902">
            <v>2950</v>
          </cell>
          <cell r="AE902">
            <v>100</v>
          </cell>
        </row>
        <row r="903">
          <cell r="P903">
            <v>17787</v>
          </cell>
          <cell r="Q903">
            <v>3054</v>
          </cell>
          <cell r="R903">
            <v>111</v>
          </cell>
          <cell r="S903">
            <v>1558</v>
          </cell>
          <cell r="T903">
            <v>4000</v>
          </cell>
          <cell r="U903">
            <v>4</v>
          </cell>
          <cell r="V903">
            <v>1</v>
          </cell>
          <cell r="W903">
            <v>35</v>
          </cell>
          <cell r="X903">
            <v>0</v>
          </cell>
          <cell r="Y903">
            <v>1735</v>
          </cell>
          <cell r="Z903" t="str">
            <v>บุคคลธรรมดา</v>
          </cell>
          <cell r="AA903">
            <v>1</v>
          </cell>
          <cell r="AB903" t="str">
            <v>(1)ที่ดินและสิ่งปลูกสร้างที่ใช้ประโยชน์ในการประกอบเกษตรกรรม</v>
          </cell>
          <cell r="AC903">
            <v>1</v>
          </cell>
          <cell r="AD903">
            <v>1735</v>
          </cell>
          <cell r="AE903">
            <v>100</v>
          </cell>
        </row>
        <row r="904">
          <cell r="P904">
            <v>17788</v>
          </cell>
          <cell r="Q904">
            <v>3054</v>
          </cell>
          <cell r="R904">
            <v>107</v>
          </cell>
          <cell r="S904">
            <v>1559</v>
          </cell>
          <cell r="T904">
            <v>4000</v>
          </cell>
          <cell r="U904">
            <v>8</v>
          </cell>
          <cell r="V904">
            <v>0</v>
          </cell>
          <cell r="W904">
            <v>73</v>
          </cell>
          <cell r="X904">
            <v>0</v>
          </cell>
          <cell r="Y904">
            <v>3273</v>
          </cell>
          <cell r="Z904" t="str">
            <v>บุคคลธรรมดา</v>
          </cell>
          <cell r="AA904">
            <v>1</v>
          </cell>
          <cell r="AB904" t="str">
            <v>(1)ที่ดินและสิ่งปลูกสร้างที่ใช้ประโยชน์ในการประกอบเกษตรกรรม</v>
          </cell>
          <cell r="AC904">
            <v>1</v>
          </cell>
          <cell r="AD904">
            <v>3273</v>
          </cell>
          <cell r="AE904">
            <v>100</v>
          </cell>
        </row>
        <row r="905">
          <cell r="P905">
            <v>17789</v>
          </cell>
          <cell r="Q905">
            <v>3054</v>
          </cell>
          <cell r="R905">
            <v>40</v>
          </cell>
          <cell r="S905">
            <v>1560</v>
          </cell>
          <cell r="T905">
            <v>4000</v>
          </cell>
          <cell r="U905">
            <v>11</v>
          </cell>
          <cell r="V905">
            <v>1</v>
          </cell>
          <cell r="W905">
            <v>48</v>
          </cell>
          <cell r="X905">
            <v>0</v>
          </cell>
          <cell r="Y905">
            <v>4548</v>
          </cell>
          <cell r="Z905" t="str">
            <v>บุคคลธรรมดา</v>
          </cell>
          <cell r="AA905">
            <v>1</v>
          </cell>
          <cell r="AB905" t="str">
            <v>(1)ที่ดินและสิ่งปลูกสร้างที่ใช้ประโยชน์ในการประกอบเกษตรกรรม</v>
          </cell>
          <cell r="AC905">
            <v>1</v>
          </cell>
          <cell r="AD905">
            <v>4548</v>
          </cell>
          <cell r="AE905">
            <v>130</v>
          </cell>
        </row>
        <row r="906">
          <cell r="P906">
            <v>17790</v>
          </cell>
          <cell r="Q906">
            <v>3054</v>
          </cell>
          <cell r="R906">
            <v>62</v>
          </cell>
          <cell r="S906">
            <v>1561</v>
          </cell>
          <cell r="T906">
            <v>4000</v>
          </cell>
          <cell r="U906">
            <v>14</v>
          </cell>
          <cell r="V906">
            <v>3</v>
          </cell>
          <cell r="W906">
            <v>93</v>
          </cell>
          <cell r="X906">
            <v>0</v>
          </cell>
          <cell r="Y906">
            <v>5993</v>
          </cell>
          <cell r="Z906" t="str">
            <v>บุคคลธรรมดา</v>
          </cell>
          <cell r="AA906">
            <v>1</v>
          </cell>
          <cell r="AB906" t="str">
            <v>(1)ที่ดินและสิ่งปลูกสร้างที่ใช้ประโยชน์ในการประกอบเกษตรกรรม</v>
          </cell>
          <cell r="AC906">
            <v>1</v>
          </cell>
          <cell r="AD906">
            <v>5993</v>
          </cell>
          <cell r="AE906">
            <v>130</v>
          </cell>
        </row>
        <row r="907">
          <cell r="P907">
            <v>17791</v>
          </cell>
          <cell r="Q907">
            <v>3054</v>
          </cell>
          <cell r="R907">
            <v>61</v>
          </cell>
          <cell r="S907">
            <v>1562</v>
          </cell>
          <cell r="T907">
            <v>4000</v>
          </cell>
          <cell r="U907">
            <v>10</v>
          </cell>
          <cell r="V907">
            <v>2</v>
          </cell>
          <cell r="W907">
            <v>74</v>
          </cell>
          <cell r="X907">
            <v>0</v>
          </cell>
          <cell r="Y907">
            <v>4274</v>
          </cell>
          <cell r="Z907" t="str">
            <v>บุคคลธรรมดา</v>
          </cell>
          <cell r="AA907">
            <v>1</v>
          </cell>
          <cell r="AB907" t="str">
            <v>(1)ที่ดินและสิ่งปลูกสร้างที่ใช้ประโยชน์ในการประกอบเกษตรกรรม</v>
          </cell>
          <cell r="AC907">
            <v>1</v>
          </cell>
          <cell r="AD907">
            <v>4274</v>
          </cell>
          <cell r="AE907">
            <v>130</v>
          </cell>
        </row>
        <row r="908">
          <cell r="P908">
            <v>17792</v>
          </cell>
          <cell r="Q908">
            <v>3054</v>
          </cell>
          <cell r="R908">
            <v>60</v>
          </cell>
          <cell r="S908">
            <v>1563</v>
          </cell>
          <cell r="T908">
            <v>4000</v>
          </cell>
          <cell r="U908">
            <v>7</v>
          </cell>
          <cell r="V908">
            <v>1</v>
          </cell>
          <cell r="W908">
            <v>66</v>
          </cell>
          <cell r="X908">
            <v>0</v>
          </cell>
          <cell r="Y908">
            <v>2966</v>
          </cell>
          <cell r="Z908" t="str">
            <v>บุคคลธรรมดา</v>
          </cell>
          <cell r="AA908">
            <v>1</v>
          </cell>
          <cell r="AB908" t="str">
            <v>(1)ที่ดินและสิ่งปลูกสร้างที่ใช้ประโยชน์ในการประกอบเกษตรกรรม</v>
          </cell>
          <cell r="AC908">
            <v>1</v>
          </cell>
          <cell r="AD908">
            <v>2966</v>
          </cell>
          <cell r="AE908">
            <v>130</v>
          </cell>
        </row>
        <row r="909">
          <cell r="P909">
            <v>17793</v>
          </cell>
          <cell r="Q909">
            <v>3054</v>
          </cell>
          <cell r="R909">
            <v>59</v>
          </cell>
          <cell r="S909">
            <v>1564</v>
          </cell>
          <cell r="T909">
            <v>4000</v>
          </cell>
          <cell r="U909">
            <v>10</v>
          </cell>
          <cell r="V909">
            <v>1</v>
          </cell>
          <cell r="W909">
            <v>93</v>
          </cell>
          <cell r="X909">
            <v>0</v>
          </cell>
          <cell r="Y909">
            <v>4193</v>
          </cell>
          <cell r="Z909" t="str">
            <v>บุคคลธรรมดา</v>
          </cell>
          <cell r="AA909">
            <v>1</v>
          </cell>
          <cell r="AB909" t="str">
            <v>(1)ที่ดินและสิ่งปลูกสร้างที่ใช้ประโยชน์ในการประกอบเกษตรกรรม</v>
          </cell>
          <cell r="AC909">
            <v>1</v>
          </cell>
          <cell r="AD909">
            <v>4193</v>
          </cell>
          <cell r="AE909">
            <v>130</v>
          </cell>
        </row>
        <row r="910">
          <cell r="P910">
            <v>17794</v>
          </cell>
          <cell r="Q910">
            <v>3054</v>
          </cell>
          <cell r="R910">
            <v>58</v>
          </cell>
          <cell r="S910">
            <v>1565</v>
          </cell>
          <cell r="T910">
            <v>4000</v>
          </cell>
          <cell r="U910">
            <v>8</v>
          </cell>
          <cell r="V910">
            <v>0</v>
          </cell>
          <cell r="W910">
            <v>32</v>
          </cell>
          <cell r="X910">
            <v>0</v>
          </cell>
          <cell r="Y910">
            <v>3232</v>
          </cell>
          <cell r="Z910" t="str">
            <v>บุคคลธรรมดา</v>
          </cell>
          <cell r="AA910">
            <v>1</v>
          </cell>
          <cell r="AB910" t="str">
            <v>(1)ที่ดินและสิ่งปลูกสร้างที่ใช้ประโยชน์ในการประกอบเกษตรกรรม</v>
          </cell>
          <cell r="AC910">
            <v>1</v>
          </cell>
          <cell r="AD910">
            <v>3232</v>
          </cell>
          <cell r="AE910">
            <v>130</v>
          </cell>
        </row>
        <row r="911">
          <cell r="P911">
            <v>17795</v>
          </cell>
          <cell r="Q911">
            <v>3054</v>
          </cell>
          <cell r="R911">
            <v>41</v>
          </cell>
          <cell r="S911">
            <v>1566</v>
          </cell>
          <cell r="T911">
            <v>4000</v>
          </cell>
          <cell r="U911">
            <v>16</v>
          </cell>
          <cell r="V911">
            <v>2</v>
          </cell>
          <cell r="W911">
            <v>30</v>
          </cell>
          <cell r="X911">
            <v>0</v>
          </cell>
          <cell r="Y911">
            <v>6630</v>
          </cell>
          <cell r="Z911" t="str">
            <v>บุคคลธรรมดา</v>
          </cell>
          <cell r="AA911">
            <v>1</v>
          </cell>
          <cell r="AB911" t="str">
            <v>(1)ที่ดินและสิ่งปลูกสร้างที่ใช้ประโยชน์ในการประกอบเกษตรกรรม</v>
          </cell>
          <cell r="AC911">
            <v>1</v>
          </cell>
          <cell r="AD911">
            <v>6630</v>
          </cell>
          <cell r="AE911">
            <v>100</v>
          </cell>
        </row>
        <row r="912">
          <cell r="P912">
            <v>17796</v>
          </cell>
          <cell r="Q912">
            <v>3054</v>
          </cell>
          <cell r="R912">
            <v>42</v>
          </cell>
          <cell r="S912">
            <v>1567</v>
          </cell>
          <cell r="T912">
            <v>4000</v>
          </cell>
          <cell r="U912">
            <v>48</v>
          </cell>
          <cell r="V912">
            <v>1</v>
          </cell>
          <cell r="W912">
            <v>80</v>
          </cell>
          <cell r="X912">
            <v>0</v>
          </cell>
          <cell r="Y912">
            <v>19380</v>
          </cell>
          <cell r="Z912" t="str">
            <v>บุคคลธรรมดา</v>
          </cell>
          <cell r="AA912">
            <v>1</v>
          </cell>
          <cell r="AB912" t="str">
            <v>(1)ที่ดินและสิ่งปลูกสร้างที่ใช้ประโยชน์ในการประกอบเกษตรกรรม</v>
          </cell>
          <cell r="AC912">
            <v>1</v>
          </cell>
          <cell r="AD912">
            <v>19380</v>
          </cell>
          <cell r="AE912">
            <v>130</v>
          </cell>
        </row>
        <row r="913">
          <cell r="P913">
            <v>17797</v>
          </cell>
          <cell r="Q913">
            <v>3054</v>
          </cell>
          <cell r="R913">
            <v>45</v>
          </cell>
          <cell r="S913">
            <v>1568</v>
          </cell>
          <cell r="T913">
            <v>4000</v>
          </cell>
          <cell r="U913">
            <v>46</v>
          </cell>
          <cell r="V913">
            <v>0</v>
          </cell>
          <cell r="W913">
            <v>95</v>
          </cell>
          <cell r="X913">
            <v>0</v>
          </cell>
          <cell r="Y913">
            <v>18495</v>
          </cell>
          <cell r="Z913" t="str">
            <v>บุคคลธรรมดา</v>
          </cell>
          <cell r="AA913">
            <v>1</v>
          </cell>
          <cell r="AB913" t="str">
            <v>(1)ที่ดินและสิ่งปลูกสร้างที่ใช้ประโยชน์ในการประกอบเกษตรกรรม</v>
          </cell>
          <cell r="AC913">
            <v>1</v>
          </cell>
          <cell r="AD913">
            <v>18495</v>
          </cell>
          <cell r="AE913">
            <v>130</v>
          </cell>
        </row>
        <row r="914">
          <cell r="P914">
            <v>17798</v>
          </cell>
          <cell r="Q914">
            <v>3054</v>
          </cell>
          <cell r="R914">
            <v>65</v>
          </cell>
          <cell r="S914">
            <v>1569</v>
          </cell>
          <cell r="T914">
            <v>4000</v>
          </cell>
          <cell r="U914">
            <v>15</v>
          </cell>
          <cell r="V914">
            <v>1</v>
          </cell>
          <cell r="W914">
            <v>86</v>
          </cell>
          <cell r="X914">
            <v>0</v>
          </cell>
          <cell r="Y914">
            <v>6186</v>
          </cell>
          <cell r="Z914" t="str">
            <v>บุคคลธรรมดา</v>
          </cell>
          <cell r="AA914">
            <v>1</v>
          </cell>
          <cell r="AB914" t="str">
            <v>(1)ที่ดินและสิ่งปลูกสร้างที่ใช้ประโยชน์ในการประกอบเกษตรกรรม</v>
          </cell>
          <cell r="AC914">
            <v>1</v>
          </cell>
          <cell r="AD914">
            <v>6186</v>
          </cell>
          <cell r="AE914">
            <v>130</v>
          </cell>
        </row>
        <row r="915">
          <cell r="P915">
            <v>17799</v>
          </cell>
          <cell r="Q915">
            <v>3054</v>
          </cell>
          <cell r="R915">
            <v>57</v>
          </cell>
          <cell r="S915">
            <v>1570</v>
          </cell>
          <cell r="T915">
            <v>4000</v>
          </cell>
          <cell r="U915">
            <v>6</v>
          </cell>
          <cell r="V915">
            <v>1</v>
          </cell>
          <cell r="W915">
            <v>30</v>
          </cell>
          <cell r="X915">
            <v>0</v>
          </cell>
          <cell r="Y915">
            <v>2530</v>
          </cell>
          <cell r="Z915" t="str">
            <v>บุคคลธรรมดา</v>
          </cell>
          <cell r="AA915">
            <v>1</v>
          </cell>
          <cell r="AB915" t="str">
            <v>(1)ที่ดินและสิ่งปลูกสร้างที่ใช้ประโยชน์ในการประกอบเกษตรกรรม</v>
          </cell>
          <cell r="AC915">
            <v>1</v>
          </cell>
          <cell r="AD915">
            <v>2530</v>
          </cell>
          <cell r="AE915">
            <v>130</v>
          </cell>
        </row>
        <row r="916">
          <cell r="P916">
            <v>17800</v>
          </cell>
          <cell r="Q916">
            <v>3054</v>
          </cell>
          <cell r="R916">
            <v>56</v>
          </cell>
          <cell r="S916">
            <v>1571</v>
          </cell>
          <cell r="T916">
            <v>4000</v>
          </cell>
          <cell r="U916">
            <v>12</v>
          </cell>
          <cell r="V916">
            <v>2</v>
          </cell>
          <cell r="W916">
            <v>60</v>
          </cell>
          <cell r="X916">
            <v>0</v>
          </cell>
          <cell r="Y916">
            <v>5060</v>
          </cell>
          <cell r="Z916" t="str">
            <v>บุคคลธรรมดา</v>
          </cell>
          <cell r="AA916">
            <v>1</v>
          </cell>
          <cell r="AB916" t="str">
            <v>(1)ที่ดินและสิ่งปลูกสร้างที่ใช้ประโยชน์ในการประกอบเกษตรกรรม</v>
          </cell>
          <cell r="AC916">
            <v>1</v>
          </cell>
          <cell r="AD916">
            <v>5060</v>
          </cell>
          <cell r="AE916">
            <v>130</v>
          </cell>
        </row>
        <row r="917">
          <cell r="P917">
            <v>17801</v>
          </cell>
          <cell r="Q917">
            <v>3054</v>
          </cell>
          <cell r="R917">
            <v>55</v>
          </cell>
          <cell r="S917">
            <v>1572</v>
          </cell>
          <cell r="T917">
            <v>4000</v>
          </cell>
          <cell r="U917">
            <v>5</v>
          </cell>
          <cell r="V917">
            <v>3</v>
          </cell>
          <cell r="W917">
            <v>33</v>
          </cell>
          <cell r="X917">
            <v>0</v>
          </cell>
          <cell r="Y917">
            <v>2333</v>
          </cell>
          <cell r="Z917" t="str">
            <v>บุคคลธรรมดา</v>
          </cell>
          <cell r="AA917">
            <v>1</v>
          </cell>
          <cell r="AB917" t="str">
            <v>(1)ที่ดินและสิ่งปลูกสร้างที่ใช้ประโยชน์ในการประกอบเกษตรกรรม</v>
          </cell>
          <cell r="AC917">
            <v>1</v>
          </cell>
          <cell r="AD917">
            <v>2333</v>
          </cell>
          <cell r="AE917">
            <v>130</v>
          </cell>
        </row>
        <row r="918">
          <cell r="P918">
            <v>17802</v>
          </cell>
          <cell r="Q918">
            <v>3054</v>
          </cell>
          <cell r="R918">
            <v>54</v>
          </cell>
          <cell r="S918">
            <v>1573</v>
          </cell>
          <cell r="T918">
            <v>4000</v>
          </cell>
          <cell r="U918">
            <v>6</v>
          </cell>
          <cell r="V918">
            <v>2</v>
          </cell>
          <cell r="W918">
            <v>66</v>
          </cell>
          <cell r="X918">
            <v>0</v>
          </cell>
          <cell r="Y918">
            <v>2666</v>
          </cell>
          <cell r="Z918" t="str">
            <v>บุคคลธรรมดา</v>
          </cell>
          <cell r="AA918">
            <v>1</v>
          </cell>
          <cell r="AB918" t="str">
            <v>(1)ที่ดินและสิ่งปลูกสร้างที่ใช้ประโยชน์ในการประกอบเกษตรกรรม</v>
          </cell>
          <cell r="AC918">
            <v>1</v>
          </cell>
          <cell r="AD918">
            <v>2666</v>
          </cell>
          <cell r="AE918">
            <v>130</v>
          </cell>
        </row>
        <row r="919">
          <cell r="P919">
            <v>17803</v>
          </cell>
          <cell r="Q919">
            <v>3054</v>
          </cell>
          <cell r="R919">
            <v>53</v>
          </cell>
          <cell r="S919">
            <v>1574</v>
          </cell>
          <cell r="T919">
            <v>4000</v>
          </cell>
          <cell r="U919">
            <v>8</v>
          </cell>
          <cell r="V919">
            <v>2</v>
          </cell>
          <cell r="W919">
            <v>33</v>
          </cell>
          <cell r="X919">
            <v>0</v>
          </cell>
          <cell r="Y919">
            <v>3433</v>
          </cell>
          <cell r="Z919" t="str">
            <v>บุคคลธรรมดา</v>
          </cell>
          <cell r="AA919">
            <v>1</v>
          </cell>
          <cell r="AB919" t="str">
            <v>(1)ที่ดินและสิ่งปลูกสร้างที่ใช้ประโยชน์ในการประกอบเกษตรกรรม</v>
          </cell>
          <cell r="AC919">
            <v>1</v>
          </cell>
          <cell r="AD919">
            <v>3433</v>
          </cell>
          <cell r="AE919">
            <v>130</v>
          </cell>
        </row>
        <row r="920">
          <cell r="P920">
            <v>17804</v>
          </cell>
          <cell r="Q920">
            <v>3054</v>
          </cell>
          <cell r="R920">
            <v>43</v>
          </cell>
          <cell r="S920">
            <v>1575</v>
          </cell>
          <cell r="T920">
            <v>4000</v>
          </cell>
          <cell r="U920">
            <v>13</v>
          </cell>
          <cell r="V920">
            <v>3</v>
          </cell>
          <cell r="W920">
            <v>66</v>
          </cell>
          <cell r="X920">
            <v>0</v>
          </cell>
          <cell r="Y920">
            <v>5566</v>
          </cell>
          <cell r="Z920" t="str">
            <v>บุคคลธรรมดา</v>
          </cell>
          <cell r="AA920">
            <v>1</v>
          </cell>
          <cell r="AB920" t="str">
            <v>(1)ที่ดินและสิ่งปลูกสร้างที่ใช้ประโยชน์ในการประกอบเกษตรกรรม</v>
          </cell>
          <cell r="AC920">
            <v>1</v>
          </cell>
          <cell r="AD920">
            <v>5566</v>
          </cell>
          <cell r="AE920">
            <v>130</v>
          </cell>
        </row>
        <row r="921">
          <cell r="P921">
            <v>17805</v>
          </cell>
          <cell r="Q921">
            <v>3054</v>
          </cell>
          <cell r="R921">
            <v>52</v>
          </cell>
          <cell r="S921">
            <v>1576</v>
          </cell>
          <cell r="T921">
            <v>4000</v>
          </cell>
          <cell r="U921">
            <v>9</v>
          </cell>
          <cell r="V921">
            <v>3</v>
          </cell>
          <cell r="W921">
            <v>0</v>
          </cell>
          <cell r="X921">
            <v>0</v>
          </cell>
          <cell r="Y921">
            <v>3900</v>
          </cell>
          <cell r="Z921" t="str">
            <v>บุคคลธรรมดา</v>
          </cell>
          <cell r="AA921">
            <v>1</v>
          </cell>
          <cell r="AB921" t="str">
            <v>(1)ที่ดินและสิ่งปลูกสร้างที่ใช้ประโยชน์ในการประกอบเกษตรกรรม</v>
          </cell>
          <cell r="AC921">
            <v>1</v>
          </cell>
          <cell r="AD921">
            <v>3900</v>
          </cell>
          <cell r="AE921">
            <v>130</v>
          </cell>
        </row>
        <row r="922">
          <cell r="P922">
            <v>17806</v>
          </cell>
          <cell r="Q922">
            <v>3054</v>
          </cell>
          <cell r="R922">
            <v>44</v>
          </cell>
          <cell r="S922">
            <v>1577</v>
          </cell>
          <cell r="T922">
            <v>4000</v>
          </cell>
          <cell r="U922">
            <v>4</v>
          </cell>
          <cell r="V922">
            <v>2</v>
          </cell>
          <cell r="W922">
            <v>33</v>
          </cell>
          <cell r="X922">
            <v>0</v>
          </cell>
          <cell r="Y922">
            <v>1833</v>
          </cell>
          <cell r="Z922" t="str">
            <v>บุคคลธรรมดา</v>
          </cell>
          <cell r="AA922">
            <v>1</v>
          </cell>
          <cell r="AB922" t="str">
            <v>(1)ที่ดินและสิ่งปลูกสร้างที่ใช้ประโยชน์ในการประกอบเกษตรกรรม</v>
          </cell>
          <cell r="AC922">
            <v>1</v>
          </cell>
          <cell r="AD922">
            <v>1833</v>
          </cell>
          <cell r="AE922">
            <v>150</v>
          </cell>
        </row>
        <row r="923">
          <cell r="P923">
            <v>17807</v>
          </cell>
          <cell r="Q923">
            <v>3054</v>
          </cell>
          <cell r="R923">
            <v>46</v>
          </cell>
          <cell r="S923">
            <v>1578</v>
          </cell>
          <cell r="T923">
            <v>4000</v>
          </cell>
          <cell r="U923">
            <v>3</v>
          </cell>
          <cell r="V923">
            <v>0</v>
          </cell>
          <cell r="W923">
            <v>96</v>
          </cell>
          <cell r="X923">
            <v>0</v>
          </cell>
          <cell r="Y923">
            <v>1296</v>
          </cell>
          <cell r="Z923" t="str">
            <v>บุคคลธรรมดา</v>
          </cell>
          <cell r="AA923">
            <v>1</v>
          </cell>
          <cell r="AB923" t="str">
            <v>(1)ที่ดินและสิ่งปลูกสร้างที่ใช้ประโยชน์ในการประกอบเกษตรกรรม</v>
          </cell>
          <cell r="AC923">
            <v>1</v>
          </cell>
          <cell r="AD923">
            <v>1296</v>
          </cell>
          <cell r="AE923">
            <v>130</v>
          </cell>
        </row>
        <row r="924">
          <cell r="P924">
            <v>17808</v>
          </cell>
          <cell r="Q924">
            <v>3054</v>
          </cell>
          <cell r="R924">
            <v>70</v>
          </cell>
          <cell r="S924">
            <v>1579</v>
          </cell>
          <cell r="T924">
            <v>4000</v>
          </cell>
          <cell r="U924">
            <v>16</v>
          </cell>
          <cell r="V924">
            <v>0</v>
          </cell>
          <cell r="W924">
            <v>92</v>
          </cell>
          <cell r="X924">
            <v>0</v>
          </cell>
          <cell r="Y924">
            <v>6492</v>
          </cell>
          <cell r="Z924" t="str">
            <v>บุคคลธรรมดา</v>
          </cell>
          <cell r="AA924">
            <v>1</v>
          </cell>
          <cell r="AB924" t="str">
            <v>(1)ที่ดินและสิ่งปลูกสร้างที่ใช้ประโยชน์ในการประกอบเกษตรกรรม</v>
          </cell>
          <cell r="AC924">
            <v>1</v>
          </cell>
          <cell r="AD924">
            <v>6492</v>
          </cell>
          <cell r="AE924">
            <v>130</v>
          </cell>
        </row>
        <row r="925">
          <cell r="P925">
            <v>17809</v>
          </cell>
          <cell r="Q925">
            <v>3054</v>
          </cell>
          <cell r="R925">
            <v>72</v>
          </cell>
          <cell r="S925">
            <v>1580</v>
          </cell>
          <cell r="T925">
            <v>4000</v>
          </cell>
          <cell r="U925">
            <v>3</v>
          </cell>
          <cell r="V925">
            <v>1</v>
          </cell>
          <cell r="W925">
            <v>47</v>
          </cell>
          <cell r="X925">
            <v>0</v>
          </cell>
          <cell r="Y925">
            <v>1347</v>
          </cell>
          <cell r="Z925" t="str">
            <v>บุคคลธรรมดา</v>
          </cell>
          <cell r="AA925">
            <v>1</v>
          </cell>
          <cell r="AB925" t="str">
            <v>(1)ที่ดินและสิ่งปลูกสร้างที่ใช้ประโยชน์ในการประกอบเกษตรกรรม</v>
          </cell>
          <cell r="AC925">
            <v>1</v>
          </cell>
          <cell r="AD925">
            <v>1347</v>
          </cell>
          <cell r="AE925">
            <v>130</v>
          </cell>
        </row>
        <row r="926">
          <cell r="P926">
            <v>17810</v>
          </cell>
          <cell r="Q926">
            <v>3054</v>
          </cell>
          <cell r="R926">
            <v>73</v>
          </cell>
          <cell r="S926">
            <v>1581</v>
          </cell>
          <cell r="T926">
            <v>4000</v>
          </cell>
          <cell r="U926">
            <v>7</v>
          </cell>
          <cell r="V926">
            <v>2</v>
          </cell>
          <cell r="W926">
            <v>93</v>
          </cell>
          <cell r="X926">
            <v>0</v>
          </cell>
          <cell r="Y926">
            <v>3093</v>
          </cell>
          <cell r="Z926" t="str">
            <v>บุคคลธรรมดา</v>
          </cell>
          <cell r="AA926">
            <v>1</v>
          </cell>
          <cell r="AB926" t="str">
            <v>(1)ที่ดินและสิ่งปลูกสร้างที่ใช้ประโยชน์ในการประกอบเกษตรกรรม</v>
          </cell>
          <cell r="AC926">
            <v>1</v>
          </cell>
          <cell r="AD926">
            <v>3093</v>
          </cell>
          <cell r="AE926">
            <v>130</v>
          </cell>
        </row>
        <row r="927">
          <cell r="P927">
            <v>17811</v>
          </cell>
          <cell r="Q927">
            <v>3054</v>
          </cell>
          <cell r="R927">
            <v>51</v>
          </cell>
          <cell r="S927">
            <v>1582</v>
          </cell>
          <cell r="T927">
            <v>4000</v>
          </cell>
          <cell r="U927">
            <v>11</v>
          </cell>
          <cell r="V927">
            <v>1</v>
          </cell>
          <cell r="W927">
            <v>74</v>
          </cell>
          <cell r="X927">
            <v>0</v>
          </cell>
          <cell r="Y927">
            <v>4574</v>
          </cell>
          <cell r="Z927" t="str">
            <v>บุคคลธรรมดา</v>
          </cell>
          <cell r="AA927">
            <v>1</v>
          </cell>
          <cell r="AB927" t="str">
            <v>(1)ที่ดินและสิ่งปลูกสร้างที่ใช้ประโยชน์ในการประกอบเกษตรกรรม</v>
          </cell>
          <cell r="AC927">
            <v>1</v>
          </cell>
          <cell r="AD927">
            <v>4574</v>
          </cell>
          <cell r="AE927">
            <v>130</v>
          </cell>
        </row>
        <row r="928">
          <cell r="P928">
            <v>17812</v>
          </cell>
          <cell r="Q928">
            <v>3054</v>
          </cell>
          <cell r="R928">
            <v>50</v>
          </cell>
          <cell r="S928">
            <v>1583</v>
          </cell>
          <cell r="T928">
            <v>4000</v>
          </cell>
          <cell r="U928">
            <v>12</v>
          </cell>
          <cell r="V928">
            <v>2</v>
          </cell>
          <cell r="W928">
            <v>40</v>
          </cell>
          <cell r="X928">
            <v>0</v>
          </cell>
          <cell r="Y928">
            <v>5040</v>
          </cell>
          <cell r="Z928" t="str">
            <v>บุคคลธรรมดา</v>
          </cell>
          <cell r="AA928">
            <v>1</v>
          </cell>
          <cell r="AB928" t="str">
            <v>(1)ที่ดินและสิ่งปลูกสร้างที่ใช้ประโยชน์ในการประกอบเกษตรกรรม</v>
          </cell>
          <cell r="AC928">
            <v>1</v>
          </cell>
          <cell r="AD928">
            <v>5040</v>
          </cell>
          <cell r="AE928">
            <v>130</v>
          </cell>
        </row>
        <row r="929">
          <cell r="P929">
            <v>17813</v>
          </cell>
          <cell r="Q929">
            <v>3054</v>
          </cell>
          <cell r="R929">
            <v>47</v>
          </cell>
          <cell r="S929">
            <v>1584</v>
          </cell>
          <cell r="T929">
            <v>4000</v>
          </cell>
          <cell r="U929">
            <v>18</v>
          </cell>
          <cell r="V929">
            <v>1</v>
          </cell>
          <cell r="W929">
            <v>10</v>
          </cell>
          <cell r="X929">
            <v>0</v>
          </cell>
          <cell r="Y929">
            <v>7310</v>
          </cell>
          <cell r="Z929" t="str">
            <v>บุคคลธรรมดา</v>
          </cell>
          <cell r="AA929">
            <v>1</v>
          </cell>
          <cell r="AB929" t="str">
            <v>(1)ที่ดินและสิ่งปลูกสร้างที่ใช้ประโยชน์ในการประกอบเกษตรกรรม</v>
          </cell>
          <cell r="AC929">
            <v>1</v>
          </cell>
          <cell r="AD929">
            <v>7310</v>
          </cell>
          <cell r="AE929">
            <v>100</v>
          </cell>
        </row>
        <row r="930">
          <cell r="P930">
            <v>17814</v>
          </cell>
          <cell r="Q930">
            <v>3054</v>
          </cell>
          <cell r="R930">
            <v>74</v>
          </cell>
          <cell r="S930">
            <v>1585</v>
          </cell>
          <cell r="T930">
            <v>4000</v>
          </cell>
          <cell r="U930">
            <v>11</v>
          </cell>
          <cell r="V930">
            <v>2</v>
          </cell>
          <cell r="W930">
            <v>51</v>
          </cell>
          <cell r="X930">
            <v>0</v>
          </cell>
          <cell r="Y930">
            <v>4651</v>
          </cell>
          <cell r="Z930" t="str">
            <v>บุคคลธรรมดา</v>
          </cell>
          <cell r="AA930">
            <v>1</v>
          </cell>
          <cell r="AB930" t="str">
            <v>(1)ที่ดินและสิ่งปลูกสร้างที่ใช้ประโยชน์ในการประกอบเกษตรกรรม</v>
          </cell>
          <cell r="AC930">
            <v>1</v>
          </cell>
          <cell r="AD930">
            <v>4651</v>
          </cell>
          <cell r="AE930">
            <v>130</v>
          </cell>
        </row>
        <row r="931">
          <cell r="P931">
            <v>17815</v>
          </cell>
          <cell r="Q931">
            <v>3054</v>
          </cell>
          <cell r="R931">
            <v>75</v>
          </cell>
          <cell r="S931">
            <v>1586</v>
          </cell>
          <cell r="T931">
            <v>4000</v>
          </cell>
          <cell r="U931">
            <v>9</v>
          </cell>
          <cell r="V931">
            <v>1</v>
          </cell>
          <cell r="W931">
            <v>86</v>
          </cell>
          <cell r="X931">
            <v>0</v>
          </cell>
          <cell r="Y931">
            <v>3786</v>
          </cell>
          <cell r="Z931" t="str">
            <v>บุคคลธรรมดา</v>
          </cell>
          <cell r="AA931">
            <v>1</v>
          </cell>
          <cell r="AB931" t="str">
            <v>(1)ที่ดินและสิ่งปลูกสร้างที่ใช้ประโยชน์ในการประกอบเกษตรกรรม</v>
          </cell>
          <cell r="AC931">
            <v>1</v>
          </cell>
          <cell r="AD931">
            <v>3786</v>
          </cell>
          <cell r="AE931">
            <v>130</v>
          </cell>
        </row>
        <row r="932">
          <cell r="P932">
            <v>17816</v>
          </cell>
          <cell r="Q932">
            <v>3054</v>
          </cell>
          <cell r="R932">
            <v>76</v>
          </cell>
          <cell r="S932">
            <v>1587</v>
          </cell>
          <cell r="T932">
            <v>4000</v>
          </cell>
          <cell r="U932">
            <v>5</v>
          </cell>
          <cell r="V932">
            <v>2</v>
          </cell>
          <cell r="W932">
            <v>73</v>
          </cell>
          <cell r="X932">
            <v>0</v>
          </cell>
          <cell r="Y932">
            <v>2273</v>
          </cell>
          <cell r="Z932" t="str">
            <v>บุคคลธรรมดา</v>
          </cell>
          <cell r="AA932">
            <v>1</v>
          </cell>
          <cell r="AB932" t="str">
            <v>(1)ที่ดินและสิ่งปลูกสร้างที่ใช้ประโยชน์ในการประกอบเกษตรกรรม</v>
          </cell>
          <cell r="AC932">
            <v>1</v>
          </cell>
          <cell r="AD932">
            <v>2273</v>
          </cell>
          <cell r="AE932">
            <v>130</v>
          </cell>
        </row>
        <row r="933">
          <cell r="P933">
            <v>17817</v>
          </cell>
          <cell r="Q933">
            <v>3054</v>
          </cell>
          <cell r="R933">
            <v>77</v>
          </cell>
          <cell r="S933">
            <v>1588</v>
          </cell>
          <cell r="T933">
            <v>4000</v>
          </cell>
          <cell r="U933">
            <v>4</v>
          </cell>
          <cell r="V933">
            <v>2</v>
          </cell>
          <cell r="W933">
            <v>66</v>
          </cell>
          <cell r="X933">
            <v>0</v>
          </cell>
          <cell r="Y933">
            <v>1866</v>
          </cell>
          <cell r="Z933" t="str">
            <v>บุคคลธรรมดา</v>
          </cell>
          <cell r="AA933">
            <v>1</v>
          </cell>
          <cell r="AB933" t="str">
            <v>(1)ที่ดินและสิ่งปลูกสร้างที่ใช้ประโยชน์ในการประกอบเกษตรกรรม</v>
          </cell>
          <cell r="AC933">
            <v>1</v>
          </cell>
          <cell r="AD933">
            <v>1866</v>
          </cell>
          <cell r="AE933">
            <v>130</v>
          </cell>
        </row>
        <row r="934">
          <cell r="P934">
            <v>17818</v>
          </cell>
          <cell r="Q934">
            <v>3054</v>
          </cell>
          <cell r="R934">
            <v>78</v>
          </cell>
          <cell r="S934">
            <v>1589</v>
          </cell>
          <cell r="T934">
            <v>4000</v>
          </cell>
          <cell r="U934">
            <v>4</v>
          </cell>
          <cell r="V934">
            <v>1</v>
          </cell>
          <cell r="W934">
            <v>66</v>
          </cell>
          <cell r="X934">
            <v>0</v>
          </cell>
          <cell r="Y934">
            <v>1766</v>
          </cell>
          <cell r="Z934" t="str">
            <v>บุคคลธรรมดา</v>
          </cell>
          <cell r="AA934">
            <v>1</v>
          </cell>
          <cell r="AB934" t="str">
            <v>(1)ที่ดินและสิ่งปลูกสร้างที่ใช้ประโยชน์ในการประกอบเกษตรกรรม</v>
          </cell>
          <cell r="AC934">
            <v>1</v>
          </cell>
          <cell r="AD934">
            <v>1766</v>
          </cell>
          <cell r="AE934">
            <v>130</v>
          </cell>
        </row>
        <row r="935">
          <cell r="P935">
            <v>17819</v>
          </cell>
          <cell r="Q935">
            <v>3054</v>
          </cell>
          <cell r="R935">
            <v>79</v>
          </cell>
          <cell r="S935">
            <v>1590</v>
          </cell>
          <cell r="T935">
            <v>4000</v>
          </cell>
          <cell r="U935">
            <v>30</v>
          </cell>
          <cell r="V935">
            <v>0</v>
          </cell>
          <cell r="W935">
            <v>93</v>
          </cell>
          <cell r="X935">
            <v>0</v>
          </cell>
          <cell r="Y935">
            <v>12093</v>
          </cell>
          <cell r="Z935" t="str">
            <v>บุคคลธรรมดา</v>
          </cell>
          <cell r="AA935">
            <v>1</v>
          </cell>
          <cell r="AB935" t="str">
            <v>(1)ที่ดินและสิ่งปลูกสร้างที่ใช้ประโยชน์ในการประกอบเกษตรกรรม</v>
          </cell>
          <cell r="AC935">
            <v>1</v>
          </cell>
          <cell r="AD935">
            <v>12093</v>
          </cell>
          <cell r="AE935">
            <v>130</v>
          </cell>
        </row>
        <row r="936">
          <cell r="P936">
            <v>17820</v>
          </cell>
          <cell r="Q936">
            <v>3054</v>
          </cell>
          <cell r="R936">
            <v>80</v>
          </cell>
          <cell r="S936">
            <v>1591</v>
          </cell>
          <cell r="T936">
            <v>4000</v>
          </cell>
          <cell r="U936">
            <v>12</v>
          </cell>
          <cell r="V936">
            <v>2</v>
          </cell>
          <cell r="W936">
            <v>93</v>
          </cell>
          <cell r="X936">
            <v>0</v>
          </cell>
          <cell r="Y936">
            <v>5093</v>
          </cell>
          <cell r="Z936" t="str">
            <v>บุคคลธรรมดา</v>
          </cell>
          <cell r="AA936">
            <v>1</v>
          </cell>
          <cell r="AB936" t="str">
            <v>(1)ที่ดินและสิ่งปลูกสร้างที่ใช้ประโยชน์ในการประกอบเกษตรกรรม</v>
          </cell>
          <cell r="AC936">
            <v>1</v>
          </cell>
          <cell r="AD936">
            <v>5093</v>
          </cell>
          <cell r="AE936">
            <v>130</v>
          </cell>
        </row>
        <row r="937">
          <cell r="P937">
            <v>17821</v>
          </cell>
          <cell r="Q937">
            <v>3054</v>
          </cell>
          <cell r="R937">
            <v>49</v>
          </cell>
          <cell r="S937">
            <v>1592</v>
          </cell>
          <cell r="T937">
            <v>4000</v>
          </cell>
          <cell r="U937">
            <v>3</v>
          </cell>
          <cell r="V937">
            <v>1</v>
          </cell>
          <cell r="W937">
            <v>72</v>
          </cell>
          <cell r="X937">
            <v>0</v>
          </cell>
          <cell r="Y937">
            <v>1372</v>
          </cell>
          <cell r="Z937" t="str">
            <v>บุคคลธรรมดา</v>
          </cell>
          <cell r="AA937">
            <v>1</v>
          </cell>
          <cell r="AB937" t="str">
            <v>(1)ที่ดินและสิ่งปลูกสร้างที่ใช้ประโยชน์ในการประกอบเกษตรกรรม</v>
          </cell>
          <cell r="AC937">
            <v>1</v>
          </cell>
          <cell r="AD937">
            <v>1372</v>
          </cell>
          <cell r="AE937">
            <v>100</v>
          </cell>
        </row>
        <row r="938">
          <cell r="P938">
            <v>17822</v>
          </cell>
          <cell r="Q938">
            <v>3054</v>
          </cell>
          <cell r="R938">
            <v>48</v>
          </cell>
          <cell r="S938">
            <v>1593</v>
          </cell>
          <cell r="T938">
            <v>4000</v>
          </cell>
          <cell r="U938">
            <v>5</v>
          </cell>
          <cell r="V938">
            <v>3</v>
          </cell>
          <cell r="W938">
            <v>43</v>
          </cell>
          <cell r="X938">
            <v>0</v>
          </cell>
          <cell r="Y938">
            <v>2343</v>
          </cell>
          <cell r="Z938" t="str">
            <v>บุคคลธรรมดา</v>
          </cell>
          <cell r="AA938">
            <v>1</v>
          </cell>
          <cell r="AB938" t="str">
            <v>(1)ที่ดินและสิ่งปลูกสร้างที่ใช้ประโยชน์ในการประกอบเกษตรกรรม</v>
          </cell>
          <cell r="AC938">
            <v>1</v>
          </cell>
          <cell r="AD938">
            <v>2343</v>
          </cell>
          <cell r="AE938">
            <v>100</v>
          </cell>
        </row>
        <row r="939">
          <cell r="P939">
            <v>17823</v>
          </cell>
          <cell r="Q939">
            <v>3054</v>
          </cell>
          <cell r="R939">
            <v>98</v>
          </cell>
          <cell r="S939">
            <v>1594</v>
          </cell>
          <cell r="T939">
            <v>4000</v>
          </cell>
          <cell r="U939">
            <v>11</v>
          </cell>
          <cell r="V939">
            <v>1</v>
          </cell>
          <cell r="W939">
            <v>30</v>
          </cell>
          <cell r="X939">
            <v>0</v>
          </cell>
          <cell r="Y939">
            <v>4530</v>
          </cell>
          <cell r="Z939" t="str">
            <v>บุคคลธรรมดา</v>
          </cell>
          <cell r="AA939">
            <v>1</v>
          </cell>
          <cell r="AB939" t="str">
            <v>(1)ที่ดินและสิ่งปลูกสร้างที่ใช้ประโยชน์ในการประกอบเกษตรกรรม</v>
          </cell>
          <cell r="AC939">
            <v>1</v>
          </cell>
          <cell r="AD939">
            <v>4530</v>
          </cell>
          <cell r="AE939">
            <v>130</v>
          </cell>
        </row>
        <row r="940">
          <cell r="P940">
            <v>17824</v>
          </cell>
          <cell r="Q940">
            <v>3054</v>
          </cell>
          <cell r="R940">
            <v>97</v>
          </cell>
          <cell r="S940">
            <v>1595</v>
          </cell>
          <cell r="T940">
            <v>4000</v>
          </cell>
          <cell r="U940">
            <v>7</v>
          </cell>
          <cell r="V940">
            <v>2</v>
          </cell>
          <cell r="W940">
            <v>40</v>
          </cell>
          <cell r="X940">
            <v>0</v>
          </cell>
          <cell r="Y940">
            <v>3040</v>
          </cell>
          <cell r="Z940" t="str">
            <v>บุคคลธรรมดา</v>
          </cell>
          <cell r="AA940">
            <v>1</v>
          </cell>
          <cell r="AB940" t="str">
            <v>(1)ที่ดินและสิ่งปลูกสร้างที่ใช้ประโยชน์ในการประกอบเกษตรกรรม</v>
          </cell>
          <cell r="AC940">
            <v>1</v>
          </cell>
          <cell r="AD940">
            <v>3040</v>
          </cell>
          <cell r="AE940">
            <v>130</v>
          </cell>
        </row>
        <row r="941">
          <cell r="P941">
            <v>17825</v>
          </cell>
          <cell r="Q941">
            <v>3054</v>
          </cell>
          <cell r="R941">
            <v>96</v>
          </cell>
          <cell r="S941">
            <v>1596</v>
          </cell>
          <cell r="T941">
            <v>4000</v>
          </cell>
          <cell r="U941">
            <v>5</v>
          </cell>
          <cell r="V941">
            <v>2</v>
          </cell>
          <cell r="W941">
            <v>32</v>
          </cell>
          <cell r="X941">
            <v>0</v>
          </cell>
          <cell r="Y941">
            <v>2232</v>
          </cell>
          <cell r="Z941" t="str">
            <v>บุคคลธรรมดา</v>
          </cell>
          <cell r="AA941">
            <v>1</v>
          </cell>
          <cell r="AB941" t="str">
            <v>(1)ที่ดินและสิ่งปลูกสร้างที่ใช้ประโยชน์ในการประกอบเกษตรกรรม</v>
          </cell>
          <cell r="AC941">
            <v>1</v>
          </cell>
          <cell r="AD941">
            <v>2232</v>
          </cell>
          <cell r="AE941">
            <v>130</v>
          </cell>
        </row>
        <row r="942">
          <cell r="P942">
            <v>17826</v>
          </cell>
          <cell r="Q942">
            <v>3054</v>
          </cell>
          <cell r="R942">
            <v>95</v>
          </cell>
          <cell r="S942">
            <v>1597</v>
          </cell>
          <cell r="T942">
            <v>4000</v>
          </cell>
          <cell r="U942">
            <v>5</v>
          </cell>
          <cell r="V942">
            <v>2</v>
          </cell>
          <cell r="W942">
            <v>18</v>
          </cell>
          <cell r="X942">
            <v>0</v>
          </cell>
          <cell r="Y942">
            <v>2218</v>
          </cell>
          <cell r="Z942" t="str">
            <v>บุคคลธรรมดา</v>
          </cell>
          <cell r="AA942">
            <v>1</v>
          </cell>
          <cell r="AB942" t="str">
            <v>(1)ที่ดินและสิ่งปลูกสร้างที่ใช้ประโยชน์ในการประกอบเกษตรกรรม</v>
          </cell>
          <cell r="AC942">
            <v>1</v>
          </cell>
          <cell r="AD942">
            <v>2218</v>
          </cell>
          <cell r="AE942">
            <v>130</v>
          </cell>
        </row>
        <row r="943">
          <cell r="P943">
            <v>17827</v>
          </cell>
          <cell r="Q943">
            <v>3054</v>
          </cell>
          <cell r="R943">
            <v>94</v>
          </cell>
          <cell r="S943">
            <v>1598</v>
          </cell>
          <cell r="T943">
            <v>4000</v>
          </cell>
          <cell r="U943">
            <v>5</v>
          </cell>
          <cell r="V943">
            <v>1</v>
          </cell>
          <cell r="W943">
            <v>60</v>
          </cell>
          <cell r="X943">
            <v>0</v>
          </cell>
          <cell r="Y943">
            <v>2160</v>
          </cell>
          <cell r="Z943" t="str">
            <v>บุคคลธรรมดา</v>
          </cell>
          <cell r="AA943">
            <v>1</v>
          </cell>
          <cell r="AB943" t="str">
            <v>(1)ที่ดินและสิ่งปลูกสร้างที่ใช้ประโยชน์ในการประกอบเกษตรกรรม</v>
          </cell>
          <cell r="AC943">
            <v>1</v>
          </cell>
          <cell r="AD943">
            <v>2160</v>
          </cell>
          <cell r="AE943">
            <v>130</v>
          </cell>
        </row>
        <row r="944">
          <cell r="P944">
            <v>17828</v>
          </cell>
          <cell r="Q944">
            <v>3054</v>
          </cell>
          <cell r="R944">
            <v>81</v>
          </cell>
          <cell r="S944">
            <v>1599</v>
          </cell>
          <cell r="T944">
            <v>4000</v>
          </cell>
          <cell r="U944">
            <v>8</v>
          </cell>
          <cell r="V944">
            <v>2</v>
          </cell>
          <cell r="W944">
            <v>13</v>
          </cell>
          <cell r="X944">
            <v>0</v>
          </cell>
          <cell r="Y944">
            <v>3413</v>
          </cell>
          <cell r="Z944" t="str">
            <v>บุคคลธรรมดา</v>
          </cell>
          <cell r="AA944">
            <v>1</v>
          </cell>
          <cell r="AB944" t="str">
            <v>(1)ที่ดินและสิ่งปลูกสร้างที่ใช้ประโยชน์ในการประกอบเกษตรกรรม</v>
          </cell>
          <cell r="AC944">
            <v>1</v>
          </cell>
          <cell r="AD944">
            <v>3413</v>
          </cell>
          <cell r="AE944">
            <v>130</v>
          </cell>
        </row>
        <row r="945">
          <cell r="P945">
            <v>17829</v>
          </cell>
          <cell r="Q945">
            <v>3054</v>
          </cell>
          <cell r="R945">
            <v>82</v>
          </cell>
          <cell r="S945">
            <v>1600</v>
          </cell>
          <cell r="T945">
            <v>4000</v>
          </cell>
          <cell r="U945">
            <v>14</v>
          </cell>
          <cell r="V945">
            <v>1</v>
          </cell>
          <cell r="W945">
            <v>33</v>
          </cell>
          <cell r="X945">
            <v>0</v>
          </cell>
          <cell r="Y945">
            <v>5733</v>
          </cell>
          <cell r="Z945" t="str">
            <v>บุคคลธรรมดา</v>
          </cell>
          <cell r="AA945">
            <v>1</v>
          </cell>
          <cell r="AB945" t="str">
            <v>(1)ที่ดินและสิ่งปลูกสร้างที่ใช้ประโยชน์ในการประกอบเกษตรกรรม</v>
          </cell>
          <cell r="AC945">
            <v>1</v>
          </cell>
          <cell r="AD945">
            <v>5733</v>
          </cell>
          <cell r="AE945">
            <v>130</v>
          </cell>
        </row>
        <row r="946">
          <cell r="P946">
            <v>17830</v>
          </cell>
          <cell r="Q946">
            <v>3054</v>
          </cell>
          <cell r="R946">
            <v>83</v>
          </cell>
          <cell r="S946">
            <v>1601</v>
          </cell>
          <cell r="T946">
            <v>4000</v>
          </cell>
          <cell r="U946">
            <v>15</v>
          </cell>
          <cell r="V946">
            <v>1</v>
          </cell>
          <cell r="W946">
            <v>40</v>
          </cell>
          <cell r="X946">
            <v>0</v>
          </cell>
          <cell r="Y946">
            <v>6140</v>
          </cell>
          <cell r="Z946" t="str">
            <v>บุคคลธรรมดา</v>
          </cell>
          <cell r="AA946">
            <v>1</v>
          </cell>
          <cell r="AB946" t="str">
            <v>(1)ที่ดินและสิ่งปลูกสร้างที่ใช้ประโยชน์ในการประกอบเกษตรกรรม</v>
          </cell>
          <cell r="AC946">
            <v>1</v>
          </cell>
          <cell r="AD946">
            <v>6140</v>
          </cell>
          <cell r="AE946">
            <v>130</v>
          </cell>
        </row>
        <row r="947">
          <cell r="P947">
            <v>17831</v>
          </cell>
          <cell r="Q947">
            <v>3054</v>
          </cell>
          <cell r="R947">
            <v>84</v>
          </cell>
          <cell r="S947">
            <v>1602</v>
          </cell>
          <cell r="T947">
            <v>4000</v>
          </cell>
          <cell r="U947">
            <v>8</v>
          </cell>
          <cell r="V947">
            <v>2</v>
          </cell>
          <cell r="W947">
            <v>63</v>
          </cell>
          <cell r="X947">
            <v>0</v>
          </cell>
          <cell r="Y947">
            <v>3463</v>
          </cell>
          <cell r="Z947" t="str">
            <v>บุคคลธรรมดา</v>
          </cell>
          <cell r="AA947">
            <v>1</v>
          </cell>
          <cell r="AB947" t="str">
            <v>(1)ที่ดินและสิ่งปลูกสร้างที่ใช้ประโยชน์ในการประกอบเกษตรกรรม</v>
          </cell>
          <cell r="AC947">
            <v>1</v>
          </cell>
          <cell r="AD947">
            <v>3463</v>
          </cell>
          <cell r="AE947">
            <v>130</v>
          </cell>
        </row>
        <row r="948">
          <cell r="P948">
            <v>17832</v>
          </cell>
          <cell r="Q948">
            <v>3054</v>
          </cell>
          <cell r="R948">
            <v>85</v>
          </cell>
          <cell r="S948">
            <v>1603</v>
          </cell>
          <cell r="T948">
            <v>4000</v>
          </cell>
          <cell r="U948">
            <v>12</v>
          </cell>
          <cell r="V948">
            <v>2</v>
          </cell>
          <cell r="W948">
            <v>10</v>
          </cell>
          <cell r="X948">
            <v>0</v>
          </cell>
          <cell r="Y948">
            <v>5010</v>
          </cell>
          <cell r="Z948" t="str">
            <v>บุคคลธรรมดา</v>
          </cell>
          <cell r="AA948">
            <v>1</v>
          </cell>
          <cell r="AB948" t="str">
            <v>(1)ที่ดินและสิ่งปลูกสร้างที่ใช้ประโยชน์ในการประกอบเกษตรกรรม</v>
          </cell>
          <cell r="AC948">
            <v>1</v>
          </cell>
          <cell r="AD948">
            <v>5010</v>
          </cell>
          <cell r="AE948">
            <v>130</v>
          </cell>
        </row>
        <row r="949">
          <cell r="P949">
            <v>17833</v>
          </cell>
          <cell r="Q949">
            <v>3054</v>
          </cell>
          <cell r="R949">
            <v>86</v>
          </cell>
          <cell r="S949">
            <v>1604</v>
          </cell>
          <cell r="T949">
            <v>4000</v>
          </cell>
          <cell r="U949">
            <v>14</v>
          </cell>
          <cell r="V949">
            <v>1</v>
          </cell>
          <cell r="W949">
            <v>86</v>
          </cell>
          <cell r="X949">
            <v>0</v>
          </cell>
          <cell r="Y949">
            <v>5786</v>
          </cell>
          <cell r="Z949" t="str">
            <v>บุคคลธรรมดา</v>
          </cell>
          <cell r="AA949">
            <v>1</v>
          </cell>
          <cell r="AB949" t="str">
            <v>(1)ที่ดินและสิ่งปลูกสร้างที่ใช้ประโยชน์ในการประกอบเกษตรกรรม</v>
          </cell>
          <cell r="AC949">
            <v>1</v>
          </cell>
          <cell r="AD949">
            <v>5786</v>
          </cell>
          <cell r="AE949">
            <v>100</v>
          </cell>
        </row>
        <row r="950">
          <cell r="P950">
            <v>17834</v>
          </cell>
          <cell r="Q950">
            <v>3054</v>
          </cell>
          <cell r="R950">
            <v>93</v>
          </cell>
          <cell r="S950">
            <v>1605</v>
          </cell>
          <cell r="T950">
            <v>4000</v>
          </cell>
          <cell r="U950">
            <v>5</v>
          </cell>
          <cell r="V950">
            <v>1</v>
          </cell>
          <cell r="W950">
            <v>4</v>
          </cell>
          <cell r="X950">
            <v>0</v>
          </cell>
          <cell r="Y950">
            <v>2104</v>
          </cell>
          <cell r="Z950" t="str">
            <v>บุคคลธรรมดา</v>
          </cell>
          <cell r="AA950">
            <v>1</v>
          </cell>
          <cell r="AB950" t="str">
            <v>(1)ที่ดินและสิ่งปลูกสร้างที่ใช้ประโยชน์ในการประกอบเกษตรกรรม</v>
          </cell>
          <cell r="AC950">
            <v>1</v>
          </cell>
          <cell r="AD950">
            <v>2104</v>
          </cell>
          <cell r="AE950">
            <v>130</v>
          </cell>
        </row>
        <row r="951">
          <cell r="P951">
            <v>17835</v>
          </cell>
          <cell r="Q951">
            <v>3054</v>
          </cell>
          <cell r="R951">
            <v>92</v>
          </cell>
          <cell r="S951">
            <v>1606</v>
          </cell>
          <cell r="T951">
            <v>4000</v>
          </cell>
          <cell r="U951">
            <v>5</v>
          </cell>
          <cell r="V951">
            <v>0</v>
          </cell>
          <cell r="W951">
            <v>56</v>
          </cell>
          <cell r="X951">
            <v>0</v>
          </cell>
          <cell r="Y951">
            <v>2056</v>
          </cell>
          <cell r="Z951" t="str">
            <v>บุคคลธรรมดา</v>
          </cell>
          <cell r="AA951">
            <v>1</v>
          </cell>
          <cell r="AB951" t="str">
            <v>(1)ที่ดินและสิ่งปลูกสร้างที่ใช้ประโยชน์ในการประกอบเกษตรกรรม</v>
          </cell>
          <cell r="AC951">
            <v>1</v>
          </cell>
          <cell r="AD951">
            <v>2056</v>
          </cell>
          <cell r="AE951">
            <v>130</v>
          </cell>
        </row>
        <row r="952">
          <cell r="P952">
            <v>17836</v>
          </cell>
          <cell r="Q952">
            <v>3054</v>
          </cell>
          <cell r="R952">
            <v>91</v>
          </cell>
          <cell r="S952">
            <v>1607</v>
          </cell>
          <cell r="T952">
            <v>4000</v>
          </cell>
          <cell r="U952">
            <v>7</v>
          </cell>
          <cell r="V952">
            <v>1</v>
          </cell>
          <cell r="W952">
            <v>33</v>
          </cell>
          <cell r="X952">
            <v>0</v>
          </cell>
          <cell r="Y952">
            <v>2933</v>
          </cell>
          <cell r="Z952" t="str">
            <v>บุคคลธรรมดา</v>
          </cell>
          <cell r="AA952">
            <v>1</v>
          </cell>
          <cell r="AB952" t="str">
            <v>(1)ที่ดินและสิ่งปลูกสร้างที่ใช้ประโยชน์ในการประกอบเกษตรกรรม</v>
          </cell>
          <cell r="AC952">
            <v>1</v>
          </cell>
          <cell r="AD952">
            <v>2933</v>
          </cell>
          <cell r="AE952">
            <v>170</v>
          </cell>
        </row>
        <row r="953">
          <cell r="P953">
            <v>17837</v>
          </cell>
          <cell r="Q953">
            <v>3054</v>
          </cell>
          <cell r="R953">
            <v>90</v>
          </cell>
          <cell r="S953">
            <v>1608</v>
          </cell>
          <cell r="T953">
            <v>4000</v>
          </cell>
          <cell r="U953">
            <v>17</v>
          </cell>
          <cell r="V953">
            <v>1</v>
          </cell>
          <cell r="W953">
            <v>20</v>
          </cell>
          <cell r="X953">
            <v>0</v>
          </cell>
          <cell r="Y953">
            <v>6920</v>
          </cell>
          <cell r="Z953" t="str">
            <v>บุคคลธรรมดา</v>
          </cell>
          <cell r="AA953">
            <v>1</v>
          </cell>
          <cell r="AB953" t="str">
            <v>(1)ที่ดินและสิ่งปลูกสร้างที่ใช้ประโยชน์ในการประกอบเกษตรกรรม</v>
          </cell>
          <cell r="AC953">
            <v>1</v>
          </cell>
          <cell r="AD953">
            <v>6920</v>
          </cell>
          <cell r="AE953">
            <v>150</v>
          </cell>
        </row>
        <row r="954">
          <cell r="P954">
            <v>17838</v>
          </cell>
          <cell r="Q954">
            <v>3054</v>
          </cell>
          <cell r="R954">
            <v>89</v>
          </cell>
          <cell r="S954">
            <v>1609</v>
          </cell>
          <cell r="T954">
            <v>4000</v>
          </cell>
          <cell r="U954">
            <v>7</v>
          </cell>
          <cell r="V954">
            <v>1</v>
          </cell>
          <cell r="W954">
            <v>20</v>
          </cell>
          <cell r="X954">
            <v>0</v>
          </cell>
          <cell r="Y954">
            <v>2920</v>
          </cell>
          <cell r="Z954" t="str">
            <v>บุคคลธรรมดา</v>
          </cell>
          <cell r="AA954">
            <v>1</v>
          </cell>
          <cell r="AB954" t="str">
            <v>(1)ที่ดินและสิ่งปลูกสร้างที่ใช้ประโยชน์ในการประกอบเกษตรกรรม</v>
          </cell>
          <cell r="AC954">
            <v>1</v>
          </cell>
          <cell r="AD954">
            <v>2920</v>
          </cell>
          <cell r="AE954">
            <v>100</v>
          </cell>
        </row>
        <row r="955">
          <cell r="P955">
            <v>17839</v>
          </cell>
          <cell r="Q955">
            <v>3054</v>
          </cell>
          <cell r="R955">
            <v>88</v>
          </cell>
          <cell r="S955">
            <v>1610</v>
          </cell>
          <cell r="T955">
            <v>4000</v>
          </cell>
          <cell r="U955">
            <v>7</v>
          </cell>
          <cell r="V955">
            <v>1</v>
          </cell>
          <cell r="W955">
            <v>0</v>
          </cell>
          <cell r="X955">
            <v>0</v>
          </cell>
          <cell r="Y955">
            <v>2900</v>
          </cell>
          <cell r="Z955" t="str">
            <v>บุคคลธรรมดา</v>
          </cell>
          <cell r="AA955">
            <v>1</v>
          </cell>
          <cell r="AB955" t="str">
            <v>(1)ที่ดินและสิ่งปลูกสร้างที่ใช้ประโยชน์ในการประกอบเกษตรกรรม</v>
          </cell>
          <cell r="AC955">
            <v>1</v>
          </cell>
          <cell r="AD955">
            <v>2900</v>
          </cell>
          <cell r="AE955">
            <v>100</v>
          </cell>
        </row>
        <row r="956">
          <cell r="P956">
            <v>17841</v>
          </cell>
          <cell r="Q956">
            <v>3054</v>
          </cell>
          <cell r="R956">
            <v>69</v>
          </cell>
          <cell r="S956">
            <v>1612</v>
          </cell>
          <cell r="T956">
            <v>4000</v>
          </cell>
          <cell r="U956">
            <v>8</v>
          </cell>
          <cell r="V956">
            <v>3</v>
          </cell>
          <cell r="W956">
            <v>20</v>
          </cell>
          <cell r="X956">
            <v>0</v>
          </cell>
          <cell r="Y956">
            <v>3520</v>
          </cell>
          <cell r="Z956" t="str">
            <v>บุคคลธรรมดา</v>
          </cell>
          <cell r="AA956">
            <v>1</v>
          </cell>
          <cell r="AB956" t="str">
            <v>(1)ที่ดินและสิ่งปลูกสร้างที่ใช้ประโยชน์ในการประกอบเกษตรกรรม</v>
          </cell>
          <cell r="AC956">
            <v>1</v>
          </cell>
          <cell r="AD956">
            <v>3520</v>
          </cell>
          <cell r="AE956">
            <v>130</v>
          </cell>
        </row>
        <row r="957">
          <cell r="P957">
            <v>17842</v>
          </cell>
          <cell r="Q957">
            <v>3054</v>
          </cell>
          <cell r="R957">
            <v>71</v>
          </cell>
          <cell r="S957">
            <v>1613</v>
          </cell>
          <cell r="T957">
            <v>4000</v>
          </cell>
          <cell r="U957">
            <v>7</v>
          </cell>
          <cell r="V957">
            <v>2</v>
          </cell>
          <cell r="W957">
            <v>28</v>
          </cell>
          <cell r="X957">
            <v>0</v>
          </cell>
          <cell r="Y957">
            <v>3028</v>
          </cell>
          <cell r="Z957" t="str">
            <v>บุคคลธรรมดา</v>
          </cell>
          <cell r="AA957">
            <v>1</v>
          </cell>
          <cell r="AB957" t="str">
            <v>(1)ที่ดินและสิ่งปลูกสร้างที่ใช้ประโยชน์ในการประกอบเกษตรกรรม</v>
          </cell>
          <cell r="AC957">
            <v>1</v>
          </cell>
          <cell r="AD957">
            <v>3028</v>
          </cell>
          <cell r="AE957">
            <v>130</v>
          </cell>
        </row>
        <row r="958">
          <cell r="P958">
            <v>17843</v>
          </cell>
          <cell r="Q958">
            <v>2856</v>
          </cell>
          <cell r="R958">
            <v>1</v>
          </cell>
          <cell r="S958">
            <v>1614</v>
          </cell>
          <cell r="T958">
            <v>4000</v>
          </cell>
          <cell r="U958">
            <v>2</v>
          </cell>
          <cell r="V958">
            <v>0</v>
          </cell>
          <cell r="W958">
            <v>0</v>
          </cell>
          <cell r="X958">
            <v>0</v>
          </cell>
          <cell r="Y958">
            <v>800</v>
          </cell>
          <cell r="Z958" t="str">
            <v>บุคคลธรรมดา</v>
          </cell>
          <cell r="AA958">
            <v>1</v>
          </cell>
          <cell r="AB958" t="str">
            <v>(1)ที่ดินและสิ่งปลูกสร้างที่ใช้ประโยชน์ในการประกอบเกษตรกรรม</v>
          </cell>
          <cell r="AC958">
            <v>1</v>
          </cell>
          <cell r="AD958">
            <v>800</v>
          </cell>
          <cell r="AE958">
            <v>130</v>
          </cell>
        </row>
        <row r="959">
          <cell r="P959">
            <v>17844</v>
          </cell>
          <cell r="Q959">
            <v>2856</v>
          </cell>
          <cell r="R959">
            <v>3</v>
          </cell>
          <cell r="S959">
            <v>1615</v>
          </cell>
          <cell r="T959">
            <v>4000</v>
          </cell>
          <cell r="U959">
            <v>2</v>
          </cell>
          <cell r="V959">
            <v>0</v>
          </cell>
          <cell r="W959">
            <v>11</v>
          </cell>
          <cell r="X959">
            <v>0</v>
          </cell>
          <cell r="Y959">
            <v>811</v>
          </cell>
          <cell r="Z959" t="str">
            <v>บุคคลธรรมดา</v>
          </cell>
          <cell r="AA959">
            <v>1</v>
          </cell>
          <cell r="AB959" t="str">
            <v>(1)ที่ดินและสิ่งปลูกสร้างที่ใช้ประโยชน์ในการประกอบเกษตรกรรม</v>
          </cell>
          <cell r="AC959">
            <v>1</v>
          </cell>
          <cell r="AD959">
            <v>811</v>
          </cell>
          <cell r="AE959">
            <v>150</v>
          </cell>
        </row>
        <row r="960">
          <cell r="P960">
            <v>17845</v>
          </cell>
          <cell r="Q960">
            <v>2856</v>
          </cell>
          <cell r="R960">
            <v>2</v>
          </cell>
          <cell r="S960">
            <v>1616</v>
          </cell>
          <cell r="T960">
            <v>4000</v>
          </cell>
          <cell r="U960">
            <v>5</v>
          </cell>
          <cell r="V960">
            <v>3</v>
          </cell>
          <cell r="W960">
            <v>35</v>
          </cell>
          <cell r="X960">
            <v>0</v>
          </cell>
          <cell r="Y960">
            <v>2335</v>
          </cell>
          <cell r="Z960" t="str">
            <v>บุคคลธรรมดา</v>
          </cell>
          <cell r="AA960">
            <v>1</v>
          </cell>
          <cell r="AB960" t="str">
            <v>(1)ที่ดินและสิ่งปลูกสร้างที่ใช้ประโยชน์ในการประกอบเกษตรกรรม</v>
          </cell>
          <cell r="AC960">
            <v>1</v>
          </cell>
          <cell r="AD960">
            <v>2335</v>
          </cell>
          <cell r="AE960">
            <v>130</v>
          </cell>
        </row>
        <row r="961">
          <cell r="P961">
            <v>17846</v>
          </cell>
          <cell r="Q961">
            <v>2856</v>
          </cell>
          <cell r="R961">
            <v>4</v>
          </cell>
          <cell r="S961">
            <v>1617</v>
          </cell>
          <cell r="T961">
            <v>4000</v>
          </cell>
          <cell r="U961">
            <v>6</v>
          </cell>
          <cell r="V961">
            <v>2</v>
          </cell>
          <cell r="W961">
            <v>0</v>
          </cell>
          <cell r="X961">
            <v>0</v>
          </cell>
          <cell r="Y961">
            <v>2600</v>
          </cell>
          <cell r="Z961" t="str">
            <v>บุคคลธรรมดา</v>
          </cell>
          <cell r="AA961">
            <v>1</v>
          </cell>
          <cell r="AB961" t="str">
            <v>(1)ที่ดินและสิ่งปลูกสร้างที่ใช้ประโยชน์ในการประกอบเกษตรกรรม</v>
          </cell>
          <cell r="AC961">
            <v>1</v>
          </cell>
          <cell r="AD961">
            <v>2600</v>
          </cell>
          <cell r="AE961">
            <v>130</v>
          </cell>
        </row>
        <row r="962">
          <cell r="P962">
            <v>17847</v>
          </cell>
          <cell r="Q962">
            <v>2856</v>
          </cell>
          <cell r="R962">
            <v>5</v>
          </cell>
          <cell r="S962">
            <v>1618</v>
          </cell>
          <cell r="T962">
            <v>4000</v>
          </cell>
          <cell r="U962">
            <v>2</v>
          </cell>
          <cell r="V962">
            <v>0</v>
          </cell>
          <cell r="W962">
            <v>92</v>
          </cell>
          <cell r="X962">
            <v>0</v>
          </cell>
          <cell r="Y962">
            <v>892</v>
          </cell>
          <cell r="Z962" t="str">
            <v>บุคคลธรรมดา</v>
          </cell>
          <cell r="AA962">
            <v>1</v>
          </cell>
          <cell r="AB962" t="str">
            <v>(1)ที่ดินและสิ่งปลูกสร้างที่ใช้ประโยชน์ในการประกอบเกษตรกรรม</v>
          </cell>
          <cell r="AC962">
            <v>1</v>
          </cell>
          <cell r="AD962">
            <v>892</v>
          </cell>
          <cell r="AE962">
            <v>130</v>
          </cell>
        </row>
        <row r="963">
          <cell r="P963">
            <v>17848</v>
          </cell>
          <cell r="Q963">
            <v>2856</v>
          </cell>
          <cell r="R963">
            <v>7</v>
          </cell>
          <cell r="S963">
            <v>1619</v>
          </cell>
          <cell r="T963">
            <v>4000</v>
          </cell>
          <cell r="U963">
            <v>2</v>
          </cell>
          <cell r="V963">
            <v>2</v>
          </cell>
          <cell r="W963">
            <v>40</v>
          </cell>
          <cell r="X963">
            <v>0</v>
          </cell>
          <cell r="Y963">
            <v>1040</v>
          </cell>
          <cell r="Z963" t="str">
            <v>บุคคลธรรมดา</v>
          </cell>
          <cell r="AA963">
            <v>1</v>
          </cell>
          <cell r="AB963" t="str">
            <v>(1)ที่ดินและสิ่งปลูกสร้างที่ใช้ประโยชน์ในการประกอบเกษตรกรรม</v>
          </cell>
          <cell r="AC963">
            <v>1</v>
          </cell>
          <cell r="AD963">
            <v>1040</v>
          </cell>
          <cell r="AE963">
            <v>130</v>
          </cell>
        </row>
        <row r="964">
          <cell r="P964">
            <v>17849</v>
          </cell>
          <cell r="Q964">
            <v>2856</v>
          </cell>
          <cell r="R964">
            <v>6</v>
          </cell>
          <cell r="S964">
            <v>1620</v>
          </cell>
          <cell r="T964">
            <v>4000</v>
          </cell>
          <cell r="U964">
            <v>2</v>
          </cell>
          <cell r="V964">
            <v>0</v>
          </cell>
          <cell r="W964">
            <v>0</v>
          </cell>
          <cell r="X964">
            <v>0</v>
          </cell>
          <cell r="Y964">
            <v>800</v>
          </cell>
          <cell r="Z964" t="str">
            <v>บุคคลธรรมดา</v>
          </cell>
          <cell r="AA964">
            <v>1</v>
          </cell>
          <cell r="AB96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64">
            <v>2</v>
          </cell>
          <cell r="AD964">
            <v>800</v>
          </cell>
          <cell r="AE964">
            <v>170</v>
          </cell>
        </row>
        <row r="965">
          <cell r="P965">
            <v>17850</v>
          </cell>
          <cell r="Q965">
            <v>2856</v>
          </cell>
          <cell r="R965">
            <v>13</v>
          </cell>
          <cell r="S965">
            <v>1621</v>
          </cell>
          <cell r="T965">
            <v>4000</v>
          </cell>
          <cell r="U965">
            <v>1</v>
          </cell>
          <cell r="V965">
            <v>3</v>
          </cell>
          <cell r="W965">
            <v>6</v>
          </cell>
          <cell r="X965">
            <v>0</v>
          </cell>
          <cell r="Y965">
            <v>706</v>
          </cell>
          <cell r="Z965" t="str">
            <v>บุคคลธรรมดา</v>
          </cell>
          <cell r="AA965">
            <v>1</v>
          </cell>
          <cell r="AB965" t="str">
            <v>(1)ที่ดินและสิ่งปลูกสร้างที่ใช้ประโยชน์ในการประกอบเกษตรกรรม</v>
          </cell>
          <cell r="AC965">
            <v>1</v>
          </cell>
          <cell r="AD965">
            <v>706</v>
          </cell>
          <cell r="AE965">
            <v>100</v>
          </cell>
        </row>
        <row r="966">
          <cell r="P966">
            <v>17851</v>
          </cell>
          <cell r="Q966">
            <v>2856</v>
          </cell>
          <cell r="R966">
            <v>12</v>
          </cell>
          <cell r="S966">
            <v>1622</v>
          </cell>
          <cell r="T966">
            <v>4000</v>
          </cell>
          <cell r="U966">
            <v>0</v>
          </cell>
          <cell r="V966">
            <v>3</v>
          </cell>
          <cell r="W966">
            <v>35</v>
          </cell>
          <cell r="X966">
            <v>0</v>
          </cell>
          <cell r="Y966">
            <v>335</v>
          </cell>
          <cell r="Z966" t="str">
            <v>บุคคลธรรมดา</v>
          </cell>
          <cell r="AA966">
            <v>1</v>
          </cell>
          <cell r="AB966" t="str">
            <v>(1)ที่ดินและสิ่งปลูกสร้างที่ใช้ประโยชน์ในการประกอบเกษตรกรรม</v>
          </cell>
          <cell r="AC966">
            <v>1</v>
          </cell>
          <cell r="AD966">
            <v>335</v>
          </cell>
          <cell r="AE966">
            <v>100</v>
          </cell>
        </row>
        <row r="967">
          <cell r="P967">
            <v>17852</v>
          </cell>
          <cell r="Q967">
            <v>2856</v>
          </cell>
          <cell r="R967">
            <v>8</v>
          </cell>
          <cell r="S967">
            <v>1623</v>
          </cell>
          <cell r="T967">
            <v>4000</v>
          </cell>
          <cell r="U967">
            <v>0</v>
          </cell>
          <cell r="V967">
            <v>1</v>
          </cell>
          <cell r="W967">
            <v>48</v>
          </cell>
          <cell r="X967">
            <v>0</v>
          </cell>
          <cell r="Y967">
            <v>148</v>
          </cell>
          <cell r="Z967" t="str">
            <v>บุคคลธรรมดา</v>
          </cell>
          <cell r="AA967">
            <v>1</v>
          </cell>
          <cell r="AB967" t="str">
            <v>(1)ที่ดินและสิ่งปลูกสร้างที่ใช้ประโยชน์ในการประกอบเกษตรกรรม</v>
          </cell>
          <cell r="AC967">
            <v>1</v>
          </cell>
          <cell r="AD967">
            <v>148</v>
          </cell>
          <cell r="AE967">
            <v>100</v>
          </cell>
        </row>
        <row r="968">
          <cell r="P968">
            <v>17853</v>
          </cell>
          <cell r="Q968">
            <v>2856</v>
          </cell>
          <cell r="R968">
            <v>11</v>
          </cell>
          <cell r="S968">
            <v>1624</v>
          </cell>
          <cell r="T968">
            <v>4000</v>
          </cell>
          <cell r="U968">
            <v>4</v>
          </cell>
          <cell r="V968">
            <v>0</v>
          </cell>
          <cell r="W968">
            <v>20</v>
          </cell>
          <cell r="X968">
            <v>0</v>
          </cell>
          <cell r="Y968">
            <v>1620</v>
          </cell>
          <cell r="Z968" t="str">
            <v>บุคคลธรรมดา</v>
          </cell>
          <cell r="AA968">
            <v>1</v>
          </cell>
          <cell r="AB968" t="str">
            <v>(1)ที่ดินและสิ่งปลูกสร้างที่ใช้ประโยชน์ในการประกอบเกษตรกรรม</v>
          </cell>
          <cell r="AC968">
            <v>1</v>
          </cell>
          <cell r="AD968">
            <v>1620</v>
          </cell>
          <cell r="AE968">
            <v>100</v>
          </cell>
        </row>
        <row r="969">
          <cell r="P969">
            <v>17855</v>
          </cell>
          <cell r="Q969">
            <v>2856</v>
          </cell>
          <cell r="R969">
            <v>10</v>
          </cell>
          <cell r="S969">
            <v>1626</v>
          </cell>
          <cell r="T969">
            <v>4000</v>
          </cell>
          <cell r="U969">
            <v>1</v>
          </cell>
          <cell r="V969">
            <v>0</v>
          </cell>
          <cell r="W969">
            <v>22</v>
          </cell>
          <cell r="X969">
            <v>0</v>
          </cell>
          <cell r="Y969">
            <v>422</v>
          </cell>
          <cell r="Z969" t="str">
            <v>บุคคลธรรมดา</v>
          </cell>
          <cell r="AA969">
            <v>1</v>
          </cell>
          <cell r="AB96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69">
            <v>2</v>
          </cell>
          <cell r="AD969">
            <v>422</v>
          </cell>
          <cell r="AE969">
            <v>370</v>
          </cell>
        </row>
        <row r="970">
          <cell r="P970">
            <v>17855</v>
          </cell>
          <cell r="Q970">
            <v>2856</v>
          </cell>
          <cell r="R970">
            <v>10</v>
          </cell>
          <cell r="S970">
            <v>1626</v>
          </cell>
          <cell r="T970">
            <v>4000</v>
          </cell>
          <cell r="U970">
            <v>0</v>
          </cell>
          <cell r="V970">
            <v>0</v>
          </cell>
          <cell r="W970">
            <v>0</v>
          </cell>
          <cell r="X970">
            <v>0</v>
          </cell>
          <cell r="Y970">
            <v>0</v>
          </cell>
          <cell r="Z970" t="str">
            <v>บุคคลธรรมดา</v>
          </cell>
          <cell r="AA970">
            <v>1</v>
          </cell>
          <cell r="AB970" t="str">
            <v>(3)สิ่งปลูกสร้างที่เจ้าของใช้เป็นที่อยู่อาศัยและมีชื่ออยู่ในทะเบียนบ้าน</v>
          </cell>
          <cell r="AC970">
            <v>2</v>
          </cell>
          <cell r="AD970">
            <v>0</v>
          </cell>
          <cell r="AE970">
            <v>370</v>
          </cell>
        </row>
        <row r="971">
          <cell r="P971">
            <v>17856</v>
          </cell>
          <cell r="Q971">
            <v>2856</v>
          </cell>
          <cell r="R971">
            <v>16</v>
          </cell>
          <cell r="S971">
            <v>1627</v>
          </cell>
          <cell r="T971">
            <v>4000</v>
          </cell>
          <cell r="U971">
            <v>0</v>
          </cell>
          <cell r="V971">
            <v>3</v>
          </cell>
          <cell r="W971">
            <v>15</v>
          </cell>
          <cell r="X971">
            <v>0</v>
          </cell>
          <cell r="Y971">
            <v>315</v>
          </cell>
          <cell r="Z971" t="str">
            <v>บุคคลธรรมดา</v>
          </cell>
          <cell r="AA971">
            <v>1</v>
          </cell>
          <cell r="AB97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71">
            <v>2</v>
          </cell>
          <cell r="AD971">
            <v>315</v>
          </cell>
          <cell r="AE971">
            <v>370</v>
          </cell>
        </row>
        <row r="972">
          <cell r="P972">
            <v>17856</v>
          </cell>
          <cell r="Q972">
            <v>2856</v>
          </cell>
          <cell r="R972">
            <v>16</v>
          </cell>
          <cell r="S972">
            <v>1627</v>
          </cell>
          <cell r="T972">
            <v>4000</v>
          </cell>
          <cell r="U972">
            <v>0</v>
          </cell>
          <cell r="V972">
            <v>0</v>
          </cell>
          <cell r="W972">
            <v>0</v>
          </cell>
          <cell r="X972">
            <v>0</v>
          </cell>
          <cell r="Y972">
            <v>0</v>
          </cell>
          <cell r="Z972" t="str">
            <v>บุคคลธรรมดา</v>
          </cell>
          <cell r="AA972">
            <v>1</v>
          </cell>
          <cell r="AB972" t="str">
            <v>(3)สิ่งปลูกสร้างที่เจ้าของใช้เป็นที่อยู่อาศัยและมีชื่ออยู่ในทะเบียนบ้าน</v>
          </cell>
          <cell r="AC972">
            <v>2</v>
          </cell>
          <cell r="AD972">
            <v>0</v>
          </cell>
          <cell r="AE972">
            <v>370</v>
          </cell>
        </row>
        <row r="973">
          <cell r="P973">
            <v>17857</v>
          </cell>
          <cell r="Q973">
            <v>2856</v>
          </cell>
          <cell r="R973">
            <v>21</v>
          </cell>
          <cell r="S973">
            <v>1628</v>
          </cell>
          <cell r="T973">
            <v>4000</v>
          </cell>
          <cell r="U973">
            <v>2</v>
          </cell>
          <cell r="V973">
            <v>0</v>
          </cell>
          <cell r="W973">
            <v>80</v>
          </cell>
          <cell r="X973">
            <v>0</v>
          </cell>
          <cell r="Y973">
            <v>880</v>
          </cell>
          <cell r="Z973" t="str">
            <v>บุคคลธรรมดา</v>
          </cell>
          <cell r="AA973">
            <v>1</v>
          </cell>
          <cell r="AB973" t="str">
            <v>(1)ที่ดินและสิ่งปลูกสร้างที่ใช้ประโยชน์ในการประกอบเกษตรกรรม</v>
          </cell>
          <cell r="AC973">
            <v>1</v>
          </cell>
          <cell r="AD973">
            <v>880</v>
          </cell>
          <cell r="AE973">
            <v>100</v>
          </cell>
        </row>
        <row r="974">
          <cell r="P974">
            <v>17858</v>
          </cell>
          <cell r="Q974">
            <v>2856</v>
          </cell>
          <cell r="R974">
            <v>20</v>
          </cell>
          <cell r="S974">
            <v>1629</v>
          </cell>
          <cell r="T974">
            <v>4000</v>
          </cell>
          <cell r="U974">
            <v>4</v>
          </cell>
          <cell r="V974">
            <v>3</v>
          </cell>
          <cell r="W974">
            <v>40</v>
          </cell>
          <cell r="X974">
            <v>0</v>
          </cell>
          <cell r="Y974">
            <v>1940</v>
          </cell>
          <cell r="Z974" t="str">
            <v>บุคคลธรรมดา</v>
          </cell>
          <cell r="AA974">
            <v>1</v>
          </cell>
          <cell r="AB974" t="str">
            <v>(1)ที่ดินและสิ่งปลูกสร้างที่ใช้ประโยชน์ในการประกอบเกษตรกรรม</v>
          </cell>
          <cell r="AC974">
            <v>1</v>
          </cell>
          <cell r="AD974">
            <v>1940</v>
          </cell>
          <cell r="AE974">
            <v>100</v>
          </cell>
        </row>
        <row r="975">
          <cell r="P975">
            <v>17859</v>
          </cell>
          <cell r="Q975">
            <v>2856</v>
          </cell>
          <cell r="R975">
            <v>19</v>
          </cell>
          <cell r="S975">
            <v>1630</v>
          </cell>
          <cell r="T975">
            <v>4000</v>
          </cell>
          <cell r="U975">
            <v>5</v>
          </cell>
          <cell r="V975">
            <v>2</v>
          </cell>
          <cell r="W975">
            <v>40</v>
          </cell>
          <cell r="X975">
            <v>0</v>
          </cell>
          <cell r="Y975">
            <v>2240</v>
          </cell>
          <cell r="Z975" t="str">
            <v>บุคคลธรรมดา</v>
          </cell>
          <cell r="AA975">
            <v>1</v>
          </cell>
          <cell r="AB975" t="str">
            <v>(1)ที่ดินและสิ่งปลูกสร้างที่ใช้ประโยชน์ในการประกอบเกษตรกรรม</v>
          </cell>
          <cell r="AC975">
            <v>1</v>
          </cell>
          <cell r="AD975">
            <v>2240</v>
          </cell>
          <cell r="AE975">
            <v>370</v>
          </cell>
        </row>
        <row r="976">
          <cell r="P976">
            <v>17860</v>
          </cell>
          <cell r="Q976">
            <v>2856</v>
          </cell>
          <cell r="R976">
            <v>15</v>
          </cell>
          <cell r="S976">
            <v>1631</v>
          </cell>
          <cell r="T976">
            <v>4000</v>
          </cell>
          <cell r="U976">
            <v>1</v>
          </cell>
          <cell r="V976">
            <v>2</v>
          </cell>
          <cell r="W976">
            <v>22</v>
          </cell>
          <cell r="X976">
            <v>0</v>
          </cell>
          <cell r="Y976">
            <v>622</v>
          </cell>
          <cell r="Z976" t="str">
            <v>บุคคลธรรมดา</v>
          </cell>
          <cell r="AA976">
            <v>1</v>
          </cell>
          <cell r="AB976" t="str">
            <v>(1)ที่ดินและสิ่งปลูกสร้างที่ใช้ประโยชน์ในการประกอบเกษตรกรรม</v>
          </cell>
          <cell r="AC976">
            <v>1</v>
          </cell>
          <cell r="AD976">
            <v>622</v>
          </cell>
          <cell r="AE976">
            <v>370</v>
          </cell>
        </row>
        <row r="977">
          <cell r="P977">
            <v>17861</v>
          </cell>
          <cell r="Q977">
            <v>2856</v>
          </cell>
          <cell r="R977">
            <v>14</v>
          </cell>
          <cell r="S977">
            <v>1632</v>
          </cell>
          <cell r="T977">
            <v>4000</v>
          </cell>
          <cell r="U977">
            <v>1</v>
          </cell>
          <cell r="V977">
            <v>0</v>
          </cell>
          <cell r="W977">
            <v>91</v>
          </cell>
          <cell r="X977">
            <v>0</v>
          </cell>
          <cell r="Y977">
            <v>491</v>
          </cell>
          <cell r="Z977" t="str">
            <v>บุคคลธรรมดา</v>
          </cell>
          <cell r="AA977">
            <v>1</v>
          </cell>
          <cell r="AB97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77">
            <v>2</v>
          </cell>
          <cell r="AD977">
            <v>491</v>
          </cell>
          <cell r="AE977">
            <v>370</v>
          </cell>
        </row>
        <row r="978">
          <cell r="P978">
            <v>17862</v>
          </cell>
          <cell r="Q978">
            <v>2856</v>
          </cell>
          <cell r="R978">
            <v>18</v>
          </cell>
          <cell r="S978">
            <v>1633</v>
          </cell>
          <cell r="T978">
            <v>4000</v>
          </cell>
          <cell r="U978">
            <v>2</v>
          </cell>
          <cell r="V978">
            <v>2</v>
          </cell>
          <cell r="W978">
            <v>33</v>
          </cell>
          <cell r="X978">
            <v>0</v>
          </cell>
          <cell r="Y978">
            <v>1033</v>
          </cell>
          <cell r="Z978" t="str">
            <v>บุคคลธรรมดา</v>
          </cell>
          <cell r="AA978">
            <v>1</v>
          </cell>
          <cell r="AB978" t="str">
            <v>(1)ที่ดินและสิ่งปลูกสร้างที่ใช้ประโยชน์ในการประกอบเกษตรกรรม</v>
          </cell>
          <cell r="AC978">
            <v>1</v>
          </cell>
          <cell r="AD978">
            <v>1033</v>
          </cell>
          <cell r="AE978">
            <v>320</v>
          </cell>
        </row>
        <row r="979">
          <cell r="P979">
            <v>17863</v>
          </cell>
          <cell r="Q979">
            <v>2856</v>
          </cell>
          <cell r="R979">
            <v>17</v>
          </cell>
          <cell r="S979">
            <v>1634</v>
          </cell>
          <cell r="T979">
            <v>4000</v>
          </cell>
          <cell r="U979">
            <v>2</v>
          </cell>
          <cell r="V979">
            <v>1</v>
          </cell>
          <cell r="W979">
            <v>88</v>
          </cell>
          <cell r="X979">
            <v>0</v>
          </cell>
          <cell r="Y979">
            <v>988</v>
          </cell>
          <cell r="Z979" t="str">
            <v>บุคคลธรรมดา</v>
          </cell>
          <cell r="AA979">
            <v>1</v>
          </cell>
          <cell r="AB97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979">
            <v>2</v>
          </cell>
          <cell r="AD979">
            <v>988</v>
          </cell>
          <cell r="AE979">
            <v>320</v>
          </cell>
        </row>
        <row r="980">
          <cell r="P980">
            <v>17863</v>
          </cell>
          <cell r="Q980">
            <v>2856</v>
          </cell>
          <cell r="R980">
            <v>17</v>
          </cell>
          <cell r="S980">
            <v>1634</v>
          </cell>
          <cell r="T980">
            <v>4000</v>
          </cell>
          <cell r="U980">
            <v>0</v>
          </cell>
          <cell r="V980">
            <v>0</v>
          </cell>
          <cell r="W980">
            <v>0</v>
          </cell>
          <cell r="X980">
            <v>0</v>
          </cell>
          <cell r="Y980">
            <v>0</v>
          </cell>
          <cell r="Z980" t="str">
            <v>บุคคลธรรมดา</v>
          </cell>
          <cell r="AA980">
            <v>1</v>
          </cell>
          <cell r="AB980" t="str">
            <v>(3)สิ่งปลูกสร้างที่เจ้าของใช้เป็นที่อยู่อาศัยและมีชื่ออยู่ในทะเบียนบ้าน</v>
          </cell>
          <cell r="AC980">
            <v>2</v>
          </cell>
          <cell r="AD980">
            <v>0</v>
          </cell>
          <cell r="AE980">
            <v>320</v>
          </cell>
        </row>
        <row r="981">
          <cell r="P981">
            <v>17863</v>
          </cell>
          <cell r="Q981">
            <v>2856</v>
          </cell>
          <cell r="R981">
            <v>17</v>
          </cell>
          <cell r="S981">
            <v>1634</v>
          </cell>
          <cell r="T981">
            <v>4000</v>
          </cell>
          <cell r="U981">
            <v>0</v>
          </cell>
          <cell r="V981">
            <v>0</v>
          </cell>
          <cell r="W981">
            <v>0</v>
          </cell>
          <cell r="X981">
            <v>0</v>
          </cell>
          <cell r="Y981">
            <v>0</v>
          </cell>
          <cell r="Z981" t="str">
            <v>บุคคลธรรมดา</v>
          </cell>
          <cell r="AA981">
            <v>1</v>
          </cell>
          <cell r="AB981" t="str">
            <v>(3)สิ่งปลูกสร้างที่เจ้าของใช้เป็นที่อยู่อาศัยและมีชื่ออยู่ในทะเบียนบ้าน</v>
          </cell>
          <cell r="AC981">
            <v>2</v>
          </cell>
          <cell r="AD981">
            <v>0</v>
          </cell>
          <cell r="AE981">
            <v>320</v>
          </cell>
        </row>
        <row r="982">
          <cell r="P982">
            <v>17864</v>
          </cell>
          <cell r="Q982">
            <v>2856</v>
          </cell>
          <cell r="R982">
            <v>25</v>
          </cell>
          <cell r="S982">
            <v>1635</v>
          </cell>
          <cell r="T982">
            <v>4000</v>
          </cell>
          <cell r="U982">
            <v>4</v>
          </cell>
          <cell r="V982">
            <v>2</v>
          </cell>
          <cell r="W982">
            <v>0</v>
          </cell>
          <cell r="X982">
            <v>0</v>
          </cell>
          <cell r="Y982">
            <v>1800</v>
          </cell>
          <cell r="Z982" t="str">
            <v>บุคคลธรรมดา</v>
          </cell>
          <cell r="AA982">
            <v>1</v>
          </cell>
          <cell r="AB982" t="str">
            <v>(1)ที่ดินและสิ่งปลูกสร้างที่ใช้ประโยชน์ในการประกอบเกษตรกรรม</v>
          </cell>
          <cell r="AC982">
            <v>1</v>
          </cell>
          <cell r="AD982">
            <v>1800</v>
          </cell>
          <cell r="AE982">
            <v>100</v>
          </cell>
        </row>
        <row r="983">
          <cell r="P983">
            <v>17865</v>
          </cell>
          <cell r="Q983">
            <v>2856</v>
          </cell>
          <cell r="R983">
            <v>23</v>
          </cell>
          <cell r="S983">
            <v>1636</v>
          </cell>
          <cell r="T983">
            <v>4000</v>
          </cell>
          <cell r="U983">
            <v>5</v>
          </cell>
          <cell r="V983">
            <v>1</v>
          </cell>
          <cell r="W983">
            <v>40</v>
          </cell>
          <cell r="X983">
            <v>0</v>
          </cell>
          <cell r="Y983">
            <v>2140</v>
          </cell>
          <cell r="Z983" t="str">
            <v>บุคคลธรรมดา</v>
          </cell>
          <cell r="AA983">
            <v>1</v>
          </cell>
          <cell r="AB983" t="str">
            <v>(1)ที่ดินและสิ่งปลูกสร้างที่ใช้ประโยชน์ในการประกอบเกษตรกรรม</v>
          </cell>
          <cell r="AC983">
            <v>1</v>
          </cell>
          <cell r="AD983">
            <v>2140</v>
          </cell>
          <cell r="AE983">
            <v>100</v>
          </cell>
        </row>
        <row r="984">
          <cell r="P984">
            <v>17866</v>
          </cell>
          <cell r="Q984">
            <v>2856</v>
          </cell>
          <cell r="R984">
            <v>22</v>
          </cell>
          <cell r="S984">
            <v>1637</v>
          </cell>
          <cell r="T984">
            <v>4000</v>
          </cell>
          <cell r="U984">
            <v>4</v>
          </cell>
          <cell r="V984">
            <v>3</v>
          </cell>
          <cell r="W984">
            <v>48</v>
          </cell>
          <cell r="X984">
            <v>0</v>
          </cell>
          <cell r="Y984">
            <v>1948</v>
          </cell>
          <cell r="Z984" t="str">
            <v>บุคคลธรรมดา</v>
          </cell>
          <cell r="AA984">
            <v>1</v>
          </cell>
          <cell r="AB984" t="str">
            <v>(1)ที่ดินและสิ่งปลูกสร้างที่ใช้ประโยชน์ในการประกอบเกษตรกรรม</v>
          </cell>
          <cell r="AC984">
            <v>1</v>
          </cell>
          <cell r="AD984">
            <v>1948</v>
          </cell>
          <cell r="AE984">
            <v>100</v>
          </cell>
        </row>
        <row r="985">
          <cell r="P985">
            <v>17867</v>
          </cell>
          <cell r="Q985">
            <v>2856</v>
          </cell>
          <cell r="R985">
            <v>24</v>
          </cell>
          <cell r="S985">
            <v>1638</v>
          </cell>
          <cell r="T985">
            <v>4000</v>
          </cell>
          <cell r="U985">
            <v>4</v>
          </cell>
          <cell r="V985">
            <v>2</v>
          </cell>
          <cell r="W985">
            <v>0</v>
          </cell>
          <cell r="X985">
            <v>0</v>
          </cell>
          <cell r="Y985">
            <v>1800</v>
          </cell>
          <cell r="Z985" t="str">
            <v>บุคคลธรรมดา</v>
          </cell>
          <cell r="AA985">
            <v>1</v>
          </cell>
          <cell r="AB985" t="str">
            <v>(1)ที่ดินและสิ่งปลูกสร้างที่ใช้ประโยชน์ในการประกอบเกษตรกรรม</v>
          </cell>
          <cell r="AC985">
            <v>1</v>
          </cell>
          <cell r="AD985">
            <v>1800</v>
          </cell>
          <cell r="AE985">
            <v>370</v>
          </cell>
        </row>
        <row r="986">
          <cell r="P986">
            <v>17868</v>
          </cell>
          <cell r="Q986">
            <v>2856</v>
          </cell>
          <cell r="R986">
            <v>28</v>
          </cell>
          <cell r="S986">
            <v>1639</v>
          </cell>
          <cell r="T986">
            <v>4000</v>
          </cell>
          <cell r="U986">
            <v>4</v>
          </cell>
          <cell r="V986">
            <v>0</v>
          </cell>
          <cell r="W986">
            <v>3</v>
          </cell>
          <cell r="X986">
            <v>0</v>
          </cell>
          <cell r="Y986">
            <v>1603</v>
          </cell>
          <cell r="Z986" t="str">
            <v>บุคคลธรรมดา</v>
          </cell>
          <cell r="AA986">
            <v>1</v>
          </cell>
          <cell r="AB986" t="str">
            <v>(1)ที่ดินและสิ่งปลูกสร้างที่ใช้ประโยชน์ในการประกอบเกษตรกรรม</v>
          </cell>
          <cell r="AC986">
            <v>1</v>
          </cell>
          <cell r="AD986">
            <v>1603</v>
          </cell>
          <cell r="AE986">
            <v>370</v>
          </cell>
        </row>
        <row r="987">
          <cell r="P987">
            <v>17869</v>
          </cell>
          <cell r="Q987">
            <v>2856</v>
          </cell>
          <cell r="R987">
            <v>26</v>
          </cell>
          <cell r="S987">
            <v>1640</v>
          </cell>
          <cell r="T987">
            <v>4000</v>
          </cell>
          <cell r="U987">
            <v>0</v>
          </cell>
          <cell r="V987">
            <v>3</v>
          </cell>
          <cell r="W987">
            <v>13</v>
          </cell>
          <cell r="X987">
            <v>0</v>
          </cell>
          <cell r="Y987">
            <v>313</v>
          </cell>
          <cell r="Z987" t="str">
            <v>บุคคลธรรมดา</v>
          </cell>
          <cell r="AA987">
            <v>1</v>
          </cell>
          <cell r="AB987" t="str">
            <v>(1)ที่ดินและสิ่งปลูกสร้างที่ใช้ประโยชน์ในการประกอบเกษตรกรรม</v>
          </cell>
          <cell r="AC987">
            <v>1</v>
          </cell>
          <cell r="AD987">
            <v>313</v>
          </cell>
          <cell r="AE987">
            <v>100</v>
          </cell>
        </row>
        <row r="988">
          <cell r="P988">
            <v>17870</v>
          </cell>
          <cell r="Q988">
            <v>2856</v>
          </cell>
          <cell r="R988">
            <v>27</v>
          </cell>
          <cell r="S988">
            <v>1641</v>
          </cell>
          <cell r="T988">
            <v>4000</v>
          </cell>
          <cell r="U988">
            <v>1</v>
          </cell>
          <cell r="V988">
            <v>2</v>
          </cell>
          <cell r="W988">
            <v>37</v>
          </cell>
          <cell r="X988">
            <v>0</v>
          </cell>
          <cell r="Y988">
            <v>637</v>
          </cell>
          <cell r="Z988" t="str">
            <v>บุคคลธรรมดา</v>
          </cell>
          <cell r="AA988">
            <v>1</v>
          </cell>
          <cell r="AB988" t="str">
            <v>(1)ที่ดินและสิ่งปลูกสร้างที่ใช้ประโยชน์ในการประกอบเกษตรกรรม</v>
          </cell>
          <cell r="AC988">
            <v>1</v>
          </cell>
          <cell r="AD988">
            <v>637</v>
          </cell>
          <cell r="AE988">
            <v>100</v>
          </cell>
        </row>
        <row r="989">
          <cell r="P989">
            <v>17926</v>
          </cell>
          <cell r="Q989">
            <v>2646</v>
          </cell>
          <cell r="R989">
            <v>70</v>
          </cell>
          <cell r="S989">
            <v>2664</v>
          </cell>
          <cell r="T989">
            <v>4000</v>
          </cell>
          <cell r="U989">
            <v>4</v>
          </cell>
          <cell r="V989">
            <v>2</v>
          </cell>
          <cell r="W989">
            <v>63</v>
          </cell>
          <cell r="X989">
            <v>0</v>
          </cell>
          <cell r="Y989">
            <v>1863</v>
          </cell>
          <cell r="Z989" t="str">
            <v>บุคคลธรรมดา</v>
          </cell>
          <cell r="AA989">
            <v>1</v>
          </cell>
          <cell r="AB989" t="str">
            <v>(1)ที่ดินและสิ่งปลูกสร้างที่ใช้ประโยชน์ในการประกอบเกษตรกรรม</v>
          </cell>
          <cell r="AC989">
            <v>1</v>
          </cell>
          <cell r="AD989">
            <v>1863</v>
          </cell>
          <cell r="AE989">
            <v>100</v>
          </cell>
        </row>
        <row r="990">
          <cell r="P990">
            <v>18000</v>
          </cell>
          <cell r="Q990">
            <v>3054</v>
          </cell>
          <cell r="R990">
            <v>26</v>
          </cell>
          <cell r="S990">
            <v>302</v>
          </cell>
          <cell r="T990">
            <v>4000</v>
          </cell>
          <cell r="U990">
            <v>16</v>
          </cell>
          <cell r="V990">
            <v>2</v>
          </cell>
          <cell r="W990">
            <v>40</v>
          </cell>
          <cell r="X990">
            <v>0</v>
          </cell>
          <cell r="Y990">
            <v>6640</v>
          </cell>
          <cell r="Z990" t="str">
            <v>บุคคลธรรมดา</v>
          </cell>
          <cell r="AA990">
            <v>1</v>
          </cell>
          <cell r="AB990" t="str">
            <v>(1)ที่ดินและสิ่งปลูกสร้างที่ใช้ประโยชน์ในการประกอบเกษตรกรรม</v>
          </cell>
          <cell r="AC990">
            <v>1</v>
          </cell>
          <cell r="AD990">
            <v>6640</v>
          </cell>
          <cell r="AE990">
            <v>100</v>
          </cell>
        </row>
        <row r="991">
          <cell r="P991">
            <v>19427</v>
          </cell>
          <cell r="Q991">
            <v>2852</v>
          </cell>
          <cell r="R991">
            <v>68</v>
          </cell>
          <cell r="S991">
            <v>1731</v>
          </cell>
          <cell r="T991">
            <v>4000</v>
          </cell>
          <cell r="U991">
            <v>3</v>
          </cell>
          <cell r="V991">
            <v>2</v>
          </cell>
          <cell r="W991">
            <v>80</v>
          </cell>
          <cell r="X991">
            <v>0</v>
          </cell>
          <cell r="Y991">
            <v>1480</v>
          </cell>
          <cell r="Z991" t="str">
            <v>บุคคลธรรมดา</v>
          </cell>
          <cell r="AA991">
            <v>1</v>
          </cell>
          <cell r="AB991" t="str">
            <v>(1)ที่ดินและสิ่งปลูกสร้างที่ใช้ประโยชน์ในการประกอบเกษตรกรรม</v>
          </cell>
          <cell r="AC991">
            <v>1</v>
          </cell>
          <cell r="AD991">
            <v>1480</v>
          </cell>
          <cell r="AE991">
            <v>150</v>
          </cell>
        </row>
        <row r="992">
          <cell r="P992">
            <v>19428</v>
          </cell>
          <cell r="Q992">
            <v>2852</v>
          </cell>
          <cell r="R992">
            <v>1</v>
          </cell>
          <cell r="S992">
            <v>1732</v>
          </cell>
          <cell r="T992">
            <v>4000</v>
          </cell>
          <cell r="U992">
            <v>0</v>
          </cell>
          <cell r="V992">
            <v>2</v>
          </cell>
          <cell r="W992">
            <v>72</v>
          </cell>
          <cell r="X992">
            <v>0</v>
          </cell>
          <cell r="Y992">
            <v>272</v>
          </cell>
          <cell r="Z992" t="str">
            <v>บุคคลธรรมดา</v>
          </cell>
          <cell r="AA992">
            <v>1</v>
          </cell>
          <cell r="AB992" t="str">
            <v>(1)ที่ดินและสิ่งปลูกสร้างที่ใช้ประโยชน์ในการประกอบเกษตรกรรม</v>
          </cell>
          <cell r="AC992">
            <v>1</v>
          </cell>
          <cell r="AD992">
            <v>272</v>
          </cell>
          <cell r="AE992">
            <v>150</v>
          </cell>
        </row>
        <row r="993">
          <cell r="P993">
            <v>19429</v>
          </cell>
          <cell r="Q993">
            <v>2852</v>
          </cell>
          <cell r="R993">
            <v>2</v>
          </cell>
          <cell r="S993">
            <v>1733</v>
          </cell>
          <cell r="T993">
            <v>4000</v>
          </cell>
          <cell r="U993">
            <v>0</v>
          </cell>
          <cell r="V993">
            <v>1</v>
          </cell>
          <cell r="W993">
            <v>66</v>
          </cell>
          <cell r="X993">
            <v>0</v>
          </cell>
          <cell r="Y993">
            <v>166</v>
          </cell>
          <cell r="Z993" t="str">
            <v>บุคคลธรรมดา</v>
          </cell>
          <cell r="AA993">
            <v>1</v>
          </cell>
          <cell r="AB993" t="str">
            <v>(1)ที่ดินและสิ่งปลูกสร้างที่ใช้ประโยชน์ในการประกอบเกษตรกรรม</v>
          </cell>
          <cell r="AC993">
            <v>1</v>
          </cell>
          <cell r="AD993">
            <v>166</v>
          </cell>
          <cell r="AE993">
            <v>170</v>
          </cell>
        </row>
        <row r="994">
          <cell r="P994">
            <v>19430</v>
          </cell>
          <cell r="Q994">
            <v>2852</v>
          </cell>
          <cell r="R994">
            <v>69</v>
          </cell>
          <cell r="S994">
            <v>1734</v>
          </cell>
          <cell r="T994">
            <v>4000</v>
          </cell>
          <cell r="U994">
            <v>1</v>
          </cell>
          <cell r="V994">
            <v>0</v>
          </cell>
          <cell r="W994">
            <v>62</v>
          </cell>
          <cell r="X994">
            <v>0</v>
          </cell>
          <cell r="Y994">
            <v>462</v>
          </cell>
          <cell r="Z994" t="str">
            <v>บุคคลธรรมดา</v>
          </cell>
          <cell r="AA994">
            <v>1</v>
          </cell>
          <cell r="AB994" t="str">
            <v>(1)ที่ดินและสิ่งปลูกสร้างที่ใช้ประโยชน์ในการประกอบเกษตรกรรม</v>
          </cell>
          <cell r="AC994">
            <v>1</v>
          </cell>
          <cell r="AD994">
            <v>462</v>
          </cell>
          <cell r="AE994">
            <v>170</v>
          </cell>
        </row>
        <row r="995">
          <cell r="P995">
            <v>19431</v>
          </cell>
          <cell r="Q995">
            <v>2852</v>
          </cell>
          <cell r="R995">
            <v>3</v>
          </cell>
          <cell r="S995">
            <v>1735</v>
          </cell>
          <cell r="T995">
            <v>4000</v>
          </cell>
          <cell r="U995">
            <v>0</v>
          </cell>
          <cell r="V995">
            <v>1</v>
          </cell>
          <cell r="W995">
            <v>77</v>
          </cell>
          <cell r="X995">
            <v>0</v>
          </cell>
          <cell r="Y995">
            <v>177</v>
          </cell>
          <cell r="Z995" t="str">
            <v>บุคคลธรรมดา</v>
          </cell>
          <cell r="AA995">
            <v>1</v>
          </cell>
          <cell r="AB995" t="str">
            <v>(1)ที่ดินและสิ่งปลูกสร้างที่ใช้ประโยชน์ในการประกอบเกษตรกรรม</v>
          </cell>
          <cell r="AC995">
            <v>1</v>
          </cell>
          <cell r="AD995">
            <v>177</v>
          </cell>
          <cell r="AE995">
            <v>100</v>
          </cell>
        </row>
        <row r="996">
          <cell r="P996">
            <v>19432</v>
          </cell>
          <cell r="Q996">
            <v>2852</v>
          </cell>
          <cell r="R996">
            <v>70</v>
          </cell>
          <cell r="S996">
            <v>1736</v>
          </cell>
          <cell r="T996">
            <v>4000</v>
          </cell>
          <cell r="U996">
            <v>0</v>
          </cell>
          <cell r="V996">
            <v>3</v>
          </cell>
          <cell r="W996">
            <v>0</v>
          </cell>
          <cell r="X996">
            <v>0</v>
          </cell>
          <cell r="Y996">
            <v>300</v>
          </cell>
          <cell r="Z996" t="str">
            <v>บุคคลธรรมดา</v>
          </cell>
          <cell r="AA996">
            <v>1</v>
          </cell>
          <cell r="AB996" t="str">
            <v>(1)ที่ดินและสิ่งปลูกสร้างที่ใช้ประโยชน์ในการประกอบเกษตรกรรม</v>
          </cell>
          <cell r="AC996">
            <v>1</v>
          </cell>
          <cell r="AD996">
            <v>300</v>
          </cell>
          <cell r="AE996">
            <v>100</v>
          </cell>
        </row>
        <row r="997">
          <cell r="P997">
            <v>19433</v>
          </cell>
          <cell r="Q997">
            <v>2852</v>
          </cell>
          <cell r="R997">
            <v>4</v>
          </cell>
          <cell r="S997">
            <v>1737</v>
          </cell>
          <cell r="T997">
            <v>4000</v>
          </cell>
          <cell r="U997">
            <v>1</v>
          </cell>
          <cell r="V997">
            <v>1</v>
          </cell>
          <cell r="W997">
            <v>72</v>
          </cell>
          <cell r="X997">
            <v>0</v>
          </cell>
          <cell r="Y997">
            <v>572</v>
          </cell>
          <cell r="Z997" t="str">
            <v>บุคคลธรรมดา</v>
          </cell>
          <cell r="AA997">
            <v>1</v>
          </cell>
          <cell r="AB997" t="str">
            <v>(1)ที่ดินและสิ่งปลูกสร้างที่ใช้ประโยชน์ในการประกอบเกษตรกรรม</v>
          </cell>
          <cell r="AC997">
            <v>1</v>
          </cell>
          <cell r="AD997">
            <v>572</v>
          </cell>
          <cell r="AE997">
            <v>100</v>
          </cell>
        </row>
        <row r="998">
          <cell r="P998">
            <v>19434</v>
          </cell>
          <cell r="Q998">
            <v>2852</v>
          </cell>
          <cell r="R998">
            <v>71</v>
          </cell>
          <cell r="S998">
            <v>1738</v>
          </cell>
          <cell r="T998">
            <v>4000</v>
          </cell>
          <cell r="U998">
            <v>26</v>
          </cell>
          <cell r="V998">
            <v>1</v>
          </cell>
          <cell r="W998">
            <v>73</v>
          </cell>
          <cell r="X998">
            <v>0</v>
          </cell>
          <cell r="Y998">
            <v>10573</v>
          </cell>
          <cell r="Z998" t="str">
            <v>บุคคลธรรมดา</v>
          </cell>
          <cell r="AA998">
            <v>1</v>
          </cell>
          <cell r="AB998" t="str">
            <v>(1)ที่ดินและสิ่งปลูกสร้างที่ใช้ประโยชน์ในการประกอบเกษตรกรรม</v>
          </cell>
          <cell r="AC998">
            <v>1</v>
          </cell>
          <cell r="AD998">
            <v>10573</v>
          </cell>
          <cell r="AE998">
            <v>230</v>
          </cell>
        </row>
        <row r="999">
          <cell r="P999">
            <v>19435</v>
          </cell>
          <cell r="Q999">
            <v>2852</v>
          </cell>
          <cell r="R999">
            <v>7</v>
          </cell>
          <cell r="S999">
            <v>1739</v>
          </cell>
          <cell r="T999">
            <v>4000</v>
          </cell>
          <cell r="U999">
            <v>0</v>
          </cell>
          <cell r="V999">
            <v>3</v>
          </cell>
          <cell r="W999">
            <v>39</v>
          </cell>
          <cell r="X999">
            <v>0</v>
          </cell>
          <cell r="Y999">
            <v>339</v>
          </cell>
          <cell r="Z999" t="str">
            <v>บุคคลธรรมดา</v>
          </cell>
          <cell r="AA999">
            <v>1</v>
          </cell>
          <cell r="AB999" t="str">
            <v>(1)ที่ดินและสิ่งปลูกสร้างที่ใช้ประโยชน์ในการประกอบเกษตรกรรม</v>
          </cell>
          <cell r="AC999">
            <v>1</v>
          </cell>
          <cell r="AD999">
            <v>339</v>
          </cell>
          <cell r="AE999">
            <v>100</v>
          </cell>
        </row>
        <row r="1000">
          <cell r="P1000">
            <v>19436</v>
          </cell>
          <cell r="Q1000">
            <v>2852</v>
          </cell>
          <cell r="R1000">
            <v>8</v>
          </cell>
          <cell r="S1000">
            <v>1740</v>
          </cell>
          <cell r="T1000">
            <v>4000</v>
          </cell>
          <cell r="U1000">
            <v>1</v>
          </cell>
          <cell r="V1000">
            <v>3</v>
          </cell>
          <cell r="W1000">
            <v>0</v>
          </cell>
          <cell r="X1000">
            <v>0</v>
          </cell>
          <cell r="Y1000">
            <v>700</v>
          </cell>
          <cell r="Z1000" t="str">
            <v>บุคคลธรรมดา</v>
          </cell>
          <cell r="AA1000">
            <v>1</v>
          </cell>
          <cell r="AB1000" t="str">
            <v>(1)ที่ดินและสิ่งปลูกสร้างที่ใช้ประโยชน์ในการประกอบเกษตรกรรม</v>
          </cell>
          <cell r="AC1000">
            <v>1</v>
          </cell>
          <cell r="AD1000">
            <v>700</v>
          </cell>
          <cell r="AE1000">
            <v>100</v>
          </cell>
        </row>
        <row r="1001">
          <cell r="P1001">
            <v>19437</v>
          </cell>
          <cell r="Q1001">
            <v>2852</v>
          </cell>
          <cell r="R1001">
            <v>9</v>
          </cell>
          <cell r="S1001">
            <v>1741</v>
          </cell>
          <cell r="T1001">
            <v>4000</v>
          </cell>
          <cell r="U1001">
            <v>3</v>
          </cell>
          <cell r="V1001">
            <v>0</v>
          </cell>
          <cell r="W1001">
            <v>0</v>
          </cell>
          <cell r="X1001">
            <v>0</v>
          </cell>
          <cell r="Y1001">
            <v>1200</v>
          </cell>
          <cell r="Z1001" t="str">
            <v>บุคคลธรรมดา</v>
          </cell>
          <cell r="AA1001">
            <v>1</v>
          </cell>
          <cell r="AB1001" t="str">
            <v>(1)ที่ดินและสิ่งปลูกสร้างที่ใช้ประโยชน์ในการประกอบเกษตรกรรม</v>
          </cell>
          <cell r="AC1001">
            <v>1</v>
          </cell>
          <cell r="AD1001">
            <v>1200</v>
          </cell>
          <cell r="AE1001">
            <v>100</v>
          </cell>
        </row>
        <row r="1002">
          <cell r="P1002">
            <v>19438</v>
          </cell>
          <cell r="Q1002">
            <v>2852</v>
          </cell>
          <cell r="R1002">
            <v>11</v>
          </cell>
          <cell r="S1002">
            <v>1742</v>
          </cell>
          <cell r="T1002">
            <v>4000</v>
          </cell>
          <cell r="U1002">
            <v>23</v>
          </cell>
          <cell r="V1002">
            <v>3</v>
          </cell>
          <cell r="W1002">
            <v>0</v>
          </cell>
          <cell r="X1002">
            <v>0</v>
          </cell>
          <cell r="Y1002">
            <v>9500</v>
          </cell>
          <cell r="Z1002" t="str">
            <v>บุคคลธรรมดา</v>
          </cell>
          <cell r="AA1002">
            <v>1</v>
          </cell>
          <cell r="AB1002" t="str">
            <v>(1)ที่ดินและสิ่งปลูกสร้างที่ใช้ประโยชน์ในการประกอบเกษตรกรรม</v>
          </cell>
          <cell r="AC1002">
            <v>1</v>
          </cell>
          <cell r="AD1002">
            <v>9500</v>
          </cell>
          <cell r="AE1002">
            <v>130</v>
          </cell>
        </row>
        <row r="1003">
          <cell r="P1003">
            <v>19439</v>
          </cell>
          <cell r="Q1003">
            <v>2852</v>
          </cell>
          <cell r="R1003">
            <v>12</v>
          </cell>
          <cell r="S1003">
            <v>1743</v>
          </cell>
          <cell r="T1003">
            <v>4000</v>
          </cell>
          <cell r="U1003">
            <v>26</v>
          </cell>
          <cell r="V1003">
            <v>3</v>
          </cell>
          <cell r="W1003">
            <v>50</v>
          </cell>
          <cell r="X1003">
            <v>0</v>
          </cell>
          <cell r="Y1003">
            <v>10750</v>
          </cell>
          <cell r="Z1003" t="str">
            <v>บุคคลธรรมดา</v>
          </cell>
          <cell r="AA1003">
            <v>1</v>
          </cell>
          <cell r="AB1003" t="str">
            <v>(1)ที่ดินและสิ่งปลูกสร้างที่ใช้ประโยชน์ในการประกอบเกษตรกรรม</v>
          </cell>
          <cell r="AC1003">
            <v>1</v>
          </cell>
          <cell r="AD1003">
            <v>10750</v>
          </cell>
          <cell r="AE1003">
            <v>130</v>
          </cell>
        </row>
        <row r="1004">
          <cell r="P1004">
            <v>19440</v>
          </cell>
          <cell r="Q1004">
            <v>2852</v>
          </cell>
          <cell r="R1004">
            <v>91</v>
          </cell>
          <cell r="S1004">
            <v>1744</v>
          </cell>
          <cell r="T1004">
            <v>4000</v>
          </cell>
          <cell r="U1004">
            <v>0</v>
          </cell>
          <cell r="V1004">
            <v>1</v>
          </cell>
          <cell r="W1004">
            <v>30</v>
          </cell>
          <cell r="X1004">
            <v>0</v>
          </cell>
          <cell r="Y1004">
            <v>130</v>
          </cell>
          <cell r="Z1004" t="str">
            <v>บุคคลธรรมดา</v>
          </cell>
          <cell r="AA1004">
            <v>1</v>
          </cell>
          <cell r="AB1004" t="str">
            <v>(1)ที่ดินและสิ่งปลูกสร้างที่ใช้ประโยชน์ในการประกอบเกษตรกรรม</v>
          </cell>
          <cell r="AC1004">
            <v>1</v>
          </cell>
          <cell r="AD1004">
            <v>130</v>
          </cell>
          <cell r="AE1004">
            <v>130</v>
          </cell>
        </row>
        <row r="1005">
          <cell r="P1005">
            <v>19441</v>
          </cell>
          <cell r="Q1005">
            <v>2852</v>
          </cell>
          <cell r="R1005">
            <v>90</v>
          </cell>
          <cell r="S1005">
            <v>1745</v>
          </cell>
          <cell r="T1005">
            <v>4000</v>
          </cell>
          <cell r="U1005">
            <v>0</v>
          </cell>
          <cell r="V1005">
            <v>3</v>
          </cell>
          <cell r="W1005">
            <v>89</v>
          </cell>
          <cell r="X1005">
            <v>0</v>
          </cell>
          <cell r="Y1005">
            <v>389</v>
          </cell>
          <cell r="Z1005" t="str">
            <v>บุคคลธรรมดา</v>
          </cell>
          <cell r="AA1005">
            <v>1</v>
          </cell>
          <cell r="AB1005" t="str">
            <v>(1)ที่ดินและสิ่งปลูกสร้างที่ใช้ประโยชน์ในการประกอบเกษตรกรรม</v>
          </cell>
          <cell r="AC1005">
            <v>1</v>
          </cell>
          <cell r="AD1005">
            <v>389</v>
          </cell>
          <cell r="AE1005">
            <v>170</v>
          </cell>
        </row>
        <row r="1006">
          <cell r="P1006">
            <v>19442</v>
          </cell>
          <cell r="Q1006">
            <v>2852</v>
          </cell>
          <cell r="R1006">
            <v>92</v>
          </cell>
          <cell r="S1006">
            <v>1746</v>
          </cell>
          <cell r="T1006">
            <v>4000</v>
          </cell>
          <cell r="U1006">
            <v>0</v>
          </cell>
          <cell r="V1006">
            <v>1</v>
          </cell>
          <cell r="W1006">
            <v>30</v>
          </cell>
          <cell r="X1006">
            <v>0</v>
          </cell>
          <cell r="Y1006">
            <v>130</v>
          </cell>
          <cell r="Z1006" t="str">
            <v>บุคคลธรรมดา</v>
          </cell>
          <cell r="AA1006">
            <v>1</v>
          </cell>
          <cell r="AB1006" t="str">
            <v>(1)ที่ดินและสิ่งปลูกสร้างที่ใช้ประโยชน์ในการประกอบเกษตรกรรม</v>
          </cell>
          <cell r="AC1006">
            <v>1</v>
          </cell>
          <cell r="AD1006">
            <v>130</v>
          </cell>
          <cell r="AE1006">
            <v>170</v>
          </cell>
        </row>
        <row r="1007">
          <cell r="P1007">
            <v>19443</v>
          </cell>
          <cell r="Q1007">
            <v>2852</v>
          </cell>
          <cell r="R1007">
            <v>89</v>
          </cell>
          <cell r="S1007">
            <v>1747</v>
          </cell>
          <cell r="T1007">
            <v>4000</v>
          </cell>
          <cell r="U1007">
            <v>3</v>
          </cell>
          <cell r="V1007">
            <v>0</v>
          </cell>
          <cell r="W1007">
            <v>0</v>
          </cell>
          <cell r="X1007">
            <v>0</v>
          </cell>
          <cell r="Y1007">
            <v>1200</v>
          </cell>
          <cell r="Z1007" t="str">
            <v>บุคคลธรรมดา</v>
          </cell>
          <cell r="AA1007">
            <v>1</v>
          </cell>
          <cell r="AB1007" t="str">
            <v>(1)ที่ดินและสิ่งปลูกสร้างที่ใช้ประโยชน์ในการประกอบเกษตรกรรม</v>
          </cell>
          <cell r="AC1007">
            <v>1</v>
          </cell>
          <cell r="AD1007">
            <v>1200</v>
          </cell>
          <cell r="AE1007">
            <v>150</v>
          </cell>
        </row>
        <row r="1008">
          <cell r="P1008">
            <v>19445</v>
          </cell>
          <cell r="Q1008">
            <v>2852</v>
          </cell>
          <cell r="R1008">
            <v>72</v>
          </cell>
          <cell r="S1008">
            <v>1749</v>
          </cell>
          <cell r="T1008">
            <v>4000</v>
          </cell>
          <cell r="U1008">
            <v>0</v>
          </cell>
          <cell r="V1008">
            <v>2</v>
          </cell>
          <cell r="W1008">
            <v>82</v>
          </cell>
          <cell r="X1008">
            <v>0</v>
          </cell>
          <cell r="Y1008">
            <v>282</v>
          </cell>
          <cell r="Z1008" t="str">
            <v>บุคคลธรรมดา</v>
          </cell>
          <cell r="AA1008">
            <v>1</v>
          </cell>
          <cell r="AB100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08">
            <v>2</v>
          </cell>
          <cell r="AD1008">
            <v>282</v>
          </cell>
          <cell r="AE1008">
            <v>170</v>
          </cell>
        </row>
        <row r="1009">
          <cell r="P1009">
            <v>19446</v>
          </cell>
          <cell r="Q1009">
            <v>2852</v>
          </cell>
          <cell r="R1009">
            <v>73</v>
          </cell>
          <cell r="S1009">
            <v>1750</v>
          </cell>
          <cell r="T1009">
            <v>4000</v>
          </cell>
          <cell r="U1009">
            <v>0</v>
          </cell>
          <cell r="V1009">
            <v>2</v>
          </cell>
          <cell r="W1009">
            <v>0</v>
          </cell>
          <cell r="X1009">
            <v>0</v>
          </cell>
          <cell r="Y1009">
            <v>200</v>
          </cell>
          <cell r="Z1009" t="str">
            <v>บุคคลธรรมดา</v>
          </cell>
          <cell r="AA1009">
            <v>1</v>
          </cell>
          <cell r="AB1009" t="str">
            <v>(1)ที่ดินและสิ่งปลูกสร้างที่ใช้ประโยชน์ในการประกอบเกษตรกรรม</v>
          </cell>
          <cell r="AC1009">
            <v>1</v>
          </cell>
          <cell r="AD1009">
            <v>200</v>
          </cell>
          <cell r="AE1009">
            <v>170</v>
          </cell>
        </row>
        <row r="1010">
          <cell r="P1010">
            <v>19447</v>
          </cell>
          <cell r="Q1010">
            <v>2852</v>
          </cell>
          <cell r="R1010">
            <v>5</v>
          </cell>
          <cell r="S1010">
            <v>1751</v>
          </cell>
          <cell r="T1010">
            <v>4000</v>
          </cell>
          <cell r="U1010">
            <v>0</v>
          </cell>
          <cell r="V1010">
            <v>3</v>
          </cell>
          <cell r="W1010">
            <v>88</v>
          </cell>
          <cell r="X1010">
            <v>0</v>
          </cell>
          <cell r="Y1010">
            <v>388</v>
          </cell>
          <cell r="Z1010" t="str">
            <v>บุคคลธรรมดา</v>
          </cell>
          <cell r="AA1010">
            <v>1</v>
          </cell>
          <cell r="AB1010" t="str">
            <v>(1)ที่ดินและสิ่งปลูกสร้างที่ใช้ประโยชน์ในการประกอบเกษตรกรรม</v>
          </cell>
          <cell r="AC1010">
            <v>1</v>
          </cell>
          <cell r="AD1010">
            <v>388</v>
          </cell>
          <cell r="AE1010">
            <v>170</v>
          </cell>
        </row>
        <row r="1011">
          <cell r="P1011">
            <v>19448</v>
          </cell>
          <cell r="Q1011">
            <v>2852</v>
          </cell>
          <cell r="R1011">
            <v>16</v>
          </cell>
          <cell r="S1011">
            <v>1752</v>
          </cell>
          <cell r="T1011">
            <v>4000</v>
          </cell>
          <cell r="U1011">
            <v>0</v>
          </cell>
          <cell r="V1011">
            <v>2</v>
          </cell>
          <cell r="W1011">
            <v>56</v>
          </cell>
          <cell r="X1011">
            <v>0</v>
          </cell>
          <cell r="Y1011">
            <v>256</v>
          </cell>
          <cell r="Z1011" t="str">
            <v>บุคคลธรรมดา</v>
          </cell>
          <cell r="AA1011">
            <v>1</v>
          </cell>
          <cell r="AB1011" t="str">
            <v>(1)ที่ดินและสิ่งปลูกสร้างที่ใช้ประโยชน์ในการประกอบเกษตรกรรม</v>
          </cell>
          <cell r="AC1011">
            <v>1</v>
          </cell>
          <cell r="AD1011">
            <v>256</v>
          </cell>
          <cell r="AE1011">
            <v>170</v>
          </cell>
        </row>
        <row r="1012">
          <cell r="P1012">
            <v>19449</v>
          </cell>
          <cell r="Q1012">
            <v>2852</v>
          </cell>
          <cell r="R1012">
            <v>6</v>
          </cell>
          <cell r="S1012">
            <v>1753</v>
          </cell>
          <cell r="T1012">
            <v>4000</v>
          </cell>
          <cell r="U1012">
            <v>0</v>
          </cell>
          <cell r="V1012">
            <v>2</v>
          </cell>
          <cell r="W1012">
            <v>64</v>
          </cell>
          <cell r="X1012">
            <v>0</v>
          </cell>
          <cell r="Y1012">
            <v>264</v>
          </cell>
          <cell r="Z1012" t="str">
            <v>บุคคลธรรมดา</v>
          </cell>
          <cell r="AA1012">
            <v>1</v>
          </cell>
          <cell r="AB1012" t="str">
            <v>(1)ที่ดินและสิ่งปลูกสร้างที่ใช้ประโยชน์ในการประกอบเกษตรกรรม</v>
          </cell>
          <cell r="AC1012">
            <v>1</v>
          </cell>
          <cell r="AD1012">
            <v>264</v>
          </cell>
          <cell r="AE1012">
            <v>130</v>
          </cell>
        </row>
        <row r="1013">
          <cell r="P1013">
            <v>19450</v>
          </cell>
          <cell r="Q1013">
            <v>2852</v>
          </cell>
          <cell r="R1013">
            <v>74</v>
          </cell>
          <cell r="S1013">
            <v>1754</v>
          </cell>
          <cell r="T1013">
            <v>4000</v>
          </cell>
          <cell r="U1013">
            <v>9</v>
          </cell>
          <cell r="V1013">
            <v>1</v>
          </cell>
          <cell r="W1013">
            <v>50</v>
          </cell>
          <cell r="X1013">
            <v>0</v>
          </cell>
          <cell r="Y1013">
            <v>3696</v>
          </cell>
          <cell r="Z1013" t="str">
            <v>บุคคลธรรมดา</v>
          </cell>
          <cell r="AA1013">
            <v>1</v>
          </cell>
          <cell r="AB1013">
            <v>0</v>
          </cell>
          <cell r="AC1013" t="str">
            <v/>
          </cell>
          <cell r="AD1013">
            <v>3696</v>
          </cell>
          <cell r="AE1013">
            <v>130</v>
          </cell>
        </row>
        <row r="1014">
          <cell r="P1014">
            <v>19450</v>
          </cell>
          <cell r="Q1014">
            <v>2852</v>
          </cell>
          <cell r="R1014">
            <v>74</v>
          </cell>
          <cell r="S1014">
            <v>1754</v>
          </cell>
          <cell r="T1014">
            <v>4000</v>
          </cell>
          <cell r="U1014">
            <v>0</v>
          </cell>
          <cell r="V1014">
            <v>0</v>
          </cell>
          <cell r="W1014">
            <v>0</v>
          </cell>
          <cell r="X1014">
            <v>0</v>
          </cell>
          <cell r="Y1014">
            <v>54</v>
          </cell>
          <cell r="Z1014" t="str">
            <v>บุคคลธรรมดา</v>
          </cell>
          <cell r="AA1014">
            <v>1</v>
          </cell>
          <cell r="AB1014">
            <v>0</v>
          </cell>
          <cell r="AC1014" t="str">
            <v/>
          </cell>
          <cell r="AD1014">
            <v>54</v>
          </cell>
          <cell r="AE1014">
            <v>130</v>
          </cell>
        </row>
        <row r="1015">
          <cell r="P1015">
            <v>19451</v>
          </cell>
          <cell r="Q1015">
            <v>2852</v>
          </cell>
          <cell r="R1015">
            <v>75</v>
          </cell>
          <cell r="S1015">
            <v>1755</v>
          </cell>
          <cell r="T1015">
            <v>4000</v>
          </cell>
          <cell r="U1015">
            <v>14</v>
          </cell>
          <cell r="V1015">
            <v>1</v>
          </cell>
          <cell r="W1015">
            <v>21</v>
          </cell>
          <cell r="X1015">
            <v>0</v>
          </cell>
          <cell r="Y1015">
            <v>5721</v>
          </cell>
          <cell r="Z1015" t="str">
            <v>บุคคลธรรมดา</v>
          </cell>
          <cell r="AA1015">
            <v>1</v>
          </cell>
          <cell r="AB1015" t="str">
            <v>(1)ที่ดินและสิ่งปลูกสร้างที่ใช้ประโยชน์ในการประกอบเกษตรกรรม</v>
          </cell>
          <cell r="AC1015">
            <v>1</v>
          </cell>
          <cell r="AD1015">
            <v>5721</v>
          </cell>
          <cell r="AE1015">
            <v>130</v>
          </cell>
        </row>
        <row r="1016">
          <cell r="P1016">
            <v>19452</v>
          </cell>
          <cell r="Q1016">
            <v>2852</v>
          </cell>
          <cell r="R1016">
            <v>10</v>
          </cell>
          <cell r="S1016">
            <v>1756</v>
          </cell>
          <cell r="T1016">
            <v>4000</v>
          </cell>
          <cell r="U1016">
            <v>11</v>
          </cell>
          <cell r="V1016">
            <v>0</v>
          </cell>
          <cell r="W1016">
            <v>50</v>
          </cell>
          <cell r="X1016">
            <v>0</v>
          </cell>
          <cell r="Y1016">
            <v>4450</v>
          </cell>
          <cell r="Z1016" t="str">
            <v>บุคคลธรรมดา</v>
          </cell>
          <cell r="AA1016">
            <v>1</v>
          </cell>
          <cell r="AB1016" t="str">
            <v>(1)ที่ดินและสิ่งปลูกสร้างที่ใช้ประโยชน์ในการประกอบเกษตรกรรม</v>
          </cell>
          <cell r="AC1016">
            <v>1</v>
          </cell>
          <cell r="AD1016">
            <v>4450</v>
          </cell>
          <cell r="AE1016">
            <v>150</v>
          </cell>
        </row>
        <row r="1017">
          <cell r="P1017">
            <v>19453</v>
          </cell>
          <cell r="Q1017">
            <v>2852</v>
          </cell>
          <cell r="R1017">
            <v>15</v>
          </cell>
          <cell r="S1017">
            <v>1757</v>
          </cell>
          <cell r="T1017">
            <v>4000</v>
          </cell>
          <cell r="U1017">
            <v>22</v>
          </cell>
          <cell r="V1017">
            <v>0</v>
          </cell>
          <cell r="W1017">
            <v>30</v>
          </cell>
          <cell r="X1017">
            <v>0</v>
          </cell>
          <cell r="Y1017">
            <v>8830</v>
          </cell>
          <cell r="Z1017" t="str">
            <v>บุคคลธรรมดา</v>
          </cell>
          <cell r="AA1017">
            <v>1</v>
          </cell>
          <cell r="AB1017" t="str">
            <v>(1)ที่ดินและสิ่งปลูกสร้างที่ใช้ประโยชน์ในการประกอบเกษตรกรรม</v>
          </cell>
          <cell r="AC1017">
            <v>1</v>
          </cell>
          <cell r="AD1017">
            <v>8830</v>
          </cell>
          <cell r="AE1017">
            <v>150</v>
          </cell>
        </row>
        <row r="1018">
          <cell r="P1018">
            <v>19454</v>
          </cell>
          <cell r="Q1018">
            <v>2852</v>
          </cell>
          <cell r="R1018">
            <v>19</v>
          </cell>
          <cell r="S1018">
            <v>1758</v>
          </cell>
          <cell r="T1018">
            <v>4000</v>
          </cell>
          <cell r="U1018">
            <v>6</v>
          </cell>
          <cell r="V1018">
            <v>1</v>
          </cell>
          <cell r="W1018">
            <v>8</v>
          </cell>
          <cell r="X1018">
            <v>0</v>
          </cell>
          <cell r="Y1018">
            <v>2508</v>
          </cell>
          <cell r="Z1018" t="str">
            <v>บุคคลธรรมดา</v>
          </cell>
          <cell r="AA1018">
            <v>1</v>
          </cell>
          <cell r="AB1018" t="str">
            <v>(1)ที่ดินและสิ่งปลูกสร้างที่ใช้ประโยชน์ในการประกอบเกษตรกรรม</v>
          </cell>
          <cell r="AC1018">
            <v>1</v>
          </cell>
          <cell r="AD1018">
            <v>2508</v>
          </cell>
          <cell r="AE1018">
            <v>150</v>
          </cell>
        </row>
        <row r="1019">
          <cell r="P1019">
            <v>19455</v>
          </cell>
          <cell r="Q1019">
            <v>2852</v>
          </cell>
          <cell r="R1019">
            <v>95</v>
          </cell>
          <cell r="S1019">
            <v>1759</v>
          </cell>
          <cell r="T1019">
            <v>4000</v>
          </cell>
          <cell r="U1019">
            <v>10</v>
          </cell>
          <cell r="V1019">
            <v>2</v>
          </cell>
          <cell r="W1019">
            <v>80</v>
          </cell>
          <cell r="X1019">
            <v>0</v>
          </cell>
          <cell r="Y1019">
            <v>4280</v>
          </cell>
          <cell r="Z1019" t="str">
            <v>บุคคลธรรมดา</v>
          </cell>
          <cell r="AA1019">
            <v>1</v>
          </cell>
          <cell r="AB1019" t="str">
            <v>(1)ที่ดินและสิ่งปลูกสร้างที่ใช้ประโยชน์ในการประกอบเกษตรกรรม</v>
          </cell>
          <cell r="AC1019">
            <v>1</v>
          </cell>
          <cell r="AD1019">
            <v>4280</v>
          </cell>
          <cell r="AE1019">
            <v>150</v>
          </cell>
        </row>
        <row r="1020">
          <cell r="P1020">
            <v>19456</v>
          </cell>
          <cell r="Q1020">
            <v>2852</v>
          </cell>
          <cell r="R1020">
            <v>94</v>
          </cell>
          <cell r="S1020">
            <v>1760</v>
          </cell>
          <cell r="T1020">
            <v>4000</v>
          </cell>
          <cell r="U1020">
            <v>0</v>
          </cell>
          <cell r="V1020">
            <v>3</v>
          </cell>
          <cell r="W1020">
            <v>9</v>
          </cell>
          <cell r="X1020">
            <v>0</v>
          </cell>
          <cell r="Y1020">
            <v>309</v>
          </cell>
          <cell r="Z1020" t="str">
            <v>บุคคลธรรมดา</v>
          </cell>
          <cell r="AA1020">
            <v>1</v>
          </cell>
          <cell r="AB1020" t="str">
            <v>(1)ที่ดินและสิ่งปลูกสร้างที่ใช้ประโยชน์ในการประกอบเกษตรกรรม</v>
          </cell>
          <cell r="AC1020">
            <v>1</v>
          </cell>
          <cell r="AD1020">
            <v>309</v>
          </cell>
          <cell r="AE1020">
            <v>170</v>
          </cell>
        </row>
        <row r="1021">
          <cell r="P1021">
            <v>19457</v>
          </cell>
          <cell r="Q1021">
            <v>2852</v>
          </cell>
          <cell r="R1021">
            <v>96</v>
          </cell>
          <cell r="S1021">
            <v>1761</v>
          </cell>
          <cell r="T1021">
            <v>4000</v>
          </cell>
          <cell r="U1021">
            <v>1</v>
          </cell>
          <cell r="V1021">
            <v>3</v>
          </cell>
          <cell r="W1021">
            <v>80</v>
          </cell>
          <cell r="X1021">
            <v>0</v>
          </cell>
          <cell r="Y1021">
            <v>780</v>
          </cell>
          <cell r="Z1021" t="str">
            <v>บุคคลธรรมดา</v>
          </cell>
          <cell r="AA1021">
            <v>1</v>
          </cell>
          <cell r="AB1021" t="str">
            <v>(1)ที่ดินและสิ่งปลูกสร้างที่ใช้ประโยชน์ในการประกอบเกษตรกรรม</v>
          </cell>
          <cell r="AC1021">
            <v>1</v>
          </cell>
          <cell r="AD1021">
            <v>780</v>
          </cell>
          <cell r="AE1021">
            <v>100</v>
          </cell>
        </row>
        <row r="1022">
          <cell r="P1022">
            <v>19458</v>
          </cell>
          <cell r="Q1022">
            <v>2852</v>
          </cell>
          <cell r="R1022">
            <v>76</v>
          </cell>
          <cell r="S1022">
            <v>1762</v>
          </cell>
          <cell r="T1022">
            <v>4000</v>
          </cell>
          <cell r="U1022">
            <v>1</v>
          </cell>
          <cell r="V1022">
            <v>0</v>
          </cell>
          <cell r="W1022">
            <v>50</v>
          </cell>
          <cell r="X1022">
            <v>0</v>
          </cell>
          <cell r="Y1022">
            <v>450</v>
          </cell>
          <cell r="Z1022" t="str">
            <v>บุคคลธรรมดา</v>
          </cell>
          <cell r="AA1022">
            <v>1</v>
          </cell>
          <cell r="AB1022" t="str">
            <v>(1)ที่ดินและสิ่งปลูกสร้างที่ใช้ประโยชน์ในการประกอบเกษตรกรรม</v>
          </cell>
          <cell r="AC1022">
            <v>1</v>
          </cell>
          <cell r="AD1022">
            <v>450</v>
          </cell>
          <cell r="AE1022">
            <v>350</v>
          </cell>
        </row>
        <row r="1023">
          <cell r="P1023">
            <v>19459</v>
          </cell>
          <cell r="Q1023">
            <v>2852</v>
          </cell>
          <cell r="R1023">
            <v>77</v>
          </cell>
          <cell r="S1023">
            <v>1763</v>
          </cell>
          <cell r="T1023">
            <v>4000</v>
          </cell>
          <cell r="U1023">
            <v>1</v>
          </cell>
          <cell r="V1023">
            <v>0</v>
          </cell>
          <cell r="W1023">
            <v>0</v>
          </cell>
          <cell r="X1023">
            <v>0</v>
          </cell>
          <cell r="Y1023">
            <v>400</v>
          </cell>
          <cell r="Z1023" t="str">
            <v>บุคคลธรรมดา</v>
          </cell>
          <cell r="AA1023">
            <v>1</v>
          </cell>
          <cell r="AB1023" t="str">
            <v>(1)ที่ดินและสิ่งปลูกสร้างที่ใช้ประโยชน์ในการประกอบเกษตรกรรม</v>
          </cell>
          <cell r="AC1023">
            <v>1</v>
          </cell>
          <cell r="AD1023">
            <v>400</v>
          </cell>
          <cell r="AE1023">
            <v>350</v>
          </cell>
        </row>
        <row r="1024">
          <cell r="P1024">
            <v>19460</v>
          </cell>
          <cell r="Q1024">
            <v>2852</v>
          </cell>
          <cell r="R1024">
            <v>78</v>
          </cell>
          <cell r="S1024">
            <v>1764</v>
          </cell>
          <cell r="T1024">
            <v>4000</v>
          </cell>
          <cell r="U1024">
            <v>15</v>
          </cell>
          <cell r="V1024">
            <v>1</v>
          </cell>
          <cell r="W1024">
            <v>40</v>
          </cell>
          <cell r="X1024">
            <v>0</v>
          </cell>
          <cell r="Y1024">
            <v>6140</v>
          </cell>
          <cell r="Z1024" t="str">
            <v>บุคคลธรรมดา</v>
          </cell>
          <cell r="AA1024">
            <v>1</v>
          </cell>
          <cell r="AB1024" t="str">
            <v>(1)ที่ดินและสิ่งปลูกสร้างที่ใช้ประโยชน์ในการประกอบเกษตรกรรม</v>
          </cell>
          <cell r="AC1024">
            <v>1</v>
          </cell>
          <cell r="AD1024">
            <v>6140</v>
          </cell>
          <cell r="AE1024">
            <v>220</v>
          </cell>
        </row>
        <row r="1025">
          <cell r="P1025">
            <v>19461</v>
          </cell>
          <cell r="Q1025">
            <v>2852</v>
          </cell>
          <cell r="R1025">
            <v>13</v>
          </cell>
          <cell r="S1025">
            <v>1765</v>
          </cell>
          <cell r="T1025">
            <v>4000</v>
          </cell>
          <cell r="U1025">
            <v>23</v>
          </cell>
          <cell r="V1025">
            <v>3</v>
          </cell>
          <cell r="W1025">
            <v>60</v>
          </cell>
          <cell r="X1025">
            <v>0</v>
          </cell>
          <cell r="Y1025">
            <v>9560</v>
          </cell>
          <cell r="Z1025" t="str">
            <v>บุคคลธรรมดา</v>
          </cell>
          <cell r="AA1025">
            <v>1</v>
          </cell>
          <cell r="AB1025" t="str">
            <v>(1)ที่ดินและสิ่งปลูกสร้างที่ใช้ประโยชน์ในการประกอบเกษตรกรรม</v>
          </cell>
          <cell r="AC1025">
            <v>1</v>
          </cell>
          <cell r="AD1025">
            <v>9560</v>
          </cell>
          <cell r="AE1025">
            <v>140</v>
          </cell>
        </row>
        <row r="1026">
          <cell r="P1026">
            <v>19462</v>
          </cell>
          <cell r="Q1026">
            <v>2852</v>
          </cell>
          <cell r="R1026">
            <v>97</v>
          </cell>
          <cell r="S1026">
            <v>1766</v>
          </cell>
          <cell r="T1026">
            <v>4000</v>
          </cell>
          <cell r="U1026">
            <v>1</v>
          </cell>
          <cell r="V1026">
            <v>3</v>
          </cell>
          <cell r="W1026">
            <v>80</v>
          </cell>
          <cell r="X1026">
            <v>0</v>
          </cell>
          <cell r="Y1026">
            <v>780</v>
          </cell>
          <cell r="Z1026" t="str">
            <v>บุคคลธรรมดา</v>
          </cell>
          <cell r="AA1026">
            <v>1</v>
          </cell>
          <cell r="AB10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26">
            <v>2</v>
          </cell>
          <cell r="AD1026">
            <v>780</v>
          </cell>
          <cell r="AE1026">
            <v>150</v>
          </cell>
        </row>
        <row r="1027">
          <cell r="P1027">
            <v>19462</v>
          </cell>
          <cell r="Q1027">
            <v>2852</v>
          </cell>
          <cell r="R1027">
            <v>97</v>
          </cell>
          <cell r="S1027">
            <v>1766</v>
          </cell>
          <cell r="T1027">
            <v>4000</v>
          </cell>
          <cell r="U1027">
            <v>0</v>
          </cell>
          <cell r="V1027">
            <v>0</v>
          </cell>
          <cell r="W1027">
            <v>0</v>
          </cell>
          <cell r="X1027">
            <v>0</v>
          </cell>
          <cell r="Y1027">
            <v>0</v>
          </cell>
          <cell r="Z1027" t="str">
            <v>บุคคลธรรมดา</v>
          </cell>
          <cell r="AA1027">
            <v>1</v>
          </cell>
          <cell r="AB10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27">
            <v>2</v>
          </cell>
          <cell r="AD1027">
            <v>0</v>
          </cell>
          <cell r="AE1027">
            <v>150</v>
          </cell>
        </row>
        <row r="1028">
          <cell r="P1028">
            <v>19463</v>
          </cell>
          <cell r="Q1028">
            <v>2852</v>
          </cell>
          <cell r="R1028">
            <v>87</v>
          </cell>
          <cell r="S1028">
            <v>1767</v>
          </cell>
          <cell r="T1028">
            <v>4000</v>
          </cell>
          <cell r="U1028">
            <v>3</v>
          </cell>
          <cell r="V1028">
            <v>1</v>
          </cell>
          <cell r="W1028">
            <v>45</v>
          </cell>
          <cell r="X1028">
            <v>0</v>
          </cell>
          <cell r="Y1028">
            <v>1345</v>
          </cell>
          <cell r="Z1028" t="str">
            <v>บุคคลธรรมดา</v>
          </cell>
          <cell r="AA1028">
            <v>1</v>
          </cell>
          <cell r="AB1028" t="str">
            <v>(1)ที่ดินและสิ่งปลูกสร้างที่ใช้ประโยชน์ในการประกอบเกษตรกรรม</v>
          </cell>
          <cell r="AC1028">
            <v>1</v>
          </cell>
          <cell r="AD1028">
            <v>1345</v>
          </cell>
          <cell r="AE1028">
            <v>370</v>
          </cell>
        </row>
        <row r="1029">
          <cell r="P1029">
            <v>19464</v>
          </cell>
          <cell r="Q1029">
            <v>2852</v>
          </cell>
          <cell r="R1029">
            <v>79</v>
          </cell>
          <cell r="S1029">
            <v>1768</v>
          </cell>
          <cell r="T1029">
            <v>4000</v>
          </cell>
          <cell r="U1029">
            <v>1</v>
          </cell>
          <cell r="V1029">
            <v>0</v>
          </cell>
          <cell r="W1029">
            <v>40</v>
          </cell>
          <cell r="X1029">
            <v>0</v>
          </cell>
          <cell r="Y1029">
            <v>440</v>
          </cell>
          <cell r="Z1029" t="str">
            <v>บุคคลธรรมดา</v>
          </cell>
          <cell r="AA1029">
            <v>1</v>
          </cell>
          <cell r="AB1029" t="str">
            <v>(1)ที่ดินและสิ่งปลูกสร้างที่ใช้ประโยชน์ในการประกอบเกษตรกรรม</v>
          </cell>
          <cell r="AC1029">
            <v>1</v>
          </cell>
          <cell r="AD1029">
            <v>440</v>
          </cell>
          <cell r="AE1029">
            <v>170</v>
          </cell>
        </row>
        <row r="1030">
          <cell r="P1030">
            <v>19465</v>
          </cell>
          <cell r="Q1030">
            <v>2852</v>
          </cell>
          <cell r="R1030">
            <v>17</v>
          </cell>
          <cell r="S1030">
            <v>1769</v>
          </cell>
          <cell r="T1030">
            <v>4000</v>
          </cell>
          <cell r="U1030">
            <v>1</v>
          </cell>
          <cell r="V1030">
            <v>0</v>
          </cell>
          <cell r="W1030">
            <v>20</v>
          </cell>
          <cell r="X1030">
            <v>0</v>
          </cell>
          <cell r="Y1030">
            <v>420</v>
          </cell>
          <cell r="Z1030" t="str">
            <v>บุคคลธรรมดา</v>
          </cell>
          <cell r="AA1030">
            <v>1</v>
          </cell>
          <cell r="AB1030" t="str">
            <v>(1)ที่ดินและสิ่งปลูกสร้างที่ใช้ประโยชน์ในการประกอบเกษตรกรรม</v>
          </cell>
          <cell r="AC1030">
            <v>1</v>
          </cell>
          <cell r="AD1030">
            <v>420</v>
          </cell>
          <cell r="AE1030">
            <v>130</v>
          </cell>
        </row>
        <row r="1031">
          <cell r="P1031">
            <v>19466</v>
          </cell>
          <cell r="Q1031">
            <v>2852</v>
          </cell>
          <cell r="R1031">
            <v>14</v>
          </cell>
          <cell r="S1031">
            <v>1770</v>
          </cell>
          <cell r="T1031">
            <v>4000</v>
          </cell>
          <cell r="U1031">
            <v>6</v>
          </cell>
          <cell r="V1031">
            <v>2</v>
          </cell>
          <cell r="W1031">
            <v>75</v>
          </cell>
          <cell r="X1031">
            <v>0</v>
          </cell>
          <cell r="Y1031">
            <v>2675</v>
          </cell>
          <cell r="Z1031" t="str">
            <v>บุคคลธรรมดา</v>
          </cell>
          <cell r="AA1031">
            <v>1</v>
          </cell>
          <cell r="AB1031" t="str">
            <v>(1)ที่ดินและสิ่งปลูกสร้างที่ใช้ประโยชน์ในการประกอบเกษตรกรรม</v>
          </cell>
          <cell r="AC1031">
            <v>1</v>
          </cell>
          <cell r="AD1031">
            <v>2675</v>
          </cell>
          <cell r="AE1031">
            <v>130</v>
          </cell>
        </row>
        <row r="1032">
          <cell r="P1032">
            <v>19467</v>
          </cell>
          <cell r="Q1032">
            <v>2852</v>
          </cell>
          <cell r="R1032">
            <v>20</v>
          </cell>
          <cell r="S1032">
            <v>1771</v>
          </cell>
          <cell r="T1032">
            <v>4000</v>
          </cell>
          <cell r="U1032">
            <v>9</v>
          </cell>
          <cell r="V1032">
            <v>2</v>
          </cell>
          <cell r="W1032">
            <v>60</v>
          </cell>
          <cell r="X1032">
            <v>0</v>
          </cell>
          <cell r="Y1032">
            <v>3860</v>
          </cell>
          <cell r="Z1032" t="str">
            <v>บุคคลธรรมดา</v>
          </cell>
          <cell r="AA1032">
            <v>1</v>
          </cell>
          <cell r="AB1032" t="str">
            <v>(1)ที่ดินและสิ่งปลูกสร้างที่ใช้ประโยชน์ในการประกอบเกษตรกรรม</v>
          </cell>
          <cell r="AC1032">
            <v>1</v>
          </cell>
          <cell r="AD1032">
            <v>3860</v>
          </cell>
          <cell r="AE1032">
            <v>150</v>
          </cell>
        </row>
        <row r="1033">
          <cell r="P1033">
            <v>19468</v>
          </cell>
          <cell r="Q1033">
            <v>2852</v>
          </cell>
          <cell r="R1033">
            <v>86</v>
          </cell>
          <cell r="S1033">
            <v>1772</v>
          </cell>
          <cell r="T1033">
            <v>4000</v>
          </cell>
          <cell r="U1033">
            <v>7</v>
          </cell>
          <cell r="V1033">
            <v>2</v>
          </cell>
          <cell r="W1033">
            <v>12</v>
          </cell>
          <cell r="X1033">
            <v>0</v>
          </cell>
          <cell r="Y1033">
            <v>3012</v>
          </cell>
          <cell r="Z1033" t="str">
            <v>บุคคลธรรมดา</v>
          </cell>
          <cell r="AA1033">
            <v>1</v>
          </cell>
          <cell r="AB1033" t="str">
            <v>(1)ที่ดินและสิ่งปลูกสร้างที่ใช้ประโยชน์ในการประกอบเกษตรกรรม</v>
          </cell>
          <cell r="AC1033">
            <v>1</v>
          </cell>
          <cell r="AD1033">
            <v>3012</v>
          </cell>
          <cell r="AE1033">
            <v>150</v>
          </cell>
        </row>
        <row r="1034">
          <cell r="P1034">
            <v>19469</v>
          </cell>
          <cell r="Q1034">
            <v>2852</v>
          </cell>
          <cell r="R1034">
            <v>85</v>
          </cell>
          <cell r="S1034">
            <v>1773</v>
          </cell>
          <cell r="T1034">
            <v>4000</v>
          </cell>
          <cell r="U1034">
            <v>1</v>
          </cell>
          <cell r="V1034">
            <v>3</v>
          </cell>
          <cell r="W1034">
            <v>25</v>
          </cell>
          <cell r="X1034">
            <v>0</v>
          </cell>
          <cell r="Y1034">
            <v>721</v>
          </cell>
          <cell r="Z1034" t="str">
            <v>บุคคลธรรมดา</v>
          </cell>
          <cell r="AA1034">
            <v>1</v>
          </cell>
          <cell r="AB10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34">
            <v>2</v>
          </cell>
          <cell r="AD1034">
            <v>721</v>
          </cell>
          <cell r="AE1034">
            <v>310</v>
          </cell>
        </row>
        <row r="1035">
          <cell r="P1035">
            <v>19469</v>
          </cell>
          <cell r="Q1035">
            <v>2852</v>
          </cell>
          <cell r="R1035">
            <v>85</v>
          </cell>
          <cell r="S1035">
            <v>1773</v>
          </cell>
          <cell r="T1035">
            <v>4000</v>
          </cell>
          <cell r="U1035">
            <v>0</v>
          </cell>
          <cell r="V1035">
            <v>0</v>
          </cell>
          <cell r="W1035">
            <v>0</v>
          </cell>
          <cell r="X1035">
            <v>0</v>
          </cell>
          <cell r="Y1035">
            <v>0</v>
          </cell>
          <cell r="Z1035" t="str">
            <v>บุคคลธรรมดา</v>
          </cell>
          <cell r="AA1035">
            <v>1</v>
          </cell>
          <cell r="AB1035" t="str">
            <v>(3)สิ่งปลูกสร้างที่เจ้าของใช้เป็นที่อยู่อาศัยและมีชื่ออยู่ในทะเบียนบ้าน</v>
          </cell>
          <cell r="AC1035">
            <v>2</v>
          </cell>
          <cell r="AD1035">
            <v>0</v>
          </cell>
          <cell r="AE1035">
            <v>310</v>
          </cell>
        </row>
        <row r="1036">
          <cell r="P1036">
            <v>19469</v>
          </cell>
          <cell r="Q1036">
            <v>2852</v>
          </cell>
          <cell r="R1036">
            <v>85</v>
          </cell>
          <cell r="S1036">
            <v>1773</v>
          </cell>
          <cell r="T1036">
            <v>4000</v>
          </cell>
          <cell r="U1036">
            <v>0</v>
          </cell>
          <cell r="V1036">
            <v>0</v>
          </cell>
          <cell r="W1036">
            <v>0</v>
          </cell>
          <cell r="X1036">
            <v>0</v>
          </cell>
          <cell r="Y1036">
            <v>4</v>
          </cell>
          <cell r="Z1036" t="str">
            <v>บุคคลธรรมดา</v>
          </cell>
          <cell r="AA1036">
            <v>1</v>
          </cell>
          <cell r="AB103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036">
            <v>3</v>
          </cell>
          <cell r="AD1036">
            <v>4</v>
          </cell>
          <cell r="AE1036">
            <v>310</v>
          </cell>
        </row>
        <row r="1037">
          <cell r="P1037">
            <v>19470</v>
          </cell>
          <cell r="Q1037">
            <v>2852</v>
          </cell>
          <cell r="R1037">
            <v>81</v>
          </cell>
          <cell r="S1037">
            <v>1774</v>
          </cell>
          <cell r="T1037">
            <v>4000</v>
          </cell>
          <cell r="U1037">
            <v>2</v>
          </cell>
          <cell r="V1037">
            <v>0</v>
          </cell>
          <cell r="W1037">
            <v>15</v>
          </cell>
          <cell r="X1037">
            <v>0</v>
          </cell>
          <cell r="Y1037">
            <v>815</v>
          </cell>
          <cell r="Z1037" t="str">
            <v>บุคคลธรรมดา</v>
          </cell>
          <cell r="AA1037">
            <v>1</v>
          </cell>
          <cell r="AB1037" t="str">
            <v>(1)ที่ดินและสิ่งปลูกสร้างที่ใช้ประโยชน์ในการประกอบเกษตรกรรม</v>
          </cell>
          <cell r="AC1037">
            <v>1</v>
          </cell>
          <cell r="AD1037">
            <v>815</v>
          </cell>
          <cell r="AE1037">
            <v>310</v>
          </cell>
        </row>
        <row r="1038">
          <cell r="P1038">
            <v>19471</v>
          </cell>
          <cell r="Q1038">
            <v>2852</v>
          </cell>
          <cell r="R1038">
            <v>80</v>
          </cell>
          <cell r="S1038">
            <v>1775</v>
          </cell>
          <cell r="T1038">
            <v>4000</v>
          </cell>
          <cell r="U1038">
            <v>18</v>
          </cell>
          <cell r="V1038">
            <v>1</v>
          </cell>
          <cell r="W1038">
            <v>60</v>
          </cell>
          <cell r="X1038">
            <v>0</v>
          </cell>
          <cell r="Y1038">
            <v>7360</v>
          </cell>
          <cell r="Z1038" t="str">
            <v>บุคคลธรรมดา</v>
          </cell>
          <cell r="AA1038">
            <v>1</v>
          </cell>
          <cell r="AB1038" t="str">
            <v>(1)ที่ดินและสิ่งปลูกสร้างที่ใช้ประโยชน์ในการประกอบเกษตรกรรม</v>
          </cell>
          <cell r="AC1038">
            <v>1</v>
          </cell>
          <cell r="AD1038">
            <v>7360</v>
          </cell>
          <cell r="AE1038">
            <v>140</v>
          </cell>
        </row>
        <row r="1039">
          <cell r="P1039">
            <v>19472</v>
          </cell>
          <cell r="Q1039">
            <v>2852</v>
          </cell>
          <cell r="R1039">
            <v>18</v>
          </cell>
          <cell r="S1039">
            <v>1776</v>
          </cell>
          <cell r="T1039">
            <v>4000</v>
          </cell>
          <cell r="U1039">
            <v>6</v>
          </cell>
          <cell r="V1039">
            <v>3</v>
          </cell>
          <cell r="W1039">
            <v>40</v>
          </cell>
          <cell r="X1039">
            <v>0</v>
          </cell>
          <cell r="Y1039">
            <v>2740</v>
          </cell>
          <cell r="Z1039" t="str">
            <v>บุคคลธรรมดา</v>
          </cell>
          <cell r="AA1039">
            <v>1</v>
          </cell>
          <cell r="AB1039" t="str">
            <v>(1)ที่ดินและสิ่งปลูกสร้างที่ใช้ประโยชน์ในการประกอบเกษตรกรรม</v>
          </cell>
          <cell r="AC1039">
            <v>1</v>
          </cell>
          <cell r="AD1039">
            <v>2740</v>
          </cell>
          <cell r="AE1039">
            <v>150</v>
          </cell>
        </row>
        <row r="1040">
          <cell r="P1040">
            <v>19473</v>
          </cell>
          <cell r="Q1040">
            <v>2852</v>
          </cell>
          <cell r="R1040">
            <v>24</v>
          </cell>
          <cell r="S1040">
            <v>1777</v>
          </cell>
          <cell r="T1040">
            <v>4000</v>
          </cell>
          <cell r="U1040">
            <v>1</v>
          </cell>
          <cell r="V1040">
            <v>0</v>
          </cell>
          <cell r="W1040">
            <v>33</v>
          </cell>
          <cell r="X1040">
            <v>0</v>
          </cell>
          <cell r="Y1040">
            <v>433</v>
          </cell>
          <cell r="Z1040" t="str">
            <v>บุคคลธรรมดา</v>
          </cell>
          <cell r="AA1040">
            <v>1</v>
          </cell>
          <cell r="AB1040" t="str">
            <v>(1)ที่ดินและสิ่งปลูกสร้างที่ใช้ประโยชน์ในการประกอบเกษตรกรรม</v>
          </cell>
          <cell r="AC1040">
            <v>1</v>
          </cell>
          <cell r="AD1040">
            <v>433</v>
          </cell>
          <cell r="AE1040">
            <v>100</v>
          </cell>
        </row>
        <row r="1041">
          <cell r="P1041">
            <v>19474</v>
          </cell>
          <cell r="Q1041">
            <v>2852</v>
          </cell>
          <cell r="R1041">
            <v>23</v>
          </cell>
          <cell r="S1041">
            <v>1778</v>
          </cell>
          <cell r="T1041">
            <v>4000</v>
          </cell>
          <cell r="U1041">
            <v>1</v>
          </cell>
          <cell r="V1041">
            <v>0</v>
          </cell>
          <cell r="W1041">
            <v>33</v>
          </cell>
          <cell r="X1041">
            <v>0</v>
          </cell>
          <cell r="Y1041">
            <v>433</v>
          </cell>
          <cell r="Z1041" t="str">
            <v>บุคคลธรรมดา</v>
          </cell>
          <cell r="AA1041">
            <v>1</v>
          </cell>
          <cell r="AB1041" t="str">
            <v>(1)ที่ดินและสิ่งปลูกสร้างที่ใช้ประโยชน์ในการประกอบเกษตรกรรม</v>
          </cell>
          <cell r="AC1041">
            <v>1</v>
          </cell>
          <cell r="AD1041">
            <v>433</v>
          </cell>
          <cell r="AE1041">
            <v>100</v>
          </cell>
        </row>
        <row r="1042">
          <cell r="P1042">
            <v>19475</v>
          </cell>
          <cell r="Q1042">
            <v>2852</v>
          </cell>
          <cell r="R1042">
            <v>21</v>
          </cell>
          <cell r="S1042">
            <v>1779</v>
          </cell>
          <cell r="T1042">
            <v>4000</v>
          </cell>
          <cell r="U1042">
            <v>9</v>
          </cell>
          <cell r="V1042">
            <v>1</v>
          </cell>
          <cell r="W1042">
            <v>10</v>
          </cell>
          <cell r="X1042">
            <v>0</v>
          </cell>
          <cell r="Y1042">
            <v>3710</v>
          </cell>
          <cell r="Z1042" t="str">
            <v>บุคคลธรรมดา</v>
          </cell>
          <cell r="AA1042">
            <v>1</v>
          </cell>
          <cell r="AB1042" t="str">
            <v>(1)ที่ดินและสิ่งปลูกสร้างที่ใช้ประโยชน์ในการประกอบเกษตรกรรม</v>
          </cell>
          <cell r="AC1042">
            <v>1</v>
          </cell>
          <cell r="AD1042">
            <v>3710</v>
          </cell>
          <cell r="AE1042">
            <v>100</v>
          </cell>
        </row>
        <row r="1043">
          <cell r="P1043">
            <v>19476</v>
          </cell>
          <cell r="Q1043">
            <v>2852</v>
          </cell>
          <cell r="R1043">
            <v>22</v>
          </cell>
          <cell r="S1043">
            <v>1780</v>
          </cell>
          <cell r="T1043">
            <v>4000</v>
          </cell>
          <cell r="U1043">
            <v>11</v>
          </cell>
          <cell r="V1043">
            <v>2</v>
          </cell>
          <cell r="W1043">
            <v>50</v>
          </cell>
          <cell r="X1043">
            <v>0</v>
          </cell>
          <cell r="Y1043">
            <v>4650</v>
          </cell>
          <cell r="Z1043" t="str">
            <v>บุคคลธรรมดา</v>
          </cell>
          <cell r="AA1043">
            <v>1</v>
          </cell>
          <cell r="AB1043" t="str">
            <v>(1)ที่ดินและสิ่งปลูกสร้างที่ใช้ประโยชน์ในการประกอบเกษตรกรรม</v>
          </cell>
          <cell r="AC1043">
            <v>1</v>
          </cell>
          <cell r="AD1043">
            <v>4650</v>
          </cell>
          <cell r="AE1043">
            <v>320</v>
          </cell>
        </row>
        <row r="1044">
          <cell r="P1044">
            <v>19477</v>
          </cell>
          <cell r="Q1044">
            <v>2852</v>
          </cell>
          <cell r="R1044">
            <v>84</v>
          </cell>
          <cell r="S1044">
            <v>1781</v>
          </cell>
          <cell r="T1044">
            <v>4000</v>
          </cell>
          <cell r="U1044">
            <v>28</v>
          </cell>
          <cell r="V1044">
            <v>2</v>
          </cell>
          <cell r="W1044">
            <v>89</v>
          </cell>
          <cell r="X1044">
            <v>0</v>
          </cell>
          <cell r="Y1044">
            <v>11489</v>
          </cell>
          <cell r="Z1044" t="str">
            <v>บุคคลธรรมดา</v>
          </cell>
          <cell r="AA1044">
            <v>1</v>
          </cell>
          <cell r="AB1044" t="str">
            <v>(1)ที่ดินและสิ่งปลูกสร้างที่ใช้ประโยชน์ในการประกอบเกษตรกรรม</v>
          </cell>
          <cell r="AC1044">
            <v>1</v>
          </cell>
          <cell r="AD1044">
            <v>11489</v>
          </cell>
          <cell r="AE1044">
            <v>130</v>
          </cell>
        </row>
        <row r="1045">
          <cell r="P1045">
            <v>19478</v>
          </cell>
          <cell r="Q1045">
            <v>2852</v>
          </cell>
          <cell r="R1045">
            <v>83</v>
          </cell>
          <cell r="S1045">
            <v>1782</v>
          </cell>
          <cell r="T1045">
            <v>4000</v>
          </cell>
          <cell r="U1045">
            <v>28</v>
          </cell>
          <cell r="V1045">
            <v>1</v>
          </cell>
          <cell r="W1045">
            <v>39</v>
          </cell>
          <cell r="X1045">
            <v>0</v>
          </cell>
          <cell r="Y1045">
            <v>11339</v>
          </cell>
          <cell r="Z1045" t="str">
            <v>บุคคลธรรมดา</v>
          </cell>
          <cell r="AA1045">
            <v>1</v>
          </cell>
          <cell r="AB1045" t="str">
            <v>(1)ที่ดินและสิ่งปลูกสร้างที่ใช้ประโยชน์ในการประกอบเกษตรกรรม</v>
          </cell>
          <cell r="AC1045">
            <v>1</v>
          </cell>
          <cell r="AD1045">
            <v>11339</v>
          </cell>
          <cell r="AE1045">
            <v>100</v>
          </cell>
        </row>
        <row r="1046">
          <cell r="P1046">
            <v>19479</v>
          </cell>
          <cell r="Q1046">
            <v>2852</v>
          </cell>
          <cell r="R1046">
            <v>82</v>
          </cell>
          <cell r="S1046">
            <v>1783</v>
          </cell>
          <cell r="T1046">
            <v>4000</v>
          </cell>
          <cell r="U1046">
            <v>43</v>
          </cell>
          <cell r="V1046">
            <v>1</v>
          </cell>
          <cell r="W1046">
            <v>30</v>
          </cell>
          <cell r="X1046">
            <v>0</v>
          </cell>
          <cell r="Y1046">
            <v>17330</v>
          </cell>
          <cell r="Z1046" t="str">
            <v>บุคคลธรรมดา</v>
          </cell>
          <cell r="AA1046">
            <v>1</v>
          </cell>
          <cell r="AB1046" t="str">
            <v>(1)ที่ดินและสิ่งปลูกสร้างที่ใช้ประโยชน์ในการประกอบเกษตรกรรม</v>
          </cell>
          <cell r="AC1046">
            <v>1</v>
          </cell>
          <cell r="AD1046">
            <v>17330</v>
          </cell>
          <cell r="AE1046">
            <v>100</v>
          </cell>
        </row>
        <row r="1047">
          <cell r="P1047">
            <v>19480</v>
          </cell>
          <cell r="Q1047">
            <v>2852</v>
          </cell>
          <cell r="R1047">
            <v>98</v>
          </cell>
          <cell r="S1047">
            <v>1784</v>
          </cell>
          <cell r="T1047">
            <v>4000</v>
          </cell>
          <cell r="U1047">
            <v>14</v>
          </cell>
          <cell r="V1047">
            <v>1</v>
          </cell>
          <cell r="W1047">
            <v>53</v>
          </cell>
          <cell r="X1047">
            <v>0</v>
          </cell>
          <cell r="Y1047">
            <v>5753</v>
          </cell>
          <cell r="Z1047" t="str">
            <v>บุคคลธรรมดา</v>
          </cell>
          <cell r="AA1047">
            <v>1</v>
          </cell>
          <cell r="AB1047" t="str">
            <v>(1)ที่ดินและสิ่งปลูกสร้างที่ใช้ประโยชน์ในการประกอบเกษตรกรรม</v>
          </cell>
          <cell r="AC1047">
            <v>1</v>
          </cell>
          <cell r="AD1047">
            <v>5753</v>
          </cell>
          <cell r="AE1047">
            <v>220</v>
          </cell>
        </row>
        <row r="1048">
          <cell r="P1048">
            <v>19481</v>
          </cell>
          <cell r="Q1048">
            <v>2852</v>
          </cell>
          <cell r="R1048">
            <v>67</v>
          </cell>
          <cell r="S1048">
            <v>1785</v>
          </cell>
          <cell r="T1048">
            <v>4000</v>
          </cell>
          <cell r="U1048">
            <v>3</v>
          </cell>
          <cell r="V1048">
            <v>1</v>
          </cell>
          <cell r="W1048">
            <v>20</v>
          </cell>
          <cell r="X1048">
            <v>0</v>
          </cell>
          <cell r="Y1048">
            <v>1320</v>
          </cell>
          <cell r="Z1048" t="str">
            <v>บุคคลธรรมดา</v>
          </cell>
          <cell r="AA1048">
            <v>1</v>
          </cell>
          <cell r="AB1048" t="str">
            <v>(1)ที่ดินและสิ่งปลูกสร้างที่ใช้ประโยชน์ในการประกอบเกษตรกรรม</v>
          </cell>
          <cell r="AC1048">
            <v>1</v>
          </cell>
          <cell r="AD1048">
            <v>1320</v>
          </cell>
          <cell r="AE1048">
            <v>100</v>
          </cell>
        </row>
        <row r="1049">
          <cell r="P1049">
            <v>19482</v>
          </cell>
          <cell r="Q1049">
            <v>2852</v>
          </cell>
          <cell r="R1049">
            <v>99</v>
          </cell>
          <cell r="S1049">
            <v>1786</v>
          </cell>
          <cell r="T1049">
            <v>4000</v>
          </cell>
          <cell r="U1049">
            <v>8</v>
          </cell>
          <cell r="V1049">
            <v>2</v>
          </cell>
          <cell r="W1049">
            <v>65</v>
          </cell>
          <cell r="X1049">
            <v>0</v>
          </cell>
          <cell r="Y1049">
            <v>3465</v>
          </cell>
          <cell r="Z1049" t="str">
            <v>บุคคลธรรมดา</v>
          </cell>
          <cell r="AA1049">
            <v>1</v>
          </cell>
          <cell r="AB1049" t="str">
            <v>(1)ที่ดินและสิ่งปลูกสร้างที่ใช้ประโยชน์ในการประกอบเกษตรกรรม</v>
          </cell>
          <cell r="AC1049">
            <v>1</v>
          </cell>
          <cell r="AD1049">
            <v>3465</v>
          </cell>
          <cell r="AE1049">
            <v>190</v>
          </cell>
        </row>
        <row r="1050">
          <cell r="P1050">
            <v>19483</v>
          </cell>
          <cell r="Q1050">
            <v>2852</v>
          </cell>
          <cell r="R1050">
            <v>101</v>
          </cell>
          <cell r="S1050">
            <v>1787</v>
          </cell>
          <cell r="T1050">
            <v>4000</v>
          </cell>
          <cell r="U1050">
            <v>0</v>
          </cell>
          <cell r="V1050">
            <v>3</v>
          </cell>
          <cell r="W1050">
            <v>37</v>
          </cell>
          <cell r="X1050">
            <v>0</v>
          </cell>
          <cell r="Y1050">
            <v>337</v>
          </cell>
          <cell r="Z1050" t="str">
            <v>บุคคลธรรมดา</v>
          </cell>
          <cell r="AA1050">
            <v>1</v>
          </cell>
          <cell r="AB105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50">
            <v>2</v>
          </cell>
          <cell r="AD1050">
            <v>337</v>
          </cell>
          <cell r="AE1050">
            <v>420</v>
          </cell>
        </row>
        <row r="1051">
          <cell r="P1051">
            <v>19483</v>
          </cell>
          <cell r="Q1051">
            <v>2852</v>
          </cell>
          <cell r="R1051">
            <v>101</v>
          </cell>
          <cell r="S1051">
            <v>1787</v>
          </cell>
          <cell r="T1051">
            <v>4000</v>
          </cell>
          <cell r="U1051">
            <v>0</v>
          </cell>
          <cell r="V1051">
            <v>0</v>
          </cell>
          <cell r="W1051">
            <v>0</v>
          </cell>
          <cell r="X1051">
            <v>0</v>
          </cell>
          <cell r="Y1051">
            <v>0</v>
          </cell>
          <cell r="Z1051" t="str">
            <v>บุคคลธรรมดา</v>
          </cell>
          <cell r="AA1051">
            <v>1</v>
          </cell>
          <cell r="AB1051" t="str">
            <v>(3)สิ่งปลูกสร้างที่เจ้าของใช้เป็นที่อยู่อาศัยและมีชื่ออยู่ในทะเบียนบ้าน</v>
          </cell>
          <cell r="AC1051">
            <v>2</v>
          </cell>
          <cell r="AD1051">
            <v>0</v>
          </cell>
          <cell r="AE1051">
            <v>420</v>
          </cell>
        </row>
        <row r="1052">
          <cell r="P1052">
            <v>19484</v>
          </cell>
          <cell r="Q1052">
            <v>2852</v>
          </cell>
          <cell r="R1052">
            <v>66</v>
          </cell>
          <cell r="S1052">
            <v>1788</v>
          </cell>
          <cell r="T1052">
            <v>4000</v>
          </cell>
          <cell r="U1052">
            <v>4</v>
          </cell>
          <cell r="V1052">
            <v>2</v>
          </cell>
          <cell r="W1052">
            <v>60</v>
          </cell>
          <cell r="X1052">
            <v>0</v>
          </cell>
          <cell r="Y1052">
            <v>1860</v>
          </cell>
          <cell r="Z1052" t="str">
            <v>บุคคลธรรมดา</v>
          </cell>
          <cell r="AA1052">
            <v>1</v>
          </cell>
          <cell r="AB1052" t="str">
            <v>(1)ที่ดินและสิ่งปลูกสร้างที่ใช้ประโยชน์ในการประกอบเกษตรกรรม</v>
          </cell>
          <cell r="AC1052">
            <v>1</v>
          </cell>
          <cell r="AD1052">
            <v>1860</v>
          </cell>
          <cell r="AE1052">
            <v>100</v>
          </cell>
        </row>
        <row r="1053">
          <cell r="P1053">
            <v>19485</v>
          </cell>
          <cell r="Q1053">
            <v>2852</v>
          </cell>
          <cell r="R1053">
            <v>100</v>
          </cell>
          <cell r="S1053">
            <v>1789</v>
          </cell>
          <cell r="T1053">
            <v>4000</v>
          </cell>
          <cell r="U1053">
            <v>2</v>
          </cell>
          <cell r="V1053">
            <v>0</v>
          </cell>
          <cell r="W1053">
            <v>23</v>
          </cell>
          <cell r="X1053">
            <v>0</v>
          </cell>
          <cell r="Y1053">
            <v>823</v>
          </cell>
          <cell r="Z1053" t="str">
            <v>บุคคลธรรมดา</v>
          </cell>
          <cell r="AA1053">
            <v>1</v>
          </cell>
          <cell r="AB1053" t="str">
            <v>(1)ที่ดินและสิ่งปลูกสร้างที่ใช้ประโยชน์ในการประกอบเกษตรกรรม</v>
          </cell>
          <cell r="AC1053">
            <v>1</v>
          </cell>
          <cell r="AD1053">
            <v>823</v>
          </cell>
          <cell r="AE1053">
            <v>100</v>
          </cell>
        </row>
        <row r="1054">
          <cell r="P1054">
            <v>19486</v>
          </cell>
          <cell r="Q1054">
            <v>2852</v>
          </cell>
          <cell r="R1054">
            <v>25</v>
          </cell>
          <cell r="S1054">
            <v>1790</v>
          </cell>
          <cell r="T1054">
            <v>4000</v>
          </cell>
          <cell r="U1054">
            <v>15</v>
          </cell>
          <cell r="V1054">
            <v>1</v>
          </cell>
          <cell r="W1054">
            <v>0</v>
          </cell>
          <cell r="X1054">
            <v>0</v>
          </cell>
          <cell r="Y1054">
            <v>6100</v>
          </cell>
          <cell r="Z1054" t="str">
            <v>บุคคลธรรมดา</v>
          </cell>
          <cell r="AA1054">
            <v>1</v>
          </cell>
          <cell r="AB1054" t="str">
            <v>(1)ที่ดินและสิ่งปลูกสร้างที่ใช้ประโยชน์ในการประกอบเกษตรกรรม</v>
          </cell>
          <cell r="AC1054">
            <v>1</v>
          </cell>
          <cell r="AD1054">
            <v>6100</v>
          </cell>
          <cell r="AE1054">
            <v>100</v>
          </cell>
        </row>
        <row r="1055">
          <cell r="P1055">
            <v>19487</v>
          </cell>
          <cell r="Q1055">
            <v>2852</v>
          </cell>
          <cell r="R1055">
            <v>26</v>
          </cell>
          <cell r="S1055">
            <v>1791</v>
          </cell>
          <cell r="T1055">
            <v>4000</v>
          </cell>
          <cell r="U1055">
            <v>2</v>
          </cell>
          <cell r="V1055">
            <v>0</v>
          </cell>
          <cell r="W1055">
            <v>78</v>
          </cell>
          <cell r="X1055">
            <v>0</v>
          </cell>
          <cell r="Y1055">
            <v>878</v>
          </cell>
          <cell r="Z1055" t="str">
            <v>บุคคลธรรมดา</v>
          </cell>
          <cell r="AA1055">
            <v>1</v>
          </cell>
          <cell r="AB1055" t="str">
            <v>(1)ที่ดินและสิ่งปลูกสร้างที่ใช้ประโยชน์ในการประกอบเกษตรกรรม</v>
          </cell>
          <cell r="AC1055">
            <v>1</v>
          </cell>
          <cell r="AD1055">
            <v>878</v>
          </cell>
          <cell r="AE1055">
            <v>370</v>
          </cell>
        </row>
        <row r="1056">
          <cell r="P1056">
            <v>19488</v>
          </cell>
          <cell r="Q1056">
            <v>2852</v>
          </cell>
          <cell r="R1056">
            <v>28</v>
          </cell>
          <cell r="S1056">
            <v>1792</v>
          </cell>
          <cell r="T1056">
            <v>4000</v>
          </cell>
          <cell r="U1056">
            <v>2</v>
          </cell>
          <cell r="V1056">
            <v>3</v>
          </cell>
          <cell r="W1056">
            <v>79</v>
          </cell>
          <cell r="X1056">
            <v>0</v>
          </cell>
          <cell r="Y1056">
            <v>1179</v>
          </cell>
          <cell r="Z1056" t="str">
            <v>บุคคลธรรมดา</v>
          </cell>
          <cell r="AA1056">
            <v>1</v>
          </cell>
          <cell r="AB1056" t="str">
            <v>(1)ที่ดินและสิ่งปลูกสร้างที่ใช้ประโยชน์ในการประกอบเกษตรกรรม</v>
          </cell>
          <cell r="AC1056">
            <v>1</v>
          </cell>
          <cell r="AD1056">
            <v>1179</v>
          </cell>
          <cell r="AE1056">
            <v>150</v>
          </cell>
        </row>
        <row r="1057">
          <cell r="P1057">
            <v>19489</v>
          </cell>
          <cell r="Q1057">
            <v>2852</v>
          </cell>
          <cell r="R1057">
            <v>31</v>
          </cell>
          <cell r="S1057">
            <v>1793</v>
          </cell>
          <cell r="T1057">
            <v>4000</v>
          </cell>
          <cell r="U1057">
            <v>7</v>
          </cell>
          <cell r="V1057">
            <v>3</v>
          </cell>
          <cell r="W1057">
            <v>24</v>
          </cell>
          <cell r="X1057">
            <v>0</v>
          </cell>
          <cell r="Y1057">
            <v>3124</v>
          </cell>
          <cell r="Z1057" t="str">
            <v>บุคคลธรรมดา</v>
          </cell>
          <cell r="AA1057">
            <v>1</v>
          </cell>
          <cell r="AB1057" t="str">
            <v>(1)ที่ดินและสิ่งปลูกสร้างที่ใช้ประโยชน์ในการประกอบเกษตรกรรม</v>
          </cell>
          <cell r="AC1057">
            <v>1</v>
          </cell>
          <cell r="AD1057">
            <v>3124</v>
          </cell>
          <cell r="AE1057">
            <v>130</v>
          </cell>
        </row>
        <row r="1058">
          <cell r="P1058">
            <v>19490</v>
          </cell>
          <cell r="Q1058">
            <v>2852</v>
          </cell>
          <cell r="R1058">
            <v>32</v>
          </cell>
          <cell r="S1058">
            <v>1794</v>
          </cell>
          <cell r="T1058">
            <v>4000</v>
          </cell>
          <cell r="U1058">
            <v>19</v>
          </cell>
          <cell r="V1058">
            <v>2</v>
          </cell>
          <cell r="W1058">
            <v>80</v>
          </cell>
          <cell r="X1058">
            <v>0</v>
          </cell>
          <cell r="Y1058">
            <v>7880</v>
          </cell>
          <cell r="Z1058" t="str">
            <v>บุคคลธรรมดา</v>
          </cell>
          <cell r="AA1058">
            <v>1</v>
          </cell>
          <cell r="AB1058" t="str">
            <v>(1)ที่ดินและสิ่งปลูกสร้างที่ใช้ประโยชน์ในการประกอบเกษตรกรรม</v>
          </cell>
          <cell r="AC1058">
            <v>1</v>
          </cell>
          <cell r="AD1058">
            <v>7880</v>
          </cell>
          <cell r="AE1058">
            <v>130</v>
          </cell>
        </row>
        <row r="1059">
          <cell r="P1059">
            <v>19491</v>
          </cell>
          <cell r="Q1059">
            <v>2852</v>
          </cell>
          <cell r="R1059">
            <v>33</v>
          </cell>
          <cell r="S1059">
            <v>1795</v>
          </cell>
          <cell r="T1059">
            <v>4000</v>
          </cell>
          <cell r="U1059">
            <v>15</v>
          </cell>
          <cell r="V1059">
            <v>3</v>
          </cell>
          <cell r="W1059">
            <v>20</v>
          </cell>
          <cell r="X1059">
            <v>0</v>
          </cell>
          <cell r="Y1059">
            <v>6320</v>
          </cell>
          <cell r="Z1059" t="str">
            <v>บุคคลธรรมดา</v>
          </cell>
          <cell r="AA1059">
            <v>1</v>
          </cell>
          <cell r="AB1059" t="str">
            <v>(1)ที่ดินและสิ่งปลูกสร้างที่ใช้ประโยชน์ในการประกอบเกษตรกรรม</v>
          </cell>
          <cell r="AC1059">
            <v>1</v>
          </cell>
          <cell r="AD1059">
            <v>6320</v>
          </cell>
          <cell r="AE1059">
            <v>130</v>
          </cell>
        </row>
        <row r="1060">
          <cell r="P1060">
            <v>19492</v>
          </cell>
          <cell r="Q1060">
            <v>2852</v>
          </cell>
          <cell r="R1060">
            <v>27</v>
          </cell>
          <cell r="S1060">
            <v>1796</v>
          </cell>
          <cell r="T1060">
            <v>4000</v>
          </cell>
          <cell r="U1060">
            <v>2</v>
          </cell>
          <cell r="V1060">
            <v>3</v>
          </cell>
          <cell r="W1060">
            <v>73</v>
          </cell>
          <cell r="X1060">
            <v>0</v>
          </cell>
          <cell r="Y1060">
            <v>1173</v>
          </cell>
          <cell r="Z1060" t="str">
            <v>บุคคลธรรมดา</v>
          </cell>
          <cell r="AA1060">
            <v>1</v>
          </cell>
          <cell r="AB1060" t="str">
            <v>(1)ที่ดินและสิ่งปลูกสร้างที่ใช้ประโยชน์ในการประกอบเกษตรกรรม</v>
          </cell>
          <cell r="AC1060">
            <v>1</v>
          </cell>
          <cell r="AD1060">
            <v>1173</v>
          </cell>
          <cell r="AE1060">
            <v>260</v>
          </cell>
        </row>
        <row r="1061">
          <cell r="P1061">
            <v>19493</v>
          </cell>
          <cell r="Q1061">
            <v>2852</v>
          </cell>
          <cell r="R1061">
            <v>29</v>
          </cell>
          <cell r="S1061">
            <v>1797</v>
          </cell>
          <cell r="T1061">
            <v>4000</v>
          </cell>
          <cell r="U1061">
            <v>10</v>
          </cell>
          <cell r="V1061">
            <v>1</v>
          </cell>
          <cell r="W1061">
            <v>40</v>
          </cell>
          <cell r="X1061">
            <v>0</v>
          </cell>
          <cell r="Y1061">
            <v>4140</v>
          </cell>
          <cell r="Z1061" t="str">
            <v>บุคคลธรรมดา</v>
          </cell>
          <cell r="AA1061">
            <v>1</v>
          </cell>
          <cell r="AB1061" t="str">
            <v>(1)ที่ดินและสิ่งปลูกสร้างที่ใช้ประโยชน์ในการประกอบเกษตรกรรม</v>
          </cell>
          <cell r="AC1061">
            <v>1</v>
          </cell>
          <cell r="AD1061">
            <v>4140</v>
          </cell>
          <cell r="AE1061">
            <v>100</v>
          </cell>
        </row>
        <row r="1062">
          <cell r="P1062">
            <v>19494</v>
          </cell>
          <cell r="Q1062">
            <v>2852</v>
          </cell>
          <cell r="R1062">
            <v>30</v>
          </cell>
          <cell r="S1062">
            <v>1798</v>
          </cell>
          <cell r="T1062">
            <v>4000</v>
          </cell>
          <cell r="U1062">
            <v>17</v>
          </cell>
          <cell r="V1062">
            <v>0</v>
          </cell>
          <cell r="W1062">
            <v>85</v>
          </cell>
          <cell r="X1062">
            <v>0</v>
          </cell>
          <cell r="Y1062">
            <v>6885</v>
          </cell>
          <cell r="Z1062" t="str">
            <v>บุคคลธรรมดา</v>
          </cell>
          <cell r="AA1062">
            <v>1</v>
          </cell>
          <cell r="AB1062" t="str">
            <v>(1)ที่ดินและสิ่งปลูกสร้างที่ใช้ประโยชน์ในการประกอบเกษตรกรรม</v>
          </cell>
          <cell r="AC1062">
            <v>1</v>
          </cell>
          <cell r="AD1062">
            <v>6885</v>
          </cell>
          <cell r="AE1062">
            <v>130</v>
          </cell>
        </row>
        <row r="1063">
          <cell r="P1063">
            <v>19495</v>
          </cell>
          <cell r="Q1063">
            <v>2852</v>
          </cell>
          <cell r="R1063">
            <v>42</v>
          </cell>
          <cell r="S1063">
            <v>1799</v>
          </cell>
          <cell r="T1063">
            <v>4000</v>
          </cell>
          <cell r="U1063">
            <v>8</v>
          </cell>
          <cell r="V1063">
            <v>2</v>
          </cell>
          <cell r="W1063">
            <v>40</v>
          </cell>
          <cell r="X1063">
            <v>0</v>
          </cell>
          <cell r="Y1063">
            <v>3440</v>
          </cell>
          <cell r="Z1063" t="str">
            <v>บุคคลธรรมดา</v>
          </cell>
          <cell r="AA1063">
            <v>1</v>
          </cell>
          <cell r="AB1063" t="str">
            <v>(1)ที่ดินและสิ่งปลูกสร้างที่ใช้ประโยชน์ในการประกอบเกษตรกรรม</v>
          </cell>
          <cell r="AC1063">
            <v>1</v>
          </cell>
          <cell r="AD1063">
            <v>3440</v>
          </cell>
          <cell r="AE1063">
            <v>130</v>
          </cell>
        </row>
        <row r="1064">
          <cell r="P1064">
            <v>19496</v>
          </cell>
          <cell r="Q1064">
            <v>2852</v>
          </cell>
          <cell r="R1064">
            <v>34</v>
          </cell>
          <cell r="S1064">
            <v>1800</v>
          </cell>
          <cell r="T1064">
            <v>4000</v>
          </cell>
          <cell r="U1064">
            <v>24</v>
          </cell>
          <cell r="V1064">
            <v>2</v>
          </cell>
          <cell r="W1064">
            <v>40</v>
          </cell>
          <cell r="X1064">
            <v>0</v>
          </cell>
          <cell r="Y1064">
            <v>9840</v>
          </cell>
          <cell r="Z1064" t="str">
            <v>บุคคลธรรมดา</v>
          </cell>
          <cell r="AA1064">
            <v>1</v>
          </cell>
          <cell r="AB1064" t="str">
            <v>(1)ที่ดินและสิ่งปลูกสร้างที่ใช้ประโยชน์ในการประกอบเกษตรกรรม</v>
          </cell>
          <cell r="AC1064">
            <v>1</v>
          </cell>
          <cell r="AD1064">
            <v>9840</v>
          </cell>
          <cell r="AE1064">
            <v>130</v>
          </cell>
        </row>
        <row r="1065">
          <cell r="P1065">
            <v>19497</v>
          </cell>
          <cell r="Q1065">
            <v>2852</v>
          </cell>
          <cell r="R1065">
            <v>102</v>
          </cell>
          <cell r="S1065">
            <v>1801</v>
          </cell>
          <cell r="T1065">
            <v>4000</v>
          </cell>
          <cell r="U1065">
            <v>1</v>
          </cell>
          <cell r="V1065">
            <v>1</v>
          </cell>
          <cell r="W1065">
            <v>0</v>
          </cell>
          <cell r="X1065">
            <v>0</v>
          </cell>
          <cell r="Y1065">
            <v>500</v>
          </cell>
          <cell r="Z1065" t="str">
            <v>บุคคลธรรมดา</v>
          </cell>
          <cell r="AA1065">
            <v>1</v>
          </cell>
          <cell r="AB1065" t="str">
            <v>(1)ที่ดินและสิ่งปลูกสร้างที่ใช้ประโยชน์ในการประกอบเกษตรกรรม</v>
          </cell>
          <cell r="AC1065">
            <v>1</v>
          </cell>
          <cell r="AD1065">
            <v>500</v>
          </cell>
          <cell r="AE1065">
            <v>420</v>
          </cell>
        </row>
        <row r="1066">
          <cell r="P1066">
            <v>19498</v>
          </cell>
          <cell r="Q1066">
            <v>2852</v>
          </cell>
          <cell r="R1066">
            <v>103</v>
          </cell>
          <cell r="S1066">
            <v>1802</v>
          </cell>
          <cell r="T1066">
            <v>4000</v>
          </cell>
          <cell r="U1066">
            <v>1</v>
          </cell>
          <cell r="V1066">
            <v>2</v>
          </cell>
          <cell r="W1066">
            <v>46</v>
          </cell>
          <cell r="X1066">
            <v>0</v>
          </cell>
          <cell r="Y1066">
            <v>646</v>
          </cell>
          <cell r="Z1066" t="str">
            <v>บุคคลธรรมดา</v>
          </cell>
          <cell r="AA1066">
            <v>1</v>
          </cell>
          <cell r="AB1066" t="str">
            <v>(1)ที่ดินและสิ่งปลูกสร้างที่ใช้ประโยชน์ในการประกอบเกษตรกรรม</v>
          </cell>
          <cell r="AC1066">
            <v>1</v>
          </cell>
          <cell r="AD1066">
            <v>646</v>
          </cell>
          <cell r="AE1066">
            <v>100</v>
          </cell>
        </row>
        <row r="1067">
          <cell r="P1067">
            <v>19499</v>
          </cell>
          <cell r="Q1067">
            <v>2852</v>
          </cell>
          <cell r="R1067">
            <v>104</v>
          </cell>
          <cell r="S1067">
            <v>1803</v>
          </cell>
          <cell r="T1067">
            <v>4000</v>
          </cell>
          <cell r="U1067">
            <v>0</v>
          </cell>
          <cell r="V1067">
            <v>3</v>
          </cell>
          <cell r="W1067">
            <v>0</v>
          </cell>
          <cell r="X1067">
            <v>0</v>
          </cell>
          <cell r="Y1067">
            <v>300</v>
          </cell>
          <cell r="Z1067" t="str">
            <v>บุคคลธรรมดา</v>
          </cell>
          <cell r="AA1067">
            <v>1</v>
          </cell>
          <cell r="AB1067" t="str">
            <v>(1)ที่ดินและสิ่งปลูกสร้างที่ใช้ประโยชน์ในการประกอบเกษตรกรรม</v>
          </cell>
          <cell r="AC1067">
            <v>1</v>
          </cell>
          <cell r="AD1067">
            <v>300</v>
          </cell>
          <cell r="AE1067">
            <v>100</v>
          </cell>
        </row>
        <row r="1068">
          <cell r="P1068">
            <v>19500</v>
          </cell>
          <cell r="Q1068">
            <v>2852</v>
          </cell>
          <cell r="R1068">
            <v>45</v>
          </cell>
          <cell r="S1068">
            <v>1804</v>
          </cell>
          <cell r="T1068">
            <v>4000</v>
          </cell>
          <cell r="U1068">
            <v>10</v>
          </cell>
          <cell r="V1068">
            <v>2</v>
          </cell>
          <cell r="W1068">
            <v>65</v>
          </cell>
          <cell r="X1068">
            <v>0</v>
          </cell>
          <cell r="Y1068">
            <v>4265</v>
          </cell>
          <cell r="Z1068" t="str">
            <v>บุคคลธรรมดา</v>
          </cell>
          <cell r="AA1068">
            <v>1</v>
          </cell>
          <cell r="AB1068" t="str">
            <v>(1)ที่ดินและสิ่งปลูกสร้างที่ใช้ประโยชน์ในการประกอบเกษตรกรรม</v>
          </cell>
          <cell r="AC1068">
            <v>1</v>
          </cell>
          <cell r="AD1068">
            <v>4265</v>
          </cell>
          <cell r="AE1068">
            <v>100</v>
          </cell>
        </row>
        <row r="1069">
          <cell r="P1069">
            <v>19501</v>
          </cell>
          <cell r="Q1069">
            <v>2852</v>
          </cell>
          <cell r="R1069">
            <v>44</v>
          </cell>
          <cell r="S1069">
            <v>1805</v>
          </cell>
          <cell r="T1069">
            <v>4000</v>
          </cell>
          <cell r="U1069">
            <v>5</v>
          </cell>
          <cell r="V1069">
            <v>2</v>
          </cell>
          <cell r="W1069">
            <v>84</v>
          </cell>
          <cell r="X1069">
            <v>0</v>
          </cell>
          <cell r="Y1069">
            <v>2284</v>
          </cell>
          <cell r="Z1069" t="str">
            <v>บุคคลธรรมดา</v>
          </cell>
          <cell r="AA1069">
            <v>1</v>
          </cell>
          <cell r="AB1069" t="str">
            <v>(1)ที่ดินและสิ่งปลูกสร้างที่ใช้ประโยชน์ในการประกอบเกษตรกรรม</v>
          </cell>
          <cell r="AC1069">
            <v>1</v>
          </cell>
          <cell r="AD1069">
            <v>2284</v>
          </cell>
          <cell r="AE1069">
            <v>100</v>
          </cell>
        </row>
        <row r="1070">
          <cell r="P1070">
            <v>19502</v>
          </cell>
          <cell r="Q1070">
            <v>2852</v>
          </cell>
          <cell r="R1070">
            <v>43</v>
          </cell>
          <cell r="S1070">
            <v>1806</v>
          </cell>
          <cell r="T1070">
            <v>4000</v>
          </cell>
          <cell r="U1070">
            <v>28</v>
          </cell>
          <cell r="V1070">
            <v>1</v>
          </cell>
          <cell r="W1070">
            <v>65</v>
          </cell>
          <cell r="X1070">
            <v>0</v>
          </cell>
          <cell r="Y1070">
            <v>11365</v>
          </cell>
          <cell r="Z1070" t="str">
            <v>บุคคลธรรมดา</v>
          </cell>
          <cell r="AA1070">
            <v>1</v>
          </cell>
          <cell r="AB1070" t="str">
            <v>(1)ที่ดินและสิ่งปลูกสร้างที่ใช้ประโยชน์ในการประกอบเกษตรกรรม</v>
          </cell>
          <cell r="AC1070">
            <v>1</v>
          </cell>
          <cell r="AD1070">
            <v>11365</v>
          </cell>
          <cell r="AE1070">
            <v>130</v>
          </cell>
        </row>
        <row r="1071">
          <cell r="P1071">
            <v>19503</v>
          </cell>
          <cell r="Q1071">
            <v>2852</v>
          </cell>
          <cell r="R1071">
            <v>41</v>
          </cell>
          <cell r="S1071">
            <v>1807</v>
          </cell>
          <cell r="T1071">
            <v>4000</v>
          </cell>
          <cell r="U1071">
            <v>4</v>
          </cell>
          <cell r="V1071">
            <v>0</v>
          </cell>
          <cell r="W1071">
            <v>36</v>
          </cell>
          <cell r="X1071">
            <v>0</v>
          </cell>
          <cell r="Y1071">
            <v>1636</v>
          </cell>
          <cell r="Z1071" t="str">
            <v>บุคคลธรรมดา</v>
          </cell>
          <cell r="AA1071">
            <v>1</v>
          </cell>
          <cell r="AB1071" t="str">
            <v>(1)ที่ดินและสิ่งปลูกสร้างที่ใช้ประโยชน์ในการประกอบเกษตรกรรม</v>
          </cell>
          <cell r="AC1071">
            <v>1</v>
          </cell>
          <cell r="AD1071">
            <v>1636</v>
          </cell>
          <cell r="AE1071">
            <v>130</v>
          </cell>
        </row>
        <row r="1072">
          <cell r="P1072">
            <v>19504</v>
          </cell>
          <cell r="Q1072">
            <v>2852</v>
          </cell>
          <cell r="R1072">
            <v>40</v>
          </cell>
          <cell r="S1072">
            <v>1808</v>
          </cell>
          <cell r="T1072">
            <v>4000</v>
          </cell>
          <cell r="U1072">
            <v>8</v>
          </cell>
          <cell r="V1072">
            <v>2</v>
          </cell>
          <cell r="W1072">
            <v>53</v>
          </cell>
          <cell r="X1072">
            <v>0</v>
          </cell>
          <cell r="Y1072">
            <v>3453</v>
          </cell>
          <cell r="Z1072" t="str">
            <v>บุคคลธรรมดา</v>
          </cell>
          <cell r="AA1072">
            <v>1</v>
          </cell>
          <cell r="AB1072" t="str">
            <v>(1)ที่ดินและสิ่งปลูกสร้างที่ใช้ประโยชน์ในการประกอบเกษตรกรรม</v>
          </cell>
          <cell r="AC1072">
            <v>1</v>
          </cell>
          <cell r="AD1072">
            <v>3453</v>
          </cell>
          <cell r="AE1072">
            <v>130</v>
          </cell>
        </row>
        <row r="1073">
          <cell r="P1073">
            <v>19505</v>
          </cell>
          <cell r="Q1073">
            <v>2852</v>
          </cell>
          <cell r="R1073">
            <v>39</v>
          </cell>
          <cell r="S1073">
            <v>1809</v>
          </cell>
          <cell r="T1073">
            <v>4000</v>
          </cell>
          <cell r="U1073">
            <v>12</v>
          </cell>
          <cell r="V1073">
            <v>0</v>
          </cell>
          <cell r="W1073">
            <v>7</v>
          </cell>
          <cell r="X1073">
            <v>0</v>
          </cell>
          <cell r="Y1073">
            <v>4807</v>
          </cell>
          <cell r="Z1073" t="str">
            <v>บุคคลธรรมดา</v>
          </cell>
          <cell r="AA1073">
            <v>1</v>
          </cell>
          <cell r="AB1073" t="str">
            <v>(1)ที่ดินและสิ่งปลูกสร้างที่ใช้ประโยชน์ในการประกอบเกษตรกรรม</v>
          </cell>
          <cell r="AC1073">
            <v>1</v>
          </cell>
          <cell r="AD1073">
            <v>4807</v>
          </cell>
          <cell r="AE1073">
            <v>130</v>
          </cell>
        </row>
        <row r="1074">
          <cell r="P1074">
            <v>19506</v>
          </cell>
          <cell r="Q1074">
            <v>2852</v>
          </cell>
          <cell r="R1074">
            <v>37</v>
          </cell>
          <cell r="S1074">
            <v>1810</v>
          </cell>
          <cell r="T1074">
            <v>4000</v>
          </cell>
          <cell r="U1074">
            <v>6</v>
          </cell>
          <cell r="V1074">
            <v>3</v>
          </cell>
          <cell r="W1074">
            <v>20</v>
          </cell>
          <cell r="X1074">
            <v>0</v>
          </cell>
          <cell r="Y1074">
            <v>2720</v>
          </cell>
          <cell r="Z1074" t="str">
            <v>บุคคลธรรมดา</v>
          </cell>
          <cell r="AA1074">
            <v>1</v>
          </cell>
          <cell r="AB1074" t="str">
            <v>(1)ที่ดินและสิ่งปลูกสร้างที่ใช้ประโยชน์ในการประกอบเกษตรกรรม</v>
          </cell>
          <cell r="AC1074">
            <v>1</v>
          </cell>
          <cell r="AD1074">
            <v>2720</v>
          </cell>
          <cell r="AE1074">
            <v>100</v>
          </cell>
        </row>
        <row r="1075">
          <cell r="P1075">
            <v>19507</v>
          </cell>
          <cell r="Q1075">
            <v>2852</v>
          </cell>
          <cell r="R1075">
            <v>35</v>
          </cell>
          <cell r="S1075">
            <v>1811</v>
          </cell>
          <cell r="T1075">
            <v>4000</v>
          </cell>
          <cell r="U1075">
            <v>11</v>
          </cell>
          <cell r="V1075">
            <v>0</v>
          </cell>
          <cell r="W1075">
            <v>97</v>
          </cell>
          <cell r="X1075">
            <v>0</v>
          </cell>
          <cell r="Y1075">
            <v>4497</v>
          </cell>
          <cell r="Z1075" t="str">
            <v>บุคคลธรรมดา</v>
          </cell>
          <cell r="AA1075">
            <v>1</v>
          </cell>
          <cell r="AB1075" t="str">
            <v>(1)ที่ดินและสิ่งปลูกสร้างที่ใช้ประโยชน์ในการประกอบเกษตรกรรม</v>
          </cell>
          <cell r="AC1075">
            <v>1</v>
          </cell>
          <cell r="AD1075">
            <v>4497</v>
          </cell>
          <cell r="AE1075">
            <v>130</v>
          </cell>
        </row>
        <row r="1076">
          <cell r="P1076">
            <v>19508</v>
          </cell>
          <cell r="Q1076">
            <v>2852</v>
          </cell>
          <cell r="R1076">
            <v>105</v>
          </cell>
          <cell r="S1076">
            <v>1812</v>
          </cell>
          <cell r="T1076">
            <v>4000</v>
          </cell>
          <cell r="U1076">
            <v>5</v>
          </cell>
          <cell r="V1076">
            <v>3</v>
          </cell>
          <cell r="W1076">
            <v>25</v>
          </cell>
          <cell r="X1076">
            <v>0</v>
          </cell>
          <cell r="Y1076">
            <v>2125</v>
          </cell>
          <cell r="Z1076" t="str">
            <v>บุคคลธรรมดา</v>
          </cell>
          <cell r="AA1076">
            <v>1</v>
          </cell>
          <cell r="AB1076" t="str">
            <v>(1)ที่ดินและสิ่งปลูกสร้างที่ใช้ประโยชน์ในการประกอบเกษตรกรรม</v>
          </cell>
          <cell r="AC1076">
            <v>1</v>
          </cell>
          <cell r="AD1076">
            <v>2125</v>
          </cell>
          <cell r="AE1076">
            <v>220</v>
          </cell>
        </row>
        <row r="1077">
          <cell r="P1077">
            <v>19508</v>
          </cell>
          <cell r="Q1077">
            <v>2852</v>
          </cell>
          <cell r="R1077">
            <v>105</v>
          </cell>
          <cell r="S1077">
            <v>1812</v>
          </cell>
          <cell r="T1077">
            <v>4000</v>
          </cell>
          <cell r="U1077">
            <v>0</v>
          </cell>
          <cell r="V1077">
            <v>0</v>
          </cell>
          <cell r="W1077">
            <v>0</v>
          </cell>
          <cell r="X1077">
            <v>0</v>
          </cell>
          <cell r="Y1077">
            <v>200</v>
          </cell>
          <cell r="Z1077" t="str">
            <v>บุคคลธรรมดา</v>
          </cell>
          <cell r="AA1077">
            <v>1</v>
          </cell>
          <cell r="AB107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77">
            <v>2</v>
          </cell>
          <cell r="AD1077">
            <v>200</v>
          </cell>
          <cell r="AE1077">
            <v>220</v>
          </cell>
        </row>
        <row r="1078">
          <cell r="P1078">
            <v>19508</v>
          </cell>
          <cell r="Q1078">
            <v>2852</v>
          </cell>
          <cell r="R1078">
            <v>105</v>
          </cell>
          <cell r="S1078">
            <v>1812</v>
          </cell>
          <cell r="T1078">
            <v>4000</v>
          </cell>
          <cell r="U1078">
            <v>0</v>
          </cell>
          <cell r="V1078">
            <v>0</v>
          </cell>
          <cell r="W1078">
            <v>0</v>
          </cell>
          <cell r="X1078">
            <v>0</v>
          </cell>
          <cell r="Y1078">
            <v>0</v>
          </cell>
          <cell r="Z1078" t="str">
            <v>บุคคลธรรมดา</v>
          </cell>
          <cell r="AA1078">
            <v>1</v>
          </cell>
          <cell r="AB1078" t="str">
            <v>(3)สิ่งปลูกสร้างที่เจ้าของใช้เป็นที่อยู่อาศัยและมีชื่ออยู่ในทะเบียนบ้าน</v>
          </cell>
          <cell r="AC1078">
            <v>2</v>
          </cell>
          <cell r="AD1078">
            <v>0</v>
          </cell>
          <cell r="AE1078">
            <v>220</v>
          </cell>
        </row>
        <row r="1079">
          <cell r="P1079">
            <v>19509</v>
          </cell>
          <cell r="Q1079">
            <v>2852</v>
          </cell>
          <cell r="R1079">
            <v>106</v>
          </cell>
          <cell r="S1079">
            <v>1813</v>
          </cell>
          <cell r="T1079">
            <v>4000</v>
          </cell>
          <cell r="U1079">
            <v>1</v>
          </cell>
          <cell r="V1079">
            <v>0</v>
          </cell>
          <cell r="W1079">
            <v>7</v>
          </cell>
          <cell r="X1079">
            <v>0</v>
          </cell>
          <cell r="Y1079">
            <v>407</v>
          </cell>
          <cell r="Z1079" t="str">
            <v>บุคคลธรรมดา</v>
          </cell>
          <cell r="AA1079">
            <v>1</v>
          </cell>
          <cell r="AB1079" t="str">
            <v>(1)ที่ดินและสิ่งปลูกสร้างที่ใช้ประโยชน์ในการประกอบเกษตรกรรม</v>
          </cell>
          <cell r="AC1079">
            <v>1</v>
          </cell>
          <cell r="AD1079">
            <v>407</v>
          </cell>
          <cell r="AE1079">
            <v>310</v>
          </cell>
        </row>
        <row r="1080">
          <cell r="P1080">
            <v>19510</v>
          </cell>
          <cell r="Q1080">
            <v>2852</v>
          </cell>
          <cell r="R1080">
            <v>46</v>
          </cell>
          <cell r="S1080">
            <v>1814</v>
          </cell>
          <cell r="T1080">
            <v>4000</v>
          </cell>
          <cell r="U1080">
            <v>3</v>
          </cell>
          <cell r="V1080">
            <v>0</v>
          </cell>
          <cell r="W1080">
            <v>25</v>
          </cell>
          <cell r="X1080">
            <v>0</v>
          </cell>
          <cell r="Y1080">
            <v>1225</v>
          </cell>
          <cell r="Z1080" t="str">
            <v>บุคคลธรรมดา</v>
          </cell>
          <cell r="AA1080">
            <v>1</v>
          </cell>
          <cell r="AB1080" t="str">
            <v>(1)ที่ดินและสิ่งปลูกสร้างที่ใช้ประโยชน์ในการประกอบเกษตรกรรม</v>
          </cell>
          <cell r="AC1080">
            <v>1</v>
          </cell>
          <cell r="AD1080">
            <v>1225</v>
          </cell>
          <cell r="AE1080">
            <v>100</v>
          </cell>
        </row>
        <row r="1081">
          <cell r="P1081">
            <v>19511</v>
          </cell>
          <cell r="Q1081">
            <v>2852</v>
          </cell>
          <cell r="R1081">
            <v>47</v>
          </cell>
          <cell r="S1081">
            <v>1815</v>
          </cell>
          <cell r="T1081">
            <v>4000</v>
          </cell>
          <cell r="U1081">
            <v>0</v>
          </cell>
          <cell r="V1081">
            <v>0</v>
          </cell>
          <cell r="W1081">
            <v>85</v>
          </cell>
          <cell r="X1081">
            <v>0</v>
          </cell>
          <cell r="Y1081">
            <v>85</v>
          </cell>
          <cell r="Z1081" t="str">
            <v>บุคคลธรรมดา</v>
          </cell>
          <cell r="AA1081">
            <v>1</v>
          </cell>
          <cell r="AB1081" t="str">
            <v>(1)ที่ดินและสิ่งปลูกสร้างที่ใช้ประโยชน์ในการประกอบเกษตรกรรม</v>
          </cell>
          <cell r="AC1081">
            <v>1</v>
          </cell>
          <cell r="AD1081">
            <v>85</v>
          </cell>
          <cell r="AE1081">
            <v>130</v>
          </cell>
        </row>
        <row r="1082">
          <cell r="P1082">
            <v>19512</v>
          </cell>
          <cell r="Q1082">
            <v>2852</v>
          </cell>
          <cell r="R1082">
            <v>51</v>
          </cell>
          <cell r="S1082">
            <v>1816</v>
          </cell>
          <cell r="T1082">
            <v>4000</v>
          </cell>
          <cell r="U1082">
            <v>0</v>
          </cell>
          <cell r="V1082">
            <v>2</v>
          </cell>
          <cell r="W1082">
            <v>15</v>
          </cell>
          <cell r="X1082">
            <v>0</v>
          </cell>
          <cell r="Y1082">
            <v>215</v>
          </cell>
          <cell r="Z1082" t="str">
            <v>บุคคลธรรมดา</v>
          </cell>
          <cell r="AA1082">
            <v>1</v>
          </cell>
          <cell r="AB1082" t="str">
            <v>(1)ที่ดินและสิ่งปลูกสร้างที่ใช้ประโยชน์ในการประกอบเกษตรกรรม</v>
          </cell>
          <cell r="AC1082">
            <v>1</v>
          </cell>
          <cell r="AD1082">
            <v>215</v>
          </cell>
          <cell r="AE1082">
            <v>130</v>
          </cell>
        </row>
        <row r="1083">
          <cell r="P1083">
            <v>19513</v>
          </cell>
          <cell r="Q1083">
            <v>2852</v>
          </cell>
          <cell r="R1083">
            <v>50</v>
          </cell>
          <cell r="S1083">
            <v>1817</v>
          </cell>
          <cell r="T1083">
            <v>4000</v>
          </cell>
          <cell r="U1083">
            <v>9</v>
          </cell>
          <cell r="V1083">
            <v>0</v>
          </cell>
          <cell r="W1083">
            <v>0</v>
          </cell>
          <cell r="X1083">
            <v>0</v>
          </cell>
          <cell r="Y1083">
            <v>3600</v>
          </cell>
          <cell r="Z1083" t="str">
            <v>บุคคลธรรมดา</v>
          </cell>
          <cell r="AA1083">
            <v>1</v>
          </cell>
          <cell r="AB1083" t="str">
            <v>(1)ที่ดินและสิ่งปลูกสร้างที่ใช้ประโยชน์ในการประกอบเกษตรกรรม</v>
          </cell>
          <cell r="AC1083">
            <v>1</v>
          </cell>
          <cell r="AD1083">
            <v>3600</v>
          </cell>
          <cell r="AE1083">
            <v>130</v>
          </cell>
        </row>
        <row r="1084">
          <cell r="P1084">
            <v>19514</v>
          </cell>
          <cell r="Q1084">
            <v>2852</v>
          </cell>
          <cell r="R1084">
            <v>52</v>
          </cell>
          <cell r="S1084">
            <v>1818</v>
          </cell>
          <cell r="T1084">
            <v>4000</v>
          </cell>
          <cell r="U1084">
            <v>3</v>
          </cell>
          <cell r="V1084">
            <v>2</v>
          </cell>
          <cell r="W1084">
            <v>0</v>
          </cell>
          <cell r="X1084">
            <v>0</v>
          </cell>
          <cell r="Y1084">
            <v>1400</v>
          </cell>
          <cell r="Z1084" t="str">
            <v>บุคคลธรรมดา</v>
          </cell>
          <cell r="AA1084">
            <v>1</v>
          </cell>
          <cell r="AB1084" t="str">
            <v>(1)ที่ดินและสิ่งปลูกสร้างที่ใช้ประโยชน์ในการประกอบเกษตรกรรม</v>
          </cell>
          <cell r="AC1084">
            <v>1</v>
          </cell>
          <cell r="AD1084">
            <v>1400</v>
          </cell>
          <cell r="AE1084">
            <v>150</v>
          </cell>
        </row>
        <row r="1085">
          <cell r="P1085">
            <v>19515</v>
          </cell>
          <cell r="Q1085">
            <v>2852</v>
          </cell>
          <cell r="R1085">
            <v>53</v>
          </cell>
          <cell r="S1085">
            <v>1819</v>
          </cell>
          <cell r="T1085">
            <v>4000</v>
          </cell>
          <cell r="U1085">
            <v>21</v>
          </cell>
          <cell r="V1085">
            <v>2</v>
          </cell>
          <cell r="W1085">
            <v>0</v>
          </cell>
          <cell r="X1085">
            <v>0</v>
          </cell>
          <cell r="Y1085">
            <v>8600</v>
          </cell>
          <cell r="Z1085" t="str">
            <v>บุคคลธรรมดา</v>
          </cell>
          <cell r="AA1085">
            <v>1</v>
          </cell>
          <cell r="AB1085" t="str">
            <v>(1)ที่ดินและสิ่งปลูกสร้างที่ใช้ประโยชน์ในการประกอบเกษตรกรรม</v>
          </cell>
          <cell r="AC1085">
            <v>1</v>
          </cell>
          <cell r="AD1085">
            <v>8600</v>
          </cell>
          <cell r="AE1085">
            <v>130</v>
          </cell>
        </row>
        <row r="1086">
          <cell r="P1086">
            <v>19516</v>
          </cell>
          <cell r="Q1086">
            <v>2852</v>
          </cell>
          <cell r="R1086">
            <v>38</v>
          </cell>
          <cell r="S1086">
            <v>1820</v>
          </cell>
          <cell r="T1086">
            <v>4000</v>
          </cell>
          <cell r="U1086">
            <v>4</v>
          </cell>
          <cell r="V1086">
            <v>2</v>
          </cell>
          <cell r="W1086">
            <v>44</v>
          </cell>
          <cell r="X1086">
            <v>0</v>
          </cell>
          <cell r="Y1086">
            <v>1844</v>
          </cell>
          <cell r="Z1086" t="str">
            <v>บุคคลธรรมดา</v>
          </cell>
          <cell r="AA1086">
            <v>1</v>
          </cell>
          <cell r="AB1086" t="str">
            <v>(1)ที่ดินและสิ่งปลูกสร้างที่ใช้ประโยชน์ในการประกอบเกษตรกรรม</v>
          </cell>
          <cell r="AC1086">
            <v>1</v>
          </cell>
          <cell r="AD1086">
            <v>1844</v>
          </cell>
          <cell r="AE1086">
            <v>130</v>
          </cell>
        </row>
        <row r="1087">
          <cell r="P1087">
            <v>19517</v>
          </cell>
          <cell r="Q1087">
            <v>2852</v>
          </cell>
          <cell r="R1087">
            <v>54</v>
          </cell>
          <cell r="S1087">
            <v>1821</v>
          </cell>
          <cell r="T1087">
            <v>4000</v>
          </cell>
          <cell r="U1087">
            <v>12</v>
          </cell>
          <cell r="V1087">
            <v>2</v>
          </cell>
          <cell r="W1087">
            <v>58</v>
          </cell>
          <cell r="X1087">
            <v>0</v>
          </cell>
          <cell r="Y1087">
            <v>5058</v>
          </cell>
          <cell r="Z1087" t="str">
            <v>บุคคลธรรมดา</v>
          </cell>
          <cell r="AA1087">
            <v>1</v>
          </cell>
          <cell r="AB1087" t="str">
            <v>(1)ที่ดินและสิ่งปลูกสร้างที่ใช้ประโยชน์ในการประกอบเกษตรกรรม</v>
          </cell>
          <cell r="AC1087">
            <v>1</v>
          </cell>
          <cell r="AD1087">
            <v>5058</v>
          </cell>
          <cell r="AE1087">
            <v>130</v>
          </cell>
        </row>
        <row r="1088">
          <cell r="P1088">
            <v>19518</v>
          </cell>
          <cell r="Q1088">
            <v>2852</v>
          </cell>
          <cell r="R1088">
            <v>36</v>
          </cell>
          <cell r="S1088">
            <v>1822</v>
          </cell>
          <cell r="T1088">
            <v>4000</v>
          </cell>
          <cell r="U1088">
            <v>16</v>
          </cell>
          <cell r="V1088">
            <v>3</v>
          </cell>
          <cell r="W1088">
            <v>40</v>
          </cell>
          <cell r="X1088">
            <v>0</v>
          </cell>
          <cell r="Y1088">
            <v>6740</v>
          </cell>
          <cell r="Z1088" t="str">
            <v>บุคคลธรรมดา</v>
          </cell>
          <cell r="AA1088">
            <v>1</v>
          </cell>
          <cell r="AB1088" t="str">
            <v>(1)ที่ดินและสิ่งปลูกสร้างที่ใช้ประโยชน์ในการประกอบเกษตรกรรม</v>
          </cell>
          <cell r="AC1088">
            <v>1</v>
          </cell>
          <cell r="AD1088">
            <v>6740</v>
          </cell>
          <cell r="AE1088">
            <v>100</v>
          </cell>
        </row>
        <row r="1089">
          <cell r="P1089">
            <v>19519</v>
          </cell>
          <cell r="Q1089">
            <v>2852</v>
          </cell>
          <cell r="R1089">
            <v>107</v>
          </cell>
          <cell r="S1089">
            <v>1823</v>
          </cell>
          <cell r="T1089">
            <v>4000</v>
          </cell>
          <cell r="U1089">
            <v>0</v>
          </cell>
          <cell r="V1089">
            <v>2</v>
          </cell>
          <cell r="W1089">
            <v>96</v>
          </cell>
          <cell r="X1089">
            <v>0</v>
          </cell>
          <cell r="Y1089">
            <v>296</v>
          </cell>
          <cell r="Z1089" t="str">
            <v>บุคคลธรรมดา</v>
          </cell>
          <cell r="AA1089">
            <v>1</v>
          </cell>
          <cell r="AB10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089">
            <v>2</v>
          </cell>
          <cell r="AD1089">
            <v>296</v>
          </cell>
          <cell r="AE1089">
            <v>310</v>
          </cell>
        </row>
        <row r="1090">
          <cell r="P1090">
            <v>19520</v>
          </cell>
          <cell r="Q1090">
            <v>2852</v>
          </cell>
          <cell r="R1090">
            <v>108</v>
          </cell>
          <cell r="S1090">
            <v>1824</v>
          </cell>
          <cell r="T1090">
            <v>4000</v>
          </cell>
          <cell r="U1090">
            <v>1</v>
          </cell>
          <cell r="V1090">
            <v>2</v>
          </cell>
          <cell r="W1090">
            <v>86</v>
          </cell>
          <cell r="X1090">
            <v>0</v>
          </cell>
          <cell r="Y1090">
            <v>686</v>
          </cell>
          <cell r="Z1090" t="str">
            <v>บุคคลธรรมดา</v>
          </cell>
          <cell r="AA1090">
            <v>1</v>
          </cell>
          <cell r="AB1090" t="str">
            <v>(1)ที่ดินและสิ่งปลูกสร้างที่ใช้ประโยชน์ในการประกอบเกษตรกรรม</v>
          </cell>
          <cell r="AC1090">
            <v>1</v>
          </cell>
          <cell r="AD1090">
            <v>686</v>
          </cell>
          <cell r="AE1090">
            <v>310</v>
          </cell>
        </row>
        <row r="1091">
          <cell r="P1091">
            <v>19521</v>
          </cell>
          <cell r="Q1091">
            <v>2852</v>
          </cell>
          <cell r="R1091">
            <v>64</v>
          </cell>
          <cell r="S1091">
            <v>1825</v>
          </cell>
          <cell r="T1091">
            <v>4000</v>
          </cell>
          <cell r="U1091">
            <v>3</v>
          </cell>
          <cell r="V1091">
            <v>0</v>
          </cell>
          <cell r="W1091">
            <v>45</v>
          </cell>
          <cell r="X1091">
            <v>0</v>
          </cell>
          <cell r="Y1091">
            <v>1245</v>
          </cell>
          <cell r="Z1091" t="str">
            <v>บุคคลธรรมดา</v>
          </cell>
          <cell r="AA1091">
            <v>1</v>
          </cell>
          <cell r="AB1091" t="str">
            <v>(1)ที่ดินและสิ่งปลูกสร้างที่ใช้ประโยชน์ในการประกอบเกษตรกรรม</v>
          </cell>
          <cell r="AC1091">
            <v>1</v>
          </cell>
          <cell r="AD1091">
            <v>1245</v>
          </cell>
          <cell r="AE1091">
            <v>150</v>
          </cell>
        </row>
        <row r="1092">
          <cell r="P1092">
            <v>19522</v>
          </cell>
          <cell r="Q1092">
            <v>2852</v>
          </cell>
          <cell r="R1092">
            <v>62</v>
          </cell>
          <cell r="S1092">
            <v>1826</v>
          </cell>
          <cell r="T1092">
            <v>4000</v>
          </cell>
          <cell r="U1092">
            <v>3</v>
          </cell>
          <cell r="V1092">
            <v>3</v>
          </cell>
          <cell r="W1092">
            <v>66</v>
          </cell>
          <cell r="X1092">
            <v>0</v>
          </cell>
          <cell r="Y1092">
            <v>1566</v>
          </cell>
          <cell r="Z1092" t="str">
            <v>บุคคลธรรมดา</v>
          </cell>
          <cell r="AA1092">
            <v>1</v>
          </cell>
          <cell r="AB1092" t="str">
            <v>(1)ที่ดินและสิ่งปลูกสร้างที่ใช้ประโยชน์ในการประกอบเกษตรกรรม</v>
          </cell>
          <cell r="AC1092">
            <v>1</v>
          </cell>
          <cell r="AD1092">
            <v>1566</v>
          </cell>
          <cell r="AE1092">
            <v>130</v>
          </cell>
        </row>
        <row r="1093">
          <cell r="P1093">
            <v>19523</v>
          </cell>
          <cell r="Q1093">
            <v>2852</v>
          </cell>
          <cell r="R1093">
            <v>63</v>
          </cell>
          <cell r="S1093">
            <v>1827</v>
          </cell>
          <cell r="T1093">
            <v>4000</v>
          </cell>
          <cell r="U1093">
            <v>5</v>
          </cell>
          <cell r="V1093">
            <v>1</v>
          </cell>
          <cell r="W1093">
            <v>61</v>
          </cell>
          <cell r="X1093">
            <v>0</v>
          </cell>
          <cell r="Y1093">
            <v>2161</v>
          </cell>
          <cell r="Z1093" t="str">
            <v>บุคคลธรรมดา</v>
          </cell>
          <cell r="AA1093">
            <v>1</v>
          </cell>
          <cell r="AB1093" t="str">
            <v>(1)ที่ดินและสิ่งปลูกสร้างที่ใช้ประโยชน์ในการประกอบเกษตรกรรม</v>
          </cell>
          <cell r="AC1093">
            <v>1</v>
          </cell>
          <cell r="AD1093">
            <v>2161</v>
          </cell>
          <cell r="AE1093">
            <v>130</v>
          </cell>
        </row>
        <row r="1094">
          <cell r="P1094">
            <v>19524</v>
          </cell>
          <cell r="Q1094">
            <v>2852</v>
          </cell>
          <cell r="R1094">
            <v>61</v>
          </cell>
          <cell r="S1094">
            <v>1828</v>
          </cell>
          <cell r="T1094">
            <v>4000</v>
          </cell>
          <cell r="U1094">
            <v>2</v>
          </cell>
          <cell r="V1094">
            <v>2</v>
          </cell>
          <cell r="W1094">
            <v>52</v>
          </cell>
          <cell r="X1094">
            <v>0</v>
          </cell>
          <cell r="Y1094">
            <v>1052</v>
          </cell>
          <cell r="Z1094" t="str">
            <v>บุคคลธรรมดา</v>
          </cell>
          <cell r="AA1094">
            <v>1</v>
          </cell>
          <cell r="AB1094" t="str">
            <v>(1)ที่ดินและสิ่งปลูกสร้างที่ใช้ประโยชน์ในการประกอบเกษตรกรรม</v>
          </cell>
          <cell r="AC1094">
            <v>1</v>
          </cell>
          <cell r="AD1094">
            <v>1052</v>
          </cell>
          <cell r="AE1094">
            <v>130</v>
          </cell>
        </row>
        <row r="1095">
          <cell r="P1095">
            <v>19525</v>
          </cell>
          <cell r="Q1095">
            <v>2852</v>
          </cell>
          <cell r="R1095">
            <v>58</v>
          </cell>
          <cell r="S1095">
            <v>1829</v>
          </cell>
          <cell r="T1095">
            <v>4000</v>
          </cell>
          <cell r="U1095">
            <v>12</v>
          </cell>
          <cell r="V1095">
            <v>2</v>
          </cell>
          <cell r="W1095">
            <v>81</v>
          </cell>
          <cell r="X1095">
            <v>0</v>
          </cell>
          <cell r="Y1095">
            <v>5081</v>
          </cell>
          <cell r="Z1095" t="str">
            <v>บุคคลธรรมดา</v>
          </cell>
          <cell r="AA1095">
            <v>1</v>
          </cell>
          <cell r="AB1095" t="str">
            <v>(1)ที่ดินและสิ่งปลูกสร้างที่ใช้ประโยชน์ในการประกอบเกษตรกรรม</v>
          </cell>
          <cell r="AC1095">
            <v>1</v>
          </cell>
          <cell r="AD1095">
            <v>5081</v>
          </cell>
          <cell r="AE1095">
            <v>130</v>
          </cell>
        </row>
        <row r="1096">
          <cell r="P1096">
            <v>19526</v>
          </cell>
          <cell r="Q1096">
            <v>2852</v>
          </cell>
          <cell r="R1096">
            <v>57</v>
          </cell>
          <cell r="S1096">
            <v>1830</v>
          </cell>
          <cell r="T1096">
            <v>4000</v>
          </cell>
          <cell r="U1096">
            <v>23</v>
          </cell>
          <cell r="V1096">
            <v>3</v>
          </cell>
          <cell r="W1096">
            <v>55</v>
          </cell>
          <cell r="X1096">
            <v>0</v>
          </cell>
          <cell r="Y1096">
            <v>9555</v>
          </cell>
          <cell r="Z1096" t="str">
            <v>บุคคลธรรมดา</v>
          </cell>
          <cell r="AA1096">
            <v>1</v>
          </cell>
          <cell r="AB1096" t="str">
            <v>(1)ที่ดินและสิ่งปลูกสร้างที่ใช้ประโยชน์ในการประกอบเกษตรกรรม</v>
          </cell>
          <cell r="AC1096">
            <v>1</v>
          </cell>
          <cell r="AD1096">
            <v>9555</v>
          </cell>
          <cell r="AE1096">
            <v>130</v>
          </cell>
        </row>
        <row r="1097">
          <cell r="P1097">
            <v>19527</v>
          </cell>
          <cell r="Q1097">
            <v>2852</v>
          </cell>
          <cell r="R1097">
            <v>56</v>
          </cell>
          <cell r="S1097">
            <v>1831</v>
          </cell>
          <cell r="T1097">
            <v>4000</v>
          </cell>
          <cell r="U1097">
            <v>12</v>
          </cell>
          <cell r="V1097">
            <v>2</v>
          </cell>
          <cell r="W1097">
            <v>85</v>
          </cell>
          <cell r="X1097">
            <v>0</v>
          </cell>
          <cell r="Y1097">
            <v>5085</v>
          </cell>
          <cell r="Z1097" t="str">
            <v>บุคคลธรรมดา</v>
          </cell>
          <cell r="AA1097">
            <v>1</v>
          </cell>
          <cell r="AB1097" t="str">
            <v>(1)ที่ดินและสิ่งปลูกสร้างที่ใช้ประโยชน์ในการประกอบเกษตรกรรม</v>
          </cell>
          <cell r="AC1097">
            <v>1</v>
          </cell>
          <cell r="AD1097">
            <v>5085</v>
          </cell>
          <cell r="AE1097">
            <v>130</v>
          </cell>
        </row>
        <row r="1098">
          <cell r="P1098">
            <v>19529</v>
          </cell>
          <cell r="Q1098">
            <v>2852</v>
          </cell>
          <cell r="R1098">
            <v>109</v>
          </cell>
          <cell r="S1098">
            <v>1833</v>
          </cell>
          <cell r="T1098">
            <v>4000</v>
          </cell>
          <cell r="U1098">
            <v>2</v>
          </cell>
          <cell r="V1098">
            <v>0</v>
          </cell>
          <cell r="W1098">
            <v>1</v>
          </cell>
          <cell r="X1098">
            <v>0</v>
          </cell>
          <cell r="Y1098">
            <v>801</v>
          </cell>
          <cell r="Z1098" t="str">
            <v>บุคคลธรรมดา</v>
          </cell>
          <cell r="AA1098">
            <v>1</v>
          </cell>
          <cell r="AB1098" t="str">
            <v>(1)ที่ดินและสิ่งปลูกสร้างที่ใช้ประโยชน์ในการประกอบเกษตรกรรม</v>
          </cell>
          <cell r="AC1098">
            <v>1</v>
          </cell>
          <cell r="AD1098">
            <v>801</v>
          </cell>
          <cell r="AE1098">
            <v>260</v>
          </cell>
        </row>
        <row r="1099">
          <cell r="P1099">
            <v>19530</v>
          </cell>
          <cell r="Q1099">
            <v>2852</v>
          </cell>
          <cell r="R1099">
            <v>110</v>
          </cell>
          <cell r="S1099">
            <v>1834</v>
          </cell>
          <cell r="T1099">
            <v>4000</v>
          </cell>
          <cell r="U1099">
            <v>3</v>
          </cell>
          <cell r="V1099">
            <v>1</v>
          </cell>
          <cell r="W1099">
            <v>33</v>
          </cell>
          <cell r="X1099">
            <v>0</v>
          </cell>
          <cell r="Y1099">
            <v>1333</v>
          </cell>
          <cell r="Z1099" t="str">
            <v>บุคคลธรรมดา</v>
          </cell>
          <cell r="AA1099">
            <v>1</v>
          </cell>
          <cell r="AB1099" t="str">
            <v>(1)ที่ดินและสิ่งปลูกสร้างที่ใช้ประโยชน์ในการประกอบเกษตรกรรม</v>
          </cell>
          <cell r="AC1099">
            <v>1</v>
          </cell>
          <cell r="AD1099">
            <v>1333</v>
          </cell>
          <cell r="AE1099">
            <v>130</v>
          </cell>
        </row>
        <row r="1100">
          <cell r="P1100">
            <v>19531</v>
          </cell>
          <cell r="Q1100">
            <v>2852</v>
          </cell>
          <cell r="R1100">
            <v>59</v>
          </cell>
          <cell r="S1100">
            <v>1835</v>
          </cell>
          <cell r="T1100">
            <v>4000</v>
          </cell>
          <cell r="U1100">
            <v>14</v>
          </cell>
          <cell r="V1100">
            <v>3</v>
          </cell>
          <cell r="W1100">
            <v>20</v>
          </cell>
          <cell r="X1100">
            <v>0</v>
          </cell>
          <cell r="Y1100">
            <v>5920</v>
          </cell>
          <cell r="Z1100" t="str">
            <v>บุคคลธรรมดา</v>
          </cell>
          <cell r="AA1100">
            <v>1</v>
          </cell>
          <cell r="AB1100" t="str">
            <v>(1)ที่ดินและสิ่งปลูกสร้างที่ใช้ประโยชน์ในการประกอบเกษตรกรรม</v>
          </cell>
          <cell r="AC1100">
            <v>1</v>
          </cell>
          <cell r="AD1100">
            <v>5920</v>
          </cell>
          <cell r="AE1100">
            <v>130</v>
          </cell>
        </row>
        <row r="1101">
          <cell r="P1101">
            <v>19532</v>
          </cell>
          <cell r="Q1101">
            <v>2852</v>
          </cell>
          <cell r="R1101">
            <v>65</v>
          </cell>
          <cell r="S1101">
            <v>1836</v>
          </cell>
          <cell r="T1101">
            <v>4000</v>
          </cell>
          <cell r="U1101">
            <v>6</v>
          </cell>
          <cell r="V1101">
            <v>3</v>
          </cell>
          <cell r="W1101">
            <v>0</v>
          </cell>
          <cell r="X1101">
            <v>0</v>
          </cell>
          <cell r="Y1101">
            <v>2700</v>
          </cell>
          <cell r="Z1101" t="str">
            <v>บุคคลธรรมดา</v>
          </cell>
          <cell r="AA1101">
            <v>1</v>
          </cell>
          <cell r="AB1101" t="str">
            <v>(1)ที่ดินและสิ่งปลูกสร้างที่ใช้ประโยชน์ในการประกอบเกษตรกรรม</v>
          </cell>
          <cell r="AC1101">
            <v>1</v>
          </cell>
          <cell r="AD1101">
            <v>2700</v>
          </cell>
          <cell r="AE1101">
            <v>130</v>
          </cell>
        </row>
        <row r="1102">
          <cell r="P1102">
            <v>19533</v>
          </cell>
          <cell r="Q1102">
            <v>2852</v>
          </cell>
          <cell r="R1102">
            <v>60</v>
          </cell>
          <cell r="S1102">
            <v>1837</v>
          </cell>
          <cell r="T1102">
            <v>4000</v>
          </cell>
          <cell r="U1102">
            <v>22</v>
          </cell>
          <cell r="V1102">
            <v>2</v>
          </cell>
          <cell r="W1102">
            <v>21</v>
          </cell>
          <cell r="X1102">
            <v>0</v>
          </cell>
          <cell r="Y1102">
            <v>9021</v>
          </cell>
          <cell r="Z1102" t="str">
            <v>บุคคลธรรมดา</v>
          </cell>
          <cell r="AA1102">
            <v>1</v>
          </cell>
          <cell r="AB1102" t="str">
            <v>(1)ที่ดินและสิ่งปลูกสร้างที่ใช้ประโยชน์ในการประกอบเกษตรกรรม</v>
          </cell>
          <cell r="AC1102">
            <v>1</v>
          </cell>
          <cell r="AD1102">
            <v>9021</v>
          </cell>
          <cell r="AE1102">
            <v>100</v>
          </cell>
        </row>
        <row r="1103">
          <cell r="P1103">
            <v>19534</v>
          </cell>
          <cell r="Q1103">
            <v>2852</v>
          </cell>
          <cell r="R1103">
            <v>48</v>
          </cell>
          <cell r="S1103">
            <v>1838</v>
          </cell>
          <cell r="T1103">
            <v>4000</v>
          </cell>
          <cell r="U1103">
            <v>1</v>
          </cell>
          <cell r="V1103">
            <v>3</v>
          </cell>
          <cell r="W1103">
            <v>49</v>
          </cell>
          <cell r="X1103">
            <v>0</v>
          </cell>
          <cell r="Y1103">
            <v>749</v>
          </cell>
          <cell r="Z1103" t="str">
            <v>บุคคลธรรมดา</v>
          </cell>
          <cell r="AA1103">
            <v>1</v>
          </cell>
          <cell r="AB1103" t="str">
            <v>(1)ที่ดินและสิ่งปลูกสร้างที่ใช้ประโยชน์ในการประกอบเกษตรกรรม</v>
          </cell>
          <cell r="AC1103">
            <v>1</v>
          </cell>
          <cell r="AD1103">
            <v>749</v>
          </cell>
          <cell r="AE1103">
            <v>130</v>
          </cell>
        </row>
        <row r="1104">
          <cell r="P1104">
            <v>19535</v>
          </cell>
          <cell r="Q1104">
            <v>2852</v>
          </cell>
          <cell r="R1104">
            <v>49</v>
          </cell>
          <cell r="S1104">
            <v>1839</v>
          </cell>
          <cell r="T1104">
            <v>4000</v>
          </cell>
          <cell r="U1104">
            <v>3</v>
          </cell>
          <cell r="V1104">
            <v>2</v>
          </cell>
          <cell r="W1104">
            <v>90</v>
          </cell>
          <cell r="X1104">
            <v>0</v>
          </cell>
          <cell r="Y1104">
            <v>1490</v>
          </cell>
          <cell r="Z1104" t="str">
            <v>บุคคลธรรมดา</v>
          </cell>
          <cell r="AA1104">
            <v>1</v>
          </cell>
          <cell r="AB1104" t="str">
            <v>(1)ที่ดินและสิ่งปลูกสร้างที่ใช้ประโยชน์ในการประกอบเกษตรกรรม</v>
          </cell>
          <cell r="AC1104">
            <v>1</v>
          </cell>
          <cell r="AD1104">
            <v>1490</v>
          </cell>
          <cell r="AE1104">
            <v>130</v>
          </cell>
        </row>
        <row r="1105">
          <cell r="P1105">
            <v>19536</v>
          </cell>
          <cell r="Q1105">
            <v>2852</v>
          </cell>
          <cell r="R1105">
            <v>115</v>
          </cell>
          <cell r="S1105">
            <v>1840</v>
          </cell>
          <cell r="T1105">
            <v>4000</v>
          </cell>
          <cell r="U1105">
            <v>16</v>
          </cell>
          <cell r="V1105">
            <v>1</v>
          </cell>
          <cell r="W1105">
            <v>65</v>
          </cell>
          <cell r="X1105">
            <v>0</v>
          </cell>
          <cell r="Y1105">
            <v>6565</v>
          </cell>
          <cell r="Z1105" t="str">
            <v>บุคคลธรรมดา</v>
          </cell>
          <cell r="AA1105">
            <v>1</v>
          </cell>
          <cell r="AB1105" t="str">
            <v>(1)ที่ดินและสิ่งปลูกสร้างที่ใช้ประโยชน์ในการประกอบเกษตรกรรม</v>
          </cell>
          <cell r="AC1105">
            <v>1</v>
          </cell>
          <cell r="AD1105">
            <v>6565</v>
          </cell>
          <cell r="AE1105">
            <v>100</v>
          </cell>
        </row>
        <row r="1106">
          <cell r="P1106">
            <v>19537</v>
          </cell>
          <cell r="Q1106">
            <v>2852</v>
          </cell>
          <cell r="R1106">
            <v>116</v>
          </cell>
          <cell r="S1106">
            <v>1841</v>
          </cell>
          <cell r="T1106">
            <v>4000</v>
          </cell>
          <cell r="U1106">
            <v>13</v>
          </cell>
          <cell r="V1106">
            <v>3</v>
          </cell>
          <cell r="W1106">
            <v>11</v>
          </cell>
          <cell r="X1106">
            <v>0</v>
          </cell>
          <cell r="Y1106">
            <v>5511</v>
          </cell>
          <cell r="Z1106" t="str">
            <v>บุคคลธรรมดา</v>
          </cell>
          <cell r="AA1106">
            <v>1</v>
          </cell>
          <cell r="AB1106" t="str">
            <v>(1)ที่ดินและสิ่งปลูกสร้างที่ใช้ประโยชน์ในการประกอบเกษตรกรรม</v>
          </cell>
          <cell r="AC1106">
            <v>1</v>
          </cell>
          <cell r="AD1106">
            <v>5511</v>
          </cell>
          <cell r="AE1106">
            <v>100</v>
          </cell>
        </row>
        <row r="1107">
          <cell r="P1107">
            <v>19538</v>
          </cell>
          <cell r="Q1107">
            <v>2852</v>
          </cell>
          <cell r="R1107">
            <v>117</v>
          </cell>
          <cell r="S1107">
            <v>1842</v>
          </cell>
          <cell r="T1107">
            <v>4000</v>
          </cell>
          <cell r="U1107">
            <v>12</v>
          </cell>
          <cell r="V1107">
            <v>0</v>
          </cell>
          <cell r="W1107">
            <v>81</v>
          </cell>
          <cell r="X1107">
            <v>0</v>
          </cell>
          <cell r="Y1107">
            <v>4881</v>
          </cell>
          <cell r="Z1107" t="str">
            <v>บุคคลธรรมดา</v>
          </cell>
          <cell r="AA1107">
            <v>1</v>
          </cell>
          <cell r="AB1107" t="str">
            <v>(1)ที่ดินและสิ่งปลูกสร้างที่ใช้ประโยชน์ในการประกอบเกษตรกรรม</v>
          </cell>
          <cell r="AC1107">
            <v>1</v>
          </cell>
          <cell r="AD1107">
            <v>4881</v>
          </cell>
          <cell r="AE1107">
            <v>130</v>
          </cell>
        </row>
        <row r="1108">
          <cell r="P1108">
            <v>19539</v>
          </cell>
          <cell r="Q1108">
            <v>2852</v>
          </cell>
          <cell r="R1108">
            <v>114</v>
          </cell>
          <cell r="S1108">
            <v>1843</v>
          </cell>
          <cell r="T1108">
            <v>4000</v>
          </cell>
          <cell r="U1108">
            <v>11</v>
          </cell>
          <cell r="V1108">
            <v>3</v>
          </cell>
          <cell r="W1108">
            <v>67</v>
          </cell>
          <cell r="X1108">
            <v>0</v>
          </cell>
          <cell r="Y1108">
            <v>4767</v>
          </cell>
          <cell r="Z1108" t="str">
            <v>บุคคลธรรมดา</v>
          </cell>
          <cell r="AA1108">
            <v>1</v>
          </cell>
          <cell r="AB1108" t="str">
            <v>(1)ที่ดินและสิ่งปลูกสร้างที่ใช้ประโยชน์ในการประกอบเกษตรกรรม</v>
          </cell>
          <cell r="AC1108">
            <v>1</v>
          </cell>
          <cell r="AD1108">
            <v>4767</v>
          </cell>
          <cell r="AE1108">
            <v>100</v>
          </cell>
        </row>
        <row r="1109">
          <cell r="P1109">
            <v>19540</v>
          </cell>
          <cell r="Q1109">
            <v>2852</v>
          </cell>
          <cell r="R1109">
            <v>112</v>
          </cell>
          <cell r="S1109">
            <v>1844</v>
          </cell>
          <cell r="T1109">
            <v>4000</v>
          </cell>
          <cell r="U1109">
            <v>5</v>
          </cell>
          <cell r="V1109">
            <v>0</v>
          </cell>
          <cell r="W1109">
            <v>60</v>
          </cell>
          <cell r="X1109">
            <v>0</v>
          </cell>
          <cell r="Y1109">
            <v>1949</v>
          </cell>
          <cell r="Z1109" t="str">
            <v>บุคคลธรรมดา</v>
          </cell>
          <cell r="AA1109">
            <v>1</v>
          </cell>
          <cell r="AB1109">
            <v>0</v>
          </cell>
          <cell r="AC1109" t="str">
            <v/>
          </cell>
          <cell r="AD1109">
            <v>1949</v>
          </cell>
          <cell r="AE1109">
            <v>310</v>
          </cell>
        </row>
        <row r="1110">
          <cell r="P1110">
            <v>19540</v>
          </cell>
          <cell r="Q1110">
            <v>2852</v>
          </cell>
          <cell r="R1110">
            <v>112</v>
          </cell>
          <cell r="S1110">
            <v>1844</v>
          </cell>
          <cell r="T1110">
            <v>4000</v>
          </cell>
          <cell r="U1110">
            <v>0</v>
          </cell>
          <cell r="V1110">
            <v>0</v>
          </cell>
          <cell r="W1110">
            <v>0</v>
          </cell>
          <cell r="X1110">
            <v>0</v>
          </cell>
          <cell r="Y1110">
            <v>36</v>
          </cell>
          <cell r="Z1110" t="str">
            <v>บุคคลธรรมดา</v>
          </cell>
          <cell r="AA1110">
            <v>1</v>
          </cell>
          <cell r="AB1110">
            <v>0</v>
          </cell>
          <cell r="AC1110" t="str">
            <v/>
          </cell>
          <cell r="AD1110">
            <v>36</v>
          </cell>
          <cell r="AE1110">
            <v>310</v>
          </cell>
        </row>
        <row r="1111">
          <cell r="P1111">
            <v>19540</v>
          </cell>
          <cell r="Q1111">
            <v>2852</v>
          </cell>
          <cell r="R1111">
            <v>112</v>
          </cell>
          <cell r="S1111">
            <v>1844</v>
          </cell>
          <cell r="T1111">
            <v>4000</v>
          </cell>
          <cell r="U1111">
            <v>0</v>
          </cell>
          <cell r="V1111">
            <v>0</v>
          </cell>
          <cell r="W1111">
            <v>0</v>
          </cell>
          <cell r="X1111">
            <v>0</v>
          </cell>
          <cell r="Y1111">
            <v>54</v>
          </cell>
          <cell r="Z1111" t="str">
            <v>บุคคลธรรมดา</v>
          </cell>
          <cell r="AA1111">
            <v>1</v>
          </cell>
          <cell r="AB1111">
            <v>0</v>
          </cell>
          <cell r="AC1111" t="str">
            <v/>
          </cell>
          <cell r="AD1111">
            <v>54</v>
          </cell>
          <cell r="AE1111">
            <v>310</v>
          </cell>
        </row>
        <row r="1112">
          <cell r="P1112">
            <v>19540</v>
          </cell>
          <cell r="Q1112">
            <v>2852</v>
          </cell>
          <cell r="R1112">
            <v>112</v>
          </cell>
          <cell r="S1112">
            <v>1844</v>
          </cell>
          <cell r="T1112">
            <v>4000</v>
          </cell>
          <cell r="U1112">
            <v>0</v>
          </cell>
          <cell r="V1112">
            <v>0</v>
          </cell>
          <cell r="W1112">
            <v>0</v>
          </cell>
          <cell r="X1112">
            <v>0</v>
          </cell>
          <cell r="Y1112">
            <v>21</v>
          </cell>
          <cell r="Z1112" t="str">
            <v>บุคคลธรรมดา</v>
          </cell>
          <cell r="AA1112">
            <v>1</v>
          </cell>
          <cell r="AB1112">
            <v>0</v>
          </cell>
          <cell r="AC1112" t="str">
            <v/>
          </cell>
          <cell r="AD1112">
            <v>21</v>
          </cell>
          <cell r="AE1112">
            <v>310</v>
          </cell>
        </row>
        <row r="1113">
          <cell r="P1113">
            <v>19541</v>
          </cell>
          <cell r="Q1113">
            <v>2852</v>
          </cell>
          <cell r="R1113">
            <v>113</v>
          </cell>
          <cell r="S1113">
            <v>1845</v>
          </cell>
          <cell r="T1113">
            <v>4000</v>
          </cell>
          <cell r="U1113">
            <v>1</v>
          </cell>
          <cell r="V1113">
            <v>2</v>
          </cell>
          <cell r="W1113">
            <v>46</v>
          </cell>
          <cell r="X1113">
            <v>0</v>
          </cell>
          <cell r="Y1113">
            <v>646</v>
          </cell>
          <cell r="Z1113" t="str">
            <v>บุคคลธรรมดา</v>
          </cell>
          <cell r="AA1113">
            <v>1</v>
          </cell>
          <cell r="AB1113" t="str">
            <v>(1)ที่ดินและสิ่งปลูกสร้างที่ใช้ประโยชน์ในการประกอบเกษตรกรรม</v>
          </cell>
          <cell r="AC1113">
            <v>1</v>
          </cell>
          <cell r="AD1113">
            <v>646</v>
          </cell>
          <cell r="AE1113">
            <v>150</v>
          </cell>
        </row>
        <row r="1114">
          <cell r="P1114">
            <v>19584</v>
          </cell>
          <cell r="Q1114">
            <v>2854</v>
          </cell>
          <cell r="R1114">
            <v>1</v>
          </cell>
          <cell r="S1114">
            <v>1888</v>
          </cell>
          <cell r="T1114">
            <v>4000</v>
          </cell>
          <cell r="U1114">
            <v>10</v>
          </cell>
          <cell r="V1114">
            <v>1</v>
          </cell>
          <cell r="W1114">
            <v>53</v>
          </cell>
          <cell r="X1114">
            <v>0</v>
          </cell>
          <cell r="Y1114">
            <v>4153</v>
          </cell>
          <cell r="Z1114" t="str">
            <v>บุคคลธรรมดา</v>
          </cell>
          <cell r="AA1114">
            <v>1</v>
          </cell>
          <cell r="AB1114" t="str">
            <v>(1)ที่ดินและสิ่งปลูกสร้างที่ใช้ประโยชน์ในการประกอบเกษตรกรรม</v>
          </cell>
          <cell r="AC1114">
            <v>1</v>
          </cell>
          <cell r="AD1114">
            <v>4153</v>
          </cell>
          <cell r="AE1114">
            <v>130</v>
          </cell>
        </row>
        <row r="1115">
          <cell r="P1115">
            <v>19585</v>
          </cell>
          <cell r="Q1115">
            <v>2854</v>
          </cell>
          <cell r="R1115">
            <v>7</v>
          </cell>
          <cell r="S1115">
            <v>1889</v>
          </cell>
          <cell r="T1115">
            <v>4000</v>
          </cell>
          <cell r="U1115">
            <v>5</v>
          </cell>
          <cell r="V1115">
            <v>0</v>
          </cell>
          <cell r="W1115">
            <v>5</v>
          </cell>
          <cell r="X1115">
            <v>0</v>
          </cell>
          <cell r="Y1115">
            <v>2005</v>
          </cell>
          <cell r="Z1115" t="str">
            <v>บุคคลธรรมดา</v>
          </cell>
          <cell r="AA1115">
            <v>1</v>
          </cell>
          <cell r="AB1115" t="str">
            <v>(1)ที่ดินและสิ่งปลูกสร้างที่ใช้ประโยชน์ในการประกอบเกษตรกรรม</v>
          </cell>
          <cell r="AC1115">
            <v>1</v>
          </cell>
          <cell r="AD1115">
            <v>2005</v>
          </cell>
          <cell r="AE1115">
            <v>150</v>
          </cell>
        </row>
        <row r="1116">
          <cell r="P1116">
            <v>19586</v>
          </cell>
          <cell r="Q1116">
            <v>2854</v>
          </cell>
          <cell r="R1116">
            <v>4</v>
          </cell>
          <cell r="S1116">
            <v>1890</v>
          </cell>
          <cell r="T1116">
            <v>4000</v>
          </cell>
          <cell r="U1116">
            <v>3</v>
          </cell>
          <cell r="V1116">
            <v>2</v>
          </cell>
          <cell r="W1116">
            <v>40</v>
          </cell>
          <cell r="X1116">
            <v>0</v>
          </cell>
          <cell r="Y1116">
            <v>1440</v>
          </cell>
          <cell r="Z1116" t="str">
            <v>บุคคลธรรมดา</v>
          </cell>
          <cell r="AA1116">
            <v>1</v>
          </cell>
          <cell r="AB1116" t="str">
            <v>(1)ที่ดินและสิ่งปลูกสร้างที่ใช้ประโยชน์ในการประกอบเกษตรกรรม</v>
          </cell>
          <cell r="AC1116">
            <v>1</v>
          </cell>
          <cell r="AD1116">
            <v>1440</v>
          </cell>
          <cell r="AE1116">
            <v>150</v>
          </cell>
        </row>
        <row r="1117">
          <cell r="P1117">
            <v>19587</v>
          </cell>
          <cell r="Q1117">
            <v>2854</v>
          </cell>
          <cell r="R1117">
            <v>3</v>
          </cell>
          <cell r="S1117">
            <v>1891</v>
          </cell>
          <cell r="T1117">
            <v>4000</v>
          </cell>
          <cell r="U1117">
            <v>4</v>
          </cell>
          <cell r="V1117">
            <v>2</v>
          </cell>
          <cell r="W1117">
            <v>5</v>
          </cell>
          <cell r="X1117">
            <v>0</v>
          </cell>
          <cell r="Y1117">
            <v>1805</v>
          </cell>
          <cell r="Z1117" t="str">
            <v>บุคคลธรรมดา</v>
          </cell>
          <cell r="AA1117">
            <v>1</v>
          </cell>
          <cell r="AB1117" t="str">
            <v>(1)ที่ดินและสิ่งปลูกสร้างที่ใช้ประโยชน์ในการประกอบเกษตรกรรม</v>
          </cell>
          <cell r="AC1117">
            <v>1</v>
          </cell>
          <cell r="AD1117">
            <v>1805</v>
          </cell>
          <cell r="AE1117">
            <v>130</v>
          </cell>
        </row>
        <row r="1118">
          <cell r="P1118">
            <v>19589</v>
          </cell>
          <cell r="Q1118">
            <v>2854</v>
          </cell>
          <cell r="R1118">
            <v>10</v>
          </cell>
          <cell r="S1118">
            <v>1893</v>
          </cell>
          <cell r="T1118">
            <v>4000</v>
          </cell>
          <cell r="U1118">
            <v>2</v>
          </cell>
          <cell r="V1118">
            <v>0</v>
          </cell>
          <cell r="W1118">
            <v>52</v>
          </cell>
          <cell r="X1118">
            <v>0</v>
          </cell>
          <cell r="Y1118">
            <v>844</v>
          </cell>
          <cell r="Z1118" t="str">
            <v>บุคคลธรรมดา</v>
          </cell>
          <cell r="AA1118">
            <v>1</v>
          </cell>
          <cell r="AB111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18">
            <v>2</v>
          </cell>
          <cell r="AD1118">
            <v>844</v>
          </cell>
          <cell r="AE1118">
            <v>170</v>
          </cell>
        </row>
        <row r="1119">
          <cell r="P1119">
            <v>19589</v>
          </cell>
          <cell r="Q1119">
            <v>2854</v>
          </cell>
          <cell r="R1119">
            <v>10</v>
          </cell>
          <cell r="S1119">
            <v>1893</v>
          </cell>
          <cell r="T1119">
            <v>4000</v>
          </cell>
          <cell r="U1119">
            <v>0</v>
          </cell>
          <cell r="V1119">
            <v>0</v>
          </cell>
          <cell r="W1119">
            <v>0</v>
          </cell>
          <cell r="X1119">
            <v>0</v>
          </cell>
          <cell r="Y1119">
            <v>8</v>
          </cell>
          <cell r="Z1119" t="str">
            <v>บุคคลธรรมดา</v>
          </cell>
          <cell r="AA1119">
            <v>1</v>
          </cell>
          <cell r="AB111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119">
            <v>3</v>
          </cell>
          <cell r="AD1119">
            <v>8</v>
          </cell>
          <cell r="AE1119">
            <v>170</v>
          </cell>
        </row>
        <row r="1120">
          <cell r="P1120">
            <v>19590</v>
          </cell>
          <cell r="Q1120">
            <v>2854</v>
          </cell>
          <cell r="R1120">
            <v>9</v>
          </cell>
          <cell r="S1120">
            <v>1894</v>
          </cell>
          <cell r="T1120">
            <v>4000</v>
          </cell>
          <cell r="U1120">
            <v>6</v>
          </cell>
          <cell r="V1120">
            <v>0</v>
          </cell>
          <cell r="W1120">
            <v>5</v>
          </cell>
          <cell r="X1120">
            <v>0</v>
          </cell>
          <cell r="Y1120">
            <v>2405</v>
          </cell>
          <cell r="Z1120" t="str">
            <v>บุคคลธรรมดา</v>
          </cell>
          <cell r="AA1120">
            <v>1</v>
          </cell>
          <cell r="AB1120" t="str">
            <v>(1)ที่ดินและสิ่งปลูกสร้างที่ใช้ประโยชน์ในการประกอบเกษตรกรรม</v>
          </cell>
          <cell r="AC1120">
            <v>1</v>
          </cell>
          <cell r="AD1120">
            <v>2405</v>
          </cell>
          <cell r="AE1120">
            <v>260</v>
          </cell>
        </row>
        <row r="1121">
          <cell r="P1121">
            <v>19591</v>
          </cell>
          <cell r="Q1121">
            <v>2854</v>
          </cell>
          <cell r="R1121">
            <v>8</v>
          </cell>
          <cell r="S1121">
            <v>1895</v>
          </cell>
          <cell r="T1121">
            <v>4000</v>
          </cell>
          <cell r="U1121">
            <v>6</v>
          </cell>
          <cell r="V1121">
            <v>0</v>
          </cell>
          <cell r="W1121">
            <v>38</v>
          </cell>
          <cell r="X1121">
            <v>0</v>
          </cell>
          <cell r="Y1121">
            <v>2438</v>
          </cell>
          <cell r="Z1121" t="str">
            <v>บุคคลธรรมดา</v>
          </cell>
          <cell r="AA1121">
            <v>1</v>
          </cell>
          <cell r="AB1121" t="str">
            <v>(1)ที่ดินและสิ่งปลูกสร้างที่ใช้ประโยชน์ในการประกอบเกษตรกรรม</v>
          </cell>
          <cell r="AC1121">
            <v>1</v>
          </cell>
          <cell r="AD1121">
            <v>2438</v>
          </cell>
          <cell r="AE1121">
            <v>230</v>
          </cell>
        </row>
        <row r="1122">
          <cell r="P1122">
            <v>19592</v>
          </cell>
          <cell r="Q1122">
            <v>2854</v>
          </cell>
          <cell r="R1122">
            <v>6</v>
          </cell>
          <cell r="S1122">
            <v>1896</v>
          </cell>
          <cell r="T1122">
            <v>4000</v>
          </cell>
          <cell r="U1122">
            <v>10</v>
          </cell>
          <cell r="V1122">
            <v>2</v>
          </cell>
          <cell r="W1122">
            <v>60</v>
          </cell>
          <cell r="X1122">
            <v>0</v>
          </cell>
          <cell r="Y1122">
            <v>4260</v>
          </cell>
          <cell r="Z1122" t="str">
            <v>บุคคลธรรมดา</v>
          </cell>
          <cell r="AA1122">
            <v>1</v>
          </cell>
          <cell r="AB1122" t="str">
            <v>(1)ที่ดินและสิ่งปลูกสร้างที่ใช้ประโยชน์ในการประกอบเกษตรกรรม</v>
          </cell>
          <cell r="AC1122">
            <v>1</v>
          </cell>
          <cell r="AD1122">
            <v>4260</v>
          </cell>
          <cell r="AE1122">
            <v>230</v>
          </cell>
        </row>
        <row r="1123">
          <cell r="P1123">
            <v>19593</v>
          </cell>
          <cell r="Q1123">
            <v>2854</v>
          </cell>
          <cell r="R1123">
            <v>5</v>
          </cell>
          <cell r="S1123">
            <v>1897</v>
          </cell>
          <cell r="T1123">
            <v>4000</v>
          </cell>
          <cell r="U1123">
            <v>34</v>
          </cell>
          <cell r="V1123">
            <v>0</v>
          </cell>
          <cell r="W1123">
            <v>70</v>
          </cell>
          <cell r="X1123">
            <v>0</v>
          </cell>
          <cell r="Y1123">
            <v>13670</v>
          </cell>
          <cell r="Z1123" t="str">
            <v>บุคคลธรรมดา</v>
          </cell>
          <cell r="AA1123">
            <v>1</v>
          </cell>
          <cell r="AB1123" t="str">
            <v>(1)ที่ดินและสิ่งปลูกสร้างที่ใช้ประโยชน์ในการประกอบเกษตรกรรม</v>
          </cell>
          <cell r="AC1123">
            <v>1</v>
          </cell>
          <cell r="AD1123">
            <v>13670</v>
          </cell>
          <cell r="AE1123">
            <v>150</v>
          </cell>
        </row>
        <row r="1124">
          <cell r="P1124">
            <v>19594</v>
          </cell>
          <cell r="Q1124">
            <v>2854</v>
          </cell>
          <cell r="R1124">
            <v>20</v>
          </cell>
          <cell r="S1124">
            <v>1898</v>
          </cell>
          <cell r="T1124">
            <v>4000</v>
          </cell>
          <cell r="U1124">
            <v>14</v>
          </cell>
          <cell r="V1124">
            <v>2</v>
          </cell>
          <cell r="W1124">
            <v>40</v>
          </cell>
          <cell r="X1124">
            <v>0</v>
          </cell>
          <cell r="Y1124">
            <v>5840</v>
          </cell>
          <cell r="Z1124" t="str">
            <v>บุคคลธรรมดา</v>
          </cell>
          <cell r="AA1124">
            <v>1</v>
          </cell>
          <cell r="AB1124" t="str">
            <v>(1)ที่ดินและสิ่งปลูกสร้างที่ใช้ประโยชน์ในการประกอบเกษตรกรรม</v>
          </cell>
          <cell r="AC1124">
            <v>1</v>
          </cell>
          <cell r="AD1124">
            <v>5840</v>
          </cell>
          <cell r="AE1124">
            <v>100</v>
          </cell>
        </row>
        <row r="1125">
          <cell r="P1125">
            <v>19595</v>
          </cell>
          <cell r="Q1125">
            <v>2854</v>
          </cell>
          <cell r="R1125">
            <v>28</v>
          </cell>
          <cell r="S1125">
            <v>1899</v>
          </cell>
          <cell r="T1125">
            <v>4000</v>
          </cell>
          <cell r="U1125">
            <v>5</v>
          </cell>
          <cell r="V1125">
            <v>3</v>
          </cell>
          <cell r="W1125">
            <v>32</v>
          </cell>
          <cell r="X1125">
            <v>0</v>
          </cell>
          <cell r="Y1125">
            <v>2332</v>
          </cell>
          <cell r="Z1125" t="str">
            <v>บุคคลธรรมดา</v>
          </cell>
          <cell r="AA1125">
            <v>1</v>
          </cell>
          <cell r="AB112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25">
            <v>2</v>
          </cell>
          <cell r="AD1125">
            <v>2332</v>
          </cell>
          <cell r="AE1125">
            <v>150</v>
          </cell>
        </row>
        <row r="1126">
          <cell r="P1126">
            <v>19595</v>
          </cell>
          <cell r="Q1126">
            <v>2854</v>
          </cell>
          <cell r="R1126">
            <v>28</v>
          </cell>
          <cell r="S1126">
            <v>1899</v>
          </cell>
          <cell r="T1126">
            <v>4000</v>
          </cell>
          <cell r="U1126">
            <v>0</v>
          </cell>
          <cell r="V1126">
            <v>0</v>
          </cell>
          <cell r="W1126">
            <v>0</v>
          </cell>
          <cell r="X1126">
            <v>0</v>
          </cell>
          <cell r="Y1126">
            <v>0</v>
          </cell>
          <cell r="Z1126" t="str">
            <v>บุคคลธรรมดา</v>
          </cell>
          <cell r="AA1126">
            <v>1</v>
          </cell>
          <cell r="AB1126" t="str">
            <v>(3)สิ่งปลูกสร้างที่เจ้าของใช้เป็นที่อยู่อาศัยและมีชื่ออยู่ในทะเบียนบ้าน</v>
          </cell>
          <cell r="AC1126">
            <v>2</v>
          </cell>
          <cell r="AD1126">
            <v>0</v>
          </cell>
          <cell r="AE1126">
            <v>150</v>
          </cell>
        </row>
        <row r="1127">
          <cell r="P1127">
            <v>19596</v>
          </cell>
          <cell r="Q1127">
            <v>2854</v>
          </cell>
          <cell r="R1127">
            <v>12</v>
          </cell>
          <cell r="S1127">
            <v>1900</v>
          </cell>
          <cell r="T1127">
            <v>4000</v>
          </cell>
          <cell r="U1127">
            <v>3</v>
          </cell>
          <cell r="V1127">
            <v>3</v>
          </cell>
          <cell r="W1127">
            <v>5</v>
          </cell>
          <cell r="X1127">
            <v>0</v>
          </cell>
          <cell r="Y1127">
            <v>1505</v>
          </cell>
          <cell r="Z1127" t="str">
            <v>บุคคลธรรมดา</v>
          </cell>
          <cell r="AA1127">
            <v>1</v>
          </cell>
          <cell r="AB1127" t="str">
            <v>(1)ที่ดินและสิ่งปลูกสร้างที่ใช้ประโยชน์ในการประกอบเกษตรกรรม</v>
          </cell>
          <cell r="AC1127">
            <v>1</v>
          </cell>
          <cell r="AD1127">
            <v>1505</v>
          </cell>
          <cell r="AE1127">
            <v>150</v>
          </cell>
        </row>
        <row r="1128">
          <cell r="P1128">
            <v>19597</v>
          </cell>
          <cell r="Q1128">
            <v>2854</v>
          </cell>
          <cell r="R1128">
            <v>11</v>
          </cell>
          <cell r="S1128">
            <v>1901</v>
          </cell>
          <cell r="T1128">
            <v>4000</v>
          </cell>
          <cell r="U1128">
            <v>5</v>
          </cell>
          <cell r="V1128">
            <v>0</v>
          </cell>
          <cell r="W1128">
            <v>40</v>
          </cell>
          <cell r="X1128">
            <v>0</v>
          </cell>
          <cell r="Y1128">
            <v>2040</v>
          </cell>
          <cell r="Z1128" t="str">
            <v>บุคคลธรรมดา</v>
          </cell>
          <cell r="AA1128">
            <v>1</v>
          </cell>
          <cell r="AB1128" t="str">
            <v>(1)ที่ดินและสิ่งปลูกสร้างที่ใช้ประโยชน์ในการประกอบเกษตรกรรม</v>
          </cell>
          <cell r="AC1128">
            <v>1</v>
          </cell>
          <cell r="AD1128">
            <v>2040</v>
          </cell>
          <cell r="AE1128">
            <v>100</v>
          </cell>
        </row>
        <row r="1129">
          <cell r="P1129">
            <v>19598</v>
          </cell>
          <cell r="Q1129">
            <v>2854</v>
          </cell>
          <cell r="R1129">
            <v>14</v>
          </cell>
          <cell r="S1129">
            <v>1902</v>
          </cell>
          <cell r="T1129">
            <v>4000</v>
          </cell>
          <cell r="U1129">
            <v>0</v>
          </cell>
          <cell r="V1129">
            <v>2</v>
          </cell>
          <cell r="W1129">
            <v>65</v>
          </cell>
          <cell r="X1129">
            <v>0</v>
          </cell>
          <cell r="Y1129">
            <v>265</v>
          </cell>
          <cell r="Z1129" t="str">
            <v>บุคคลธรรมดา</v>
          </cell>
          <cell r="AA1129">
            <v>1</v>
          </cell>
          <cell r="AB112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29">
            <v>2</v>
          </cell>
          <cell r="AD1129">
            <v>265</v>
          </cell>
          <cell r="AE1129">
            <v>150</v>
          </cell>
        </row>
        <row r="1130">
          <cell r="P1130">
            <v>19598</v>
          </cell>
          <cell r="Q1130">
            <v>2854</v>
          </cell>
          <cell r="R1130">
            <v>14</v>
          </cell>
          <cell r="S1130">
            <v>1902</v>
          </cell>
          <cell r="T1130">
            <v>4000</v>
          </cell>
          <cell r="U1130">
            <v>0</v>
          </cell>
          <cell r="V1130">
            <v>0</v>
          </cell>
          <cell r="W1130">
            <v>0</v>
          </cell>
          <cell r="X1130">
            <v>0</v>
          </cell>
          <cell r="Y1130">
            <v>0</v>
          </cell>
          <cell r="Z1130" t="str">
            <v>บุคคลธรรมดา</v>
          </cell>
          <cell r="AA1130">
            <v>1</v>
          </cell>
          <cell r="AB1130" t="str">
            <v>(3)สิ่งปลูกสร้างที่เจ้าของใช้เป็นที่อยู่อาศัยและมีชื่ออยู่ในทะเบียนบ้าน</v>
          </cell>
          <cell r="AC1130">
            <v>2</v>
          </cell>
          <cell r="AD1130">
            <v>0</v>
          </cell>
          <cell r="AE1130">
            <v>150</v>
          </cell>
        </row>
        <row r="1131">
          <cell r="P1131">
            <v>19599</v>
          </cell>
          <cell r="Q1131">
            <v>2854</v>
          </cell>
          <cell r="R1131">
            <v>13</v>
          </cell>
          <cell r="S1131">
            <v>1903</v>
          </cell>
          <cell r="T1131">
            <v>4000</v>
          </cell>
          <cell r="U1131">
            <v>3</v>
          </cell>
          <cell r="V1131">
            <v>0</v>
          </cell>
          <cell r="W1131">
            <v>33</v>
          </cell>
          <cell r="X1131">
            <v>0</v>
          </cell>
          <cell r="Y1131">
            <v>1033</v>
          </cell>
          <cell r="Z1131" t="str">
            <v>บุคคลธรรมดา</v>
          </cell>
          <cell r="AA1131">
            <v>1</v>
          </cell>
          <cell r="AB1131" t="str">
            <v>(1)ที่ดินและสิ่งปลูกสร้างที่ใช้ประโยชน์ในการประกอบเกษตรกรรม</v>
          </cell>
          <cell r="AC1131">
            <v>1</v>
          </cell>
          <cell r="AD1131">
            <v>1033</v>
          </cell>
          <cell r="AE1131">
            <v>370</v>
          </cell>
        </row>
        <row r="1132">
          <cell r="P1132">
            <v>19599</v>
          </cell>
          <cell r="Q1132">
            <v>2854</v>
          </cell>
          <cell r="R1132">
            <v>13</v>
          </cell>
          <cell r="S1132">
            <v>1903</v>
          </cell>
          <cell r="T1132">
            <v>4000</v>
          </cell>
          <cell r="U1132">
            <v>0</v>
          </cell>
          <cell r="V1132">
            <v>0</v>
          </cell>
          <cell r="W1132">
            <v>0</v>
          </cell>
          <cell r="X1132">
            <v>0</v>
          </cell>
          <cell r="Y1132">
            <v>200</v>
          </cell>
          <cell r="Z1132" t="str">
            <v>บุคคลธรรมดา</v>
          </cell>
          <cell r="AA1132">
            <v>1</v>
          </cell>
          <cell r="AB113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32">
            <v>2</v>
          </cell>
          <cell r="AD1132">
            <v>200</v>
          </cell>
          <cell r="AE1132">
            <v>370</v>
          </cell>
        </row>
        <row r="1133">
          <cell r="P1133">
            <v>19599</v>
          </cell>
          <cell r="Q1133">
            <v>2854</v>
          </cell>
          <cell r="R1133">
            <v>13</v>
          </cell>
          <cell r="S1133">
            <v>1903</v>
          </cell>
          <cell r="T1133">
            <v>4000</v>
          </cell>
          <cell r="U1133">
            <v>0</v>
          </cell>
          <cell r="V1133">
            <v>0</v>
          </cell>
          <cell r="W1133">
            <v>0</v>
          </cell>
          <cell r="X1133">
            <v>0</v>
          </cell>
          <cell r="Y1133">
            <v>0</v>
          </cell>
          <cell r="Z1133" t="str">
            <v>บุคคลธรรมดา</v>
          </cell>
          <cell r="AA1133">
            <v>1</v>
          </cell>
          <cell r="AB1133" t="str">
            <v>(3)สิ่งปลูกสร้างที่เจ้าของใช้เป็นที่อยู่อาศัยและมีชื่ออยู่ในทะเบียนบ้าน</v>
          </cell>
          <cell r="AC1133">
            <v>2</v>
          </cell>
          <cell r="AD1133">
            <v>0</v>
          </cell>
          <cell r="AE1133">
            <v>370</v>
          </cell>
        </row>
        <row r="1134">
          <cell r="P1134">
            <v>19600</v>
          </cell>
          <cell r="Q1134">
            <v>2854</v>
          </cell>
          <cell r="R1134">
            <v>15</v>
          </cell>
          <cell r="S1134">
            <v>1904</v>
          </cell>
          <cell r="T1134">
            <v>4000</v>
          </cell>
          <cell r="U1134">
            <v>1</v>
          </cell>
          <cell r="V1134">
            <v>1</v>
          </cell>
          <cell r="W1134">
            <v>50</v>
          </cell>
          <cell r="X1134">
            <v>0</v>
          </cell>
          <cell r="Y1134">
            <v>550</v>
          </cell>
          <cell r="Z1134" t="str">
            <v>บุคคลธรรมดา</v>
          </cell>
          <cell r="AA1134">
            <v>1</v>
          </cell>
          <cell r="AB11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34">
            <v>2</v>
          </cell>
          <cell r="AD1134">
            <v>550</v>
          </cell>
          <cell r="AE1134">
            <v>420</v>
          </cell>
        </row>
        <row r="1135">
          <cell r="P1135">
            <v>19601</v>
          </cell>
          <cell r="Q1135">
            <v>2854</v>
          </cell>
          <cell r="R1135">
            <v>16</v>
          </cell>
          <cell r="S1135">
            <v>1905</v>
          </cell>
          <cell r="T1135">
            <v>4000</v>
          </cell>
          <cell r="U1135">
            <v>1</v>
          </cell>
          <cell r="V1135">
            <v>0</v>
          </cell>
          <cell r="W1135">
            <v>48</v>
          </cell>
          <cell r="X1135">
            <v>0</v>
          </cell>
          <cell r="Y1135">
            <v>448</v>
          </cell>
          <cell r="Z1135" t="str">
            <v>บุคคลธรรมดา</v>
          </cell>
          <cell r="AA1135">
            <v>1</v>
          </cell>
          <cell r="AB1135" t="str">
            <v>(1)ที่ดินและสิ่งปลูกสร้างที่ใช้ประโยชน์ในการประกอบเกษตรกรรม</v>
          </cell>
          <cell r="AC1135">
            <v>1</v>
          </cell>
          <cell r="AD1135">
            <v>448</v>
          </cell>
          <cell r="AE1135">
            <v>170</v>
          </cell>
        </row>
        <row r="1136">
          <cell r="P1136">
            <v>19603</v>
          </cell>
          <cell r="Q1136">
            <v>2854</v>
          </cell>
          <cell r="R1136">
            <v>18</v>
          </cell>
          <cell r="S1136">
            <v>1907</v>
          </cell>
          <cell r="T1136">
            <v>4000</v>
          </cell>
          <cell r="U1136">
            <v>1</v>
          </cell>
          <cell r="V1136">
            <v>3</v>
          </cell>
          <cell r="W1136">
            <v>40</v>
          </cell>
          <cell r="X1136">
            <v>0</v>
          </cell>
          <cell r="Y1136">
            <v>734</v>
          </cell>
          <cell r="Z1136" t="str">
            <v>บุคคลธรรมดา</v>
          </cell>
          <cell r="AA1136">
            <v>1</v>
          </cell>
          <cell r="AB11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36">
            <v>2</v>
          </cell>
          <cell r="AD1136">
            <v>734</v>
          </cell>
          <cell r="AE1136">
            <v>170</v>
          </cell>
        </row>
        <row r="1137">
          <cell r="P1137">
            <v>19603</v>
          </cell>
          <cell r="Q1137">
            <v>2854</v>
          </cell>
          <cell r="R1137">
            <v>18</v>
          </cell>
          <cell r="S1137">
            <v>1907</v>
          </cell>
          <cell r="T1137">
            <v>4000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0</v>
          </cell>
          <cell r="Z1137" t="str">
            <v>บุคคลธรรมดา</v>
          </cell>
          <cell r="AA1137">
            <v>1</v>
          </cell>
          <cell r="AB1137" t="str">
            <v>(3)สิ่งปลูกสร้างที่เจ้าของใช้เป็นที่อยู่อาศัยและมีชื่ออยู่ในทะเบียนบ้าน</v>
          </cell>
          <cell r="AC1137">
            <v>2</v>
          </cell>
          <cell r="AD1137">
            <v>0</v>
          </cell>
          <cell r="AE1137">
            <v>170</v>
          </cell>
        </row>
        <row r="1138">
          <cell r="P1138">
            <v>19603</v>
          </cell>
          <cell r="Q1138">
            <v>2854</v>
          </cell>
          <cell r="R1138">
            <v>18</v>
          </cell>
          <cell r="S1138">
            <v>1907</v>
          </cell>
          <cell r="T1138">
            <v>4000</v>
          </cell>
          <cell r="U1138">
            <v>0</v>
          </cell>
          <cell r="V1138">
            <v>0</v>
          </cell>
          <cell r="W1138">
            <v>0</v>
          </cell>
          <cell r="X1138">
            <v>0</v>
          </cell>
          <cell r="Y1138">
            <v>6</v>
          </cell>
          <cell r="Z1138" t="str">
            <v>บุคคลธรรมดา</v>
          </cell>
          <cell r="AA1138">
            <v>1</v>
          </cell>
          <cell r="AB1138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138">
            <v>3</v>
          </cell>
          <cell r="AD1138">
            <v>6</v>
          </cell>
          <cell r="AE1138">
            <v>170</v>
          </cell>
        </row>
        <row r="1139">
          <cell r="P1139">
            <v>19604</v>
          </cell>
          <cell r="Q1139">
            <v>2854</v>
          </cell>
          <cell r="R1139">
            <v>19</v>
          </cell>
          <cell r="S1139">
            <v>1908</v>
          </cell>
          <cell r="T1139">
            <v>4000</v>
          </cell>
          <cell r="U1139">
            <v>12</v>
          </cell>
          <cell r="V1139">
            <v>0</v>
          </cell>
          <cell r="W1139">
            <v>10</v>
          </cell>
          <cell r="X1139">
            <v>0</v>
          </cell>
          <cell r="Y1139">
            <v>4810</v>
          </cell>
          <cell r="Z1139" t="str">
            <v>บุคคลธรรมดา</v>
          </cell>
          <cell r="AA1139">
            <v>1</v>
          </cell>
          <cell r="AB1139" t="str">
            <v>(1)ที่ดินและสิ่งปลูกสร้างที่ใช้ประโยชน์ในการประกอบเกษตรกรรม</v>
          </cell>
          <cell r="AC1139">
            <v>1</v>
          </cell>
          <cell r="AD1139">
            <v>4810</v>
          </cell>
          <cell r="AE1139">
            <v>130</v>
          </cell>
        </row>
        <row r="1140">
          <cell r="P1140">
            <v>19605</v>
          </cell>
          <cell r="Q1140">
            <v>2854</v>
          </cell>
          <cell r="R1140">
            <v>21</v>
          </cell>
          <cell r="S1140">
            <v>1909</v>
          </cell>
          <cell r="T1140">
            <v>4000</v>
          </cell>
          <cell r="U1140">
            <v>11</v>
          </cell>
          <cell r="V1140">
            <v>0</v>
          </cell>
          <cell r="W1140">
            <v>5</v>
          </cell>
          <cell r="X1140">
            <v>0</v>
          </cell>
          <cell r="Y1140">
            <v>4405</v>
          </cell>
          <cell r="Z1140" t="str">
            <v>บุคคลธรรมดา</v>
          </cell>
          <cell r="AA1140">
            <v>1</v>
          </cell>
          <cell r="AB1140" t="str">
            <v>(1)ที่ดินและสิ่งปลูกสร้างที่ใช้ประโยชน์ในการประกอบเกษตรกรรม</v>
          </cell>
          <cell r="AC1140">
            <v>1</v>
          </cell>
          <cell r="AD1140">
            <v>4405</v>
          </cell>
          <cell r="AE1140">
            <v>130</v>
          </cell>
        </row>
        <row r="1141">
          <cell r="P1141">
            <v>19606</v>
          </cell>
          <cell r="Q1141">
            <v>2854</v>
          </cell>
          <cell r="R1141">
            <v>30</v>
          </cell>
          <cell r="S1141">
            <v>1910</v>
          </cell>
          <cell r="T1141">
            <v>4000</v>
          </cell>
          <cell r="U1141">
            <v>1</v>
          </cell>
          <cell r="V1141">
            <v>2</v>
          </cell>
          <cell r="W1141">
            <v>20</v>
          </cell>
          <cell r="X1141">
            <v>0</v>
          </cell>
          <cell r="Y1141">
            <v>620</v>
          </cell>
          <cell r="Z1141" t="str">
            <v>บุคคลธรรมดา</v>
          </cell>
          <cell r="AA1141">
            <v>1</v>
          </cell>
          <cell r="AB1141" t="str">
            <v>(1)ที่ดินและสิ่งปลูกสร้างที่ใช้ประโยชน์ในการประกอบเกษตรกรรม</v>
          </cell>
          <cell r="AC1141">
            <v>1</v>
          </cell>
          <cell r="AD1141">
            <v>620</v>
          </cell>
          <cell r="AE1141">
            <v>170</v>
          </cell>
        </row>
        <row r="1142">
          <cell r="P1142">
            <v>19607</v>
          </cell>
          <cell r="Q1142">
            <v>2854</v>
          </cell>
          <cell r="R1142">
            <v>32</v>
          </cell>
          <cell r="S1142">
            <v>1911</v>
          </cell>
          <cell r="T1142">
            <v>4000</v>
          </cell>
          <cell r="U1142">
            <v>2</v>
          </cell>
          <cell r="V1142">
            <v>1</v>
          </cell>
          <cell r="W1142">
            <v>54</v>
          </cell>
          <cell r="X1142">
            <v>0</v>
          </cell>
          <cell r="Y1142">
            <v>954</v>
          </cell>
          <cell r="Z1142" t="str">
            <v>บุคคลธรรมดา</v>
          </cell>
          <cell r="AA1142">
            <v>1</v>
          </cell>
          <cell r="AB1142" t="str">
            <v>(1)ที่ดินและสิ่งปลูกสร้างที่ใช้ประโยชน์ในการประกอบเกษตรกรรม</v>
          </cell>
          <cell r="AC1142">
            <v>1</v>
          </cell>
          <cell r="AD1142">
            <v>954</v>
          </cell>
          <cell r="AE1142">
            <v>170</v>
          </cell>
        </row>
        <row r="1143">
          <cell r="P1143">
            <v>19608</v>
          </cell>
          <cell r="Q1143">
            <v>2854</v>
          </cell>
          <cell r="R1143">
            <v>29</v>
          </cell>
          <cell r="S1143">
            <v>1912</v>
          </cell>
          <cell r="T1143">
            <v>4000</v>
          </cell>
          <cell r="U1143">
            <v>1</v>
          </cell>
          <cell r="V1143">
            <v>0</v>
          </cell>
          <cell r="W1143">
            <v>0</v>
          </cell>
          <cell r="X1143">
            <v>0</v>
          </cell>
          <cell r="Y1143">
            <v>400</v>
          </cell>
          <cell r="Z1143" t="str">
            <v>บุคคลธรรมดา</v>
          </cell>
          <cell r="AA1143">
            <v>1</v>
          </cell>
          <cell r="AB1143" t="str">
            <v>(1)ที่ดินและสิ่งปลูกสร้างที่ใช้ประโยชน์ในการประกอบเกษตรกรรม</v>
          </cell>
          <cell r="AC1143">
            <v>1</v>
          </cell>
          <cell r="AD1143">
            <v>400</v>
          </cell>
          <cell r="AE1143">
            <v>170</v>
          </cell>
        </row>
        <row r="1144">
          <cell r="P1144">
            <v>19609</v>
          </cell>
          <cell r="Q1144">
            <v>2854</v>
          </cell>
          <cell r="R1144">
            <v>31</v>
          </cell>
          <cell r="S1144">
            <v>1913</v>
          </cell>
          <cell r="T1144">
            <v>4000</v>
          </cell>
          <cell r="U1144">
            <v>2</v>
          </cell>
          <cell r="V1144">
            <v>0</v>
          </cell>
          <cell r="W1144">
            <v>80</v>
          </cell>
          <cell r="X1144">
            <v>0</v>
          </cell>
          <cell r="Y1144">
            <v>880</v>
          </cell>
          <cell r="Z1144" t="str">
            <v>บุคคลธรรมดา</v>
          </cell>
          <cell r="AA1144">
            <v>1</v>
          </cell>
          <cell r="AB1144" t="str">
            <v>(1)ที่ดินและสิ่งปลูกสร้างที่ใช้ประโยชน์ในการประกอบเกษตรกรรม</v>
          </cell>
          <cell r="AC1144">
            <v>1</v>
          </cell>
          <cell r="AD1144">
            <v>880</v>
          </cell>
          <cell r="AE1144">
            <v>350</v>
          </cell>
        </row>
        <row r="1145">
          <cell r="P1145">
            <v>19610</v>
          </cell>
          <cell r="Q1145">
            <v>2854</v>
          </cell>
          <cell r="R1145">
            <v>27</v>
          </cell>
          <cell r="S1145">
            <v>1914</v>
          </cell>
          <cell r="T1145">
            <v>4000</v>
          </cell>
          <cell r="U1145">
            <v>0</v>
          </cell>
          <cell r="V1145">
            <v>3</v>
          </cell>
          <cell r="W1145">
            <v>50</v>
          </cell>
          <cell r="X1145">
            <v>0</v>
          </cell>
          <cell r="Y1145">
            <v>350</v>
          </cell>
          <cell r="Z1145" t="str">
            <v>บุคคลธรรมดา</v>
          </cell>
          <cell r="AA1145">
            <v>1</v>
          </cell>
          <cell r="AB1145" t="str">
            <v>(1)ที่ดินและสิ่งปลูกสร้างที่ใช้ประโยชน์ในการประกอบเกษตรกรรม</v>
          </cell>
          <cell r="AC1145">
            <v>1</v>
          </cell>
          <cell r="AD1145">
            <v>350</v>
          </cell>
          <cell r="AE1145">
            <v>350</v>
          </cell>
        </row>
        <row r="1146">
          <cell r="P1146">
            <v>19611</v>
          </cell>
          <cell r="Q1146">
            <v>2854</v>
          </cell>
          <cell r="R1146">
            <v>38</v>
          </cell>
          <cell r="S1146">
            <v>1915</v>
          </cell>
          <cell r="T1146">
            <v>4000</v>
          </cell>
          <cell r="U1146">
            <v>1</v>
          </cell>
          <cell r="V1146">
            <v>3</v>
          </cell>
          <cell r="W1146">
            <v>0</v>
          </cell>
          <cell r="X1146">
            <v>0</v>
          </cell>
          <cell r="Y1146">
            <v>700</v>
          </cell>
          <cell r="Z1146" t="str">
            <v>บุคคลธรรมดา</v>
          </cell>
          <cell r="AA1146">
            <v>1</v>
          </cell>
          <cell r="AB1146" t="str">
            <v>(1)ที่ดินและสิ่งปลูกสร้างที่ใช้ประโยชน์ในการประกอบเกษตรกรรม</v>
          </cell>
          <cell r="AC1146">
            <v>1</v>
          </cell>
          <cell r="AD1146">
            <v>700</v>
          </cell>
          <cell r="AE1146">
            <v>150</v>
          </cell>
        </row>
        <row r="1147">
          <cell r="P1147">
            <v>19612</v>
          </cell>
          <cell r="Q1147">
            <v>2854</v>
          </cell>
          <cell r="R1147">
            <v>33</v>
          </cell>
          <cell r="S1147">
            <v>1916</v>
          </cell>
          <cell r="T1147">
            <v>4000</v>
          </cell>
          <cell r="U1147">
            <v>2</v>
          </cell>
          <cell r="V1147">
            <v>1</v>
          </cell>
          <cell r="W1147">
            <v>30</v>
          </cell>
          <cell r="X1147">
            <v>0</v>
          </cell>
          <cell r="Y1147">
            <v>930</v>
          </cell>
          <cell r="Z1147" t="str">
            <v>บุคคลธรรมดา</v>
          </cell>
          <cell r="AA1147">
            <v>1</v>
          </cell>
          <cell r="AB1147" t="str">
            <v>(1)ที่ดินและสิ่งปลูกสร้างที่ใช้ประโยชน์ในการประกอบเกษตรกรรม</v>
          </cell>
          <cell r="AC1147">
            <v>1</v>
          </cell>
          <cell r="AD1147">
            <v>930</v>
          </cell>
          <cell r="AE1147">
            <v>150</v>
          </cell>
        </row>
        <row r="1148">
          <cell r="P1148">
            <v>19613</v>
          </cell>
          <cell r="Q1148">
            <v>2854</v>
          </cell>
          <cell r="R1148">
            <v>34</v>
          </cell>
          <cell r="S1148">
            <v>1917</v>
          </cell>
          <cell r="T1148">
            <v>4000</v>
          </cell>
          <cell r="U1148">
            <v>3</v>
          </cell>
          <cell r="V1148">
            <v>3</v>
          </cell>
          <cell r="W1148">
            <v>70</v>
          </cell>
          <cell r="X1148">
            <v>0</v>
          </cell>
          <cell r="Y1148">
            <v>1570</v>
          </cell>
          <cell r="Z1148" t="str">
            <v>บุคคลธรรมดา</v>
          </cell>
          <cell r="AA1148">
            <v>1</v>
          </cell>
          <cell r="AB1148" t="str">
            <v>(1)ที่ดินและสิ่งปลูกสร้างที่ใช้ประโยชน์ในการประกอบเกษตรกรรม</v>
          </cell>
          <cell r="AC1148">
            <v>1</v>
          </cell>
          <cell r="AD1148">
            <v>1570</v>
          </cell>
          <cell r="AE1148">
            <v>150</v>
          </cell>
        </row>
        <row r="1149">
          <cell r="P1149">
            <v>19614</v>
          </cell>
          <cell r="Q1149">
            <v>2854</v>
          </cell>
          <cell r="R1149">
            <v>36</v>
          </cell>
          <cell r="S1149">
            <v>1918</v>
          </cell>
          <cell r="T1149">
            <v>4000</v>
          </cell>
          <cell r="U1149">
            <v>0</v>
          </cell>
          <cell r="V1149">
            <v>2</v>
          </cell>
          <cell r="W1149">
            <v>20</v>
          </cell>
          <cell r="X1149">
            <v>0</v>
          </cell>
          <cell r="Y1149">
            <v>220</v>
          </cell>
          <cell r="Z1149" t="str">
            <v>บุคคลธรรมดา</v>
          </cell>
          <cell r="AA1149">
            <v>1</v>
          </cell>
          <cell r="AB1149" t="str">
            <v>(1)ที่ดินและสิ่งปลูกสร้างที่ใช้ประโยชน์ในการประกอบเกษตรกรรม</v>
          </cell>
          <cell r="AC1149">
            <v>1</v>
          </cell>
          <cell r="AD1149">
            <v>220</v>
          </cell>
          <cell r="AE1149">
            <v>130</v>
          </cell>
        </row>
        <row r="1150">
          <cell r="P1150">
            <v>19615</v>
          </cell>
          <cell r="Q1150">
            <v>2854</v>
          </cell>
          <cell r="R1150">
            <v>37</v>
          </cell>
          <cell r="S1150">
            <v>1919</v>
          </cell>
          <cell r="T1150">
            <v>4000</v>
          </cell>
          <cell r="U1150">
            <v>3</v>
          </cell>
          <cell r="V1150">
            <v>2</v>
          </cell>
          <cell r="W1150">
            <v>69</v>
          </cell>
          <cell r="X1150">
            <v>0</v>
          </cell>
          <cell r="Y1150">
            <v>1469</v>
          </cell>
          <cell r="Z1150" t="str">
            <v>บุคคลธรรมดา</v>
          </cell>
          <cell r="AA1150">
            <v>1</v>
          </cell>
          <cell r="AB1150" t="str">
            <v>(1)ที่ดินและสิ่งปลูกสร้างที่ใช้ประโยชน์ในการประกอบเกษตรกรรม</v>
          </cell>
          <cell r="AC1150">
            <v>1</v>
          </cell>
          <cell r="AD1150">
            <v>1469</v>
          </cell>
          <cell r="AE1150">
            <v>130</v>
          </cell>
        </row>
        <row r="1151">
          <cell r="P1151">
            <v>19616</v>
          </cell>
          <cell r="Q1151">
            <v>2854</v>
          </cell>
          <cell r="R1151">
            <v>40</v>
          </cell>
          <cell r="S1151">
            <v>1920</v>
          </cell>
          <cell r="T1151">
            <v>4000</v>
          </cell>
          <cell r="U1151">
            <v>2</v>
          </cell>
          <cell r="V1151">
            <v>2</v>
          </cell>
          <cell r="W1151">
            <v>0</v>
          </cell>
          <cell r="X1151">
            <v>0</v>
          </cell>
          <cell r="Y1151">
            <v>1000</v>
          </cell>
          <cell r="Z1151" t="str">
            <v>บุคคลธรรมดา</v>
          </cell>
          <cell r="AA1151">
            <v>1</v>
          </cell>
          <cell r="AB1151" t="str">
            <v>(1)ที่ดินและสิ่งปลูกสร้างที่ใช้ประโยชน์ในการประกอบเกษตรกรรม</v>
          </cell>
          <cell r="AC1151">
            <v>1</v>
          </cell>
          <cell r="AD1151">
            <v>1000</v>
          </cell>
          <cell r="AE1151">
            <v>100</v>
          </cell>
        </row>
        <row r="1152">
          <cell r="P1152">
            <v>19617</v>
          </cell>
          <cell r="Q1152">
            <v>2854</v>
          </cell>
          <cell r="R1152">
            <v>35</v>
          </cell>
          <cell r="S1152">
            <v>1921</v>
          </cell>
          <cell r="T1152">
            <v>4000</v>
          </cell>
          <cell r="U1152">
            <v>2</v>
          </cell>
          <cell r="V1152">
            <v>0</v>
          </cell>
          <cell r="W1152">
            <v>0</v>
          </cell>
          <cell r="X1152">
            <v>0</v>
          </cell>
          <cell r="Y1152">
            <v>800</v>
          </cell>
          <cell r="Z1152" t="str">
            <v>บุคคลธรรมดา</v>
          </cell>
          <cell r="AA1152">
            <v>1</v>
          </cell>
          <cell r="AB1152" t="str">
            <v>(1)ที่ดินและสิ่งปลูกสร้างที่ใช้ประโยชน์ในการประกอบเกษตรกรรม</v>
          </cell>
          <cell r="AC1152">
            <v>1</v>
          </cell>
          <cell r="AD1152">
            <v>800</v>
          </cell>
          <cell r="AE1152">
            <v>150</v>
          </cell>
        </row>
        <row r="1153">
          <cell r="P1153">
            <v>19618</v>
          </cell>
          <cell r="Q1153">
            <v>2854</v>
          </cell>
          <cell r="R1153">
            <v>41</v>
          </cell>
          <cell r="S1153">
            <v>1922</v>
          </cell>
          <cell r="T1153">
            <v>4000</v>
          </cell>
          <cell r="U1153">
            <v>5</v>
          </cell>
          <cell r="V1153">
            <v>1</v>
          </cell>
          <cell r="W1153">
            <v>83</v>
          </cell>
          <cell r="X1153">
            <v>0</v>
          </cell>
          <cell r="Y1153">
            <v>2183</v>
          </cell>
          <cell r="Z1153" t="str">
            <v>บุคคลธรรมดา</v>
          </cell>
          <cell r="AA1153">
            <v>1</v>
          </cell>
          <cell r="AB1153" t="str">
            <v>(1)ที่ดินและสิ่งปลูกสร้างที่ใช้ประโยชน์ในการประกอบเกษตรกรรม</v>
          </cell>
          <cell r="AC1153">
            <v>1</v>
          </cell>
          <cell r="AD1153">
            <v>2183</v>
          </cell>
          <cell r="AE1153">
            <v>160</v>
          </cell>
        </row>
        <row r="1154">
          <cell r="P1154">
            <v>19619</v>
          </cell>
          <cell r="Q1154">
            <v>2854</v>
          </cell>
          <cell r="R1154">
            <v>26</v>
          </cell>
          <cell r="S1154">
            <v>1923</v>
          </cell>
          <cell r="T1154">
            <v>4000</v>
          </cell>
          <cell r="U1154">
            <v>0</v>
          </cell>
          <cell r="V1154">
            <v>2</v>
          </cell>
          <cell r="W1154">
            <v>64</v>
          </cell>
          <cell r="X1154">
            <v>0</v>
          </cell>
          <cell r="Y1154">
            <v>264</v>
          </cell>
          <cell r="Z1154" t="str">
            <v>บุคคลธรรมดา</v>
          </cell>
          <cell r="AA1154">
            <v>1</v>
          </cell>
          <cell r="AB11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54">
            <v>2</v>
          </cell>
          <cell r="AD1154">
            <v>264</v>
          </cell>
          <cell r="AE1154">
            <v>350</v>
          </cell>
        </row>
        <row r="1155">
          <cell r="P1155">
            <v>19619</v>
          </cell>
          <cell r="Q1155">
            <v>2854</v>
          </cell>
          <cell r="R1155">
            <v>26</v>
          </cell>
          <cell r="S1155">
            <v>1923</v>
          </cell>
          <cell r="T1155">
            <v>4000</v>
          </cell>
          <cell r="U1155">
            <v>0</v>
          </cell>
          <cell r="V1155">
            <v>0</v>
          </cell>
          <cell r="W1155">
            <v>0</v>
          </cell>
          <cell r="X1155">
            <v>0</v>
          </cell>
          <cell r="Y1155">
            <v>0</v>
          </cell>
          <cell r="Z1155" t="str">
            <v>บุคคลธรรมดา</v>
          </cell>
          <cell r="AA1155">
            <v>1</v>
          </cell>
          <cell r="AB1155" t="str">
            <v>(3)สิ่งปลูกสร้างที่เจ้าของใช้เป็นที่อยู่อาศัยและมีชื่ออยู่ในทะเบียนบ้าน</v>
          </cell>
          <cell r="AC1155">
            <v>2</v>
          </cell>
          <cell r="AD1155">
            <v>0</v>
          </cell>
          <cell r="AE1155">
            <v>350</v>
          </cell>
        </row>
        <row r="1156">
          <cell r="P1156">
            <v>19620</v>
          </cell>
          <cell r="Q1156">
            <v>2854</v>
          </cell>
          <cell r="R1156">
            <v>25</v>
          </cell>
          <cell r="S1156">
            <v>1924</v>
          </cell>
          <cell r="T1156">
            <v>4000</v>
          </cell>
          <cell r="U1156">
            <v>1</v>
          </cell>
          <cell r="V1156">
            <v>0</v>
          </cell>
          <cell r="W1156">
            <v>40</v>
          </cell>
          <cell r="X1156">
            <v>0</v>
          </cell>
          <cell r="Y1156">
            <v>440</v>
          </cell>
          <cell r="Z1156" t="str">
            <v>บุคคลธรรมดา</v>
          </cell>
          <cell r="AA1156">
            <v>1</v>
          </cell>
          <cell r="AB11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156">
            <v>2</v>
          </cell>
          <cell r="AD1156">
            <v>440</v>
          </cell>
          <cell r="AE1156">
            <v>420</v>
          </cell>
        </row>
        <row r="1157">
          <cell r="P1157">
            <v>19620</v>
          </cell>
          <cell r="Q1157">
            <v>2854</v>
          </cell>
          <cell r="R1157">
            <v>25</v>
          </cell>
          <cell r="S1157">
            <v>1924</v>
          </cell>
          <cell r="T1157">
            <v>4000</v>
          </cell>
          <cell r="U1157">
            <v>0</v>
          </cell>
          <cell r="V1157">
            <v>0</v>
          </cell>
          <cell r="W1157">
            <v>0</v>
          </cell>
          <cell r="X1157">
            <v>0</v>
          </cell>
          <cell r="Y1157">
            <v>0</v>
          </cell>
          <cell r="Z1157" t="str">
            <v>บุคคลธรรมดา</v>
          </cell>
          <cell r="AA1157">
            <v>1</v>
          </cell>
          <cell r="AB1157" t="str">
            <v>(3)สิ่งปลูกสร้างที่เจ้าของใช้เป็นที่อยู่อาศัยและมีชื่ออยู่ในทะเบียนบ้าน</v>
          </cell>
          <cell r="AC1157">
            <v>2</v>
          </cell>
          <cell r="AD1157">
            <v>0</v>
          </cell>
          <cell r="AE1157">
            <v>420</v>
          </cell>
        </row>
        <row r="1158">
          <cell r="P1158">
            <v>19621</v>
          </cell>
          <cell r="Q1158">
            <v>2854</v>
          </cell>
          <cell r="R1158">
            <v>23</v>
          </cell>
          <cell r="S1158">
            <v>1925</v>
          </cell>
          <cell r="T1158">
            <v>4000</v>
          </cell>
          <cell r="U1158">
            <v>11</v>
          </cell>
          <cell r="V1158">
            <v>2</v>
          </cell>
          <cell r="W1158">
            <v>85</v>
          </cell>
          <cell r="X1158">
            <v>0</v>
          </cell>
          <cell r="Y1158">
            <v>4685</v>
          </cell>
          <cell r="Z1158" t="str">
            <v>บุคคลธรรมดา</v>
          </cell>
          <cell r="AA1158">
            <v>1</v>
          </cell>
          <cell r="AB1158" t="str">
            <v>(1)ที่ดินและสิ่งปลูกสร้างที่ใช้ประโยชน์ในการประกอบเกษตรกรรม</v>
          </cell>
          <cell r="AC1158">
            <v>1</v>
          </cell>
          <cell r="AD1158">
            <v>4685</v>
          </cell>
          <cell r="AE1158">
            <v>130</v>
          </cell>
        </row>
        <row r="1159">
          <cell r="P1159">
            <v>19622</v>
          </cell>
          <cell r="Q1159">
            <v>2854</v>
          </cell>
          <cell r="R1159">
            <v>22</v>
          </cell>
          <cell r="S1159">
            <v>1926</v>
          </cell>
          <cell r="T1159">
            <v>4000</v>
          </cell>
          <cell r="U1159">
            <v>9</v>
          </cell>
          <cell r="V1159">
            <v>3</v>
          </cell>
          <cell r="W1159">
            <v>0</v>
          </cell>
          <cell r="X1159">
            <v>0</v>
          </cell>
          <cell r="Y1159">
            <v>3900</v>
          </cell>
          <cell r="Z1159" t="str">
            <v>บุคคลธรรมดา</v>
          </cell>
          <cell r="AA1159">
            <v>1</v>
          </cell>
          <cell r="AB1159" t="str">
            <v>(1)ที่ดินและสิ่งปลูกสร้างที่ใช้ประโยชน์ในการประกอบเกษตรกรรม</v>
          </cell>
          <cell r="AC1159">
            <v>1</v>
          </cell>
          <cell r="AD1159">
            <v>3900</v>
          </cell>
          <cell r="AE1159">
            <v>130</v>
          </cell>
        </row>
        <row r="1160">
          <cell r="P1160">
            <v>19623</v>
          </cell>
          <cell r="Q1160">
            <v>2854</v>
          </cell>
          <cell r="R1160">
            <v>39</v>
          </cell>
          <cell r="S1160">
            <v>1927</v>
          </cell>
          <cell r="T1160">
            <v>4000</v>
          </cell>
          <cell r="U1160">
            <v>4</v>
          </cell>
          <cell r="V1160">
            <v>3</v>
          </cell>
          <cell r="W1160">
            <v>30</v>
          </cell>
          <cell r="X1160">
            <v>0</v>
          </cell>
          <cell r="Y1160">
            <v>1930</v>
          </cell>
          <cell r="Z1160" t="str">
            <v>บุคคลธรรมดา</v>
          </cell>
          <cell r="AA1160">
            <v>1</v>
          </cell>
          <cell r="AB1160" t="str">
            <v>(1)ที่ดินและสิ่งปลูกสร้างที่ใช้ประโยชน์ในการประกอบเกษตรกรรม</v>
          </cell>
          <cell r="AC1160">
            <v>1</v>
          </cell>
          <cell r="AD1160">
            <v>1930</v>
          </cell>
          <cell r="AE1160">
            <v>130</v>
          </cell>
        </row>
        <row r="1161">
          <cell r="P1161">
            <v>19624</v>
          </cell>
          <cell r="Q1161">
            <v>2854</v>
          </cell>
          <cell r="R1161">
            <v>43</v>
          </cell>
          <cell r="S1161">
            <v>1928</v>
          </cell>
          <cell r="T1161">
            <v>4000</v>
          </cell>
          <cell r="U1161">
            <v>1</v>
          </cell>
          <cell r="V1161">
            <v>0</v>
          </cell>
          <cell r="W1161">
            <v>27</v>
          </cell>
          <cell r="X1161">
            <v>0</v>
          </cell>
          <cell r="Y1161">
            <v>427</v>
          </cell>
          <cell r="Z1161" t="str">
            <v>บุคคลธรรมดา</v>
          </cell>
          <cell r="AA1161">
            <v>1</v>
          </cell>
          <cell r="AB1161" t="str">
            <v>(1)ที่ดินและสิ่งปลูกสร้างที่ใช้ประโยชน์ในการประกอบเกษตรกรรม</v>
          </cell>
          <cell r="AC1161">
            <v>1</v>
          </cell>
          <cell r="AD1161">
            <v>427</v>
          </cell>
          <cell r="AE1161">
            <v>150</v>
          </cell>
        </row>
        <row r="1162">
          <cell r="P1162">
            <v>19625</v>
          </cell>
          <cell r="Q1162">
            <v>2854</v>
          </cell>
          <cell r="R1162">
            <v>42</v>
          </cell>
          <cell r="S1162">
            <v>1929</v>
          </cell>
          <cell r="T1162">
            <v>4000</v>
          </cell>
          <cell r="U1162">
            <v>3</v>
          </cell>
          <cell r="V1162">
            <v>0</v>
          </cell>
          <cell r="W1162">
            <v>65</v>
          </cell>
          <cell r="X1162">
            <v>0</v>
          </cell>
          <cell r="Y1162">
            <v>1265</v>
          </cell>
          <cell r="Z1162" t="str">
            <v>บุคคลธรรมดา</v>
          </cell>
          <cell r="AA1162">
            <v>1</v>
          </cell>
          <cell r="AB1162" t="str">
            <v>(1)ที่ดินและสิ่งปลูกสร้างที่ใช้ประโยชน์ในการประกอบเกษตรกรรม</v>
          </cell>
          <cell r="AC1162">
            <v>1</v>
          </cell>
          <cell r="AD1162">
            <v>1265</v>
          </cell>
          <cell r="AE1162">
            <v>170</v>
          </cell>
        </row>
        <row r="1163">
          <cell r="P1163">
            <v>19626</v>
          </cell>
          <cell r="Q1163">
            <v>2854</v>
          </cell>
          <cell r="R1163">
            <v>24</v>
          </cell>
          <cell r="S1163">
            <v>1930</v>
          </cell>
          <cell r="T1163">
            <v>4000</v>
          </cell>
          <cell r="U1163">
            <v>0</v>
          </cell>
          <cell r="V1163">
            <v>2</v>
          </cell>
          <cell r="W1163">
            <v>30</v>
          </cell>
          <cell r="X1163">
            <v>0</v>
          </cell>
          <cell r="Y1163">
            <v>230</v>
          </cell>
          <cell r="Z1163" t="str">
            <v>บุคคลธรรมดา</v>
          </cell>
          <cell r="AA1163">
            <v>1</v>
          </cell>
          <cell r="AB1163" t="str">
            <v>(1)ที่ดินและสิ่งปลูกสร้างที่ใช้ประโยชน์ในการประกอบเกษตรกรรม</v>
          </cell>
          <cell r="AC1163">
            <v>1</v>
          </cell>
          <cell r="AD1163">
            <v>230</v>
          </cell>
          <cell r="AE1163">
            <v>170</v>
          </cell>
        </row>
        <row r="1164">
          <cell r="P1164">
            <v>19627</v>
          </cell>
          <cell r="Q1164">
            <v>2854</v>
          </cell>
          <cell r="R1164">
            <v>47</v>
          </cell>
          <cell r="S1164">
            <v>1931</v>
          </cell>
          <cell r="T1164">
            <v>4000</v>
          </cell>
          <cell r="U1164">
            <v>4</v>
          </cell>
          <cell r="V1164">
            <v>2</v>
          </cell>
          <cell r="W1164">
            <v>40</v>
          </cell>
          <cell r="X1164">
            <v>0</v>
          </cell>
          <cell r="Y1164">
            <v>1840</v>
          </cell>
          <cell r="Z1164" t="str">
            <v>บุคคลธรรมดา</v>
          </cell>
          <cell r="AA1164">
            <v>1</v>
          </cell>
          <cell r="AB1164" t="str">
            <v>(1)ที่ดินและสิ่งปลูกสร้างที่ใช้ประโยชน์ในการประกอบเกษตรกรรม</v>
          </cell>
          <cell r="AC1164">
            <v>1</v>
          </cell>
          <cell r="AD1164">
            <v>1840</v>
          </cell>
          <cell r="AE1164">
            <v>100</v>
          </cell>
        </row>
        <row r="1165">
          <cell r="P1165">
            <v>19628</v>
          </cell>
          <cell r="Q1165">
            <v>2854</v>
          </cell>
          <cell r="R1165">
            <v>46</v>
          </cell>
          <cell r="S1165">
            <v>1932</v>
          </cell>
          <cell r="T1165">
            <v>4000</v>
          </cell>
          <cell r="U1165">
            <v>2</v>
          </cell>
          <cell r="V1165">
            <v>0</v>
          </cell>
          <cell r="W1165">
            <v>0</v>
          </cell>
          <cell r="X1165">
            <v>0</v>
          </cell>
          <cell r="Y1165">
            <v>800</v>
          </cell>
          <cell r="Z1165" t="str">
            <v>บุคคลธรรมดา</v>
          </cell>
          <cell r="AA1165">
            <v>1</v>
          </cell>
          <cell r="AB1165" t="str">
            <v>(1)ที่ดินและสิ่งปลูกสร้างที่ใช้ประโยชน์ในการประกอบเกษตรกรรม</v>
          </cell>
          <cell r="AC1165">
            <v>1</v>
          </cell>
          <cell r="AD1165">
            <v>800</v>
          </cell>
          <cell r="AE1165">
            <v>100</v>
          </cell>
        </row>
        <row r="1166">
          <cell r="P1166">
            <v>19629</v>
          </cell>
          <cell r="Q1166">
            <v>2854</v>
          </cell>
          <cell r="R1166">
            <v>45</v>
          </cell>
          <cell r="S1166">
            <v>1933</v>
          </cell>
          <cell r="T1166">
            <v>4000</v>
          </cell>
          <cell r="U1166">
            <v>2</v>
          </cell>
          <cell r="V1166">
            <v>3</v>
          </cell>
          <cell r="W1166">
            <v>80</v>
          </cell>
          <cell r="X1166">
            <v>0</v>
          </cell>
          <cell r="Y1166">
            <v>1180</v>
          </cell>
          <cell r="Z1166" t="str">
            <v>บุคคลธรรมดา</v>
          </cell>
          <cell r="AA1166">
            <v>1</v>
          </cell>
          <cell r="AB1166" t="str">
            <v>(1)ที่ดินและสิ่งปลูกสร้างที่ใช้ประโยชน์ในการประกอบเกษตรกรรม</v>
          </cell>
          <cell r="AC1166">
            <v>1</v>
          </cell>
          <cell r="AD1166">
            <v>1180</v>
          </cell>
          <cell r="AE1166">
            <v>100</v>
          </cell>
        </row>
        <row r="1167">
          <cell r="P1167">
            <v>19630</v>
          </cell>
          <cell r="Q1167">
            <v>2854</v>
          </cell>
          <cell r="R1167">
            <v>48</v>
          </cell>
          <cell r="S1167">
            <v>1934</v>
          </cell>
          <cell r="T1167">
            <v>4000</v>
          </cell>
          <cell r="U1167">
            <v>9</v>
          </cell>
          <cell r="V1167">
            <v>0</v>
          </cell>
          <cell r="W1167">
            <v>60</v>
          </cell>
          <cell r="X1167">
            <v>0</v>
          </cell>
          <cell r="Y1167">
            <v>3660</v>
          </cell>
          <cell r="Z1167" t="str">
            <v>บุคคลธรรมดา</v>
          </cell>
          <cell r="AA1167">
            <v>1</v>
          </cell>
          <cell r="AB1167" t="str">
            <v>(1)ที่ดินและสิ่งปลูกสร้างที่ใช้ประโยชน์ในการประกอบเกษตรกรรม</v>
          </cell>
          <cell r="AC1167">
            <v>1</v>
          </cell>
          <cell r="AD1167">
            <v>3660</v>
          </cell>
          <cell r="AE1167">
            <v>100</v>
          </cell>
        </row>
        <row r="1168">
          <cell r="P1168">
            <v>19631</v>
          </cell>
          <cell r="Q1168">
            <v>2854</v>
          </cell>
          <cell r="R1168">
            <v>44</v>
          </cell>
          <cell r="S1168">
            <v>1935</v>
          </cell>
          <cell r="T1168">
            <v>4000</v>
          </cell>
          <cell r="U1168">
            <v>5</v>
          </cell>
          <cell r="V1168">
            <v>2</v>
          </cell>
          <cell r="W1168">
            <v>60</v>
          </cell>
          <cell r="X1168">
            <v>0</v>
          </cell>
          <cell r="Y1168">
            <v>2260</v>
          </cell>
          <cell r="Z1168" t="str">
            <v>บุคคลธรรมดา</v>
          </cell>
          <cell r="AA1168">
            <v>1</v>
          </cell>
          <cell r="AB1168" t="str">
            <v>(1)ที่ดินและสิ่งปลูกสร้างที่ใช้ประโยชน์ในการประกอบเกษตรกรรม</v>
          </cell>
          <cell r="AC1168">
            <v>1</v>
          </cell>
          <cell r="AD1168">
            <v>2260</v>
          </cell>
          <cell r="AE1168">
            <v>150</v>
          </cell>
        </row>
        <row r="1169">
          <cell r="P1169">
            <v>19632</v>
          </cell>
          <cell r="Q1169">
            <v>2854</v>
          </cell>
          <cell r="R1169">
            <v>49</v>
          </cell>
          <cell r="S1169">
            <v>1936</v>
          </cell>
          <cell r="T1169">
            <v>4000</v>
          </cell>
          <cell r="U1169">
            <v>4</v>
          </cell>
          <cell r="V1169">
            <v>0</v>
          </cell>
          <cell r="W1169">
            <v>40</v>
          </cell>
          <cell r="X1169">
            <v>0</v>
          </cell>
          <cell r="Y1169">
            <v>1640</v>
          </cell>
          <cell r="Z1169" t="str">
            <v>บุคคลธรรมดา</v>
          </cell>
          <cell r="AA1169">
            <v>1</v>
          </cell>
          <cell r="AB1169" t="str">
            <v>(1)ที่ดินและสิ่งปลูกสร้างที่ใช้ประโยชน์ในการประกอบเกษตรกรรม</v>
          </cell>
          <cell r="AC1169">
            <v>1</v>
          </cell>
          <cell r="AD1169">
            <v>1640</v>
          </cell>
          <cell r="AE1169">
            <v>100</v>
          </cell>
        </row>
        <row r="1170">
          <cell r="P1170">
            <v>19633</v>
          </cell>
          <cell r="Q1170">
            <v>2854</v>
          </cell>
          <cell r="R1170">
            <v>50</v>
          </cell>
          <cell r="S1170">
            <v>1937</v>
          </cell>
          <cell r="T1170">
            <v>4000</v>
          </cell>
          <cell r="U1170">
            <v>4</v>
          </cell>
          <cell r="V1170">
            <v>0</v>
          </cell>
          <cell r="W1170">
            <v>0</v>
          </cell>
          <cell r="X1170">
            <v>0</v>
          </cell>
          <cell r="Y1170">
            <v>1600</v>
          </cell>
          <cell r="Z1170" t="str">
            <v>บุคคลธรรมดา</v>
          </cell>
          <cell r="AA1170">
            <v>1</v>
          </cell>
          <cell r="AB1170" t="str">
            <v>(1)ที่ดินและสิ่งปลูกสร้างที่ใช้ประโยชน์ในการประกอบเกษตรกรรม</v>
          </cell>
          <cell r="AC1170">
            <v>1</v>
          </cell>
          <cell r="AD1170">
            <v>1600</v>
          </cell>
          <cell r="AE1170">
            <v>100</v>
          </cell>
        </row>
        <row r="1171">
          <cell r="P1171">
            <v>19634</v>
          </cell>
          <cell r="Q1171">
            <v>2854</v>
          </cell>
          <cell r="R1171">
            <v>51</v>
          </cell>
          <cell r="S1171">
            <v>1938</v>
          </cell>
          <cell r="T1171">
            <v>4000</v>
          </cell>
          <cell r="U1171">
            <v>1</v>
          </cell>
          <cell r="V1171">
            <v>2</v>
          </cell>
          <cell r="W1171">
            <v>48</v>
          </cell>
          <cell r="X1171">
            <v>0</v>
          </cell>
          <cell r="Y1171">
            <v>648</v>
          </cell>
          <cell r="Z1171" t="str">
            <v>บุคคลธรรมดา</v>
          </cell>
          <cell r="AA1171">
            <v>1</v>
          </cell>
          <cell r="AB1171" t="str">
            <v>(1)ที่ดินและสิ่งปลูกสร้างที่ใช้ประโยชน์ในการประกอบเกษตรกรรม</v>
          </cell>
          <cell r="AC1171">
            <v>1</v>
          </cell>
          <cell r="AD1171">
            <v>648</v>
          </cell>
          <cell r="AE1171">
            <v>150</v>
          </cell>
        </row>
        <row r="1172">
          <cell r="P1172">
            <v>19635</v>
          </cell>
          <cell r="Q1172">
            <v>2854</v>
          </cell>
          <cell r="R1172">
            <v>58</v>
          </cell>
          <cell r="S1172">
            <v>1939</v>
          </cell>
          <cell r="T1172">
            <v>4000</v>
          </cell>
          <cell r="U1172">
            <v>3</v>
          </cell>
          <cell r="V1172">
            <v>3</v>
          </cell>
          <cell r="W1172">
            <v>68</v>
          </cell>
          <cell r="X1172">
            <v>0</v>
          </cell>
          <cell r="Y1172">
            <v>1568</v>
          </cell>
          <cell r="Z1172" t="str">
            <v>บุคคลธรรมดา</v>
          </cell>
          <cell r="AA1172">
            <v>1</v>
          </cell>
          <cell r="AB1172" t="str">
            <v>(1)ที่ดินและสิ่งปลูกสร้างที่ใช้ประโยชน์ในการประกอบเกษตรกรรม</v>
          </cell>
          <cell r="AC1172">
            <v>1</v>
          </cell>
          <cell r="AD1172">
            <v>1568</v>
          </cell>
          <cell r="AE1172">
            <v>150</v>
          </cell>
        </row>
        <row r="1173">
          <cell r="P1173">
            <v>19636</v>
          </cell>
          <cell r="Q1173">
            <v>2854</v>
          </cell>
          <cell r="R1173">
            <v>52</v>
          </cell>
          <cell r="S1173">
            <v>1940</v>
          </cell>
          <cell r="T1173">
            <v>4000</v>
          </cell>
          <cell r="U1173">
            <v>21</v>
          </cell>
          <cell r="V1173">
            <v>2</v>
          </cell>
          <cell r="W1173">
            <v>20</v>
          </cell>
          <cell r="X1173">
            <v>0</v>
          </cell>
          <cell r="Y1173">
            <v>8620</v>
          </cell>
          <cell r="Z1173" t="str">
            <v>บุคคลธรรมดา</v>
          </cell>
          <cell r="AA1173">
            <v>1</v>
          </cell>
          <cell r="AB1173" t="str">
            <v>(1)ที่ดินและสิ่งปลูกสร้างที่ใช้ประโยชน์ในการประกอบเกษตรกรรม</v>
          </cell>
          <cell r="AC1173">
            <v>1</v>
          </cell>
          <cell r="AD1173">
            <v>8620</v>
          </cell>
          <cell r="AE1173">
            <v>130</v>
          </cell>
        </row>
        <row r="1174">
          <cell r="P1174">
            <v>19637</v>
          </cell>
          <cell r="Q1174">
            <v>2854</v>
          </cell>
          <cell r="R1174">
            <v>53</v>
          </cell>
          <cell r="S1174">
            <v>1941</v>
          </cell>
          <cell r="T1174">
            <v>4000</v>
          </cell>
          <cell r="U1174">
            <v>25</v>
          </cell>
          <cell r="V1174">
            <v>1</v>
          </cell>
          <cell r="W1174">
            <v>53</v>
          </cell>
          <cell r="X1174">
            <v>0</v>
          </cell>
          <cell r="Y1174">
            <v>10153</v>
          </cell>
          <cell r="Z1174" t="str">
            <v>บุคคลธรรมดา</v>
          </cell>
          <cell r="AA1174">
            <v>1</v>
          </cell>
          <cell r="AB1174" t="str">
            <v>(1)ที่ดินและสิ่งปลูกสร้างที่ใช้ประโยชน์ในการประกอบเกษตรกรรม</v>
          </cell>
          <cell r="AC1174">
            <v>1</v>
          </cell>
          <cell r="AD1174">
            <v>10153</v>
          </cell>
          <cell r="AE1174">
            <v>130</v>
          </cell>
        </row>
        <row r="1175">
          <cell r="P1175">
            <v>19638</v>
          </cell>
          <cell r="Q1175">
            <v>2854</v>
          </cell>
          <cell r="R1175">
            <v>54</v>
          </cell>
          <cell r="S1175">
            <v>1942</v>
          </cell>
          <cell r="T1175">
            <v>4000</v>
          </cell>
          <cell r="U1175">
            <v>2</v>
          </cell>
          <cell r="V1175">
            <v>0</v>
          </cell>
          <cell r="W1175">
            <v>26</v>
          </cell>
          <cell r="X1175">
            <v>0</v>
          </cell>
          <cell r="Y1175">
            <v>826</v>
          </cell>
          <cell r="Z1175" t="str">
            <v>บุคคลธรรมดา</v>
          </cell>
          <cell r="AA1175">
            <v>1</v>
          </cell>
          <cell r="AB1175" t="str">
            <v>(1)ที่ดินและสิ่งปลูกสร้างที่ใช้ประโยชน์ในการประกอบเกษตรกรรม</v>
          </cell>
          <cell r="AC1175">
            <v>1</v>
          </cell>
          <cell r="AD1175">
            <v>826</v>
          </cell>
          <cell r="AE1175">
            <v>100</v>
          </cell>
        </row>
        <row r="1176">
          <cell r="P1176">
            <v>19639</v>
          </cell>
          <cell r="Q1176">
            <v>2854</v>
          </cell>
          <cell r="R1176">
            <v>55</v>
          </cell>
          <cell r="S1176">
            <v>1943</v>
          </cell>
          <cell r="T1176">
            <v>4000</v>
          </cell>
          <cell r="U1176">
            <v>1</v>
          </cell>
          <cell r="V1176">
            <v>3</v>
          </cell>
          <cell r="W1176">
            <v>40</v>
          </cell>
          <cell r="X1176">
            <v>0</v>
          </cell>
          <cell r="Y1176">
            <v>740</v>
          </cell>
          <cell r="Z1176" t="str">
            <v>บุคคลธรรมดา</v>
          </cell>
          <cell r="AA1176">
            <v>1</v>
          </cell>
          <cell r="AB1176" t="str">
            <v>(1)ที่ดินและสิ่งปลูกสร้างที่ใช้ประโยชน์ในการประกอบเกษตรกรรม</v>
          </cell>
          <cell r="AC1176">
            <v>1</v>
          </cell>
          <cell r="AD1176">
            <v>740</v>
          </cell>
          <cell r="AE1176">
            <v>100</v>
          </cell>
        </row>
        <row r="1177">
          <cell r="P1177">
            <v>19640</v>
          </cell>
          <cell r="Q1177">
            <v>2854</v>
          </cell>
          <cell r="R1177">
            <v>64</v>
          </cell>
          <cell r="S1177">
            <v>1944</v>
          </cell>
          <cell r="T1177">
            <v>4000</v>
          </cell>
          <cell r="U1177">
            <v>2</v>
          </cell>
          <cell r="V1177">
            <v>3</v>
          </cell>
          <cell r="W1177">
            <v>60</v>
          </cell>
          <cell r="X1177">
            <v>0</v>
          </cell>
          <cell r="Y1177">
            <v>1160</v>
          </cell>
          <cell r="Z1177" t="str">
            <v>บุคคลธรรมดา</v>
          </cell>
          <cell r="AA1177">
            <v>1</v>
          </cell>
          <cell r="AB1177" t="str">
            <v>(1)ที่ดินและสิ่งปลูกสร้างที่ใช้ประโยชน์ในการประกอบเกษตรกรรม</v>
          </cell>
          <cell r="AC1177">
            <v>1</v>
          </cell>
          <cell r="AD1177">
            <v>1160</v>
          </cell>
          <cell r="AE1177">
            <v>130</v>
          </cell>
        </row>
        <row r="1178">
          <cell r="P1178">
            <v>19641</v>
          </cell>
          <cell r="Q1178">
            <v>2854</v>
          </cell>
          <cell r="R1178">
            <v>63</v>
          </cell>
          <cell r="S1178">
            <v>1945</v>
          </cell>
          <cell r="T1178">
            <v>4000</v>
          </cell>
          <cell r="U1178">
            <v>15</v>
          </cell>
          <cell r="V1178">
            <v>2</v>
          </cell>
          <cell r="W1178">
            <v>0</v>
          </cell>
          <cell r="X1178">
            <v>0</v>
          </cell>
          <cell r="Y1178">
            <v>6200</v>
          </cell>
          <cell r="Z1178" t="str">
            <v>บุคคลธรรมดา</v>
          </cell>
          <cell r="AA1178">
            <v>1</v>
          </cell>
          <cell r="AB1178" t="str">
            <v>(1)ที่ดินและสิ่งปลูกสร้างที่ใช้ประโยชน์ในการประกอบเกษตรกรรม</v>
          </cell>
          <cell r="AC1178">
            <v>1</v>
          </cell>
          <cell r="AD1178">
            <v>6200</v>
          </cell>
          <cell r="AE1178">
            <v>100</v>
          </cell>
        </row>
        <row r="1179">
          <cell r="P1179">
            <v>19642</v>
          </cell>
          <cell r="Q1179">
            <v>2854</v>
          </cell>
          <cell r="R1179">
            <v>62</v>
          </cell>
          <cell r="S1179">
            <v>1946</v>
          </cell>
          <cell r="T1179">
            <v>4000</v>
          </cell>
          <cell r="U1179">
            <v>5</v>
          </cell>
          <cell r="V1179">
            <v>2</v>
          </cell>
          <cell r="W1179">
            <v>60</v>
          </cell>
          <cell r="X1179">
            <v>0</v>
          </cell>
          <cell r="Y1179">
            <v>2260</v>
          </cell>
          <cell r="Z1179" t="str">
            <v>บุคคลธรรมดา</v>
          </cell>
          <cell r="AA1179">
            <v>1</v>
          </cell>
          <cell r="AB1179" t="str">
            <v>(1)ที่ดินและสิ่งปลูกสร้างที่ใช้ประโยชน์ในการประกอบเกษตรกรรม</v>
          </cell>
          <cell r="AC1179">
            <v>1</v>
          </cell>
          <cell r="AD1179">
            <v>2260</v>
          </cell>
          <cell r="AE1179">
            <v>100</v>
          </cell>
        </row>
        <row r="1180">
          <cell r="P1180">
            <v>19643</v>
          </cell>
          <cell r="Q1180">
            <v>2854</v>
          </cell>
          <cell r="R1180">
            <v>61</v>
          </cell>
          <cell r="S1180">
            <v>1947</v>
          </cell>
          <cell r="T1180">
            <v>4000</v>
          </cell>
          <cell r="U1180">
            <v>2</v>
          </cell>
          <cell r="V1180">
            <v>3</v>
          </cell>
          <cell r="W1180">
            <v>60</v>
          </cell>
          <cell r="X1180">
            <v>0</v>
          </cell>
          <cell r="Y1180">
            <v>1160</v>
          </cell>
          <cell r="Z1180" t="str">
            <v>บุคคลธรรมดา</v>
          </cell>
          <cell r="AA1180">
            <v>1</v>
          </cell>
          <cell r="AB1180" t="str">
            <v>(1)ที่ดินและสิ่งปลูกสร้างที่ใช้ประโยชน์ในการประกอบเกษตรกรรม</v>
          </cell>
          <cell r="AC1180">
            <v>1</v>
          </cell>
          <cell r="AD1180">
            <v>1160</v>
          </cell>
          <cell r="AE1180">
            <v>100</v>
          </cell>
        </row>
        <row r="1181">
          <cell r="P1181">
            <v>19644</v>
          </cell>
          <cell r="Q1181">
            <v>2854</v>
          </cell>
          <cell r="R1181">
            <v>60</v>
          </cell>
          <cell r="S1181">
            <v>1948</v>
          </cell>
          <cell r="T1181">
            <v>4000</v>
          </cell>
          <cell r="U1181">
            <v>7</v>
          </cell>
          <cell r="V1181">
            <v>2</v>
          </cell>
          <cell r="W1181">
            <v>60</v>
          </cell>
          <cell r="X1181">
            <v>0</v>
          </cell>
          <cell r="Y1181">
            <v>3060</v>
          </cell>
          <cell r="Z1181" t="str">
            <v>บุคคลธรรมดา</v>
          </cell>
          <cell r="AA1181">
            <v>1</v>
          </cell>
          <cell r="AB1181" t="str">
            <v>(1)ที่ดินและสิ่งปลูกสร้างที่ใช้ประโยชน์ในการประกอบเกษตรกรรม</v>
          </cell>
          <cell r="AC1181">
            <v>1</v>
          </cell>
          <cell r="AD1181">
            <v>3060</v>
          </cell>
          <cell r="AE1181">
            <v>130</v>
          </cell>
        </row>
        <row r="1182">
          <cell r="P1182">
            <v>19645</v>
          </cell>
          <cell r="Q1182">
            <v>2854</v>
          </cell>
          <cell r="R1182">
            <v>59</v>
          </cell>
          <cell r="S1182">
            <v>1949</v>
          </cell>
          <cell r="T1182">
            <v>4000</v>
          </cell>
          <cell r="U1182">
            <v>5</v>
          </cell>
          <cell r="V1182">
            <v>2</v>
          </cell>
          <cell r="W1182">
            <v>60</v>
          </cell>
          <cell r="X1182">
            <v>0</v>
          </cell>
          <cell r="Y1182">
            <v>2260</v>
          </cell>
          <cell r="Z1182" t="str">
            <v>บุคคลธรรมดา</v>
          </cell>
          <cell r="AA1182">
            <v>1</v>
          </cell>
          <cell r="AB1182" t="str">
            <v>(1)ที่ดินและสิ่งปลูกสร้างที่ใช้ประโยชน์ในการประกอบเกษตรกรรม</v>
          </cell>
          <cell r="AC1182">
            <v>1</v>
          </cell>
          <cell r="AD1182">
            <v>2260</v>
          </cell>
          <cell r="AE1182">
            <v>130</v>
          </cell>
        </row>
        <row r="1183">
          <cell r="P1183">
            <v>19646</v>
          </cell>
          <cell r="Q1183">
            <v>2854</v>
          </cell>
          <cell r="R1183">
            <v>57</v>
          </cell>
          <cell r="S1183">
            <v>1950</v>
          </cell>
          <cell r="T1183">
            <v>4000</v>
          </cell>
          <cell r="U1183">
            <v>4</v>
          </cell>
          <cell r="V1183">
            <v>0</v>
          </cell>
          <cell r="W1183">
            <v>50</v>
          </cell>
          <cell r="X1183">
            <v>0</v>
          </cell>
          <cell r="Y1183">
            <v>1650</v>
          </cell>
          <cell r="Z1183" t="str">
            <v>บุคคลธรรมดา</v>
          </cell>
          <cell r="AA1183">
            <v>1</v>
          </cell>
          <cell r="AB1183" t="str">
            <v>(1)ที่ดินและสิ่งปลูกสร้างที่ใช้ประโยชน์ในการประกอบเกษตรกรรม</v>
          </cell>
          <cell r="AC1183">
            <v>1</v>
          </cell>
          <cell r="AD1183">
            <v>1650</v>
          </cell>
          <cell r="AE1183">
            <v>100</v>
          </cell>
        </row>
        <row r="1184">
          <cell r="P1184">
            <v>19647</v>
          </cell>
          <cell r="Q1184">
            <v>2854</v>
          </cell>
          <cell r="R1184">
            <v>70</v>
          </cell>
          <cell r="S1184">
            <v>1951</v>
          </cell>
          <cell r="T1184">
            <v>4000</v>
          </cell>
          <cell r="U1184">
            <v>20</v>
          </cell>
          <cell r="V1184">
            <v>0</v>
          </cell>
          <cell r="W1184">
            <v>60</v>
          </cell>
          <cell r="X1184">
            <v>0</v>
          </cell>
          <cell r="Y1184">
            <v>8060</v>
          </cell>
          <cell r="Z1184" t="str">
            <v>บุคคลธรรมดา</v>
          </cell>
          <cell r="AA1184">
            <v>1</v>
          </cell>
          <cell r="AB1184" t="str">
            <v>(1)ที่ดินและสิ่งปลูกสร้างที่ใช้ประโยชน์ในการประกอบเกษตรกรรม</v>
          </cell>
          <cell r="AC1184">
            <v>1</v>
          </cell>
          <cell r="AD1184">
            <v>8060</v>
          </cell>
          <cell r="AE1184">
            <v>130</v>
          </cell>
        </row>
        <row r="1185">
          <cell r="P1185">
            <v>19648</v>
          </cell>
          <cell r="Q1185">
            <v>2854</v>
          </cell>
          <cell r="R1185">
            <v>56</v>
          </cell>
          <cell r="S1185">
            <v>1952</v>
          </cell>
          <cell r="T1185">
            <v>4000</v>
          </cell>
          <cell r="U1185">
            <v>19</v>
          </cell>
          <cell r="V1185">
            <v>3</v>
          </cell>
          <cell r="W1185">
            <v>15</v>
          </cell>
          <cell r="X1185">
            <v>0</v>
          </cell>
          <cell r="Y1185">
            <v>7915</v>
          </cell>
          <cell r="Z1185" t="str">
            <v>บุคคลธรรมดา</v>
          </cell>
          <cell r="AA1185">
            <v>1</v>
          </cell>
          <cell r="AB1185" t="str">
            <v>(1)ที่ดินและสิ่งปลูกสร้างที่ใช้ประโยชน์ในการประกอบเกษตรกรรม</v>
          </cell>
          <cell r="AC1185">
            <v>1</v>
          </cell>
          <cell r="AD1185">
            <v>7915</v>
          </cell>
          <cell r="AE1185">
            <v>100</v>
          </cell>
        </row>
        <row r="1186">
          <cell r="P1186">
            <v>19649</v>
          </cell>
          <cell r="Q1186">
            <v>2854</v>
          </cell>
          <cell r="R1186">
            <v>71</v>
          </cell>
          <cell r="S1186">
            <v>1953</v>
          </cell>
          <cell r="T1186">
            <v>4000</v>
          </cell>
          <cell r="U1186">
            <v>11</v>
          </cell>
          <cell r="V1186">
            <v>1</v>
          </cell>
          <cell r="W1186">
            <v>90</v>
          </cell>
          <cell r="X1186">
            <v>0</v>
          </cell>
          <cell r="Y1186">
            <v>4590</v>
          </cell>
          <cell r="Z1186" t="str">
            <v>บุคคลธรรมดา</v>
          </cell>
          <cell r="AA1186">
            <v>1</v>
          </cell>
          <cell r="AB1186" t="str">
            <v>(1)ที่ดินและสิ่งปลูกสร้างที่ใช้ประโยชน์ในการประกอบเกษตรกรรม</v>
          </cell>
          <cell r="AC1186">
            <v>1</v>
          </cell>
          <cell r="AD1186">
            <v>4590</v>
          </cell>
          <cell r="AE1186">
            <v>100</v>
          </cell>
        </row>
        <row r="1187">
          <cell r="P1187">
            <v>19650</v>
          </cell>
          <cell r="Q1187">
            <v>2854</v>
          </cell>
          <cell r="R1187">
            <v>72</v>
          </cell>
          <cell r="S1187">
            <v>1954</v>
          </cell>
          <cell r="T1187">
            <v>4000</v>
          </cell>
          <cell r="U1187">
            <v>12</v>
          </cell>
          <cell r="V1187">
            <v>1</v>
          </cell>
          <cell r="W1187">
            <v>70</v>
          </cell>
          <cell r="X1187">
            <v>0</v>
          </cell>
          <cell r="Y1187">
            <v>4970</v>
          </cell>
          <cell r="Z1187" t="str">
            <v>บุคคลธรรมดา</v>
          </cell>
          <cell r="AA1187">
            <v>1</v>
          </cell>
          <cell r="AB1187" t="str">
            <v>(1)ที่ดินและสิ่งปลูกสร้างที่ใช้ประโยชน์ในการประกอบเกษตรกรรม</v>
          </cell>
          <cell r="AC1187">
            <v>1</v>
          </cell>
          <cell r="AD1187">
            <v>4970</v>
          </cell>
          <cell r="AE1187">
            <v>100</v>
          </cell>
        </row>
        <row r="1188">
          <cell r="P1188">
            <v>19651</v>
          </cell>
          <cell r="Q1188">
            <v>2854</v>
          </cell>
          <cell r="R1188">
            <v>73</v>
          </cell>
          <cell r="S1188">
            <v>1955</v>
          </cell>
          <cell r="T1188">
            <v>4000</v>
          </cell>
          <cell r="U1188">
            <v>12</v>
          </cell>
          <cell r="V1188">
            <v>1</v>
          </cell>
          <cell r="W1188">
            <v>80</v>
          </cell>
          <cell r="X1188">
            <v>0</v>
          </cell>
          <cell r="Y1188">
            <v>4980</v>
          </cell>
          <cell r="Z1188" t="str">
            <v>บุคคลธรรมดา</v>
          </cell>
          <cell r="AA1188">
            <v>1</v>
          </cell>
          <cell r="AB1188" t="str">
            <v>(1)ที่ดินและสิ่งปลูกสร้างที่ใช้ประโยชน์ในการประกอบเกษตรกรรม</v>
          </cell>
          <cell r="AC1188">
            <v>1</v>
          </cell>
          <cell r="AD1188">
            <v>4980</v>
          </cell>
          <cell r="AE1188">
            <v>100</v>
          </cell>
        </row>
        <row r="1189">
          <cell r="P1189">
            <v>19652</v>
          </cell>
          <cell r="Q1189">
            <v>2854</v>
          </cell>
          <cell r="R1189">
            <v>84</v>
          </cell>
          <cell r="S1189">
            <v>1956</v>
          </cell>
          <cell r="T1189">
            <v>4000</v>
          </cell>
          <cell r="U1189">
            <v>3</v>
          </cell>
          <cell r="V1189">
            <v>0</v>
          </cell>
          <cell r="W1189">
            <v>50</v>
          </cell>
          <cell r="X1189">
            <v>0</v>
          </cell>
          <cell r="Y1189">
            <v>1250</v>
          </cell>
          <cell r="Z1189" t="str">
            <v>บุคคลธรรมดา</v>
          </cell>
          <cell r="AA1189">
            <v>1</v>
          </cell>
          <cell r="AB1189" t="str">
            <v>(1)ที่ดินและสิ่งปลูกสร้างที่ใช้ประโยชน์ในการประกอบเกษตรกรรม</v>
          </cell>
          <cell r="AC1189">
            <v>1</v>
          </cell>
          <cell r="AD1189">
            <v>1250</v>
          </cell>
          <cell r="AE1189">
            <v>150</v>
          </cell>
        </row>
        <row r="1190">
          <cell r="P1190">
            <v>19653</v>
          </cell>
          <cell r="Q1190">
            <v>2854</v>
          </cell>
          <cell r="R1190">
            <v>66</v>
          </cell>
          <cell r="S1190">
            <v>1957</v>
          </cell>
          <cell r="T1190">
            <v>4000</v>
          </cell>
          <cell r="U1190">
            <v>2</v>
          </cell>
          <cell r="V1190">
            <v>1</v>
          </cell>
          <cell r="W1190">
            <v>0</v>
          </cell>
          <cell r="X1190">
            <v>0</v>
          </cell>
          <cell r="Y1190">
            <v>900</v>
          </cell>
          <cell r="Z1190" t="str">
            <v>บุคคลธรรมดา</v>
          </cell>
          <cell r="AA1190">
            <v>1</v>
          </cell>
          <cell r="AB1190" t="str">
            <v>(1)ที่ดินและสิ่งปลูกสร้างที่ใช้ประโยชน์ในการประกอบเกษตรกรรม</v>
          </cell>
          <cell r="AC1190">
            <v>1</v>
          </cell>
          <cell r="AD1190">
            <v>900</v>
          </cell>
          <cell r="AE1190">
            <v>170</v>
          </cell>
        </row>
        <row r="1191">
          <cell r="P1191">
            <v>19654</v>
          </cell>
          <cell r="Q1191">
            <v>2854</v>
          </cell>
          <cell r="R1191">
            <v>83</v>
          </cell>
          <cell r="S1191">
            <v>1958</v>
          </cell>
          <cell r="T1191">
            <v>4000</v>
          </cell>
          <cell r="U1191">
            <v>6</v>
          </cell>
          <cell r="V1191">
            <v>0</v>
          </cell>
          <cell r="W1191">
            <v>25</v>
          </cell>
          <cell r="X1191">
            <v>0</v>
          </cell>
          <cell r="Y1191">
            <v>2425</v>
          </cell>
          <cell r="Z1191" t="str">
            <v>บุคคลธรรมดา</v>
          </cell>
          <cell r="AA1191">
            <v>1</v>
          </cell>
          <cell r="AB1191" t="str">
            <v>(1)ที่ดินและสิ่งปลูกสร้างที่ใช้ประโยชน์ในการประกอบเกษตรกรรม</v>
          </cell>
          <cell r="AC1191">
            <v>1</v>
          </cell>
          <cell r="AD1191">
            <v>2425</v>
          </cell>
          <cell r="AE1191">
            <v>130</v>
          </cell>
        </row>
        <row r="1192">
          <cell r="P1192">
            <v>19655</v>
          </cell>
          <cell r="Q1192">
            <v>2854</v>
          </cell>
          <cell r="R1192">
            <v>65</v>
          </cell>
          <cell r="S1192">
            <v>1959</v>
          </cell>
          <cell r="T1192">
            <v>4000</v>
          </cell>
          <cell r="U1192">
            <v>2</v>
          </cell>
          <cell r="V1192">
            <v>2</v>
          </cell>
          <cell r="W1192">
            <v>0</v>
          </cell>
          <cell r="X1192">
            <v>0</v>
          </cell>
          <cell r="Y1192">
            <v>1000</v>
          </cell>
          <cell r="Z1192" t="str">
            <v>บุคคลธรรมดา</v>
          </cell>
          <cell r="AA1192">
            <v>1</v>
          </cell>
          <cell r="AB1192" t="str">
            <v>(1)ที่ดินและสิ่งปลูกสร้างที่ใช้ประโยชน์ในการประกอบเกษตรกรรม</v>
          </cell>
          <cell r="AC1192">
            <v>1</v>
          </cell>
          <cell r="AD1192">
            <v>1000</v>
          </cell>
          <cell r="AE1192">
            <v>100</v>
          </cell>
        </row>
        <row r="1193">
          <cell r="P1193">
            <v>19656</v>
          </cell>
          <cell r="Q1193">
            <v>2854</v>
          </cell>
          <cell r="R1193">
            <v>67</v>
          </cell>
          <cell r="S1193">
            <v>1960</v>
          </cell>
          <cell r="T1193">
            <v>4000</v>
          </cell>
          <cell r="U1193">
            <v>4</v>
          </cell>
          <cell r="V1193">
            <v>2</v>
          </cell>
          <cell r="W1193">
            <v>0</v>
          </cell>
          <cell r="X1193">
            <v>0</v>
          </cell>
          <cell r="Y1193">
            <v>1800</v>
          </cell>
          <cell r="Z1193" t="str">
            <v>บุคคลธรรมดา</v>
          </cell>
          <cell r="AA1193">
            <v>1</v>
          </cell>
          <cell r="AB1193" t="str">
            <v>(1)ที่ดินและสิ่งปลูกสร้างที่ใช้ประโยชน์ในการประกอบเกษตรกรรม</v>
          </cell>
          <cell r="AC1193">
            <v>1</v>
          </cell>
          <cell r="AD1193">
            <v>1800</v>
          </cell>
          <cell r="AE1193">
            <v>130</v>
          </cell>
        </row>
        <row r="1194">
          <cell r="P1194">
            <v>19657</v>
          </cell>
          <cell r="Q1194">
            <v>2854</v>
          </cell>
          <cell r="R1194">
            <v>80</v>
          </cell>
          <cell r="S1194">
            <v>1961</v>
          </cell>
          <cell r="T1194">
            <v>4000</v>
          </cell>
          <cell r="U1194">
            <v>5</v>
          </cell>
          <cell r="V1194">
            <v>0</v>
          </cell>
          <cell r="W1194">
            <v>85</v>
          </cell>
          <cell r="X1194">
            <v>0</v>
          </cell>
          <cell r="Y1194">
            <v>2085</v>
          </cell>
          <cell r="Z1194" t="str">
            <v>บุคคลธรรมดา</v>
          </cell>
          <cell r="AA1194">
            <v>1</v>
          </cell>
          <cell r="AB1194" t="str">
            <v>(1)ที่ดินและสิ่งปลูกสร้างที่ใช้ประโยชน์ในการประกอบเกษตรกรรม</v>
          </cell>
          <cell r="AC1194">
            <v>1</v>
          </cell>
          <cell r="AD1194">
            <v>2085</v>
          </cell>
          <cell r="AE1194">
            <v>130</v>
          </cell>
        </row>
        <row r="1195">
          <cell r="P1195">
            <v>19658</v>
          </cell>
          <cell r="Q1195">
            <v>2854</v>
          </cell>
          <cell r="R1195">
            <v>68</v>
          </cell>
          <cell r="S1195">
            <v>1962</v>
          </cell>
          <cell r="T1195">
            <v>4000</v>
          </cell>
          <cell r="U1195">
            <v>5</v>
          </cell>
          <cell r="V1195">
            <v>2</v>
          </cell>
          <cell r="W1195">
            <v>60</v>
          </cell>
          <cell r="X1195">
            <v>0</v>
          </cell>
          <cell r="Y1195">
            <v>2260</v>
          </cell>
          <cell r="Z1195" t="str">
            <v>บุคคลธรรมดา</v>
          </cell>
          <cell r="AA1195">
            <v>1</v>
          </cell>
          <cell r="AB1195" t="str">
            <v>(1)ที่ดินและสิ่งปลูกสร้างที่ใช้ประโยชน์ในการประกอบเกษตรกรรม</v>
          </cell>
          <cell r="AC1195">
            <v>1</v>
          </cell>
          <cell r="AD1195">
            <v>2260</v>
          </cell>
          <cell r="AE1195">
            <v>100</v>
          </cell>
        </row>
        <row r="1196">
          <cell r="P1196">
            <v>19659</v>
          </cell>
          <cell r="Q1196">
            <v>2854</v>
          </cell>
          <cell r="R1196">
            <v>69</v>
          </cell>
          <cell r="S1196">
            <v>1963</v>
          </cell>
          <cell r="T1196">
            <v>4000</v>
          </cell>
          <cell r="U1196">
            <v>9</v>
          </cell>
          <cell r="V1196">
            <v>0</v>
          </cell>
          <cell r="W1196">
            <v>60</v>
          </cell>
          <cell r="X1196">
            <v>0</v>
          </cell>
          <cell r="Y1196">
            <v>3660</v>
          </cell>
          <cell r="Z1196" t="str">
            <v>บุคคลธรรมดา</v>
          </cell>
          <cell r="AA1196">
            <v>1</v>
          </cell>
          <cell r="AB1196" t="str">
            <v>(1)ที่ดินและสิ่งปลูกสร้างที่ใช้ประโยชน์ในการประกอบเกษตรกรรม</v>
          </cell>
          <cell r="AC1196">
            <v>1</v>
          </cell>
          <cell r="AD1196">
            <v>3660</v>
          </cell>
          <cell r="AE1196">
            <v>130</v>
          </cell>
        </row>
        <row r="1197">
          <cell r="P1197">
            <v>19660</v>
          </cell>
          <cell r="Q1197">
            <v>2854</v>
          </cell>
          <cell r="R1197">
            <v>78</v>
          </cell>
          <cell r="S1197">
            <v>1964</v>
          </cell>
          <cell r="T1197">
            <v>4000</v>
          </cell>
          <cell r="U1197">
            <v>16</v>
          </cell>
          <cell r="V1197">
            <v>3</v>
          </cell>
          <cell r="W1197">
            <v>0</v>
          </cell>
          <cell r="X1197">
            <v>0</v>
          </cell>
          <cell r="Y1197">
            <v>6700</v>
          </cell>
          <cell r="Z1197" t="str">
            <v>บุคคลธรรมดา</v>
          </cell>
          <cell r="AA1197">
            <v>1</v>
          </cell>
          <cell r="AB1197" t="str">
            <v>(1)ที่ดินและสิ่งปลูกสร้างที่ใช้ประโยชน์ในการประกอบเกษตรกรรม</v>
          </cell>
          <cell r="AC1197">
            <v>1</v>
          </cell>
          <cell r="AD1197">
            <v>6700</v>
          </cell>
          <cell r="AE1197">
            <v>100</v>
          </cell>
        </row>
        <row r="1198">
          <cell r="P1198">
            <v>19661</v>
          </cell>
          <cell r="Q1198">
            <v>2854</v>
          </cell>
          <cell r="R1198">
            <v>77</v>
          </cell>
          <cell r="S1198">
            <v>1965</v>
          </cell>
          <cell r="T1198">
            <v>4000</v>
          </cell>
          <cell r="U1198">
            <v>6</v>
          </cell>
          <cell r="V1198">
            <v>3</v>
          </cell>
          <cell r="W1198">
            <v>66</v>
          </cell>
          <cell r="X1198">
            <v>0</v>
          </cell>
          <cell r="Y1198">
            <v>2766</v>
          </cell>
          <cell r="Z1198" t="str">
            <v>บุคคลธรรมดา</v>
          </cell>
          <cell r="AA1198">
            <v>1</v>
          </cell>
          <cell r="AB1198" t="str">
            <v>(1)ที่ดินและสิ่งปลูกสร้างที่ใช้ประโยชน์ในการประกอบเกษตรกรรม</v>
          </cell>
          <cell r="AC1198">
            <v>1</v>
          </cell>
          <cell r="AD1198">
            <v>2766</v>
          </cell>
          <cell r="AE1198">
            <v>100</v>
          </cell>
        </row>
        <row r="1199">
          <cell r="P1199">
            <v>19662</v>
          </cell>
          <cell r="Q1199">
            <v>2854</v>
          </cell>
          <cell r="R1199">
            <v>74</v>
          </cell>
          <cell r="S1199">
            <v>1966</v>
          </cell>
          <cell r="T1199">
            <v>4000</v>
          </cell>
          <cell r="U1199">
            <v>11</v>
          </cell>
          <cell r="V1199">
            <v>2</v>
          </cell>
          <cell r="W1199">
            <v>35</v>
          </cell>
          <cell r="X1199">
            <v>0</v>
          </cell>
          <cell r="Y1199">
            <v>4635</v>
          </cell>
          <cell r="Z1199" t="str">
            <v>บุคคลธรรมดา</v>
          </cell>
          <cell r="AA1199">
            <v>1</v>
          </cell>
          <cell r="AB1199" t="str">
            <v>(1)ที่ดินและสิ่งปลูกสร้างที่ใช้ประโยชน์ในการประกอบเกษตรกรรม</v>
          </cell>
          <cell r="AC1199">
            <v>1</v>
          </cell>
          <cell r="AD1199">
            <v>4635</v>
          </cell>
          <cell r="AE1199">
            <v>100</v>
          </cell>
        </row>
        <row r="1200">
          <cell r="P1200">
            <v>19663</v>
          </cell>
          <cell r="Q1200">
            <v>2854</v>
          </cell>
          <cell r="R1200">
            <v>75</v>
          </cell>
          <cell r="S1200">
            <v>1967</v>
          </cell>
          <cell r="T1200">
            <v>4000</v>
          </cell>
          <cell r="U1200">
            <v>10</v>
          </cell>
          <cell r="V1200">
            <v>2</v>
          </cell>
          <cell r="W1200">
            <v>80</v>
          </cell>
          <cell r="X1200">
            <v>0</v>
          </cell>
          <cell r="Y1200">
            <v>4280</v>
          </cell>
          <cell r="Z1200" t="str">
            <v>บุคคลธรรมดา</v>
          </cell>
          <cell r="AA1200">
            <v>1</v>
          </cell>
          <cell r="AB1200" t="str">
            <v>(1)ที่ดินและสิ่งปลูกสร้างที่ใช้ประโยชน์ในการประกอบเกษตรกรรม</v>
          </cell>
          <cell r="AC1200">
            <v>1</v>
          </cell>
          <cell r="AD1200">
            <v>4280</v>
          </cell>
          <cell r="AE1200">
            <v>100</v>
          </cell>
        </row>
        <row r="1201">
          <cell r="P1201">
            <v>19664</v>
          </cell>
          <cell r="Q1201">
            <v>2854</v>
          </cell>
          <cell r="R1201">
            <v>82</v>
          </cell>
          <cell r="S1201">
            <v>1968</v>
          </cell>
          <cell r="T1201">
            <v>4000</v>
          </cell>
          <cell r="U1201">
            <v>6</v>
          </cell>
          <cell r="V1201">
            <v>2</v>
          </cell>
          <cell r="W1201">
            <v>80</v>
          </cell>
          <cell r="X1201">
            <v>0</v>
          </cell>
          <cell r="Y1201">
            <v>2680</v>
          </cell>
          <cell r="Z1201" t="str">
            <v>บุคคลธรรมดา</v>
          </cell>
          <cell r="AA1201">
            <v>1</v>
          </cell>
          <cell r="AB1201" t="str">
            <v>(1)ที่ดินและสิ่งปลูกสร้างที่ใช้ประโยชน์ในการประกอบเกษตรกรรม</v>
          </cell>
          <cell r="AC1201">
            <v>1</v>
          </cell>
          <cell r="AD1201">
            <v>2680</v>
          </cell>
          <cell r="AE1201">
            <v>150</v>
          </cell>
        </row>
        <row r="1202">
          <cell r="P1202">
            <v>19665</v>
          </cell>
          <cell r="Q1202">
            <v>2854</v>
          </cell>
          <cell r="R1202">
            <v>81</v>
          </cell>
          <cell r="S1202">
            <v>1969</v>
          </cell>
          <cell r="T1202">
            <v>4000</v>
          </cell>
          <cell r="U1202">
            <v>3</v>
          </cell>
          <cell r="V1202">
            <v>2</v>
          </cell>
          <cell r="W1202">
            <v>70</v>
          </cell>
          <cell r="X1202">
            <v>0</v>
          </cell>
          <cell r="Y1202">
            <v>1470</v>
          </cell>
          <cell r="Z1202" t="str">
            <v>บุคคลธรรมดา</v>
          </cell>
          <cell r="AA1202">
            <v>1</v>
          </cell>
          <cell r="AB1202" t="str">
            <v>(1)ที่ดินและสิ่งปลูกสร้างที่ใช้ประโยชน์ในการประกอบเกษตรกรรม</v>
          </cell>
          <cell r="AC1202">
            <v>1</v>
          </cell>
          <cell r="AD1202">
            <v>1470</v>
          </cell>
          <cell r="AE1202">
            <v>130</v>
          </cell>
        </row>
        <row r="1203">
          <cell r="P1203">
            <v>19666</v>
          </cell>
          <cell r="Q1203">
            <v>2854</v>
          </cell>
          <cell r="R1203">
            <v>79</v>
          </cell>
          <cell r="S1203">
            <v>1970</v>
          </cell>
          <cell r="T1203">
            <v>4000</v>
          </cell>
          <cell r="U1203">
            <v>6</v>
          </cell>
          <cell r="V1203">
            <v>2</v>
          </cell>
          <cell r="W1203">
            <v>60</v>
          </cell>
          <cell r="X1203">
            <v>0</v>
          </cell>
          <cell r="Y1203">
            <v>2660</v>
          </cell>
          <cell r="Z1203" t="str">
            <v>บุคคลธรรมดา</v>
          </cell>
          <cell r="AA1203">
            <v>1</v>
          </cell>
          <cell r="AB1203" t="str">
            <v>(1)ที่ดินและสิ่งปลูกสร้างที่ใช้ประโยชน์ในการประกอบเกษตรกรรม</v>
          </cell>
          <cell r="AC1203">
            <v>1</v>
          </cell>
          <cell r="AD1203">
            <v>2660</v>
          </cell>
          <cell r="AE1203">
            <v>150</v>
          </cell>
        </row>
        <row r="1204">
          <cell r="P1204">
            <v>19667</v>
          </cell>
          <cell r="Q1204">
            <v>2854</v>
          </cell>
          <cell r="R1204">
            <v>76</v>
          </cell>
          <cell r="S1204">
            <v>1971</v>
          </cell>
          <cell r="T1204">
            <v>4000</v>
          </cell>
          <cell r="U1204">
            <v>18</v>
          </cell>
          <cell r="V1204">
            <v>0</v>
          </cell>
          <cell r="W1204">
            <v>65</v>
          </cell>
          <cell r="X1204">
            <v>0</v>
          </cell>
          <cell r="Y1204">
            <v>7265</v>
          </cell>
          <cell r="Z1204" t="str">
            <v>บุคคลธรรมดา</v>
          </cell>
          <cell r="AA1204">
            <v>1</v>
          </cell>
          <cell r="AB1204" t="str">
            <v>(1)ที่ดินและสิ่งปลูกสร้างที่ใช้ประโยชน์ในการประกอบเกษตรกรรม</v>
          </cell>
          <cell r="AC1204">
            <v>1</v>
          </cell>
          <cell r="AD1204">
            <v>7265</v>
          </cell>
          <cell r="AE1204">
            <v>130</v>
          </cell>
        </row>
        <row r="1205">
          <cell r="P1205">
            <v>19668</v>
          </cell>
          <cell r="Q1205">
            <v>2854</v>
          </cell>
          <cell r="R1205">
            <v>85</v>
          </cell>
          <cell r="S1205">
            <v>1972</v>
          </cell>
          <cell r="T1205">
            <v>4000</v>
          </cell>
          <cell r="U1205">
            <v>10</v>
          </cell>
          <cell r="V1205">
            <v>0</v>
          </cell>
          <cell r="W1205">
            <v>5</v>
          </cell>
          <cell r="X1205">
            <v>0</v>
          </cell>
          <cell r="Y1205">
            <v>3705</v>
          </cell>
          <cell r="Z1205" t="str">
            <v>บุคคลธรรมดา</v>
          </cell>
          <cell r="AA1205">
            <v>1</v>
          </cell>
          <cell r="AB1205" t="str">
            <v>(1)ที่ดินและสิ่งปลูกสร้างที่ใช้ประโยชน์ในการประกอบเกษตรกรรม</v>
          </cell>
          <cell r="AC1205">
            <v>1</v>
          </cell>
          <cell r="AD1205">
            <v>3705</v>
          </cell>
          <cell r="AE1205">
            <v>150</v>
          </cell>
        </row>
        <row r="1206">
          <cell r="P1206">
            <v>19668</v>
          </cell>
          <cell r="Q1206">
            <v>2854</v>
          </cell>
          <cell r="R1206">
            <v>85</v>
          </cell>
          <cell r="S1206">
            <v>1972</v>
          </cell>
          <cell r="T1206">
            <v>4000</v>
          </cell>
          <cell r="U1206">
            <v>0</v>
          </cell>
          <cell r="V1206">
            <v>0</v>
          </cell>
          <cell r="W1206">
            <v>0</v>
          </cell>
          <cell r="X1206">
            <v>0</v>
          </cell>
          <cell r="Y1206">
            <v>300</v>
          </cell>
          <cell r="Z1206" t="str">
            <v>บุคคลธรรมดา</v>
          </cell>
          <cell r="AA1206">
            <v>1</v>
          </cell>
          <cell r="AB120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06">
            <v>2</v>
          </cell>
          <cell r="AD1206">
            <v>300</v>
          </cell>
          <cell r="AE1206">
            <v>150</v>
          </cell>
        </row>
        <row r="1207">
          <cell r="P1207">
            <v>19668</v>
          </cell>
          <cell r="Q1207">
            <v>2854</v>
          </cell>
          <cell r="R1207">
            <v>85</v>
          </cell>
          <cell r="S1207">
            <v>1972</v>
          </cell>
          <cell r="T1207">
            <v>4000</v>
          </cell>
          <cell r="U1207">
            <v>0</v>
          </cell>
          <cell r="V1207">
            <v>0</v>
          </cell>
          <cell r="W1207">
            <v>0</v>
          </cell>
          <cell r="X1207">
            <v>0</v>
          </cell>
          <cell r="Y1207">
            <v>0</v>
          </cell>
          <cell r="Z1207" t="str">
            <v>บุคคลธรรมดา</v>
          </cell>
          <cell r="AA1207">
            <v>1</v>
          </cell>
          <cell r="AB1207" t="str">
            <v>(3)สิ่งปลูกสร้างที่เจ้าของใช้เป็นที่อยู่อาศัยและมีชื่ออยู่ในทะเบียนบ้าน</v>
          </cell>
          <cell r="AC1207">
            <v>2</v>
          </cell>
          <cell r="AD1207">
            <v>0</v>
          </cell>
          <cell r="AE1207">
            <v>150</v>
          </cell>
        </row>
        <row r="1208">
          <cell r="P1208">
            <v>19669</v>
          </cell>
          <cell r="Q1208">
            <v>2854</v>
          </cell>
          <cell r="R1208">
            <v>86</v>
          </cell>
          <cell r="S1208">
            <v>1973</v>
          </cell>
          <cell r="T1208">
            <v>4000</v>
          </cell>
          <cell r="U1208">
            <v>9</v>
          </cell>
          <cell r="V1208">
            <v>0</v>
          </cell>
          <cell r="W1208">
            <v>55</v>
          </cell>
          <cell r="X1208">
            <v>0</v>
          </cell>
          <cell r="Y1208">
            <v>3655</v>
          </cell>
          <cell r="Z1208" t="str">
            <v>บุคคลธรรมดา</v>
          </cell>
          <cell r="AA1208">
            <v>1</v>
          </cell>
          <cell r="AB1208" t="str">
            <v>(1)ที่ดินและสิ่งปลูกสร้างที่ใช้ประโยชน์ในการประกอบเกษตรกรรม</v>
          </cell>
          <cell r="AC1208">
            <v>1</v>
          </cell>
          <cell r="AD1208">
            <v>3655</v>
          </cell>
          <cell r="AE1208">
            <v>130</v>
          </cell>
        </row>
        <row r="1209">
          <cell r="P1209">
            <v>19670</v>
          </cell>
          <cell r="Q1209">
            <v>2854</v>
          </cell>
          <cell r="R1209">
            <v>87</v>
          </cell>
          <cell r="S1209">
            <v>1974</v>
          </cell>
          <cell r="T1209">
            <v>4000</v>
          </cell>
          <cell r="U1209">
            <v>35</v>
          </cell>
          <cell r="V1209">
            <v>0</v>
          </cell>
          <cell r="W1209">
            <v>60</v>
          </cell>
          <cell r="X1209">
            <v>0</v>
          </cell>
          <cell r="Y1209">
            <v>14060</v>
          </cell>
          <cell r="Z1209" t="str">
            <v>บุคคลธรรมดา</v>
          </cell>
          <cell r="AA1209">
            <v>1</v>
          </cell>
          <cell r="AB1209" t="str">
            <v>(1)ที่ดินและสิ่งปลูกสร้างที่ใช้ประโยชน์ในการประกอบเกษตรกรรม</v>
          </cell>
          <cell r="AC1209">
            <v>1</v>
          </cell>
          <cell r="AD1209">
            <v>14060</v>
          </cell>
          <cell r="AE1209">
            <v>230</v>
          </cell>
        </row>
        <row r="1210">
          <cell r="P1210">
            <v>19670</v>
          </cell>
          <cell r="Q1210">
            <v>2854</v>
          </cell>
          <cell r="R1210">
            <v>87</v>
          </cell>
          <cell r="S1210">
            <v>1974</v>
          </cell>
          <cell r="T1210">
            <v>4000</v>
          </cell>
          <cell r="U1210">
            <v>0</v>
          </cell>
          <cell r="V1210">
            <v>0</v>
          </cell>
          <cell r="W1210">
            <v>0</v>
          </cell>
          <cell r="X1210">
            <v>0</v>
          </cell>
          <cell r="Y1210">
            <v>0</v>
          </cell>
          <cell r="Z1210" t="str">
            <v>บุคคลธรรมดา</v>
          </cell>
          <cell r="AA1210">
            <v>1</v>
          </cell>
          <cell r="AB121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10">
            <v>3</v>
          </cell>
          <cell r="AD1210">
            <v>0</v>
          </cell>
          <cell r="AE1210">
            <v>230</v>
          </cell>
        </row>
        <row r="1211">
          <cell r="P1211">
            <v>19670</v>
          </cell>
          <cell r="Q1211">
            <v>2854</v>
          </cell>
          <cell r="R1211">
            <v>87</v>
          </cell>
          <cell r="S1211">
            <v>1974</v>
          </cell>
          <cell r="T1211">
            <v>4000</v>
          </cell>
          <cell r="U1211">
            <v>0</v>
          </cell>
          <cell r="V1211">
            <v>0</v>
          </cell>
          <cell r="W1211">
            <v>0</v>
          </cell>
          <cell r="X1211">
            <v>0</v>
          </cell>
          <cell r="Y1211">
            <v>0</v>
          </cell>
          <cell r="Z1211" t="str">
            <v>บุคคลธรรมดา</v>
          </cell>
          <cell r="AA1211">
            <v>1</v>
          </cell>
          <cell r="AB1211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11">
            <v>3</v>
          </cell>
          <cell r="AD1211">
            <v>0</v>
          </cell>
          <cell r="AE1211">
            <v>230</v>
          </cell>
        </row>
        <row r="1212">
          <cell r="P1212">
            <v>19670</v>
          </cell>
          <cell r="Q1212">
            <v>2854</v>
          </cell>
          <cell r="R1212">
            <v>87</v>
          </cell>
          <cell r="S1212">
            <v>1974</v>
          </cell>
          <cell r="T1212">
            <v>4000</v>
          </cell>
          <cell r="U1212">
            <v>0</v>
          </cell>
          <cell r="V1212">
            <v>0</v>
          </cell>
          <cell r="W1212">
            <v>0</v>
          </cell>
          <cell r="X1212">
            <v>0</v>
          </cell>
          <cell r="Y1212">
            <v>0</v>
          </cell>
          <cell r="Z1212" t="str">
            <v>บุคคลธรรมดา</v>
          </cell>
          <cell r="AA1212">
            <v>1</v>
          </cell>
          <cell r="AB1212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12">
            <v>3</v>
          </cell>
          <cell r="AD1212">
            <v>0</v>
          </cell>
          <cell r="AE1212">
            <v>230</v>
          </cell>
        </row>
        <row r="1213">
          <cell r="P1213">
            <v>19670</v>
          </cell>
          <cell r="Q1213">
            <v>2854</v>
          </cell>
          <cell r="R1213">
            <v>87</v>
          </cell>
          <cell r="S1213">
            <v>1974</v>
          </cell>
          <cell r="T1213">
            <v>4000</v>
          </cell>
          <cell r="U1213">
            <v>0</v>
          </cell>
          <cell r="V1213">
            <v>0</v>
          </cell>
          <cell r="W1213">
            <v>0</v>
          </cell>
          <cell r="X1213">
            <v>0</v>
          </cell>
          <cell r="Y1213">
            <v>0</v>
          </cell>
          <cell r="Z1213" t="str">
            <v>บุคคลธรรมดา</v>
          </cell>
          <cell r="AA1213">
            <v>1</v>
          </cell>
          <cell r="AB121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13">
            <v>3</v>
          </cell>
          <cell r="AD1213">
            <v>0</v>
          </cell>
          <cell r="AE1213">
            <v>230</v>
          </cell>
        </row>
        <row r="1214">
          <cell r="P1214">
            <v>19670</v>
          </cell>
          <cell r="Q1214">
            <v>2854</v>
          </cell>
          <cell r="R1214">
            <v>87</v>
          </cell>
          <cell r="S1214">
            <v>1974</v>
          </cell>
          <cell r="T1214">
            <v>4000</v>
          </cell>
          <cell r="U1214">
            <v>0</v>
          </cell>
          <cell r="V1214">
            <v>0</v>
          </cell>
          <cell r="W1214">
            <v>0</v>
          </cell>
          <cell r="X1214">
            <v>0</v>
          </cell>
          <cell r="Y1214">
            <v>0</v>
          </cell>
          <cell r="Z1214" t="str">
            <v>บุคคลธรรมดา</v>
          </cell>
          <cell r="AA1214">
            <v>1</v>
          </cell>
          <cell r="AB121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14">
            <v>3</v>
          </cell>
          <cell r="AD1214">
            <v>0</v>
          </cell>
          <cell r="AE1214">
            <v>230</v>
          </cell>
        </row>
        <row r="1215">
          <cell r="P1215">
            <v>19670</v>
          </cell>
          <cell r="Q1215">
            <v>2854</v>
          </cell>
          <cell r="R1215">
            <v>87</v>
          </cell>
          <cell r="S1215">
            <v>1974</v>
          </cell>
          <cell r="T1215">
            <v>4000</v>
          </cell>
          <cell r="U1215">
            <v>0</v>
          </cell>
          <cell r="V1215">
            <v>0</v>
          </cell>
          <cell r="W1215">
            <v>0</v>
          </cell>
          <cell r="X1215">
            <v>0</v>
          </cell>
          <cell r="Y1215">
            <v>0</v>
          </cell>
          <cell r="Z1215" t="str">
            <v>บุคคลธรรมดา</v>
          </cell>
          <cell r="AA1215">
            <v>1</v>
          </cell>
          <cell r="AB121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15">
            <v>3</v>
          </cell>
          <cell r="AD1215">
            <v>0</v>
          </cell>
          <cell r="AE1215">
            <v>230</v>
          </cell>
        </row>
        <row r="1216">
          <cell r="P1216">
            <v>19670</v>
          </cell>
          <cell r="Q1216">
            <v>2854</v>
          </cell>
          <cell r="R1216">
            <v>87</v>
          </cell>
          <cell r="S1216">
            <v>1974</v>
          </cell>
          <cell r="T1216">
            <v>4000</v>
          </cell>
          <cell r="U1216">
            <v>0</v>
          </cell>
          <cell r="V1216">
            <v>0</v>
          </cell>
          <cell r="W1216">
            <v>0</v>
          </cell>
          <cell r="X1216">
            <v>0</v>
          </cell>
          <cell r="Y1216">
            <v>0</v>
          </cell>
          <cell r="Z1216" t="str">
            <v>บุคคลธรรมดา</v>
          </cell>
          <cell r="AA1216">
            <v>1</v>
          </cell>
          <cell r="AB121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16">
            <v>3</v>
          </cell>
          <cell r="AD1216">
            <v>0</v>
          </cell>
          <cell r="AE1216">
            <v>230</v>
          </cell>
        </row>
        <row r="1217">
          <cell r="P1217">
            <v>19671</v>
          </cell>
          <cell r="Q1217">
            <v>2854</v>
          </cell>
          <cell r="R1217">
            <v>92</v>
          </cell>
          <cell r="S1217">
            <v>1975</v>
          </cell>
          <cell r="T1217">
            <v>4000</v>
          </cell>
          <cell r="U1217">
            <v>4</v>
          </cell>
          <cell r="V1217">
            <v>1</v>
          </cell>
          <cell r="W1217">
            <v>50</v>
          </cell>
          <cell r="X1217">
            <v>0</v>
          </cell>
          <cell r="Y1217">
            <v>1750</v>
          </cell>
          <cell r="Z1217" t="str">
            <v>บุคคลธรรมดา</v>
          </cell>
          <cell r="AA1217">
            <v>1</v>
          </cell>
          <cell r="AB1217" t="str">
            <v>(1)ที่ดินและสิ่งปลูกสร้างที่ใช้ประโยชน์ในการประกอบเกษตรกรรม</v>
          </cell>
          <cell r="AC1217">
            <v>1</v>
          </cell>
          <cell r="AD1217">
            <v>1750</v>
          </cell>
          <cell r="AE1217">
            <v>100</v>
          </cell>
        </row>
        <row r="1218">
          <cell r="P1218">
            <v>19672</v>
          </cell>
          <cell r="Q1218">
            <v>2854</v>
          </cell>
          <cell r="R1218">
            <v>91</v>
          </cell>
          <cell r="S1218">
            <v>1976</v>
          </cell>
          <cell r="T1218">
            <v>4000</v>
          </cell>
          <cell r="U1218">
            <v>3</v>
          </cell>
          <cell r="V1218">
            <v>2</v>
          </cell>
          <cell r="W1218">
            <v>80</v>
          </cell>
          <cell r="X1218">
            <v>0</v>
          </cell>
          <cell r="Y1218">
            <v>1480</v>
          </cell>
          <cell r="Z1218" t="str">
            <v>บุคคลธรรมดา</v>
          </cell>
          <cell r="AA1218">
            <v>1</v>
          </cell>
          <cell r="AB1218" t="str">
            <v>(1)ที่ดินและสิ่งปลูกสร้างที่ใช้ประโยชน์ในการประกอบเกษตรกรรม</v>
          </cell>
          <cell r="AC1218">
            <v>1</v>
          </cell>
          <cell r="AD1218">
            <v>1480</v>
          </cell>
          <cell r="AE1218">
            <v>150</v>
          </cell>
        </row>
        <row r="1219">
          <cell r="P1219">
            <v>19673</v>
          </cell>
          <cell r="Q1219">
            <v>2854</v>
          </cell>
          <cell r="R1219">
            <v>93</v>
          </cell>
          <cell r="S1219">
            <v>1977</v>
          </cell>
          <cell r="T1219">
            <v>4000</v>
          </cell>
          <cell r="U1219">
            <v>3</v>
          </cell>
          <cell r="V1219">
            <v>2</v>
          </cell>
          <cell r="W1219">
            <v>0</v>
          </cell>
          <cell r="X1219">
            <v>0</v>
          </cell>
          <cell r="Y1219">
            <v>1400</v>
          </cell>
          <cell r="Z1219" t="str">
            <v>บุคคลธรรมดา</v>
          </cell>
          <cell r="AA1219">
            <v>1</v>
          </cell>
          <cell r="AB1219" t="str">
            <v>(1)ที่ดินและสิ่งปลูกสร้างที่ใช้ประโยชน์ในการประกอบเกษตรกรรม</v>
          </cell>
          <cell r="AC1219">
            <v>1</v>
          </cell>
          <cell r="AD1219">
            <v>1400</v>
          </cell>
          <cell r="AE1219">
            <v>100</v>
          </cell>
        </row>
        <row r="1220">
          <cell r="P1220">
            <v>19674</v>
          </cell>
          <cell r="Q1220">
            <v>2854</v>
          </cell>
          <cell r="R1220">
            <v>88</v>
          </cell>
          <cell r="S1220">
            <v>1978</v>
          </cell>
          <cell r="T1220">
            <v>4000</v>
          </cell>
          <cell r="U1220">
            <v>12</v>
          </cell>
          <cell r="V1220">
            <v>2</v>
          </cell>
          <cell r="W1220">
            <v>65</v>
          </cell>
          <cell r="X1220">
            <v>0</v>
          </cell>
          <cell r="Y1220">
            <v>5065</v>
          </cell>
          <cell r="Z1220" t="str">
            <v>บุคคลธรรมดา</v>
          </cell>
          <cell r="AA1220">
            <v>1</v>
          </cell>
          <cell r="AB1220" t="str">
            <v>(1)ที่ดินและสิ่งปลูกสร้างที่ใช้ประโยชน์ในการประกอบเกษตรกรรม</v>
          </cell>
          <cell r="AC1220">
            <v>1</v>
          </cell>
          <cell r="AD1220">
            <v>5065</v>
          </cell>
          <cell r="AE1220">
            <v>190</v>
          </cell>
        </row>
        <row r="1221">
          <cell r="P1221">
            <v>19675</v>
          </cell>
          <cell r="Q1221">
            <v>2854</v>
          </cell>
          <cell r="R1221">
            <v>95</v>
          </cell>
          <cell r="S1221">
            <v>1979</v>
          </cell>
          <cell r="T1221">
            <v>4000</v>
          </cell>
          <cell r="U1221">
            <v>10</v>
          </cell>
          <cell r="V1221">
            <v>1</v>
          </cell>
          <cell r="W1221">
            <v>30</v>
          </cell>
          <cell r="X1221">
            <v>0</v>
          </cell>
          <cell r="Y1221">
            <v>4130</v>
          </cell>
          <cell r="Z1221" t="str">
            <v>บุคคลธรรมดา</v>
          </cell>
          <cell r="AA1221">
            <v>1</v>
          </cell>
          <cell r="AB1221" t="str">
            <v>(1)ที่ดินและสิ่งปลูกสร้างที่ใช้ประโยชน์ในการประกอบเกษตรกรรม</v>
          </cell>
          <cell r="AC1221">
            <v>1</v>
          </cell>
          <cell r="AD1221">
            <v>4130</v>
          </cell>
          <cell r="AE1221">
            <v>100</v>
          </cell>
        </row>
        <row r="1222">
          <cell r="P1222">
            <v>19676</v>
          </cell>
          <cell r="Q1222">
            <v>2854</v>
          </cell>
          <cell r="R1222">
            <v>96</v>
          </cell>
          <cell r="S1222">
            <v>1980</v>
          </cell>
          <cell r="T1222">
            <v>4000</v>
          </cell>
          <cell r="U1222">
            <v>11</v>
          </cell>
          <cell r="V1222">
            <v>3</v>
          </cell>
          <cell r="W1222">
            <v>50</v>
          </cell>
          <cell r="X1222">
            <v>0</v>
          </cell>
          <cell r="Y1222">
            <v>4750</v>
          </cell>
          <cell r="Z1222" t="str">
            <v>บุคคลธรรมดา</v>
          </cell>
          <cell r="AA1222">
            <v>1</v>
          </cell>
          <cell r="AB1222" t="str">
            <v>(1)ที่ดินและสิ่งปลูกสร้างที่ใช้ประโยชน์ในการประกอบเกษตรกรรม</v>
          </cell>
          <cell r="AC1222">
            <v>1</v>
          </cell>
          <cell r="AD1222">
            <v>4750</v>
          </cell>
          <cell r="AE1222">
            <v>100</v>
          </cell>
        </row>
        <row r="1223">
          <cell r="P1223">
            <v>19677</v>
          </cell>
          <cell r="Q1223">
            <v>2854</v>
          </cell>
          <cell r="R1223">
            <v>94</v>
          </cell>
          <cell r="S1223">
            <v>1981</v>
          </cell>
          <cell r="T1223">
            <v>4000</v>
          </cell>
          <cell r="U1223">
            <v>3</v>
          </cell>
          <cell r="V1223">
            <v>0</v>
          </cell>
          <cell r="W1223">
            <v>50</v>
          </cell>
          <cell r="X1223">
            <v>0</v>
          </cell>
          <cell r="Y1223">
            <v>1250</v>
          </cell>
          <cell r="Z1223" t="str">
            <v>บุคคลธรรมดา</v>
          </cell>
          <cell r="AA1223">
            <v>1</v>
          </cell>
          <cell r="AB1223" t="str">
            <v>(1)ที่ดินและสิ่งปลูกสร้างที่ใช้ประโยชน์ในการประกอบเกษตรกรรม</v>
          </cell>
          <cell r="AC1223">
            <v>1</v>
          </cell>
          <cell r="AD1223">
            <v>1250</v>
          </cell>
          <cell r="AE1223">
            <v>130</v>
          </cell>
        </row>
        <row r="1224">
          <cell r="P1224">
            <v>19678</v>
          </cell>
          <cell r="Q1224">
            <v>2854</v>
          </cell>
          <cell r="R1224">
            <v>97</v>
          </cell>
          <cell r="S1224">
            <v>1982</v>
          </cell>
          <cell r="T1224">
            <v>4000</v>
          </cell>
          <cell r="U1224">
            <v>9</v>
          </cell>
          <cell r="V1224">
            <v>3</v>
          </cell>
          <cell r="W1224">
            <v>75</v>
          </cell>
          <cell r="X1224">
            <v>0</v>
          </cell>
          <cell r="Y1224">
            <v>3975</v>
          </cell>
          <cell r="Z1224" t="str">
            <v>บุคคลธรรมดา</v>
          </cell>
          <cell r="AA1224">
            <v>1</v>
          </cell>
          <cell r="AB1224" t="str">
            <v>(1)ที่ดินและสิ่งปลูกสร้างที่ใช้ประโยชน์ในการประกอบเกษตรกรรม</v>
          </cell>
          <cell r="AC1224">
            <v>1</v>
          </cell>
          <cell r="AD1224">
            <v>3975</v>
          </cell>
          <cell r="AE1224">
            <v>100</v>
          </cell>
        </row>
        <row r="1225">
          <cell r="P1225">
            <v>19679</v>
          </cell>
          <cell r="Q1225">
            <v>2854</v>
          </cell>
          <cell r="R1225">
            <v>89</v>
          </cell>
          <cell r="S1225">
            <v>1983</v>
          </cell>
          <cell r="T1225">
            <v>4000</v>
          </cell>
          <cell r="U1225">
            <v>0</v>
          </cell>
          <cell r="V1225">
            <v>2</v>
          </cell>
          <cell r="W1225">
            <v>84</v>
          </cell>
          <cell r="X1225">
            <v>0</v>
          </cell>
          <cell r="Y1225">
            <v>284</v>
          </cell>
          <cell r="Z1225" t="str">
            <v>บุคคลธรรมดา</v>
          </cell>
          <cell r="AA1225">
            <v>1</v>
          </cell>
          <cell r="AB122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25">
            <v>2</v>
          </cell>
          <cell r="AD1225">
            <v>284</v>
          </cell>
          <cell r="AE1225">
            <v>100</v>
          </cell>
        </row>
        <row r="1226">
          <cell r="P1226">
            <v>19679</v>
          </cell>
          <cell r="Q1226">
            <v>2854</v>
          </cell>
          <cell r="R1226">
            <v>89</v>
          </cell>
          <cell r="S1226">
            <v>1983</v>
          </cell>
          <cell r="T1226">
            <v>4000</v>
          </cell>
          <cell r="U1226">
            <v>0</v>
          </cell>
          <cell r="V1226">
            <v>0</v>
          </cell>
          <cell r="W1226">
            <v>0</v>
          </cell>
          <cell r="X1226">
            <v>0</v>
          </cell>
          <cell r="Y1226">
            <v>0</v>
          </cell>
          <cell r="Z1226" t="str">
            <v>บุคคลธรรมดา</v>
          </cell>
          <cell r="AA1226">
            <v>1</v>
          </cell>
          <cell r="AB1226" t="str">
            <v>(3)สิ่งปลูกสร้างที่เจ้าของใช้เป็นที่อยู่อาศัยและมีชื่ออยู่ในทะเบียนบ้าน</v>
          </cell>
          <cell r="AC1226">
            <v>2</v>
          </cell>
          <cell r="AD1226">
            <v>0</v>
          </cell>
          <cell r="AE1226">
            <v>0</v>
          </cell>
        </row>
        <row r="1227">
          <cell r="P1227">
            <v>19679</v>
          </cell>
          <cell r="Q1227">
            <v>2854</v>
          </cell>
          <cell r="R1227">
            <v>89</v>
          </cell>
          <cell r="S1227">
            <v>1983</v>
          </cell>
          <cell r="T1227">
            <v>4000</v>
          </cell>
          <cell r="U1227">
            <v>0</v>
          </cell>
          <cell r="V1227">
            <v>0</v>
          </cell>
          <cell r="W1227">
            <v>0</v>
          </cell>
          <cell r="X1227">
            <v>0</v>
          </cell>
          <cell r="Y1227">
            <v>0</v>
          </cell>
          <cell r="Z1227" t="str">
            <v>บุคคลธรรมดา</v>
          </cell>
          <cell r="AA1227">
            <v>1</v>
          </cell>
          <cell r="AB1227" t="str">
            <v>(3)สิ่งปลูกสร้างที่เจ้าของใช้เป็นที่อยู่อาศัยและมีชื่ออยู่ในทะเบียนบ้าน</v>
          </cell>
          <cell r="AC1227">
            <v>2</v>
          </cell>
          <cell r="AD1227">
            <v>0</v>
          </cell>
          <cell r="AE1227">
            <v>0</v>
          </cell>
        </row>
        <row r="1228">
          <cell r="P1228">
            <v>20123</v>
          </cell>
          <cell r="Q1228">
            <v>3254</v>
          </cell>
          <cell r="R1228">
            <v>74</v>
          </cell>
          <cell r="S1228">
            <v>1991</v>
          </cell>
          <cell r="T1228">
            <v>4000</v>
          </cell>
          <cell r="U1228">
            <v>34</v>
          </cell>
          <cell r="V1228">
            <v>0</v>
          </cell>
          <cell r="W1228">
            <v>18</v>
          </cell>
          <cell r="X1228">
            <v>0</v>
          </cell>
          <cell r="Y1228">
            <v>13618</v>
          </cell>
          <cell r="Z1228" t="str">
            <v>บุคคลธรรมดา</v>
          </cell>
          <cell r="AA1228">
            <v>1</v>
          </cell>
          <cell r="AB1228" t="str">
            <v>(1)ที่ดินและสิ่งปลูกสร้างที่ใช้ประโยชน์ในการประกอบเกษตรกรรม</v>
          </cell>
          <cell r="AC1228">
            <v>1</v>
          </cell>
          <cell r="AD1228">
            <v>13618</v>
          </cell>
          <cell r="AE1228">
            <v>130</v>
          </cell>
        </row>
        <row r="1229">
          <cell r="P1229">
            <v>20237</v>
          </cell>
          <cell r="Q1229">
            <v>0</v>
          </cell>
          <cell r="R1229">
            <v>127</v>
          </cell>
          <cell r="S1229">
            <v>2011</v>
          </cell>
          <cell r="T1229">
            <v>4000</v>
          </cell>
          <cell r="U1229">
            <v>1</v>
          </cell>
          <cell r="V1229">
            <v>0</v>
          </cell>
          <cell r="W1229">
            <v>0</v>
          </cell>
          <cell r="X1229">
            <v>0</v>
          </cell>
          <cell r="Y1229">
            <v>400</v>
          </cell>
          <cell r="Z1229" t="str">
            <v>บุคคลธรรมดา</v>
          </cell>
          <cell r="AA1229">
            <v>1</v>
          </cell>
          <cell r="AB1229" t="str">
            <v>(1)ที่ดินและสิ่งปลูกสร้างที่ใช้ประโยชน์ในการประกอบเกษตรกรรม</v>
          </cell>
          <cell r="AC1229">
            <v>1</v>
          </cell>
          <cell r="AD1229">
            <v>400</v>
          </cell>
          <cell r="AE1229">
            <v>110</v>
          </cell>
        </row>
        <row r="1230">
          <cell r="P1230">
            <v>20238</v>
          </cell>
          <cell r="Q1230">
            <v>0</v>
          </cell>
          <cell r="R1230">
            <v>128</v>
          </cell>
          <cell r="S1230">
            <v>2012</v>
          </cell>
          <cell r="T1230">
            <v>4000</v>
          </cell>
          <cell r="U1230">
            <v>1</v>
          </cell>
          <cell r="V1230">
            <v>0</v>
          </cell>
          <cell r="W1230">
            <v>0</v>
          </cell>
          <cell r="X1230">
            <v>0</v>
          </cell>
          <cell r="Y1230">
            <v>400</v>
          </cell>
          <cell r="Z1230" t="str">
            <v>บุคคลธรรมดา</v>
          </cell>
          <cell r="AA1230">
            <v>1</v>
          </cell>
          <cell r="AB1230" t="str">
            <v>(1)ที่ดินและสิ่งปลูกสร้างที่ใช้ประโยชน์ในการประกอบเกษตรกรรม</v>
          </cell>
          <cell r="AC1230">
            <v>1</v>
          </cell>
          <cell r="AD1230">
            <v>400</v>
          </cell>
          <cell r="AE1230">
            <v>110</v>
          </cell>
        </row>
        <row r="1231">
          <cell r="P1231">
            <v>20278</v>
          </cell>
          <cell r="Q1231">
            <v>3252</v>
          </cell>
          <cell r="R1231">
            <v>107</v>
          </cell>
          <cell r="S1231">
            <v>2013</v>
          </cell>
          <cell r="T1231">
            <v>4000</v>
          </cell>
          <cell r="U1231">
            <v>20</v>
          </cell>
          <cell r="V1231">
            <v>1</v>
          </cell>
          <cell r="W1231">
            <v>30</v>
          </cell>
          <cell r="X1231">
            <v>0</v>
          </cell>
          <cell r="Y1231">
            <v>8130</v>
          </cell>
          <cell r="Z1231" t="str">
            <v>บุคคลธรรมดา</v>
          </cell>
          <cell r="AA1231">
            <v>1</v>
          </cell>
          <cell r="AB1231" t="str">
            <v>(1)ที่ดินและสิ่งปลูกสร้างที่ใช้ประโยชน์ในการประกอบเกษตรกรรม</v>
          </cell>
          <cell r="AC1231">
            <v>1</v>
          </cell>
          <cell r="AD1231">
            <v>8130</v>
          </cell>
          <cell r="AE1231">
            <v>130</v>
          </cell>
        </row>
        <row r="1232">
          <cell r="P1232">
            <v>20289</v>
          </cell>
          <cell r="Q1232">
            <v>3252</v>
          </cell>
          <cell r="R1232">
            <v>118</v>
          </cell>
          <cell r="S1232">
            <v>2024</v>
          </cell>
          <cell r="T1232">
            <v>4000</v>
          </cell>
          <cell r="U1232">
            <v>20</v>
          </cell>
          <cell r="V1232">
            <v>2</v>
          </cell>
          <cell r="W1232">
            <v>96</v>
          </cell>
          <cell r="X1232">
            <v>0</v>
          </cell>
          <cell r="Y1232">
            <v>8296</v>
          </cell>
          <cell r="Z1232" t="str">
            <v>บุคคลธรรมดา</v>
          </cell>
          <cell r="AA1232">
            <v>1</v>
          </cell>
          <cell r="AB1232" t="str">
            <v>(1)ที่ดินและสิ่งปลูกสร้างที่ใช้ประโยชน์ในการประกอบเกษตรกรรม</v>
          </cell>
          <cell r="AC1232">
            <v>1</v>
          </cell>
          <cell r="AD1232">
            <v>8296</v>
          </cell>
          <cell r="AE1232">
            <v>130</v>
          </cell>
        </row>
        <row r="1233">
          <cell r="P1233">
            <v>21056</v>
          </cell>
          <cell r="Q1233">
            <v>2852</v>
          </cell>
          <cell r="R1233">
            <v>118</v>
          </cell>
          <cell r="S1233">
            <v>2086</v>
          </cell>
          <cell r="T1233">
            <v>4000</v>
          </cell>
          <cell r="U1233">
            <v>0</v>
          </cell>
          <cell r="V1233">
            <v>2</v>
          </cell>
          <cell r="W1233">
            <v>26</v>
          </cell>
          <cell r="X1233">
            <v>0</v>
          </cell>
          <cell r="Y1233">
            <v>226</v>
          </cell>
          <cell r="Z1233" t="str">
            <v>บุคคลธรรมดา</v>
          </cell>
          <cell r="AA1233">
            <v>1</v>
          </cell>
          <cell r="AB123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33">
            <v>2</v>
          </cell>
          <cell r="AD1233">
            <v>226</v>
          </cell>
          <cell r="AE1233">
            <v>130</v>
          </cell>
        </row>
        <row r="1234">
          <cell r="P1234">
            <v>21057</v>
          </cell>
          <cell r="Q1234">
            <v>2852</v>
          </cell>
          <cell r="R1234">
            <v>119</v>
          </cell>
          <cell r="S1234">
            <v>2087</v>
          </cell>
          <cell r="T1234">
            <v>4000</v>
          </cell>
          <cell r="U1234">
            <v>0</v>
          </cell>
          <cell r="V1234">
            <v>2</v>
          </cell>
          <cell r="W1234">
            <v>73</v>
          </cell>
          <cell r="X1234">
            <v>0</v>
          </cell>
          <cell r="Y1234">
            <v>267</v>
          </cell>
          <cell r="Z1234" t="str">
            <v>บุคคลธรรมดา</v>
          </cell>
          <cell r="AA1234">
            <v>1</v>
          </cell>
          <cell r="AB12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34">
            <v>2</v>
          </cell>
          <cell r="AD1234">
            <v>267</v>
          </cell>
          <cell r="AE1234">
            <v>100</v>
          </cell>
        </row>
        <row r="1235">
          <cell r="P1235">
            <v>21057</v>
          </cell>
          <cell r="Q1235">
            <v>2852</v>
          </cell>
          <cell r="R1235">
            <v>119</v>
          </cell>
          <cell r="S1235">
            <v>2087</v>
          </cell>
          <cell r="T1235">
            <v>4000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 t="str">
            <v>บุคคลธรรมดา</v>
          </cell>
          <cell r="AA1235">
            <v>1</v>
          </cell>
          <cell r="AB1235" t="str">
            <v>(3)สิ่งปลูกสร้างที่เจ้าของใช้เป็นที่อยู่อาศัยและมีชื่ออยู่ในทะเบียนบ้าน</v>
          </cell>
          <cell r="AC1235">
            <v>2</v>
          </cell>
          <cell r="AD1235">
            <v>0</v>
          </cell>
          <cell r="AE1235">
            <v>0</v>
          </cell>
        </row>
        <row r="1236">
          <cell r="P1236">
            <v>21057</v>
          </cell>
          <cell r="Q1236">
            <v>2852</v>
          </cell>
          <cell r="R1236">
            <v>119</v>
          </cell>
          <cell r="S1236">
            <v>2087</v>
          </cell>
          <cell r="T1236">
            <v>4000</v>
          </cell>
          <cell r="U1236">
            <v>0</v>
          </cell>
          <cell r="V1236">
            <v>0</v>
          </cell>
          <cell r="W1236">
            <v>0</v>
          </cell>
          <cell r="X1236">
            <v>0</v>
          </cell>
          <cell r="Y1236">
            <v>6</v>
          </cell>
          <cell r="Z1236" t="str">
            <v>บุคคลธรรมดา</v>
          </cell>
          <cell r="AA1236">
            <v>1</v>
          </cell>
          <cell r="AB123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36">
            <v>3</v>
          </cell>
          <cell r="AD1236">
            <v>6</v>
          </cell>
          <cell r="AE1236">
            <v>100</v>
          </cell>
        </row>
        <row r="1237">
          <cell r="P1237">
            <v>21058</v>
          </cell>
          <cell r="Q1237">
            <v>2852</v>
          </cell>
          <cell r="R1237">
            <v>120</v>
          </cell>
          <cell r="S1237">
            <v>2088</v>
          </cell>
          <cell r="T1237">
            <v>4000</v>
          </cell>
          <cell r="U1237">
            <v>0</v>
          </cell>
          <cell r="V1237">
            <v>2</v>
          </cell>
          <cell r="W1237">
            <v>72</v>
          </cell>
          <cell r="X1237">
            <v>0</v>
          </cell>
          <cell r="Y1237">
            <v>272</v>
          </cell>
          <cell r="Z1237" t="str">
            <v>บุคคลธรรมดา</v>
          </cell>
          <cell r="AA1237">
            <v>1</v>
          </cell>
          <cell r="AB12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37">
            <v>2</v>
          </cell>
          <cell r="AD1237">
            <v>272</v>
          </cell>
          <cell r="AE1237">
            <v>100</v>
          </cell>
        </row>
        <row r="1238">
          <cell r="P1238">
            <v>21059</v>
          </cell>
          <cell r="Q1238">
            <v>2852</v>
          </cell>
          <cell r="R1238">
            <v>121</v>
          </cell>
          <cell r="S1238">
            <v>2089</v>
          </cell>
          <cell r="T1238">
            <v>4000</v>
          </cell>
          <cell r="U1238">
            <v>8</v>
          </cell>
          <cell r="V1238">
            <v>0</v>
          </cell>
          <cell r="W1238">
            <v>77</v>
          </cell>
          <cell r="X1238">
            <v>0</v>
          </cell>
          <cell r="Y1238">
            <v>3277</v>
          </cell>
          <cell r="Z1238" t="str">
            <v>บุคคลธรรมดา</v>
          </cell>
          <cell r="AA1238">
            <v>1</v>
          </cell>
          <cell r="AB1238" t="str">
            <v>(1)ที่ดินและสิ่งปลูกสร้างที่ใช้ประโยชน์ในการประกอบเกษตรกรรม</v>
          </cell>
          <cell r="AC1238">
            <v>1</v>
          </cell>
          <cell r="AD1238">
            <v>3277</v>
          </cell>
          <cell r="AE1238">
            <v>260</v>
          </cell>
        </row>
        <row r="1239">
          <cell r="P1239">
            <v>21060</v>
          </cell>
          <cell r="Q1239">
            <v>2852</v>
          </cell>
          <cell r="R1239">
            <v>122</v>
          </cell>
          <cell r="S1239">
            <v>2090</v>
          </cell>
          <cell r="T1239">
            <v>4000</v>
          </cell>
          <cell r="U1239">
            <v>1</v>
          </cell>
          <cell r="V1239">
            <v>3</v>
          </cell>
          <cell r="W1239">
            <v>5</v>
          </cell>
          <cell r="X1239">
            <v>0</v>
          </cell>
          <cell r="Y1239">
            <v>705</v>
          </cell>
          <cell r="Z1239" t="str">
            <v>บุคคลธรรมดา</v>
          </cell>
          <cell r="AA1239">
            <v>1</v>
          </cell>
          <cell r="AB1239" t="str">
            <v>(1)ที่ดินและสิ่งปลูกสร้างที่ใช้ประโยชน์ในการประกอบเกษตรกรรม</v>
          </cell>
          <cell r="AC1239">
            <v>1</v>
          </cell>
          <cell r="AD1239">
            <v>705</v>
          </cell>
          <cell r="AE1239">
            <v>260</v>
          </cell>
        </row>
        <row r="1240">
          <cell r="P1240">
            <v>21156</v>
          </cell>
          <cell r="Q1240">
            <v>2854</v>
          </cell>
          <cell r="R1240">
            <v>17</v>
          </cell>
          <cell r="S1240">
            <v>369</v>
          </cell>
          <cell r="T1240">
            <v>1000</v>
          </cell>
          <cell r="U1240">
            <v>1</v>
          </cell>
          <cell r="V1240">
            <v>1</v>
          </cell>
          <cell r="W1240">
            <v>2</v>
          </cell>
          <cell r="X1240">
            <v>0</v>
          </cell>
          <cell r="Y1240">
            <v>502</v>
          </cell>
          <cell r="Z1240" t="str">
            <v>บุคคลธรรมดา</v>
          </cell>
          <cell r="AA1240">
            <v>1</v>
          </cell>
          <cell r="AB124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40">
            <v>2</v>
          </cell>
          <cell r="AD1240">
            <v>502</v>
          </cell>
          <cell r="AE1240">
            <v>310</v>
          </cell>
        </row>
        <row r="1241">
          <cell r="P1241">
            <v>21204</v>
          </cell>
          <cell r="Q1241">
            <v>0</v>
          </cell>
          <cell r="R1241">
            <v>295</v>
          </cell>
          <cell r="S1241">
            <v>2092</v>
          </cell>
          <cell r="T1241">
            <v>4000</v>
          </cell>
          <cell r="U1241">
            <v>9</v>
          </cell>
          <cell r="V1241">
            <v>3</v>
          </cell>
          <cell r="W1241">
            <v>0</v>
          </cell>
          <cell r="X1241">
            <v>0</v>
          </cell>
          <cell r="Y1241">
            <v>3900</v>
          </cell>
          <cell r="Z1241" t="str">
            <v>บุคคลธรรมดา</v>
          </cell>
          <cell r="AA1241">
            <v>1</v>
          </cell>
          <cell r="AB1241" t="str">
            <v>(1)ที่ดินและสิ่งปลูกสร้างที่ใช้ประโยชน์ในการประกอบเกษตรกรรม</v>
          </cell>
          <cell r="AC1241">
            <v>1</v>
          </cell>
          <cell r="AD1241">
            <v>3900</v>
          </cell>
          <cell r="AE1241">
            <v>110</v>
          </cell>
        </row>
        <row r="1242">
          <cell r="P1242">
            <v>21205</v>
          </cell>
          <cell r="Q1242">
            <v>2856</v>
          </cell>
          <cell r="R1242">
            <v>19</v>
          </cell>
          <cell r="S1242">
            <v>360</v>
          </cell>
          <cell r="T1242">
            <v>1000</v>
          </cell>
          <cell r="U1242">
            <v>0</v>
          </cell>
          <cell r="V1242">
            <v>3</v>
          </cell>
          <cell r="W1242">
            <v>52</v>
          </cell>
          <cell r="X1242">
            <v>0</v>
          </cell>
          <cell r="Y1242">
            <v>352</v>
          </cell>
          <cell r="Z1242" t="str">
            <v>บุคคลธรรมดา</v>
          </cell>
          <cell r="AA1242">
            <v>1</v>
          </cell>
          <cell r="AB1242" t="str">
            <v>(1)ที่ดินและสิ่งปลูกสร้างที่ใช้ประโยชน์ในการประกอบเกษตรกรรม</v>
          </cell>
          <cell r="AC1242">
            <v>1</v>
          </cell>
          <cell r="AD1242">
            <v>352</v>
          </cell>
          <cell r="AE1242">
            <v>150</v>
          </cell>
        </row>
        <row r="1243">
          <cell r="P1243">
            <v>21206</v>
          </cell>
          <cell r="Q1243">
            <v>2856</v>
          </cell>
          <cell r="R1243">
            <v>20</v>
          </cell>
          <cell r="S1243">
            <v>361</v>
          </cell>
          <cell r="T1243">
            <v>1000</v>
          </cell>
          <cell r="U1243">
            <v>0</v>
          </cell>
          <cell r="V1243">
            <v>2</v>
          </cell>
          <cell r="W1243">
            <v>88</v>
          </cell>
          <cell r="X1243">
            <v>0</v>
          </cell>
          <cell r="Y1243">
            <v>288</v>
          </cell>
          <cell r="Z1243" t="str">
            <v>บุคคลธรรมดา</v>
          </cell>
          <cell r="AA1243">
            <v>1</v>
          </cell>
          <cell r="AB124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43">
            <v>2</v>
          </cell>
          <cell r="AD1243">
            <v>288</v>
          </cell>
          <cell r="AE1243">
            <v>150</v>
          </cell>
        </row>
        <row r="1244">
          <cell r="P1244">
            <v>21207</v>
          </cell>
          <cell r="Q1244">
            <v>2856</v>
          </cell>
          <cell r="R1244">
            <v>21</v>
          </cell>
          <cell r="S1244">
            <v>362</v>
          </cell>
          <cell r="T1244">
            <v>1000</v>
          </cell>
          <cell r="U1244">
            <v>0</v>
          </cell>
          <cell r="V1244">
            <v>1</v>
          </cell>
          <cell r="W1244">
            <v>38</v>
          </cell>
          <cell r="X1244">
            <v>0</v>
          </cell>
          <cell r="Y1244">
            <v>138</v>
          </cell>
          <cell r="Z1244" t="str">
            <v>บุคคลธรรมดา</v>
          </cell>
          <cell r="AA1244">
            <v>1</v>
          </cell>
          <cell r="AB124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44">
            <v>2</v>
          </cell>
          <cell r="AD1244">
            <v>138</v>
          </cell>
          <cell r="AE1244">
            <v>170</v>
          </cell>
        </row>
        <row r="1245">
          <cell r="P1245">
            <v>21208</v>
          </cell>
          <cell r="Q1245">
            <v>2856</v>
          </cell>
          <cell r="R1245">
            <v>22</v>
          </cell>
          <cell r="S1245">
            <v>363</v>
          </cell>
          <cell r="T1245">
            <v>1000</v>
          </cell>
          <cell r="U1245">
            <v>0</v>
          </cell>
          <cell r="V1245">
            <v>3</v>
          </cell>
          <cell r="W1245">
            <v>11</v>
          </cell>
          <cell r="X1245">
            <v>0</v>
          </cell>
          <cell r="Y1245">
            <v>311</v>
          </cell>
          <cell r="Z1245" t="str">
            <v>บุคคลธรรมดา</v>
          </cell>
          <cell r="AA1245">
            <v>1</v>
          </cell>
          <cell r="AB124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45">
            <v>2</v>
          </cell>
          <cell r="AD1245">
            <v>311</v>
          </cell>
          <cell r="AE1245">
            <v>170</v>
          </cell>
        </row>
        <row r="1246">
          <cell r="P1246">
            <v>21208</v>
          </cell>
          <cell r="Q1246">
            <v>2856</v>
          </cell>
          <cell r="R1246">
            <v>22</v>
          </cell>
          <cell r="S1246">
            <v>363</v>
          </cell>
          <cell r="T1246">
            <v>1000</v>
          </cell>
          <cell r="U1246">
            <v>0</v>
          </cell>
          <cell r="V1246">
            <v>0</v>
          </cell>
          <cell r="W1246">
            <v>0</v>
          </cell>
          <cell r="X1246">
            <v>0</v>
          </cell>
          <cell r="Y1246">
            <v>0</v>
          </cell>
          <cell r="Z1246" t="str">
            <v>บุคคลธรรมดา</v>
          </cell>
          <cell r="AA1246">
            <v>1</v>
          </cell>
          <cell r="AB1246" t="str">
            <v>(3)สิ่งปลูกสร้างที่เจ้าของใช้เป็นที่อยู่อาศัยและมีชื่ออยู่ในทะเบียนบ้าน</v>
          </cell>
          <cell r="AC1246">
            <v>2</v>
          </cell>
          <cell r="AD1246">
            <v>0</v>
          </cell>
          <cell r="AE1246">
            <v>170</v>
          </cell>
        </row>
        <row r="1247">
          <cell r="P1247">
            <v>21209</v>
          </cell>
          <cell r="Q1247">
            <v>2856</v>
          </cell>
          <cell r="R1247">
            <v>23</v>
          </cell>
          <cell r="S1247">
            <v>364</v>
          </cell>
          <cell r="T1247">
            <v>1000</v>
          </cell>
          <cell r="U1247">
            <v>0</v>
          </cell>
          <cell r="V1247">
            <v>3</v>
          </cell>
          <cell r="W1247">
            <v>24</v>
          </cell>
          <cell r="X1247">
            <v>0</v>
          </cell>
          <cell r="Y1247">
            <v>324</v>
          </cell>
          <cell r="Z1247" t="str">
            <v>บุคคลธรรมดา</v>
          </cell>
          <cell r="AA1247">
            <v>1</v>
          </cell>
          <cell r="AB1247" t="str">
            <v>(1)ที่ดินและสิ่งปลูกสร้างที่ใช้ประโยชน์ในการประกอบเกษตรกรรม</v>
          </cell>
          <cell r="AC1247">
            <v>1</v>
          </cell>
          <cell r="AD1247">
            <v>324</v>
          </cell>
          <cell r="AE1247">
            <v>170</v>
          </cell>
        </row>
        <row r="1248">
          <cell r="P1248">
            <v>21210</v>
          </cell>
          <cell r="Q1248">
            <v>2856</v>
          </cell>
          <cell r="R1248">
            <v>24</v>
          </cell>
          <cell r="S1248">
            <v>365</v>
          </cell>
          <cell r="T1248">
            <v>1000</v>
          </cell>
          <cell r="U1248">
            <v>1</v>
          </cell>
          <cell r="V1248">
            <v>0</v>
          </cell>
          <cell r="W1248">
            <v>7</v>
          </cell>
          <cell r="X1248">
            <v>0</v>
          </cell>
          <cell r="Y1248">
            <v>407</v>
          </cell>
          <cell r="Z1248" t="str">
            <v>บุคคลธรรมดา</v>
          </cell>
          <cell r="AA1248">
            <v>1</v>
          </cell>
          <cell r="AB124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48">
            <v>2</v>
          </cell>
          <cell r="AD1248">
            <v>407</v>
          </cell>
          <cell r="AE1248">
            <v>170</v>
          </cell>
        </row>
        <row r="1249">
          <cell r="P1249">
            <v>21210</v>
          </cell>
          <cell r="Q1249">
            <v>2856</v>
          </cell>
          <cell r="R1249">
            <v>24</v>
          </cell>
          <cell r="S1249">
            <v>365</v>
          </cell>
          <cell r="T1249">
            <v>1000</v>
          </cell>
          <cell r="U1249">
            <v>0</v>
          </cell>
          <cell r="V1249">
            <v>0</v>
          </cell>
          <cell r="W1249">
            <v>0</v>
          </cell>
          <cell r="X1249">
            <v>0</v>
          </cell>
          <cell r="Y1249">
            <v>0</v>
          </cell>
          <cell r="Z1249" t="str">
            <v>บุคคลธรรมดา</v>
          </cell>
          <cell r="AA1249">
            <v>1</v>
          </cell>
          <cell r="AB1249" t="str">
            <v>(3)สิ่งปลูกสร้างที่เจ้าของใช้เป็นที่อยู่อาศัยและมีชื่ออยู่ในทะเบียนบ้าน</v>
          </cell>
          <cell r="AC1249">
            <v>2</v>
          </cell>
          <cell r="AD1249">
            <v>0</v>
          </cell>
          <cell r="AE1249">
            <v>170</v>
          </cell>
        </row>
        <row r="1250">
          <cell r="P1250">
            <v>21211</v>
          </cell>
          <cell r="Q1250">
            <v>2856</v>
          </cell>
          <cell r="R1250">
            <v>25</v>
          </cell>
          <cell r="S1250">
            <v>366</v>
          </cell>
          <cell r="T1250">
            <v>1000</v>
          </cell>
          <cell r="U1250">
            <v>0</v>
          </cell>
          <cell r="V1250">
            <v>1</v>
          </cell>
          <cell r="W1250">
            <v>23</v>
          </cell>
          <cell r="X1250">
            <v>0</v>
          </cell>
          <cell r="Y1250">
            <v>123</v>
          </cell>
          <cell r="Z1250" t="str">
            <v>บุคคลธรรมดา</v>
          </cell>
          <cell r="AA1250">
            <v>1</v>
          </cell>
          <cell r="AB1250" t="str">
            <v>(1)ที่ดินและสิ่งปลูกสร้างที่ใช้ประโยชน์ในการประกอบเกษตรกรรม</v>
          </cell>
          <cell r="AC1250">
            <v>1</v>
          </cell>
          <cell r="AD1250">
            <v>123</v>
          </cell>
          <cell r="AE1250">
            <v>170</v>
          </cell>
        </row>
        <row r="1251">
          <cell r="P1251">
            <v>21212</v>
          </cell>
          <cell r="Q1251">
            <v>2856</v>
          </cell>
          <cell r="R1251">
            <v>26</v>
          </cell>
          <cell r="S1251">
            <v>367</v>
          </cell>
          <cell r="T1251">
            <v>1000</v>
          </cell>
          <cell r="U1251">
            <v>0</v>
          </cell>
          <cell r="V1251">
            <v>1</v>
          </cell>
          <cell r="W1251">
            <v>18</v>
          </cell>
          <cell r="X1251">
            <v>0</v>
          </cell>
          <cell r="Y1251">
            <v>118</v>
          </cell>
          <cell r="Z1251" t="str">
            <v>บุคคลธรรมดา</v>
          </cell>
          <cell r="AA1251">
            <v>1</v>
          </cell>
          <cell r="AB12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51">
            <v>2</v>
          </cell>
          <cell r="AD1251">
            <v>118</v>
          </cell>
          <cell r="AE1251">
            <v>170</v>
          </cell>
        </row>
        <row r="1252">
          <cell r="P1252">
            <v>21213</v>
          </cell>
          <cell r="Q1252">
            <v>2856</v>
          </cell>
          <cell r="R1252">
            <v>27</v>
          </cell>
          <cell r="S1252">
            <v>368</v>
          </cell>
          <cell r="T1252">
            <v>1000</v>
          </cell>
          <cell r="U1252">
            <v>0</v>
          </cell>
          <cell r="V1252">
            <v>1</v>
          </cell>
          <cell r="W1252">
            <v>51</v>
          </cell>
          <cell r="X1252">
            <v>0</v>
          </cell>
          <cell r="Y1252">
            <v>151</v>
          </cell>
          <cell r="Z1252" t="str">
            <v>บุคคลธรรมดา</v>
          </cell>
          <cell r="AA1252">
            <v>1</v>
          </cell>
          <cell r="AB125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52">
            <v>2</v>
          </cell>
          <cell r="AD1252">
            <v>151</v>
          </cell>
          <cell r="AE1252">
            <v>100</v>
          </cell>
        </row>
        <row r="1253">
          <cell r="P1253">
            <v>21259</v>
          </cell>
          <cell r="Q1253">
            <v>2856</v>
          </cell>
          <cell r="R1253">
            <v>31</v>
          </cell>
          <cell r="S1253">
            <v>2093</v>
          </cell>
          <cell r="T1253">
            <v>4000</v>
          </cell>
          <cell r="U1253">
            <v>1</v>
          </cell>
          <cell r="V1253">
            <v>2</v>
          </cell>
          <cell r="W1253">
            <v>58</v>
          </cell>
          <cell r="X1253">
            <v>0</v>
          </cell>
          <cell r="Y1253">
            <v>652</v>
          </cell>
          <cell r="Z1253" t="str">
            <v>บุคคลธรรมดา</v>
          </cell>
          <cell r="AA1253">
            <v>1</v>
          </cell>
          <cell r="AB125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53">
            <v>2</v>
          </cell>
          <cell r="AD1253">
            <v>652</v>
          </cell>
          <cell r="AE1253">
            <v>320</v>
          </cell>
        </row>
        <row r="1254">
          <cell r="P1254">
            <v>21259</v>
          </cell>
          <cell r="Q1254">
            <v>2856</v>
          </cell>
          <cell r="R1254">
            <v>31</v>
          </cell>
          <cell r="S1254">
            <v>2093</v>
          </cell>
          <cell r="T1254">
            <v>4000</v>
          </cell>
          <cell r="U1254">
            <v>0</v>
          </cell>
          <cell r="V1254">
            <v>0</v>
          </cell>
          <cell r="W1254">
            <v>0</v>
          </cell>
          <cell r="X1254">
            <v>0</v>
          </cell>
          <cell r="Y1254">
            <v>0</v>
          </cell>
          <cell r="Z1254" t="str">
            <v>บุคคลธรรมดา</v>
          </cell>
          <cell r="AA1254">
            <v>1</v>
          </cell>
          <cell r="AB1254" t="str">
            <v>(3)สิ่งปลูกสร้างที่เจ้าของใช้เป็นที่อยู่อาศัยและมีชื่ออยู่ในทะเบียนบ้าน</v>
          </cell>
          <cell r="AC1254">
            <v>2</v>
          </cell>
          <cell r="AD1254">
            <v>0</v>
          </cell>
          <cell r="AE1254">
            <v>320</v>
          </cell>
        </row>
        <row r="1255">
          <cell r="P1255">
            <v>21259</v>
          </cell>
          <cell r="Q1255">
            <v>2856</v>
          </cell>
          <cell r="R1255">
            <v>31</v>
          </cell>
          <cell r="S1255">
            <v>2093</v>
          </cell>
          <cell r="T1255">
            <v>4000</v>
          </cell>
          <cell r="U1255">
            <v>0</v>
          </cell>
          <cell r="V1255">
            <v>0</v>
          </cell>
          <cell r="W1255">
            <v>0</v>
          </cell>
          <cell r="X1255">
            <v>0</v>
          </cell>
          <cell r="Y1255">
            <v>6</v>
          </cell>
          <cell r="Z1255" t="str">
            <v>บุคคลธรรมดา</v>
          </cell>
          <cell r="AA1255">
            <v>1</v>
          </cell>
          <cell r="AB125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55">
            <v>3</v>
          </cell>
          <cell r="AD1255">
            <v>6</v>
          </cell>
          <cell r="AE1255">
            <v>320</v>
          </cell>
        </row>
        <row r="1256">
          <cell r="P1256">
            <v>21260</v>
          </cell>
          <cell r="Q1256">
            <v>2856</v>
          </cell>
          <cell r="R1256">
            <v>32</v>
          </cell>
          <cell r="S1256">
            <v>2094</v>
          </cell>
          <cell r="T1256">
            <v>4000</v>
          </cell>
          <cell r="U1256">
            <v>0</v>
          </cell>
          <cell r="V1256">
            <v>2</v>
          </cell>
          <cell r="W1256">
            <v>33</v>
          </cell>
          <cell r="X1256">
            <v>0</v>
          </cell>
          <cell r="Y1256">
            <v>233</v>
          </cell>
          <cell r="Z1256" t="str">
            <v>บุคคลธรรมดา</v>
          </cell>
          <cell r="AA1256">
            <v>1</v>
          </cell>
          <cell r="AB12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56">
            <v>2</v>
          </cell>
          <cell r="AD1256">
            <v>233</v>
          </cell>
          <cell r="AE1256">
            <v>350</v>
          </cell>
        </row>
        <row r="1257">
          <cell r="P1257">
            <v>21261</v>
          </cell>
          <cell r="Q1257">
            <v>2856</v>
          </cell>
          <cell r="R1257">
            <v>33</v>
          </cell>
          <cell r="S1257">
            <v>2095</v>
          </cell>
          <cell r="T1257">
            <v>4000</v>
          </cell>
          <cell r="U1257">
            <v>0</v>
          </cell>
          <cell r="V1257">
            <v>1</v>
          </cell>
          <cell r="W1257">
            <v>84</v>
          </cell>
          <cell r="X1257">
            <v>0</v>
          </cell>
          <cell r="Y1257">
            <v>184</v>
          </cell>
          <cell r="Z1257" t="str">
            <v>บุคคลธรรมดา</v>
          </cell>
          <cell r="AA1257">
            <v>1</v>
          </cell>
          <cell r="AB12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57">
            <v>2</v>
          </cell>
          <cell r="AD1257">
            <v>184</v>
          </cell>
          <cell r="AE1257">
            <v>100</v>
          </cell>
        </row>
        <row r="1258">
          <cell r="P1258">
            <v>21262</v>
          </cell>
          <cell r="Q1258">
            <v>2856</v>
          </cell>
          <cell r="R1258">
            <v>34</v>
          </cell>
          <cell r="S1258">
            <v>2096</v>
          </cell>
          <cell r="T1258">
            <v>4000</v>
          </cell>
          <cell r="U1258">
            <v>1</v>
          </cell>
          <cell r="V1258">
            <v>0</v>
          </cell>
          <cell r="W1258">
            <v>49</v>
          </cell>
          <cell r="X1258">
            <v>0</v>
          </cell>
          <cell r="Y1258">
            <v>449</v>
          </cell>
          <cell r="Z1258" t="str">
            <v>บุคคลธรรมดา</v>
          </cell>
          <cell r="AA1258">
            <v>1</v>
          </cell>
          <cell r="AB12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58">
            <v>2</v>
          </cell>
          <cell r="AD1258">
            <v>449</v>
          </cell>
          <cell r="AE1258">
            <v>100</v>
          </cell>
        </row>
        <row r="1259">
          <cell r="P1259">
            <v>21262</v>
          </cell>
          <cell r="Q1259">
            <v>2856</v>
          </cell>
          <cell r="R1259">
            <v>34</v>
          </cell>
          <cell r="S1259">
            <v>2096</v>
          </cell>
          <cell r="T1259">
            <v>4000</v>
          </cell>
          <cell r="U1259">
            <v>0</v>
          </cell>
          <cell r="V1259">
            <v>0</v>
          </cell>
          <cell r="W1259">
            <v>0</v>
          </cell>
          <cell r="X1259">
            <v>0</v>
          </cell>
          <cell r="Y1259">
            <v>0</v>
          </cell>
          <cell r="Z1259" t="str">
            <v>บุคคลธรรมดา</v>
          </cell>
          <cell r="AA1259">
            <v>1</v>
          </cell>
          <cell r="AB1259" t="str">
            <v>(3)สิ่งปลูกสร้างที่เจ้าของใช้เป็นที่อยู่อาศัยและมีชื่ออยู่ในทะเบียนบ้าน</v>
          </cell>
          <cell r="AC1259">
            <v>2</v>
          </cell>
          <cell r="AD1259">
            <v>0</v>
          </cell>
          <cell r="AE1259">
            <v>0</v>
          </cell>
        </row>
        <row r="1260">
          <cell r="P1260">
            <v>21387</v>
          </cell>
          <cell r="Q1260">
            <v>2852</v>
          </cell>
          <cell r="R1260">
            <v>123</v>
          </cell>
          <cell r="S1260">
            <v>370</v>
          </cell>
          <cell r="T1260">
            <v>4000</v>
          </cell>
          <cell r="U1260">
            <v>1</v>
          </cell>
          <cell r="V1260">
            <v>2</v>
          </cell>
          <cell r="W1260">
            <v>6</v>
          </cell>
          <cell r="X1260">
            <v>0</v>
          </cell>
          <cell r="Y1260">
            <v>606</v>
          </cell>
          <cell r="Z1260" t="str">
            <v>บุคคลธรรมดา</v>
          </cell>
          <cell r="AA1260">
            <v>1</v>
          </cell>
          <cell r="AB12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60">
            <v>2</v>
          </cell>
          <cell r="AD1260">
            <v>606</v>
          </cell>
          <cell r="AE1260">
            <v>150</v>
          </cell>
        </row>
        <row r="1261">
          <cell r="P1261">
            <v>21466</v>
          </cell>
          <cell r="Q1261">
            <v>2852</v>
          </cell>
          <cell r="R1261">
            <v>126</v>
          </cell>
          <cell r="S1261">
            <v>2105</v>
          </cell>
          <cell r="T1261">
            <v>4000</v>
          </cell>
          <cell r="U1261">
            <v>3</v>
          </cell>
          <cell r="V1261">
            <v>0</v>
          </cell>
          <cell r="W1261">
            <v>12</v>
          </cell>
          <cell r="X1261">
            <v>0</v>
          </cell>
          <cell r="Y1261">
            <v>1212</v>
          </cell>
          <cell r="Z1261" t="str">
            <v>บุคคลธรรมดา</v>
          </cell>
          <cell r="AA1261">
            <v>1</v>
          </cell>
          <cell r="AB1261" t="str">
            <v>(1)ที่ดินและสิ่งปลูกสร้างที่ใช้ประโยชน์ในการประกอบเกษตรกรรม</v>
          </cell>
          <cell r="AC1261">
            <v>1</v>
          </cell>
          <cell r="AD1261">
            <v>1212</v>
          </cell>
          <cell r="AE1261">
            <v>130</v>
          </cell>
        </row>
        <row r="1262">
          <cell r="P1262">
            <v>21467</v>
          </cell>
          <cell r="Q1262">
            <v>2852</v>
          </cell>
          <cell r="R1262">
            <v>127</v>
          </cell>
          <cell r="S1262">
            <v>2106</v>
          </cell>
          <cell r="T1262">
            <v>4000</v>
          </cell>
          <cell r="U1262">
            <v>5</v>
          </cell>
          <cell r="V1262">
            <v>2</v>
          </cell>
          <cell r="W1262">
            <v>44</v>
          </cell>
          <cell r="X1262">
            <v>0</v>
          </cell>
          <cell r="Y1262">
            <v>2244</v>
          </cell>
          <cell r="Z1262" t="str">
            <v>บุคคลธรรมดา</v>
          </cell>
          <cell r="AA1262">
            <v>1</v>
          </cell>
          <cell r="AB1262" t="str">
            <v>(1)ที่ดินและสิ่งปลูกสร้างที่ใช้ประโยชน์ในการประกอบเกษตรกรรม</v>
          </cell>
          <cell r="AC1262">
            <v>1</v>
          </cell>
          <cell r="AD1262">
            <v>2244</v>
          </cell>
          <cell r="AE1262">
            <v>130</v>
          </cell>
        </row>
        <row r="1263">
          <cell r="P1263">
            <v>21468</v>
          </cell>
          <cell r="Q1263">
            <v>2852</v>
          </cell>
          <cell r="R1263">
            <v>128</v>
          </cell>
          <cell r="S1263">
            <v>2107</v>
          </cell>
          <cell r="T1263">
            <v>4000</v>
          </cell>
          <cell r="U1263">
            <v>5</v>
          </cell>
          <cell r="V1263">
            <v>2</v>
          </cell>
          <cell r="W1263">
            <v>37</v>
          </cell>
          <cell r="X1263">
            <v>0</v>
          </cell>
          <cell r="Y1263">
            <v>2237</v>
          </cell>
          <cell r="Z1263" t="str">
            <v>บุคคลธรรมดา</v>
          </cell>
          <cell r="AA1263">
            <v>1</v>
          </cell>
          <cell r="AB1263" t="str">
            <v>(1)ที่ดินและสิ่งปลูกสร้างที่ใช้ประโยชน์ในการประกอบเกษตรกรรม</v>
          </cell>
          <cell r="AC1263">
            <v>1</v>
          </cell>
          <cell r="AD1263">
            <v>2237</v>
          </cell>
          <cell r="AE1263">
            <v>130</v>
          </cell>
        </row>
        <row r="1264">
          <cell r="P1264">
            <v>21469</v>
          </cell>
          <cell r="Q1264">
            <v>2852</v>
          </cell>
          <cell r="R1264">
            <v>129</v>
          </cell>
          <cell r="S1264">
            <v>2108</v>
          </cell>
          <cell r="T1264">
            <v>4000</v>
          </cell>
          <cell r="U1264">
            <v>5</v>
          </cell>
          <cell r="V1264">
            <v>2</v>
          </cell>
          <cell r="W1264">
            <v>50</v>
          </cell>
          <cell r="X1264">
            <v>0</v>
          </cell>
          <cell r="Y1264">
            <v>2250</v>
          </cell>
          <cell r="Z1264" t="str">
            <v>บุคคลธรรมดา</v>
          </cell>
          <cell r="AA1264">
            <v>1</v>
          </cell>
          <cell r="AB1264" t="str">
            <v>(1)ที่ดินและสิ่งปลูกสร้างที่ใช้ประโยชน์ในการประกอบเกษตรกรรม</v>
          </cell>
          <cell r="AC1264">
            <v>1</v>
          </cell>
          <cell r="AD1264">
            <v>2250</v>
          </cell>
          <cell r="AE1264">
            <v>130</v>
          </cell>
        </row>
        <row r="1265">
          <cell r="P1265">
            <v>21470</v>
          </cell>
          <cell r="Q1265">
            <v>2852</v>
          </cell>
          <cell r="R1265">
            <v>130</v>
          </cell>
          <cell r="S1265">
            <v>2109</v>
          </cell>
          <cell r="T1265">
            <v>4000</v>
          </cell>
          <cell r="U1265">
            <v>6</v>
          </cell>
          <cell r="V1265">
            <v>0</v>
          </cell>
          <cell r="W1265">
            <v>41</v>
          </cell>
          <cell r="X1265">
            <v>0</v>
          </cell>
          <cell r="Y1265">
            <v>2441</v>
          </cell>
          <cell r="Z1265" t="str">
            <v>บุคคลธรรมดา</v>
          </cell>
          <cell r="AA1265">
            <v>1</v>
          </cell>
          <cell r="AB1265" t="str">
            <v>(1)ที่ดินและสิ่งปลูกสร้างที่ใช้ประโยชน์ในการประกอบเกษตรกรรม</v>
          </cell>
          <cell r="AC1265">
            <v>1</v>
          </cell>
          <cell r="AD1265">
            <v>2441</v>
          </cell>
          <cell r="AE1265">
            <v>130</v>
          </cell>
        </row>
        <row r="1266">
          <cell r="P1266">
            <v>21567</v>
          </cell>
          <cell r="Q1266">
            <v>2852</v>
          </cell>
          <cell r="R1266">
            <v>131</v>
          </cell>
          <cell r="S1266">
            <v>2117</v>
          </cell>
          <cell r="T1266">
            <v>4000</v>
          </cell>
          <cell r="U1266">
            <v>2</v>
          </cell>
          <cell r="V1266">
            <v>0</v>
          </cell>
          <cell r="W1266">
            <v>85</v>
          </cell>
          <cell r="X1266">
            <v>0</v>
          </cell>
          <cell r="Y1266">
            <v>885</v>
          </cell>
          <cell r="Z1266" t="str">
            <v>บุคคลธรรมดา</v>
          </cell>
          <cell r="AA1266">
            <v>1</v>
          </cell>
          <cell r="AB1266" t="str">
            <v>(1)ที่ดินและสิ่งปลูกสร้างที่ใช้ประโยชน์ในการประกอบเกษตรกรรม</v>
          </cell>
          <cell r="AC1266">
            <v>1</v>
          </cell>
          <cell r="AD1266">
            <v>885</v>
          </cell>
          <cell r="AE1266">
            <v>130</v>
          </cell>
        </row>
        <row r="1267">
          <cell r="P1267">
            <v>21568</v>
          </cell>
          <cell r="Q1267">
            <v>2852</v>
          </cell>
          <cell r="R1267">
            <v>132</v>
          </cell>
          <cell r="S1267">
            <v>2118</v>
          </cell>
          <cell r="T1267">
            <v>4000</v>
          </cell>
          <cell r="U1267">
            <v>5</v>
          </cell>
          <cell r="V1267">
            <v>0</v>
          </cell>
          <cell r="W1267">
            <v>29</v>
          </cell>
          <cell r="X1267">
            <v>0</v>
          </cell>
          <cell r="Y1267">
            <v>2029</v>
          </cell>
          <cell r="Z1267" t="str">
            <v>บุคคลธรรมดา</v>
          </cell>
          <cell r="AA1267">
            <v>1</v>
          </cell>
          <cell r="AB1267" t="str">
            <v>(1)ที่ดินและสิ่งปลูกสร้างที่ใช้ประโยชน์ในการประกอบเกษตรกรรม</v>
          </cell>
          <cell r="AC1267">
            <v>1</v>
          </cell>
          <cell r="AD1267">
            <v>2029</v>
          </cell>
          <cell r="AE1267">
            <v>130</v>
          </cell>
        </row>
        <row r="1268">
          <cell r="P1268">
            <v>21569</v>
          </cell>
          <cell r="Q1268">
            <v>2852</v>
          </cell>
          <cell r="R1268">
            <v>133</v>
          </cell>
          <cell r="S1268">
            <v>2119</v>
          </cell>
          <cell r="T1268">
            <v>4000</v>
          </cell>
          <cell r="U1268">
            <v>2</v>
          </cell>
          <cell r="V1268">
            <v>3</v>
          </cell>
          <cell r="W1268">
            <v>9</v>
          </cell>
          <cell r="X1268">
            <v>0</v>
          </cell>
          <cell r="Y1268">
            <v>1109</v>
          </cell>
          <cell r="Z1268" t="str">
            <v>บุคคลธรรมดา</v>
          </cell>
          <cell r="AA1268">
            <v>1</v>
          </cell>
          <cell r="AB1268" t="str">
            <v>(1)ที่ดินและสิ่งปลูกสร้างที่ใช้ประโยชน์ในการประกอบเกษตรกรรม</v>
          </cell>
          <cell r="AC1268">
            <v>1</v>
          </cell>
          <cell r="AD1268">
            <v>1109</v>
          </cell>
          <cell r="AE1268">
            <v>130</v>
          </cell>
        </row>
        <row r="1269">
          <cell r="P1269">
            <v>21570</v>
          </cell>
          <cell r="Q1269">
            <v>3052</v>
          </cell>
          <cell r="R1269">
            <v>120</v>
          </cell>
          <cell r="S1269">
            <v>2120</v>
          </cell>
          <cell r="T1269">
            <v>4000</v>
          </cell>
          <cell r="U1269">
            <v>2</v>
          </cell>
          <cell r="V1269">
            <v>1</v>
          </cell>
          <cell r="W1269">
            <v>9</v>
          </cell>
          <cell r="X1269">
            <v>0</v>
          </cell>
          <cell r="Y1269">
            <v>909</v>
          </cell>
          <cell r="Z1269" t="str">
            <v>บุคคลธรรมดา</v>
          </cell>
          <cell r="AA1269">
            <v>1</v>
          </cell>
          <cell r="AB1269" t="str">
            <v>(1)ที่ดินและสิ่งปลูกสร้างที่ใช้ประโยชน์ในการประกอบเกษตรกรรม</v>
          </cell>
          <cell r="AC1269">
            <v>1</v>
          </cell>
          <cell r="AD1269">
            <v>909</v>
          </cell>
          <cell r="AE1269">
            <v>130</v>
          </cell>
        </row>
        <row r="1270">
          <cell r="P1270">
            <v>21571</v>
          </cell>
          <cell r="Q1270">
            <v>2850</v>
          </cell>
          <cell r="R1270">
            <v>18</v>
          </cell>
          <cell r="S1270">
            <v>2110</v>
          </cell>
          <cell r="T1270">
            <v>4000</v>
          </cell>
          <cell r="U1270">
            <v>1</v>
          </cell>
          <cell r="V1270">
            <v>3</v>
          </cell>
          <cell r="W1270">
            <v>18</v>
          </cell>
          <cell r="X1270">
            <v>0</v>
          </cell>
          <cell r="Y1270">
            <v>718</v>
          </cell>
          <cell r="Z1270" t="str">
            <v>บุคคลธรรมดา</v>
          </cell>
          <cell r="AA1270">
            <v>1</v>
          </cell>
          <cell r="AB1270" t="str">
            <v>(1)ที่ดินและสิ่งปลูกสร้างที่ใช้ประโยชน์ในการประกอบเกษตรกรรม</v>
          </cell>
          <cell r="AC1270">
            <v>1</v>
          </cell>
          <cell r="AD1270">
            <v>718</v>
          </cell>
          <cell r="AE1270">
            <v>150</v>
          </cell>
        </row>
        <row r="1271">
          <cell r="P1271">
            <v>21572</v>
          </cell>
          <cell r="Q1271">
            <v>2850</v>
          </cell>
          <cell r="R1271">
            <v>19</v>
          </cell>
          <cell r="S1271">
            <v>2111</v>
          </cell>
          <cell r="T1271">
            <v>4000</v>
          </cell>
          <cell r="U1271">
            <v>1</v>
          </cell>
          <cell r="V1271">
            <v>0</v>
          </cell>
          <cell r="W1271">
            <v>82</v>
          </cell>
          <cell r="X1271">
            <v>0</v>
          </cell>
          <cell r="Y1271">
            <v>482</v>
          </cell>
          <cell r="Z1271" t="str">
            <v>บุคคลธรรมดา</v>
          </cell>
          <cell r="AA1271">
            <v>1</v>
          </cell>
          <cell r="AB1271" t="str">
            <v>(1)ที่ดินและสิ่งปลูกสร้างที่ใช้ประโยชน์ในการประกอบเกษตรกรรม</v>
          </cell>
          <cell r="AC1271">
            <v>1</v>
          </cell>
          <cell r="AD1271">
            <v>482</v>
          </cell>
          <cell r="AE1271">
            <v>150</v>
          </cell>
        </row>
        <row r="1272">
          <cell r="P1272">
            <v>21573</v>
          </cell>
          <cell r="Q1272">
            <v>2850</v>
          </cell>
          <cell r="R1272">
            <v>20</v>
          </cell>
          <cell r="S1272">
            <v>2112</v>
          </cell>
          <cell r="T1272">
            <v>4000</v>
          </cell>
          <cell r="U1272">
            <v>1</v>
          </cell>
          <cell r="V1272">
            <v>0</v>
          </cell>
          <cell r="W1272">
            <v>57</v>
          </cell>
          <cell r="X1272">
            <v>0</v>
          </cell>
          <cell r="Y1272">
            <v>457</v>
          </cell>
          <cell r="Z1272" t="str">
            <v>บุคคลธรรมดา</v>
          </cell>
          <cell r="AA1272">
            <v>1</v>
          </cell>
          <cell r="AB1272" t="str">
            <v>(1)ที่ดินและสิ่งปลูกสร้างที่ใช้ประโยชน์ในการประกอบเกษตรกรรม</v>
          </cell>
          <cell r="AC1272">
            <v>1</v>
          </cell>
          <cell r="AD1272">
            <v>457</v>
          </cell>
          <cell r="AE1272">
            <v>100</v>
          </cell>
        </row>
        <row r="1273">
          <cell r="P1273">
            <v>21574</v>
          </cell>
          <cell r="Q1273">
            <v>2850</v>
          </cell>
          <cell r="R1273">
            <v>21</v>
          </cell>
          <cell r="S1273">
            <v>2113</v>
          </cell>
          <cell r="T1273">
            <v>4000</v>
          </cell>
          <cell r="U1273">
            <v>1</v>
          </cell>
          <cell r="V1273">
            <v>1</v>
          </cell>
          <cell r="W1273">
            <v>20</v>
          </cell>
          <cell r="X1273">
            <v>0</v>
          </cell>
          <cell r="Y1273">
            <v>520</v>
          </cell>
          <cell r="Z1273" t="str">
            <v>บุคคลธรรมดา</v>
          </cell>
          <cell r="AA1273">
            <v>1</v>
          </cell>
          <cell r="AB1273" t="str">
            <v>(1)ที่ดินและสิ่งปลูกสร้างที่ใช้ประโยชน์ในการประกอบเกษตรกรรม</v>
          </cell>
          <cell r="AC1273">
            <v>1</v>
          </cell>
          <cell r="AD1273">
            <v>520</v>
          </cell>
          <cell r="AE1273">
            <v>100</v>
          </cell>
        </row>
        <row r="1274">
          <cell r="P1274">
            <v>21575</v>
          </cell>
          <cell r="Q1274">
            <v>2850</v>
          </cell>
          <cell r="R1274">
            <v>22</v>
          </cell>
          <cell r="S1274">
            <v>2114</v>
          </cell>
          <cell r="T1274">
            <v>4000</v>
          </cell>
          <cell r="U1274">
            <v>1</v>
          </cell>
          <cell r="V1274">
            <v>1</v>
          </cell>
          <cell r="W1274">
            <v>14</v>
          </cell>
          <cell r="X1274">
            <v>0</v>
          </cell>
          <cell r="Y1274">
            <v>514</v>
          </cell>
          <cell r="Z1274" t="str">
            <v>บุคคลธรรมดา</v>
          </cell>
          <cell r="AA1274">
            <v>1</v>
          </cell>
          <cell r="AB1274" t="str">
            <v>(1)ที่ดินและสิ่งปลูกสร้างที่ใช้ประโยชน์ในการประกอบเกษตรกรรม</v>
          </cell>
          <cell r="AC1274">
            <v>1</v>
          </cell>
          <cell r="AD1274">
            <v>514</v>
          </cell>
          <cell r="AE1274">
            <v>100</v>
          </cell>
        </row>
        <row r="1275">
          <cell r="P1275">
            <v>21576</v>
          </cell>
          <cell r="Q1275">
            <v>2850</v>
          </cell>
          <cell r="R1275">
            <v>23</v>
          </cell>
          <cell r="S1275">
            <v>2115</v>
          </cell>
          <cell r="T1275">
            <v>4000</v>
          </cell>
          <cell r="U1275">
            <v>1</v>
          </cell>
          <cell r="V1275">
            <v>1</v>
          </cell>
          <cell r="W1275">
            <v>11</v>
          </cell>
          <cell r="X1275">
            <v>0</v>
          </cell>
          <cell r="Y1275">
            <v>511</v>
          </cell>
          <cell r="Z1275" t="str">
            <v>บุคคลธรรมดา</v>
          </cell>
          <cell r="AA1275">
            <v>1</v>
          </cell>
          <cell r="AB1275" t="str">
            <v>(1)ที่ดินและสิ่งปลูกสร้างที่ใช้ประโยชน์ในการประกอบเกษตรกรรม</v>
          </cell>
          <cell r="AC1275">
            <v>1</v>
          </cell>
          <cell r="AD1275">
            <v>511</v>
          </cell>
          <cell r="AE1275">
            <v>100</v>
          </cell>
        </row>
        <row r="1276">
          <cell r="P1276">
            <v>21577</v>
          </cell>
          <cell r="Q1276">
            <v>2850</v>
          </cell>
          <cell r="R1276">
            <v>24</v>
          </cell>
          <cell r="S1276">
            <v>2116</v>
          </cell>
          <cell r="T1276">
            <v>4000</v>
          </cell>
          <cell r="U1276">
            <v>1</v>
          </cell>
          <cell r="V1276">
            <v>1</v>
          </cell>
          <cell r="W1276">
            <v>3</v>
          </cell>
          <cell r="X1276">
            <v>0</v>
          </cell>
          <cell r="Y1276">
            <v>503</v>
          </cell>
          <cell r="Z1276" t="str">
            <v>บุคคลธรรมดา</v>
          </cell>
          <cell r="AA1276">
            <v>1</v>
          </cell>
          <cell r="AB1276" t="str">
            <v>(1)ที่ดินและสิ่งปลูกสร้างที่ใช้ประโยชน์ในการประกอบเกษตรกรรม</v>
          </cell>
          <cell r="AC1276">
            <v>1</v>
          </cell>
          <cell r="AD1276">
            <v>503</v>
          </cell>
          <cell r="AE1276">
            <v>100</v>
          </cell>
        </row>
        <row r="1277">
          <cell r="P1277">
            <v>21578</v>
          </cell>
          <cell r="Q1277">
            <v>2852</v>
          </cell>
          <cell r="R1277">
            <v>46</v>
          </cell>
          <cell r="S1277">
            <v>2097</v>
          </cell>
          <cell r="T1277">
            <v>1000</v>
          </cell>
          <cell r="U1277">
            <v>0</v>
          </cell>
          <cell r="V1277">
            <v>1</v>
          </cell>
          <cell r="W1277">
            <v>11</v>
          </cell>
          <cell r="X1277">
            <v>0</v>
          </cell>
          <cell r="Y1277">
            <v>111</v>
          </cell>
          <cell r="Z1277" t="str">
            <v>บุคคลธรรมดา</v>
          </cell>
          <cell r="AA1277">
            <v>1</v>
          </cell>
          <cell r="AB127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77">
            <v>2</v>
          </cell>
          <cell r="AD1277">
            <v>111</v>
          </cell>
          <cell r="AE1277">
            <v>350</v>
          </cell>
        </row>
        <row r="1278">
          <cell r="P1278">
            <v>21579</v>
          </cell>
          <cell r="Q1278">
            <v>2852</v>
          </cell>
          <cell r="R1278">
            <v>47</v>
          </cell>
          <cell r="S1278">
            <v>2098</v>
          </cell>
          <cell r="T1278">
            <v>1000</v>
          </cell>
          <cell r="U1278">
            <v>0</v>
          </cell>
          <cell r="V1278">
            <v>0</v>
          </cell>
          <cell r="W1278">
            <v>92</v>
          </cell>
          <cell r="X1278">
            <v>0</v>
          </cell>
          <cell r="Y1278">
            <v>92</v>
          </cell>
          <cell r="Z1278" t="str">
            <v>บุคคลธรรมดา</v>
          </cell>
          <cell r="AA1278">
            <v>1</v>
          </cell>
          <cell r="AB1278" t="str">
            <v>(1)ที่ดินและสิ่งปลูกสร้างที่ใช้ประโยชน์ในการประกอบเกษตรกรรม</v>
          </cell>
          <cell r="AC1278">
            <v>1</v>
          </cell>
          <cell r="AD1278">
            <v>92</v>
          </cell>
          <cell r="AE1278">
            <v>350</v>
          </cell>
        </row>
        <row r="1279">
          <cell r="P1279">
            <v>21612</v>
          </cell>
          <cell r="Q1279">
            <v>2852</v>
          </cell>
          <cell r="R1279">
            <v>116</v>
          </cell>
          <cell r="S1279">
            <v>2121</v>
          </cell>
          <cell r="T1279">
            <v>1000</v>
          </cell>
          <cell r="U1279">
            <v>0</v>
          </cell>
          <cell r="V1279">
            <v>0</v>
          </cell>
          <cell r="W1279">
            <v>68</v>
          </cell>
          <cell r="X1279">
            <v>0</v>
          </cell>
          <cell r="Y1279">
            <v>68</v>
          </cell>
          <cell r="Z1279" t="str">
            <v>บุคคลธรรมดา</v>
          </cell>
          <cell r="AA1279">
            <v>1</v>
          </cell>
          <cell r="AB127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79">
            <v>2</v>
          </cell>
          <cell r="AD1279">
            <v>68</v>
          </cell>
          <cell r="AE1279">
            <v>350</v>
          </cell>
        </row>
        <row r="1280">
          <cell r="P1280">
            <v>21630</v>
          </cell>
          <cell r="Q1280">
            <v>2852</v>
          </cell>
          <cell r="R1280">
            <v>117</v>
          </cell>
          <cell r="S1280">
            <v>2122</v>
          </cell>
          <cell r="T1280">
            <v>1000</v>
          </cell>
          <cell r="U1280">
            <v>0</v>
          </cell>
          <cell r="V1280">
            <v>1</v>
          </cell>
          <cell r="W1280">
            <v>66</v>
          </cell>
          <cell r="X1280">
            <v>0</v>
          </cell>
          <cell r="Y1280">
            <v>166</v>
          </cell>
          <cell r="Z1280" t="str">
            <v>บุคคลธรรมดา</v>
          </cell>
          <cell r="AA1280">
            <v>1</v>
          </cell>
          <cell r="AB1280" t="str">
            <v>(1)ที่ดินและสิ่งปลูกสร้างที่ใช้ประโยชน์ในการประกอบเกษตรกรรม</v>
          </cell>
          <cell r="AC1280">
            <v>1</v>
          </cell>
          <cell r="AD1280">
            <v>166</v>
          </cell>
          <cell r="AE1280">
            <v>170</v>
          </cell>
        </row>
        <row r="1281">
          <cell r="P1281">
            <v>21677</v>
          </cell>
          <cell r="Q1281">
            <v>2646</v>
          </cell>
          <cell r="R1281">
            <v>153</v>
          </cell>
          <cell r="S1281">
            <v>2147</v>
          </cell>
          <cell r="T1281">
            <v>4000</v>
          </cell>
          <cell r="U1281">
            <v>0</v>
          </cell>
          <cell r="V1281">
            <v>1</v>
          </cell>
          <cell r="W1281">
            <v>63</v>
          </cell>
          <cell r="X1281">
            <v>0</v>
          </cell>
          <cell r="Y1281">
            <v>163</v>
          </cell>
          <cell r="Z1281" t="str">
            <v>บุคคลธรรมดา</v>
          </cell>
          <cell r="AA1281">
            <v>1</v>
          </cell>
          <cell r="AB128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81">
            <v>2</v>
          </cell>
          <cell r="AD1281">
            <v>163</v>
          </cell>
          <cell r="AE1281">
            <v>420</v>
          </cell>
        </row>
        <row r="1282">
          <cell r="P1282">
            <v>21706</v>
          </cell>
          <cell r="Q1282">
            <v>2852</v>
          </cell>
          <cell r="R1282">
            <v>48</v>
          </cell>
          <cell r="S1282">
            <v>2125</v>
          </cell>
          <cell r="T1282">
            <v>1000</v>
          </cell>
          <cell r="U1282">
            <v>0</v>
          </cell>
          <cell r="V1282">
            <v>1</v>
          </cell>
          <cell r="W1282">
            <v>2</v>
          </cell>
          <cell r="X1282">
            <v>0</v>
          </cell>
          <cell r="Y1282">
            <v>102</v>
          </cell>
          <cell r="Z1282" t="str">
            <v>บุคคลธรรมดา</v>
          </cell>
          <cell r="AA1282">
            <v>1</v>
          </cell>
          <cell r="AB128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82">
            <v>2</v>
          </cell>
          <cell r="AD1282">
            <v>102</v>
          </cell>
          <cell r="AE1282">
            <v>420</v>
          </cell>
        </row>
        <row r="1283">
          <cell r="P1283">
            <v>21732</v>
          </cell>
          <cell r="Q1283">
            <v>2852</v>
          </cell>
          <cell r="R1283">
            <v>50</v>
          </cell>
          <cell r="S1283">
            <v>2127</v>
          </cell>
          <cell r="T1283">
            <v>1000</v>
          </cell>
          <cell r="U1283">
            <v>0</v>
          </cell>
          <cell r="V1283">
            <v>0</v>
          </cell>
          <cell r="W1283">
            <v>74</v>
          </cell>
          <cell r="X1283">
            <v>0</v>
          </cell>
          <cell r="Y1283">
            <v>74</v>
          </cell>
          <cell r="Z1283" t="str">
            <v>บุคคลธรรมดา</v>
          </cell>
          <cell r="AA1283">
            <v>1</v>
          </cell>
          <cell r="AB12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83">
            <v>2</v>
          </cell>
          <cell r="AD1283">
            <v>74</v>
          </cell>
          <cell r="AE1283">
            <v>420</v>
          </cell>
        </row>
        <row r="1284">
          <cell r="P1284">
            <v>21732</v>
          </cell>
          <cell r="Q1284">
            <v>2852</v>
          </cell>
          <cell r="R1284">
            <v>50</v>
          </cell>
          <cell r="S1284">
            <v>2127</v>
          </cell>
          <cell r="T1284">
            <v>1000</v>
          </cell>
          <cell r="U1284">
            <v>0</v>
          </cell>
          <cell r="V1284">
            <v>0</v>
          </cell>
          <cell r="W1284">
            <v>0</v>
          </cell>
          <cell r="X1284">
            <v>0</v>
          </cell>
          <cell r="Y1284">
            <v>0</v>
          </cell>
          <cell r="Z1284" t="str">
            <v>บุคคลธรรมดา</v>
          </cell>
          <cell r="AA1284">
            <v>1</v>
          </cell>
          <cell r="AB1284" t="str">
            <v>(3)สิ่งปลูกสร้างที่เจ้าของใช้เป็นที่อยู่อาศัยและมีชื่ออยู่ในทะเบียนบ้าน</v>
          </cell>
          <cell r="AC1284">
            <v>2</v>
          </cell>
          <cell r="AD1284">
            <v>0</v>
          </cell>
          <cell r="AE1284">
            <v>420</v>
          </cell>
        </row>
        <row r="1285">
          <cell r="P1285">
            <v>21786</v>
          </cell>
          <cell r="Q1285">
            <v>2648</v>
          </cell>
          <cell r="R1285">
            <v>84</v>
          </cell>
          <cell r="S1285">
            <v>2102</v>
          </cell>
          <cell r="T1285">
            <v>4000</v>
          </cell>
          <cell r="U1285">
            <v>6</v>
          </cell>
          <cell r="V1285">
            <v>0</v>
          </cell>
          <cell r="W1285">
            <v>13</v>
          </cell>
          <cell r="X1285">
            <v>0</v>
          </cell>
          <cell r="Y1285">
            <v>2413</v>
          </cell>
          <cell r="Z1285" t="str">
            <v>บุคคลธรรมดา</v>
          </cell>
          <cell r="AA1285">
            <v>1</v>
          </cell>
          <cell r="AB1285" t="str">
            <v>(1)ที่ดินและสิ่งปลูกสร้างที่ใช้ประโยชน์ในการประกอบเกษตรกรรม</v>
          </cell>
          <cell r="AC1285">
            <v>1</v>
          </cell>
          <cell r="AD1285">
            <v>2413</v>
          </cell>
          <cell r="AE1285">
            <v>130</v>
          </cell>
        </row>
        <row r="1286">
          <cell r="P1286">
            <v>21863</v>
          </cell>
          <cell r="Q1286">
            <v>0</v>
          </cell>
          <cell r="R1286">
            <v>154</v>
          </cell>
          <cell r="S1286">
            <v>2128</v>
          </cell>
          <cell r="T1286">
            <v>4000</v>
          </cell>
          <cell r="U1286">
            <v>2</v>
          </cell>
          <cell r="V1286">
            <v>3</v>
          </cell>
          <cell r="W1286">
            <v>73</v>
          </cell>
          <cell r="X1286">
            <v>0</v>
          </cell>
          <cell r="Y1286">
            <v>1173</v>
          </cell>
          <cell r="Z1286" t="str">
            <v>บุคคลธรรมดา</v>
          </cell>
          <cell r="AA1286">
            <v>1</v>
          </cell>
          <cell r="AB1286" t="str">
            <v>(1)ที่ดินและสิ่งปลูกสร้างที่ใช้ประโยชน์ในการประกอบเกษตรกรรม</v>
          </cell>
          <cell r="AC1286">
            <v>1</v>
          </cell>
          <cell r="AD1286">
            <v>1173</v>
          </cell>
          <cell r="AE1286">
            <v>130</v>
          </cell>
        </row>
        <row r="1287">
          <cell r="P1287">
            <v>21864</v>
          </cell>
          <cell r="Q1287">
            <v>0</v>
          </cell>
          <cell r="R1287">
            <v>155</v>
          </cell>
          <cell r="S1287">
            <v>2129</v>
          </cell>
          <cell r="T1287">
            <v>4000</v>
          </cell>
          <cell r="U1287">
            <v>2</v>
          </cell>
          <cell r="V1287">
            <v>3</v>
          </cell>
          <cell r="W1287">
            <v>72</v>
          </cell>
          <cell r="X1287">
            <v>0</v>
          </cell>
          <cell r="Y1287">
            <v>1172</v>
          </cell>
          <cell r="Z1287" t="str">
            <v>บุคคลธรรมดา</v>
          </cell>
          <cell r="AA1287">
            <v>1</v>
          </cell>
          <cell r="AB1287" t="str">
            <v>(1)ที่ดินและสิ่งปลูกสร้างที่ใช้ประโยชน์ในการประกอบเกษตรกรรม</v>
          </cell>
          <cell r="AC1287">
            <v>1</v>
          </cell>
          <cell r="AD1287">
            <v>1172</v>
          </cell>
          <cell r="AE1287">
            <v>130</v>
          </cell>
        </row>
        <row r="1288">
          <cell r="P1288">
            <v>21865</v>
          </cell>
          <cell r="Q1288">
            <v>0</v>
          </cell>
          <cell r="R1288">
            <v>156</v>
          </cell>
          <cell r="S1288">
            <v>2130</v>
          </cell>
          <cell r="T1288">
            <v>4000</v>
          </cell>
          <cell r="U1288">
            <v>2</v>
          </cell>
          <cell r="V1288">
            <v>3</v>
          </cell>
          <cell r="W1288">
            <v>72</v>
          </cell>
          <cell r="X1288">
            <v>0</v>
          </cell>
          <cell r="Y1288">
            <v>1172</v>
          </cell>
          <cell r="Z1288" t="str">
            <v>บุคคลธรรมดา</v>
          </cell>
          <cell r="AA1288">
            <v>1</v>
          </cell>
          <cell r="AB1288" t="str">
            <v>(1)ที่ดินและสิ่งปลูกสร้างที่ใช้ประโยชน์ในการประกอบเกษตรกรรม</v>
          </cell>
          <cell r="AC1288">
            <v>1</v>
          </cell>
          <cell r="AD1288">
            <v>1172</v>
          </cell>
          <cell r="AE1288">
            <v>130</v>
          </cell>
        </row>
        <row r="1289">
          <cell r="P1289">
            <v>21866</v>
          </cell>
          <cell r="Q1289">
            <v>0</v>
          </cell>
          <cell r="R1289">
            <v>157</v>
          </cell>
          <cell r="S1289">
            <v>2131</v>
          </cell>
          <cell r="T1289">
            <v>4000</v>
          </cell>
          <cell r="U1289">
            <v>2</v>
          </cell>
          <cell r="V1289">
            <v>3</v>
          </cell>
          <cell r="W1289">
            <v>72</v>
          </cell>
          <cell r="X1289">
            <v>0</v>
          </cell>
          <cell r="Y1289">
            <v>1172</v>
          </cell>
          <cell r="Z1289" t="str">
            <v>บุคคลธรรมดา</v>
          </cell>
          <cell r="AA1289">
            <v>1</v>
          </cell>
          <cell r="AB1289" t="str">
            <v>(1)ที่ดินและสิ่งปลูกสร้างที่ใช้ประโยชน์ในการประกอบเกษตรกรรม</v>
          </cell>
          <cell r="AC1289">
            <v>1</v>
          </cell>
          <cell r="AD1289">
            <v>1172</v>
          </cell>
          <cell r="AE1289">
            <v>130</v>
          </cell>
        </row>
        <row r="1290">
          <cell r="P1290">
            <v>22103</v>
          </cell>
          <cell r="Q1290">
            <v>0</v>
          </cell>
          <cell r="R1290">
            <v>159</v>
          </cell>
          <cell r="S1290">
            <v>2135</v>
          </cell>
          <cell r="T1290">
            <v>4000</v>
          </cell>
          <cell r="U1290">
            <v>2</v>
          </cell>
          <cell r="V1290">
            <v>1</v>
          </cell>
          <cell r="W1290">
            <v>6</v>
          </cell>
          <cell r="X1290">
            <v>0</v>
          </cell>
          <cell r="Y1290">
            <v>906</v>
          </cell>
          <cell r="Z1290" t="str">
            <v>บุคคลธรรมดา</v>
          </cell>
          <cell r="AA1290">
            <v>1</v>
          </cell>
          <cell r="AB1290" t="str">
            <v>(1)ที่ดินและสิ่งปลูกสร้างที่ใช้ประโยชน์ในการประกอบเกษตรกรรม</v>
          </cell>
          <cell r="AC1290">
            <v>1</v>
          </cell>
          <cell r="AD1290">
            <v>906</v>
          </cell>
          <cell r="AE1290">
            <v>100</v>
          </cell>
        </row>
        <row r="1291">
          <cell r="P1291">
            <v>22132</v>
          </cell>
          <cell r="Q1291">
            <v>2856</v>
          </cell>
          <cell r="R1291">
            <v>17</v>
          </cell>
          <cell r="S1291">
            <v>358</v>
          </cell>
          <cell r="T1291">
            <v>1000</v>
          </cell>
          <cell r="U1291">
            <v>0</v>
          </cell>
          <cell r="V1291">
            <v>1</v>
          </cell>
          <cell r="W1291">
            <v>16</v>
          </cell>
          <cell r="X1291">
            <v>0</v>
          </cell>
          <cell r="Y1291">
            <v>116</v>
          </cell>
          <cell r="Z1291" t="str">
            <v>บุคคลธรรมดา</v>
          </cell>
          <cell r="AA1291">
            <v>1</v>
          </cell>
          <cell r="AB129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91">
            <v>2</v>
          </cell>
          <cell r="AD1291">
            <v>116</v>
          </cell>
          <cell r="AE1291">
            <v>350</v>
          </cell>
        </row>
        <row r="1292">
          <cell r="P1292">
            <v>22133</v>
          </cell>
          <cell r="Q1292">
            <v>2856</v>
          </cell>
          <cell r="R1292">
            <v>18</v>
          </cell>
          <cell r="S1292">
            <v>359</v>
          </cell>
          <cell r="T1292">
            <v>1000</v>
          </cell>
          <cell r="U1292">
            <v>0</v>
          </cell>
          <cell r="V1292">
            <v>1</v>
          </cell>
          <cell r="W1292">
            <v>35</v>
          </cell>
          <cell r="X1292">
            <v>0</v>
          </cell>
          <cell r="Y1292">
            <v>135</v>
          </cell>
          <cell r="Z1292" t="str">
            <v>บุคคลธรรมดา</v>
          </cell>
          <cell r="AA1292">
            <v>1</v>
          </cell>
          <cell r="AB12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92">
            <v>2</v>
          </cell>
          <cell r="AD1292">
            <v>135</v>
          </cell>
          <cell r="AE1292">
            <v>350</v>
          </cell>
        </row>
        <row r="1293">
          <cell r="P1293">
            <v>22229</v>
          </cell>
          <cell r="Q1293">
            <v>2446</v>
          </cell>
          <cell r="R1293">
            <v>144</v>
          </cell>
          <cell r="S1293">
            <v>2141</v>
          </cell>
          <cell r="T1293">
            <v>4000</v>
          </cell>
          <cell r="U1293">
            <v>11</v>
          </cell>
          <cell r="V1293">
            <v>1</v>
          </cell>
          <cell r="W1293">
            <v>95</v>
          </cell>
          <cell r="X1293">
            <v>0</v>
          </cell>
          <cell r="Y1293">
            <v>4595</v>
          </cell>
          <cell r="Z1293" t="str">
            <v>บุคคลธรรมดา</v>
          </cell>
          <cell r="AA1293">
            <v>1</v>
          </cell>
          <cell r="AB1293" t="str">
            <v>(1)ที่ดินและสิ่งปลูกสร้างที่ใช้ประโยชน์ในการประกอบเกษตรกรรม</v>
          </cell>
          <cell r="AC1293">
            <v>1</v>
          </cell>
          <cell r="AD1293">
            <v>4595</v>
          </cell>
          <cell r="AE1293">
            <v>130</v>
          </cell>
        </row>
        <row r="1294">
          <cell r="P1294">
            <v>22231</v>
          </cell>
          <cell r="Q1294">
            <v>2852</v>
          </cell>
          <cell r="R1294">
            <v>57</v>
          </cell>
          <cell r="S1294">
            <v>2139</v>
          </cell>
          <cell r="T1294">
            <v>1000</v>
          </cell>
          <cell r="U1294">
            <v>0</v>
          </cell>
          <cell r="V1294">
            <v>0</v>
          </cell>
          <cell r="W1294">
            <v>37</v>
          </cell>
          <cell r="X1294">
            <v>0</v>
          </cell>
          <cell r="Y1294">
            <v>37</v>
          </cell>
          <cell r="Z1294" t="str">
            <v>บุคคลธรรมดา</v>
          </cell>
          <cell r="AA1294">
            <v>1</v>
          </cell>
          <cell r="AB129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94">
            <v>2</v>
          </cell>
          <cell r="AD1294">
            <v>37</v>
          </cell>
          <cell r="AE1294">
            <v>420</v>
          </cell>
        </row>
        <row r="1295">
          <cell r="P1295">
            <v>22231</v>
          </cell>
          <cell r="Q1295">
            <v>2852</v>
          </cell>
          <cell r="R1295">
            <v>57</v>
          </cell>
          <cell r="S1295">
            <v>2139</v>
          </cell>
          <cell r="T1295">
            <v>1000</v>
          </cell>
          <cell r="U1295">
            <v>0</v>
          </cell>
          <cell r="V1295">
            <v>0</v>
          </cell>
          <cell r="W1295">
            <v>0</v>
          </cell>
          <cell r="X1295">
            <v>0</v>
          </cell>
          <cell r="Y1295">
            <v>0</v>
          </cell>
          <cell r="Z1295" t="str">
            <v>บุคคลธรรมดา</v>
          </cell>
          <cell r="AA1295">
            <v>1</v>
          </cell>
          <cell r="AB1295" t="str">
            <v>(3)สิ่งปลูกสร้างที่เจ้าของใช้เป็นที่อยู่อาศัยและมีชื่ออยู่ในทะเบียนบ้าน</v>
          </cell>
          <cell r="AC1295">
            <v>2</v>
          </cell>
          <cell r="AD1295">
            <v>0</v>
          </cell>
          <cell r="AE1295">
            <v>420</v>
          </cell>
        </row>
        <row r="1296">
          <cell r="P1296">
            <v>22232</v>
          </cell>
          <cell r="Q1296">
            <v>2852</v>
          </cell>
          <cell r="R1296">
            <v>58</v>
          </cell>
          <cell r="S1296">
            <v>2140</v>
          </cell>
          <cell r="T1296">
            <v>1000</v>
          </cell>
          <cell r="U1296">
            <v>0</v>
          </cell>
          <cell r="V1296">
            <v>0</v>
          </cell>
          <cell r="W1296">
            <v>77</v>
          </cell>
          <cell r="X1296">
            <v>0</v>
          </cell>
          <cell r="Y1296">
            <v>65.5</v>
          </cell>
          <cell r="Z1296" t="str">
            <v>บุคคลธรรมดา</v>
          </cell>
          <cell r="AA1296">
            <v>1</v>
          </cell>
          <cell r="AB129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296">
            <v>2</v>
          </cell>
          <cell r="AD1296">
            <v>65.5</v>
          </cell>
          <cell r="AE1296">
            <v>420</v>
          </cell>
        </row>
        <row r="1297">
          <cell r="P1297">
            <v>22232</v>
          </cell>
          <cell r="Q1297">
            <v>2852</v>
          </cell>
          <cell r="R1297">
            <v>58</v>
          </cell>
          <cell r="S1297">
            <v>2140</v>
          </cell>
          <cell r="T1297">
            <v>1000</v>
          </cell>
          <cell r="U1297">
            <v>0</v>
          </cell>
          <cell r="V1297">
            <v>0</v>
          </cell>
          <cell r="W1297">
            <v>0</v>
          </cell>
          <cell r="X1297">
            <v>0</v>
          </cell>
          <cell r="Y1297">
            <v>11.5</v>
          </cell>
          <cell r="Z1297" t="str">
            <v>บุคคลธรรมดา</v>
          </cell>
          <cell r="AA1297">
            <v>1</v>
          </cell>
          <cell r="AB129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297">
            <v>3</v>
          </cell>
          <cell r="AD1297">
            <v>11.5</v>
          </cell>
          <cell r="AE1297">
            <v>420</v>
          </cell>
        </row>
        <row r="1298">
          <cell r="P1298">
            <v>22237</v>
          </cell>
          <cell r="Q1298">
            <v>3052</v>
          </cell>
          <cell r="R1298">
            <v>121</v>
          </cell>
          <cell r="S1298">
            <v>2142</v>
          </cell>
          <cell r="T1298">
            <v>4000</v>
          </cell>
          <cell r="U1298">
            <v>9</v>
          </cell>
          <cell r="V1298">
            <v>2</v>
          </cell>
          <cell r="W1298">
            <v>60</v>
          </cell>
          <cell r="X1298">
            <v>0</v>
          </cell>
          <cell r="Y1298">
            <v>3860</v>
          </cell>
          <cell r="Z1298" t="str">
            <v>บุคคลธรรมดา</v>
          </cell>
          <cell r="AA1298">
            <v>1</v>
          </cell>
          <cell r="AB1298" t="str">
            <v>(1)ที่ดินและสิ่งปลูกสร้างที่ใช้ประโยชน์ในการประกอบเกษตรกรรม</v>
          </cell>
          <cell r="AC1298">
            <v>1</v>
          </cell>
          <cell r="AD1298">
            <v>3860</v>
          </cell>
          <cell r="AE1298">
            <v>100</v>
          </cell>
        </row>
        <row r="1299">
          <cell r="P1299">
            <v>22283</v>
          </cell>
          <cell r="Q1299">
            <v>2852</v>
          </cell>
          <cell r="R1299">
            <v>134</v>
          </cell>
          <cell r="S1299">
            <v>2123</v>
          </cell>
          <cell r="T1299">
            <v>4000</v>
          </cell>
          <cell r="U1299">
            <v>3</v>
          </cell>
          <cell r="V1299">
            <v>1</v>
          </cell>
          <cell r="W1299">
            <v>92</v>
          </cell>
          <cell r="X1299">
            <v>0</v>
          </cell>
          <cell r="Y1299">
            <v>1392</v>
          </cell>
          <cell r="Z1299" t="str">
            <v>บุคคลธรรมดา</v>
          </cell>
          <cell r="AA1299">
            <v>1</v>
          </cell>
          <cell r="AB1299" t="str">
            <v>(1)ที่ดินและสิ่งปลูกสร้างที่ใช้ประโยชน์ในการประกอบเกษตรกรรม</v>
          </cell>
          <cell r="AC1299">
            <v>1</v>
          </cell>
          <cell r="AD1299">
            <v>1392</v>
          </cell>
          <cell r="AE1299">
            <v>130</v>
          </cell>
        </row>
        <row r="1300">
          <cell r="P1300">
            <v>22286</v>
          </cell>
          <cell r="Q1300">
            <v>2856</v>
          </cell>
          <cell r="R1300">
            <v>35</v>
          </cell>
          <cell r="S1300">
            <v>2143</v>
          </cell>
          <cell r="T1300">
            <v>4000</v>
          </cell>
          <cell r="U1300">
            <v>0</v>
          </cell>
          <cell r="V1300">
            <v>1</v>
          </cell>
          <cell r="W1300">
            <v>4</v>
          </cell>
          <cell r="X1300">
            <v>0</v>
          </cell>
          <cell r="Y1300">
            <v>104</v>
          </cell>
          <cell r="Z1300" t="str">
            <v>บุคคลธรรมดา</v>
          </cell>
          <cell r="AA1300">
            <v>1</v>
          </cell>
          <cell r="AB130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00">
            <v>2</v>
          </cell>
          <cell r="AD1300">
            <v>104</v>
          </cell>
          <cell r="AE1300">
            <v>350</v>
          </cell>
        </row>
        <row r="1301">
          <cell r="P1301">
            <v>22286</v>
          </cell>
          <cell r="Q1301">
            <v>2856</v>
          </cell>
          <cell r="R1301">
            <v>35</v>
          </cell>
          <cell r="S1301">
            <v>2143</v>
          </cell>
          <cell r="T1301">
            <v>4000</v>
          </cell>
          <cell r="U1301">
            <v>0</v>
          </cell>
          <cell r="V1301">
            <v>0</v>
          </cell>
          <cell r="W1301">
            <v>0</v>
          </cell>
          <cell r="X1301">
            <v>0</v>
          </cell>
          <cell r="Y1301">
            <v>0</v>
          </cell>
          <cell r="Z1301" t="str">
            <v>บุคคลธรรมดา</v>
          </cell>
          <cell r="AA1301">
            <v>1</v>
          </cell>
          <cell r="AB1301" t="str">
            <v>(3)สิ่งปลูกสร้างที่เจ้าของใช้เป็นที่อยู่อาศัยและมีชื่ออยู่ในทะเบียนบ้าน</v>
          </cell>
          <cell r="AC1301">
            <v>2</v>
          </cell>
          <cell r="AD1301">
            <v>0</v>
          </cell>
          <cell r="AE1301">
            <v>350</v>
          </cell>
        </row>
        <row r="1302">
          <cell r="P1302">
            <v>22513</v>
          </cell>
          <cell r="Q1302">
            <v>2852</v>
          </cell>
          <cell r="R1302">
            <v>54</v>
          </cell>
          <cell r="S1302">
            <v>2136</v>
          </cell>
          <cell r="T1302">
            <v>1000</v>
          </cell>
          <cell r="U1302">
            <v>0</v>
          </cell>
          <cell r="V1302">
            <v>2</v>
          </cell>
          <cell r="W1302">
            <v>60</v>
          </cell>
          <cell r="X1302">
            <v>0</v>
          </cell>
          <cell r="Y1302">
            <v>260</v>
          </cell>
          <cell r="Z1302" t="str">
            <v>บุคคลธรรมดา</v>
          </cell>
          <cell r="AA1302">
            <v>1</v>
          </cell>
          <cell r="AB1302" t="str">
            <v>(1)ที่ดินและสิ่งปลูกสร้างที่ใช้ประโยชน์ในการประกอบเกษตรกรรม</v>
          </cell>
          <cell r="AC1302">
            <v>1</v>
          </cell>
          <cell r="AD1302">
            <v>260</v>
          </cell>
          <cell r="AE1302">
            <v>100</v>
          </cell>
        </row>
        <row r="1303">
          <cell r="P1303">
            <v>22514</v>
          </cell>
          <cell r="Q1303">
            <v>2852</v>
          </cell>
          <cell r="R1303">
            <v>55</v>
          </cell>
          <cell r="S1303">
            <v>2137</v>
          </cell>
          <cell r="T1303">
            <v>1000</v>
          </cell>
          <cell r="U1303">
            <v>0</v>
          </cell>
          <cell r="V1303">
            <v>1</v>
          </cell>
          <cell r="W1303">
            <v>0</v>
          </cell>
          <cell r="X1303">
            <v>0</v>
          </cell>
          <cell r="Y1303">
            <v>100</v>
          </cell>
          <cell r="Z1303" t="str">
            <v>บุคคลธรรมดา</v>
          </cell>
          <cell r="AA1303">
            <v>1</v>
          </cell>
          <cell r="AB130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03">
            <v>2</v>
          </cell>
          <cell r="AD1303">
            <v>100</v>
          </cell>
          <cell r="AE1303">
            <v>420</v>
          </cell>
        </row>
        <row r="1304">
          <cell r="P1304">
            <v>22515</v>
          </cell>
          <cell r="Q1304">
            <v>2852</v>
          </cell>
          <cell r="R1304">
            <v>56</v>
          </cell>
          <cell r="S1304">
            <v>2138</v>
          </cell>
          <cell r="T1304">
            <v>1000</v>
          </cell>
          <cell r="U1304">
            <v>0</v>
          </cell>
          <cell r="V1304">
            <v>0</v>
          </cell>
          <cell r="W1304">
            <v>84</v>
          </cell>
          <cell r="X1304">
            <v>0</v>
          </cell>
          <cell r="Y1304">
            <v>84</v>
          </cell>
          <cell r="Z1304" t="str">
            <v>บุคคลธรรมดา</v>
          </cell>
          <cell r="AA1304">
            <v>1</v>
          </cell>
          <cell r="AB13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04">
            <v>2</v>
          </cell>
          <cell r="AD1304">
            <v>84</v>
          </cell>
          <cell r="AE1304">
            <v>420</v>
          </cell>
        </row>
        <row r="1305">
          <cell r="P1305">
            <v>22515</v>
          </cell>
          <cell r="Q1305">
            <v>2852</v>
          </cell>
          <cell r="R1305">
            <v>56</v>
          </cell>
          <cell r="S1305">
            <v>2138</v>
          </cell>
          <cell r="T1305">
            <v>1000</v>
          </cell>
          <cell r="U1305">
            <v>0</v>
          </cell>
          <cell r="V1305">
            <v>0</v>
          </cell>
          <cell r="W1305">
            <v>0</v>
          </cell>
          <cell r="X1305">
            <v>0</v>
          </cell>
          <cell r="Y1305">
            <v>0</v>
          </cell>
          <cell r="Z1305" t="str">
            <v>บุคคลธรรมดา</v>
          </cell>
          <cell r="AA1305">
            <v>1</v>
          </cell>
          <cell r="AB1305" t="str">
            <v>(3)สิ่งปลูกสร้างที่เจ้าของใช้เป็นที่อยู่อาศัยและมีชื่ออยู่ในทะเบียนบ้าน</v>
          </cell>
          <cell r="AC1305">
            <v>2</v>
          </cell>
          <cell r="AD1305">
            <v>0</v>
          </cell>
          <cell r="AE1305">
            <v>420</v>
          </cell>
        </row>
        <row r="1306">
          <cell r="P1306">
            <v>22581</v>
          </cell>
          <cell r="Q1306">
            <v>2856</v>
          </cell>
          <cell r="R1306">
            <v>20</v>
          </cell>
          <cell r="S1306">
            <v>2145</v>
          </cell>
          <cell r="T1306">
            <v>1000</v>
          </cell>
          <cell r="U1306">
            <v>0</v>
          </cell>
          <cell r="V1306">
            <v>3</v>
          </cell>
          <cell r="W1306">
            <v>97</v>
          </cell>
          <cell r="X1306">
            <v>0</v>
          </cell>
          <cell r="Y1306">
            <v>397</v>
          </cell>
          <cell r="Z1306" t="str">
            <v>บุคคลธรรมดา</v>
          </cell>
          <cell r="AA1306">
            <v>1</v>
          </cell>
          <cell r="AB1306" t="str">
            <v>(1)ที่ดินและสิ่งปลูกสร้างที่ใช้ประโยชน์ในการประกอบเกษตรกรรม</v>
          </cell>
          <cell r="AC1306">
            <v>1</v>
          </cell>
          <cell r="AD1306">
            <v>397</v>
          </cell>
          <cell r="AE1306">
            <v>310</v>
          </cell>
        </row>
        <row r="1307">
          <cell r="P1307">
            <v>23025</v>
          </cell>
          <cell r="Q1307">
            <v>2852</v>
          </cell>
          <cell r="R1307">
            <v>147</v>
          </cell>
          <cell r="S1307">
            <v>3064</v>
          </cell>
          <cell r="T1307">
            <v>1000</v>
          </cell>
          <cell r="U1307">
            <v>0</v>
          </cell>
          <cell r="V1307">
            <v>0</v>
          </cell>
          <cell r="W1307">
            <v>91</v>
          </cell>
          <cell r="X1307">
            <v>0</v>
          </cell>
          <cell r="Y1307">
            <v>91</v>
          </cell>
          <cell r="Z1307" t="str">
            <v>บุคคลธรรมดา</v>
          </cell>
          <cell r="AA1307">
            <v>1</v>
          </cell>
          <cell r="AB130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07">
            <v>2</v>
          </cell>
          <cell r="AD1307">
            <v>91</v>
          </cell>
          <cell r="AE1307">
            <v>100</v>
          </cell>
        </row>
        <row r="1308">
          <cell r="P1308">
            <v>23100</v>
          </cell>
          <cell r="Q1308">
            <v>2646</v>
          </cell>
          <cell r="R1308">
            <v>160</v>
          </cell>
          <cell r="S1308">
            <v>2361</v>
          </cell>
          <cell r="T1308">
            <v>4000</v>
          </cell>
          <cell r="U1308">
            <v>5</v>
          </cell>
          <cell r="V1308">
            <v>1</v>
          </cell>
          <cell r="W1308">
            <v>32</v>
          </cell>
          <cell r="X1308">
            <v>0</v>
          </cell>
          <cell r="Y1308">
            <v>2132</v>
          </cell>
          <cell r="Z1308" t="str">
            <v>บุคคลธรรมดา</v>
          </cell>
          <cell r="AA1308">
            <v>1</v>
          </cell>
          <cell r="AB1308" t="str">
            <v>(1)ที่ดินและสิ่งปลูกสร้างที่ใช้ประโยชน์ในการประกอบเกษตรกรรม</v>
          </cell>
          <cell r="AC1308">
            <v>1</v>
          </cell>
          <cell r="AD1308">
            <v>2132</v>
          </cell>
          <cell r="AE1308">
            <v>140</v>
          </cell>
        </row>
        <row r="1309">
          <cell r="P1309">
            <v>23134</v>
          </cell>
          <cell r="Q1309">
            <v>2446</v>
          </cell>
          <cell r="R1309">
            <v>146</v>
          </cell>
          <cell r="S1309">
            <v>2146</v>
          </cell>
          <cell r="T1309">
            <v>4000</v>
          </cell>
          <cell r="U1309">
            <v>11</v>
          </cell>
          <cell r="V1309">
            <v>1</v>
          </cell>
          <cell r="W1309">
            <v>95</v>
          </cell>
          <cell r="X1309">
            <v>0</v>
          </cell>
          <cell r="Y1309">
            <v>4595</v>
          </cell>
          <cell r="Z1309" t="str">
            <v>บุคคลธรรมดา</v>
          </cell>
          <cell r="AA1309">
            <v>1</v>
          </cell>
          <cell r="AB1309" t="str">
            <v>(1)ที่ดินและสิ่งปลูกสร้างที่ใช้ประโยชน์ในการประกอบเกษตรกรรม</v>
          </cell>
          <cell r="AC1309">
            <v>1</v>
          </cell>
          <cell r="AD1309">
            <v>4595</v>
          </cell>
          <cell r="AE1309">
            <v>130</v>
          </cell>
        </row>
        <row r="1310">
          <cell r="P1310">
            <v>23229</v>
          </cell>
          <cell r="Q1310">
            <v>3052</v>
          </cell>
          <cell r="R1310">
            <v>126</v>
          </cell>
          <cell r="S1310">
            <v>2154</v>
          </cell>
          <cell r="T1310">
            <v>4000</v>
          </cell>
          <cell r="U1310">
            <v>4</v>
          </cell>
          <cell r="V1310">
            <v>3</v>
          </cell>
          <cell r="W1310">
            <v>82</v>
          </cell>
          <cell r="X1310">
            <v>0</v>
          </cell>
          <cell r="Y1310">
            <v>1982</v>
          </cell>
          <cell r="Z1310" t="str">
            <v>บุคคลธรรมดา</v>
          </cell>
          <cell r="AA1310">
            <v>1</v>
          </cell>
          <cell r="AB1310" t="str">
            <v>(1)ที่ดินและสิ่งปลูกสร้างที่ใช้ประโยชน์ในการประกอบเกษตรกรรม</v>
          </cell>
          <cell r="AC1310">
            <v>1</v>
          </cell>
          <cell r="AD1310">
            <v>1982</v>
          </cell>
          <cell r="AE1310">
            <v>100</v>
          </cell>
        </row>
        <row r="1311">
          <cell r="P1311">
            <v>23272</v>
          </cell>
          <cell r="Q1311">
            <v>2856</v>
          </cell>
          <cell r="R1311">
            <v>29</v>
          </cell>
          <cell r="S1311">
            <v>2157</v>
          </cell>
          <cell r="T1311">
            <v>1000</v>
          </cell>
          <cell r="U1311">
            <v>0</v>
          </cell>
          <cell r="V1311">
            <v>1</v>
          </cell>
          <cell r="W1311">
            <v>54</v>
          </cell>
          <cell r="X1311">
            <v>0</v>
          </cell>
          <cell r="Y1311">
            <v>154</v>
          </cell>
          <cell r="Z1311" t="str">
            <v>บุคคลธรรมดา</v>
          </cell>
          <cell r="AA1311">
            <v>1</v>
          </cell>
          <cell r="AB131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11">
            <v>2</v>
          </cell>
          <cell r="AD1311">
            <v>154</v>
          </cell>
          <cell r="AE1311">
            <v>350</v>
          </cell>
        </row>
        <row r="1312">
          <cell r="P1312">
            <v>23273</v>
          </cell>
          <cell r="Q1312">
            <v>2856</v>
          </cell>
          <cell r="R1312">
            <v>30</v>
          </cell>
          <cell r="S1312">
            <v>2158</v>
          </cell>
          <cell r="T1312">
            <v>1000</v>
          </cell>
          <cell r="U1312">
            <v>0</v>
          </cell>
          <cell r="V1312">
            <v>0</v>
          </cell>
          <cell r="W1312">
            <v>75</v>
          </cell>
          <cell r="X1312">
            <v>0</v>
          </cell>
          <cell r="Y1312">
            <v>75</v>
          </cell>
          <cell r="Z1312" t="str">
            <v>บุคคลธรรมดา</v>
          </cell>
          <cell r="AA1312">
            <v>1</v>
          </cell>
          <cell r="AB131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12">
            <v>2</v>
          </cell>
          <cell r="AD1312">
            <v>75</v>
          </cell>
          <cell r="AE1312">
            <v>350</v>
          </cell>
        </row>
        <row r="1313">
          <cell r="P1313">
            <v>23274</v>
          </cell>
          <cell r="Q1313">
            <v>2856</v>
          </cell>
          <cell r="R1313">
            <v>31</v>
          </cell>
          <cell r="S1313">
            <v>2159</v>
          </cell>
          <cell r="T1313">
            <v>1000</v>
          </cell>
          <cell r="U1313">
            <v>0</v>
          </cell>
          <cell r="V1313">
            <v>0</v>
          </cell>
          <cell r="W1313">
            <v>79</v>
          </cell>
          <cell r="X1313">
            <v>0</v>
          </cell>
          <cell r="Y1313">
            <v>79</v>
          </cell>
          <cell r="Z1313" t="str">
            <v>บุคคลธรรมดา</v>
          </cell>
          <cell r="AA1313">
            <v>1</v>
          </cell>
          <cell r="AB131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13">
            <v>2</v>
          </cell>
          <cell r="AD1313">
            <v>79</v>
          </cell>
          <cell r="AE1313">
            <v>100</v>
          </cell>
        </row>
        <row r="1314">
          <cell r="P1314">
            <v>23275</v>
          </cell>
          <cell r="Q1314">
            <v>2856</v>
          </cell>
          <cell r="R1314">
            <v>32</v>
          </cell>
          <cell r="S1314">
            <v>2160</v>
          </cell>
          <cell r="T1314">
            <v>1000</v>
          </cell>
          <cell r="U1314">
            <v>0</v>
          </cell>
          <cell r="V1314">
            <v>1</v>
          </cell>
          <cell r="W1314">
            <v>69</v>
          </cell>
          <cell r="X1314">
            <v>0</v>
          </cell>
          <cell r="Y1314">
            <v>169</v>
          </cell>
          <cell r="Z1314" t="str">
            <v>บุคคลธรรมดา</v>
          </cell>
          <cell r="AA1314">
            <v>1</v>
          </cell>
          <cell r="AB131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14">
            <v>2</v>
          </cell>
          <cell r="AD1314">
            <v>169</v>
          </cell>
          <cell r="AE1314">
            <v>350</v>
          </cell>
        </row>
        <row r="1315">
          <cell r="P1315">
            <v>24308</v>
          </cell>
          <cell r="Q1315" t="str">
            <v> 2446</v>
          </cell>
          <cell r="R1315">
            <v>147</v>
          </cell>
          <cell r="S1315">
            <v>2362</v>
          </cell>
          <cell r="T1315">
            <v>4000</v>
          </cell>
          <cell r="U1315">
            <v>3</v>
          </cell>
          <cell r="V1315">
            <v>0</v>
          </cell>
          <cell r="W1315">
            <v>0</v>
          </cell>
          <cell r="X1315">
            <v>0</v>
          </cell>
          <cell r="Y1315">
            <v>1200</v>
          </cell>
          <cell r="Z1315" t="str">
            <v>บุคคลธรรมดา</v>
          </cell>
          <cell r="AA1315">
            <v>1</v>
          </cell>
          <cell r="AB1315" t="str">
            <v>(1)ที่ดินและสิ่งปลูกสร้างที่ใช้ประโยชน์ในการประกอบเกษตรกรรม</v>
          </cell>
          <cell r="AC1315">
            <v>1</v>
          </cell>
          <cell r="AD1315">
            <v>1200</v>
          </cell>
          <cell r="AE1315">
            <v>140</v>
          </cell>
        </row>
        <row r="1316">
          <cell r="P1316">
            <v>25736</v>
          </cell>
          <cell r="Q1316">
            <v>2852</v>
          </cell>
          <cell r="R1316">
            <v>218</v>
          </cell>
          <cell r="S1316">
            <v>4075</v>
          </cell>
          <cell r="T1316">
            <v>4000</v>
          </cell>
          <cell r="U1316">
            <v>0</v>
          </cell>
          <cell r="V1316">
            <v>1</v>
          </cell>
          <cell r="W1316">
            <v>3</v>
          </cell>
          <cell r="X1316">
            <v>0</v>
          </cell>
          <cell r="Y1316">
            <v>103</v>
          </cell>
          <cell r="Z1316" t="str">
            <v>บุคคลธรรมดา</v>
          </cell>
          <cell r="AA1316">
            <v>1</v>
          </cell>
          <cell r="AB131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16">
            <v>2</v>
          </cell>
          <cell r="AD1316">
            <v>103</v>
          </cell>
          <cell r="AE1316">
            <v>420</v>
          </cell>
        </row>
        <row r="1317">
          <cell r="P1317">
            <v>26937</v>
          </cell>
          <cell r="Q1317">
            <v>2648</v>
          </cell>
          <cell r="R1317">
            <v>93</v>
          </cell>
          <cell r="S1317">
            <v>2363</v>
          </cell>
          <cell r="T1317">
            <v>4000</v>
          </cell>
          <cell r="U1317">
            <v>0</v>
          </cell>
          <cell r="V1317">
            <v>0</v>
          </cell>
          <cell r="W1317">
            <v>73</v>
          </cell>
          <cell r="X1317">
            <v>0</v>
          </cell>
          <cell r="Y1317">
            <v>73</v>
          </cell>
          <cell r="Z1317" t="str">
            <v>บุคคลธรรมดา</v>
          </cell>
          <cell r="AA1317">
            <v>1</v>
          </cell>
          <cell r="AB13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17">
            <v>2</v>
          </cell>
          <cell r="AD1317">
            <v>73</v>
          </cell>
          <cell r="AE1317">
            <v>100</v>
          </cell>
        </row>
        <row r="1318">
          <cell r="P1318">
            <v>26938</v>
          </cell>
          <cell r="Q1318">
            <v>2648</v>
          </cell>
          <cell r="R1318">
            <v>94</v>
          </cell>
          <cell r="S1318">
            <v>2364</v>
          </cell>
          <cell r="T1318">
            <v>4000</v>
          </cell>
          <cell r="U1318">
            <v>0</v>
          </cell>
          <cell r="V1318">
            <v>1</v>
          </cell>
          <cell r="W1318">
            <v>19</v>
          </cell>
          <cell r="X1318">
            <v>0</v>
          </cell>
          <cell r="Y1318">
            <v>119</v>
          </cell>
          <cell r="Z1318" t="str">
            <v>บุคคลธรรมดา</v>
          </cell>
          <cell r="AA1318">
            <v>1</v>
          </cell>
          <cell r="AB1318" t="str">
            <v>(1)ที่ดินและสิ่งปลูกสร้างที่ใช้ประโยชน์ในการประกอบเกษตรกรรม</v>
          </cell>
          <cell r="AC1318">
            <v>1</v>
          </cell>
          <cell r="AD1318">
            <v>119</v>
          </cell>
          <cell r="AE1318">
            <v>100</v>
          </cell>
        </row>
        <row r="1319">
          <cell r="P1319">
            <v>26941</v>
          </cell>
          <cell r="Q1319">
            <v>3052</v>
          </cell>
          <cell r="R1319">
            <v>123</v>
          </cell>
          <cell r="S1319">
            <v>2151</v>
          </cell>
          <cell r="T1319">
            <v>4000</v>
          </cell>
          <cell r="U1319">
            <v>5</v>
          </cell>
          <cell r="V1319">
            <v>2</v>
          </cell>
          <cell r="W1319">
            <v>58</v>
          </cell>
          <cell r="X1319">
            <v>0</v>
          </cell>
          <cell r="Y1319">
            <v>2258</v>
          </cell>
          <cell r="Z1319" t="str">
            <v>บุคคลธรรมดา</v>
          </cell>
          <cell r="AA1319">
            <v>1</v>
          </cell>
          <cell r="AB1319" t="str">
            <v>(1)ที่ดินและสิ่งปลูกสร้างที่ใช้ประโยชน์ในการประกอบเกษตรกรรม</v>
          </cell>
          <cell r="AC1319">
            <v>1</v>
          </cell>
          <cell r="AD1319">
            <v>2258</v>
          </cell>
          <cell r="AE1319">
            <v>100</v>
          </cell>
        </row>
        <row r="1320">
          <cell r="P1320">
            <v>26942</v>
          </cell>
          <cell r="Q1320">
            <v>3052</v>
          </cell>
          <cell r="R1320">
            <v>124</v>
          </cell>
          <cell r="S1320">
            <v>2152</v>
          </cell>
          <cell r="T1320">
            <v>4000</v>
          </cell>
          <cell r="U1320">
            <v>8</v>
          </cell>
          <cell r="V1320">
            <v>3</v>
          </cell>
          <cell r="W1320">
            <v>34</v>
          </cell>
          <cell r="X1320">
            <v>0</v>
          </cell>
          <cell r="Y1320">
            <v>3534</v>
          </cell>
          <cell r="Z1320" t="str">
            <v>บุคคลธรรมดา</v>
          </cell>
          <cell r="AA1320">
            <v>1</v>
          </cell>
          <cell r="AB1320" t="str">
            <v>(1)ที่ดินและสิ่งปลูกสร้างที่ใช้ประโยชน์ในการประกอบเกษตรกรรม</v>
          </cell>
          <cell r="AC1320">
            <v>1</v>
          </cell>
          <cell r="AD1320">
            <v>3534</v>
          </cell>
          <cell r="AE1320">
            <v>130</v>
          </cell>
        </row>
        <row r="1321">
          <cell r="P1321">
            <v>26943</v>
          </cell>
          <cell r="Q1321">
            <v>3052</v>
          </cell>
          <cell r="R1321">
            <v>125</v>
          </cell>
          <cell r="S1321">
            <v>2153</v>
          </cell>
          <cell r="T1321">
            <v>4000</v>
          </cell>
          <cell r="U1321">
            <v>5</v>
          </cell>
          <cell r="V1321">
            <v>3</v>
          </cell>
          <cell r="W1321">
            <v>69</v>
          </cell>
          <cell r="X1321">
            <v>0</v>
          </cell>
          <cell r="Y1321">
            <v>2369</v>
          </cell>
          <cell r="Z1321" t="str">
            <v>บุคคลธรรมดา</v>
          </cell>
          <cell r="AA1321">
            <v>1</v>
          </cell>
          <cell r="AB1321" t="str">
            <v>(1)ที่ดินและสิ่งปลูกสร้างที่ใช้ประโยชน์ในการประกอบเกษตรกรรม</v>
          </cell>
          <cell r="AC1321">
            <v>1</v>
          </cell>
          <cell r="AD1321">
            <v>2369</v>
          </cell>
          <cell r="AE1321">
            <v>130</v>
          </cell>
        </row>
        <row r="1322">
          <cell r="P1322">
            <v>26976</v>
          </cell>
          <cell r="Q1322">
            <v>2852</v>
          </cell>
          <cell r="R1322">
            <v>135</v>
          </cell>
          <cell r="S1322">
            <v>2365</v>
          </cell>
          <cell r="T1322">
            <v>4000</v>
          </cell>
          <cell r="U1322">
            <v>2</v>
          </cell>
          <cell r="V1322">
            <v>0</v>
          </cell>
          <cell r="W1322">
            <v>37</v>
          </cell>
          <cell r="X1322">
            <v>0</v>
          </cell>
          <cell r="Y1322">
            <v>837</v>
          </cell>
          <cell r="Z1322" t="str">
            <v>บุคคลธรรมดา</v>
          </cell>
          <cell r="AA1322">
            <v>1</v>
          </cell>
          <cell r="AB13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22">
            <v>2</v>
          </cell>
          <cell r="AD1322">
            <v>837</v>
          </cell>
          <cell r="AE1322">
            <v>260</v>
          </cell>
        </row>
        <row r="1323">
          <cell r="P1323">
            <v>26976</v>
          </cell>
          <cell r="Q1323">
            <v>2852</v>
          </cell>
          <cell r="R1323">
            <v>135</v>
          </cell>
          <cell r="S1323">
            <v>2365</v>
          </cell>
          <cell r="T1323">
            <v>4000</v>
          </cell>
          <cell r="U1323">
            <v>0</v>
          </cell>
          <cell r="V1323">
            <v>0</v>
          </cell>
          <cell r="W1323">
            <v>0</v>
          </cell>
          <cell r="X1323">
            <v>0</v>
          </cell>
          <cell r="Y1323">
            <v>0</v>
          </cell>
          <cell r="Z1323" t="str">
            <v>บุคคลธรรมดา</v>
          </cell>
          <cell r="AA1323">
            <v>1</v>
          </cell>
          <cell r="AB1323" t="str">
            <v>(3)สิ่งปลูกสร้างที่เจ้าของใช้เป็นที่อยู่อาศัยและมีชื่ออยู่ในทะเบียนบ้าน</v>
          </cell>
          <cell r="AC1323">
            <v>2</v>
          </cell>
          <cell r="AD1323">
            <v>0</v>
          </cell>
          <cell r="AE1323">
            <v>260</v>
          </cell>
        </row>
        <row r="1324">
          <cell r="P1324">
            <v>26992</v>
          </cell>
          <cell r="Q1324">
            <v>2648</v>
          </cell>
          <cell r="R1324">
            <v>95</v>
          </cell>
          <cell r="S1324">
            <v>2366</v>
          </cell>
          <cell r="T1324">
            <v>4000</v>
          </cell>
          <cell r="U1324">
            <v>0</v>
          </cell>
          <cell r="V1324">
            <v>2</v>
          </cell>
          <cell r="W1324">
            <v>4</v>
          </cell>
          <cell r="X1324">
            <v>0</v>
          </cell>
          <cell r="Y1324">
            <v>204</v>
          </cell>
          <cell r="Z1324" t="str">
            <v>บุคคลธรรมดา</v>
          </cell>
          <cell r="AA1324">
            <v>1</v>
          </cell>
          <cell r="AB1324" t="str">
            <v>(1)ที่ดินและสิ่งปลูกสร้างที่ใช้ประโยชน์ในการประกอบเกษตรกรรม</v>
          </cell>
          <cell r="AC1324">
            <v>1</v>
          </cell>
          <cell r="AD1324">
            <v>204</v>
          </cell>
          <cell r="AE1324">
            <v>100</v>
          </cell>
        </row>
        <row r="1325">
          <cell r="P1325">
            <v>27565</v>
          </cell>
          <cell r="Q1325">
            <v>2854</v>
          </cell>
          <cell r="R1325">
            <v>127</v>
          </cell>
          <cell r="S1325">
            <v>4022</v>
          </cell>
          <cell r="T1325">
            <v>4000</v>
          </cell>
          <cell r="U1325">
            <v>2</v>
          </cell>
          <cell r="V1325">
            <v>3</v>
          </cell>
          <cell r="W1325">
            <v>32</v>
          </cell>
          <cell r="X1325">
            <v>0</v>
          </cell>
          <cell r="Y1325">
            <v>1132</v>
          </cell>
          <cell r="Z1325" t="str">
            <v>บุคคลธรรมดา</v>
          </cell>
          <cell r="AA1325">
            <v>1</v>
          </cell>
          <cell r="AB1325" t="str">
            <v>(1)ที่ดินและสิ่งปลูกสร้างที่ใช้ประโยชน์ในการประกอบเกษตรกรรม</v>
          </cell>
          <cell r="AC1325">
            <v>1</v>
          </cell>
          <cell r="AD1325">
            <v>1132</v>
          </cell>
          <cell r="AE1325">
            <v>130</v>
          </cell>
        </row>
        <row r="1326">
          <cell r="P1326">
            <v>28151</v>
          </cell>
          <cell r="Q1326">
            <v>2852</v>
          </cell>
          <cell r="R1326">
            <v>72</v>
          </cell>
          <cell r="S1326">
            <v>3065</v>
          </cell>
          <cell r="T1326">
            <v>1000</v>
          </cell>
          <cell r="U1326">
            <v>0</v>
          </cell>
          <cell r="V1326">
            <v>1</v>
          </cell>
          <cell r="W1326">
            <v>23</v>
          </cell>
          <cell r="X1326">
            <v>0</v>
          </cell>
          <cell r="Y1326">
            <v>123</v>
          </cell>
          <cell r="Z1326" t="str">
            <v>บุคคลธรรมดา</v>
          </cell>
          <cell r="AA1326">
            <v>1</v>
          </cell>
          <cell r="AB13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26">
            <v>2</v>
          </cell>
          <cell r="AD1326">
            <v>123</v>
          </cell>
          <cell r="AE1326">
            <v>100</v>
          </cell>
        </row>
        <row r="1327">
          <cell r="P1327">
            <v>28430</v>
          </cell>
          <cell r="Q1327">
            <v>2852</v>
          </cell>
          <cell r="R1327">
            <v>137</v>
          </cell>
          <cell r="S1327">
            <v>2371</v>
          </cell>
          <cell r="T1327">
            <v>4000</v>
          </cell>
          <cell r="U1327">
            <v>0</v>
          </cell>
          <cell r="V1327">
            <v>3</v>
          </cell>
          <cell r="W1327">
            <v>7</v>
          </cell>
          <cell r="X1327">
            <v>0</v>
          </cell>
          <cell r="Y1327">
            <v>307</v>
          </cell>
          <cell r="Z1327" t="str">
            <v>บุคคลธรรมดา</v>
          </cell>
          <cell r="AA1327">
            <v>1</v>
          </cell>
          <cell r="AB1327" t="str">
            <v>(1)ที่ดินและสิ่งปลูกสร้างที่ใช้ประโยชน์ในการประกอบเกษตรกรรม</v>
          </cell>
          <cell r="AC1327">
            <v>1</v>
          </cell>
          <cell r="AD1327">
            <v>307</v>
          </cell>
          <cell r="AE1327">
            <v>170</v>
          </cell>
        </row>
        <row r="1328">
          <cell r="P1328">
            <v>28597</v>
          </cell>
          <cell r="Q1328">
            <v>3050</v>
          </cell>
          <cell r="R1328">
            <v>39</v>
          </cell>
          <cell r="S1328">
            <v>2372</v>
          </cell>
          <cell r="T1328">
            <v>4000</v>
          </cell>
          <cell r="U1328">
            <v>12</v>
          </cell>
          <cell r="V1328">
            <v>0</v>
          </cell>
          <cell r="W1328">
            <v>57</v>
          </cell>
          <cell r="X1328">
            <v>0</v>
          </cell>
          <cell r="Y1328">
            <v>4857</v>
          </cell>
          <cell r="Z1328" t="str">
            <v>บุคคลธรรมดา</v>
          </cell>
          <cell r="AA1328">
            <v>1</v>
          </cell>
          <cell r="AB1328" t="str">
            <v>(1)ที่ดินและสิ่งปลูกสร้างที่ใช้ประโยชน์ในการประกอบเกษตรกรรม</v>
          </cell>
          <cell r="AC1328">
            <v>1</v>
          </cell>
          <cell r="AD1328">
            <v>4857</v>
          </cell>
          <cell r="AE1328">
            <v>100</v>
          </cell>
        </row>
        <row r="1329">
          <cell r="P1329">
            <v>28623</v>
          </cell>
          <cell r="Q1329">
            <v>2852</v>
          </cell>
          <cell r="R1329">
            <v>136</v>
          </cell>
          <cell r="S1329">
            <v>2368</v>
          </cell>
          <cell r="T1329">
            <v>4000</v>
          </cell>
          <cell r="U1329">
            <v>10</v>
          </cell>
          <cell r="V1329">
            <v>3</v>
          </cell>
          <cell r="W1329">
            <v>13</v>
          </cell>
          <cell r="X1329">
            <v>0</v>
          </cell>
          <cell r="Y1329">
            <v>4313</v>
          </cell>
          <cell r="Z1329" t="str">
            <v>บุคคลธรรมดา</v>
          </cell>
          <cell r="AA1329">
            <v>1</v>
          </cell>
          <cell r="AB1329" t="str">
            <v>(1)ที่ดินและสิ่งปลูกสร้างที่ใช้ประโยชน์ในการประกอบเกษตรกรรม</v>
          </cell>
          <cell r="AC1329">
            <v>1</v>
          </cell>
          <cell r="AD1329">
            <v>4313</v>
          </cell>
          <cell r="AE1329">
            <v>130</v>
          </cell>
        </row>
        <row r="1330">
          <cell r="P1330">
            <v>28624</v>
          </cell>
          <cell r="Q1330">
            <v>3052</v>
          </cell>
          <cell r="R1330">
            <v>127</v>
          </cell>
          <cell r="S1330">
            <v>2369</v>
          </cell>
          <cell r="T1330">
            <v>4000</v>
          </cell>
          <cell r="U1330">
            <v>10</v>
          </cell>
          <cell r="V1330">
            <v>1</v>
          </cell>
          <cell r="W1330">
            <v>39</v>
          </cell>
          <cell r="X1330">
            <v>0</v>
          </cell>
          <cell r="Y1330">
            <v>4139</v>
          </cell>
          <cell r="Z1330" t="str">
            <v>บุคคลธรรมดา</v>
          </cell>
          <cell r="AA1330">
            <v>1</v>
          </cell>
          <cell r="AB1330" t="str">
            <v>(1)ที่ดินและสิ่งปลูกสร้างที่ใช้ประโยชน์ในการประกอบเกษตรกรรม</v>
          </cell>
          <cell r="AC1330">
            <v>1</v>
          </cell>
          <cell r="AD1330">
            <v>4139</v>
          </cell>
          <cell r="AE1330">
            <v>130</v>
          </cell>
        </row>
        <row r="1331">
          <cell r="P1331">
            <v>28625</v>
          </cell>
          <cell r="Q1331">
            <v>3052</v>
          </cell>
          <cell r="R1331">
            <v>128</v>
          </cell>
          <cell r="S1331">
            <v>2370</v>
          </cell>
          <cell r="T1331">
            <v>4000</v>
          </cell>
          <cell r="U1331">
            <v>10</v>
          </cell>
          <cell r="V1331">
            <v>0</v>
          </cell>
          <cell r="W1331">
            <v>82</v>
          </cell>
          <cell r="X1331">
            <v>0</v>
          </cell>
          <cell r="Y1331">
            <v>4082</v>
          </cell>
          <cell r="Z1331" t="str">
            <v>บุคคลธรรมดา</v>
          </cell>
          <cell r="AA1331">
            <v>1</v>
          </cell>
          <cell r="AB1331" t="str">
            <v>(1)ที่ดินและสิ่งปลูกสร้างที่ใช้ประโยชน์ในการประกอบเกษตรกรรม</v>
          </cell>
          <cell r="AC1331">
            <v>1</v>
          </cell>
          <cell r="AD1331">
            <v>4082</v>
          </cell>
          <cell r="AE1331">
            <v>130</v>
          </cell>
        </row>
        <row r="1332">
          <cell r="P1332">
            <v>28938</v>
          </cell>
          <cell r="Q1332">
            <v>2852</v>
          </cell>
          <cell r="R1332">
            <v>138</v>
          </cell>
          <cell r="S1332">
            <v>2375</v>
          </cell>
          <cell r="T1332">
            <v>4000</v>
          </cell>
          <cell r="U1332">
            <v>0</v>
          </cell>
          <cell r="V1332">
            <v>2</v>
          </cell>
          <cell r="W1332">
            <v>60</v>
          </cell>
          <cell r="X1332">
            <v>0</v>
          </cell>
          <cell r="Y1332">
            <v>260</v>
          </cell>
          <cell r="Z1332" t="str">
            <v>บุคคลธรรมดา</v>
          </cell>
          <cell r="AA1332">
            <v>1</v>
          </cell>
          <cell r="AB1332" t="str">
            <v>(1)ที่ดินและสิ่งปลูกสร้างที่ใช้ประโยชน์ในการประกอบเกษตรกรรม</v>
          </cell>
          <cell r="AC1332">
            <v>1</v>
          </cell>
          <cell r="AD1332">
            <v>260</v>
          </cell>
          <cell r="AE1332">
            <v>170</v>
          </cell>
        </row>
        <row r="1333">
          <cell r="P1333">
            <v>29073</v>
          </cell>
          <cell r="Q1333">
            <v>2852</v>
          </cell>
          <cell r="R1333">
            <v>21</v>
          </cell>
          <cell r="S1333">
            <v>2373</v>
          </cell>
          <cell r="T1333">
            <v>1000</v>
          </cell>
          <cell r="U1333">
            <v>0</v>
          </cell>
          <cell r="V1333">
            <v>0</v>
          </cell>
          <cell r="W1333">
            <v>89</v>
          </cell>
          <cell r="X1333">
            <v>0</v>
          </cell>
          <cell r="Y1333">
            <v>89</v>
          </cell>
          <cell r="Z1333" t="str">
            <v>บุคคลธรรมดา</v>
          </cell>
          <cell r="AA1333">
            <v>1</v>
          </cell>
          <cell r="AB1333" t="str">
            <v>(1)ที่ดินและสิ่งปลูกสร้างที่ใช้ประโยชน์ในการประกอบเกษตรกรรม</v>
          </cell>
          <cell r="AC1333">
            <v>1</v>
          </cell>
          <cell r="AD1333">
            <v>89</v>
          </cell>
          <cell r="AE1333">
            <v>350</v>
          </cell>
        </row>
        <row r="1334">
          <cell r="P1334">
            <v>29080</v>
          </cell>
          <cell r="Q1334">
            <v>2852</v>
          </cell>
          <cell r="R1334">
            <v>51</v>
          </cell>
          <cell r="S1334">
            <v>2379</v>
          </cell>
          <cell r="T1334">
            <v>1000</v>
          </cell>
          <cell r="U1334">
            <v>0</v>
          </cell>
          <cell r="V1334">
            <v>1</v>
          </cell>
          <cell r="W1334">
            <v>70</v>
          </cell>
          <cell r="X1334">
            <v>0</v>
          </cell>
          <cell r="Y1334">
            <v>170</v>
          </cell>
          <cell r="Z1334" t="str">
            <v>บุคคลธรรมดา</v>
          </cell>
          <cell r="AA1334">
            <v>1</v>
          </cell>
          <cell r="AB1334" t="str">
            <v>(1)ที่ดินและสิ่งปลูกสร้างที่ใช้ประโยชน์ในการประกอบเกษตรกรรม</v>
          </cell>
          <cell r="AC1334">
            <v>1</v>
          </cell>
          <cell r="AD1334">
            <v>170</v>
          </cell>
          <cell r="AE1334">
            <v>100</v>
          </cell>
        </row>
        <row r="1335">
          <cell r="P1335">
            <v>29085</v>
          </cell>
          <cell r="Q1335">
            <v>2648</v>
          </cell>
          <cell r="R1335">
            <v>97</v>
          </cell>
          <cell r="S1335">
            <v>2377</v>
          </cell>
          <cell r="T1335">
            <v>4000</v>
          </cell>
          <cell r="U1335">
            <v>0</v>
          </cell>
          <cell r="V1335">
            <v>2</v>
          </cell>
          <cell r="W1335">
            <v>54</v>
          </cell>
          <cell r="X1335">
            <v>0</v>
          </cell>
          <cell r="Y1335">
            <v>254</v>
          </cell>
          <cell r="Z1335" t="str">
            <v>บุคคลธรรมดา</v>
          </cell>
          <cell r="AA1335">
            <v>1</v>
          </cell>
          <cell r="AB1335" t="str">
            <v>(1)ที่ดินและสิ่งปลูกสร้างที่ใช้ประโยชน์ในการประกอบเกษตรกรรม</v>
          </cell>
          <cell r="AC1335">
            <v>1</v>
          </cell>
          <cell r="AD1335">
            <v>254</v>
          </cell>
          <cell r="AE1335">
            <v>100</v>
          </cell>
        </row>
        <row r="1336">
          <cell r="P1336">
            <v>29086</v>
          </cell>
          <cell r="Q1336">
            <v>2856</v>
          </cell>
          <cell r="R1336">
            <v>28</v>
          </cell>
          <cell r="S1336">
            <v>2156</v>
          </cell>
          <cell r="T1336">
            <v>1000</v>
          </cell>
          <cell r="U1336">
            <v>0</v>
          </cell>
          <cell r="V1336">
            <v>0</v>
          </cell>
          <cell r="W1336">
            <v>74</v>
          </cell>
          <cell r="X1336">
            <v>0</v>
          </cell>
          <cell r="Y1336">
            <v>74</v>
          </cell>
          <cell r="Z1336" t="str">
            <v>บุคคลธรรมดา</v>
          </cell>
          <cell r="AA1336">
            <v>1</v>
          </cell>
          <cell r="AB13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36">
            <v>2</v>
          </cell>
          <cell r="AD1336">
            <v>74</v>
          </cell>
          <cell r="AE1336">
            <v>170</v>
          </cell>
        </row>
        <row r="1337">
          <cell r="P1337">
            <v>29087</v>
          </cell>
          <cell r="Q1337">
            <v>2856</v>
          </cell>
          <cell r="R1337">
            <v>33</v>
          </cell>
          <cell r="S1337">
            <v>2376</v>
          </cell>
          <cell r="T1337">
            <v>1000</v>
          </cell>
          <cell r="U1337">
            <v>0</v>
          </cell>
          <cell r="V1337">
            <v>2</v>
          </cell>
          <cell r="W1337">
            <v>53</v>
          </cell>
          <cell r="X1337">
            <v>0</v>
          </cell>
          <cell r="Y1337">
            <v>253</v>
          </cell>
          <cell r="Z1337" t="str">
            <v>บุคคลธรรมดา</v>
          </cell>
          <cell r="AA1337">
            <v>1</v>
          </cell>
          <cell r="AB1337" t="str">
            <v>(1)ที่ดินและสิ่งปลูกสร้างที่ใช้ประโยชน์ในการประกอบเกษตรกรรม</v>
          </cell>
          <cell r="AC1337">
            <v>1</v>
          </cell>
          <cell r="AD1337">
            <v>253</v>
          </cell>
          <cell r="AE1337">
            <v>170</v>
          </cell>
        </row>
        <row r="1338">
          <cell r="P1338">
            <v>29281</v>
          </cell>
          <cell r="Q1338">
            <v>2648</v>
          </cell>
          <cell r="R1338">
            <v>98</v>
          </cell>
          <cell r="S1338">
            <v>2380</v>
          </cell>
          <cell r="T1338">
            <v>4000</v>
          </cell>
          <cell r="U1338">
            <v>0</v>
          </cell>
          <cell r="V1338">
            <v>1</v>
          </cell>
          <cell r="W1338">
            <v>67</v>
          </cell>
          <cell r="X1338">
            <v>0</v>
          </cell>
          <cell r="Y1338">
            <v>167</v>
          </cell>
          <cell r="Z1338" t="str">
            <v>บุคคลธรรมดา</v>
          </cell>
          <cell r="AA1338">
            <v>1</v>
          </cell>
          <cell r="AB13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38">
            <v>2</v>
          </cell>
          <cell r="AD1338">
            <v>167</v>
          </cell>
          <cell r="AE1338">
            <v>350</v>
          </cell>
        </row>
        <row r="1339">
          <cell r="P1339">
            <v>29282</v>
          </cell>
          <cell r="Q1339">
            <v>2648</v>
          </cell>
          <cell r="R1339">
            <v>99</v>
          </cell>
          <cell r="S1339">
            <v>2381</v>
          </cell>
          <cell r="T1339">
            <v>4000</v>
          </cell>
          <cell r="U1339">
            <v>0</v>
          </cell>
          <cell r="V1339">
            <v>1</v>
          </cell>
          <cell r="W1339">
            <v>45</v>
          </cell>
          <cell r="X1339">
            <v>0</v>
          </cell>
          <cell r="Y1339">
            <v>145</v>
          </cell>
          <cell r="Z1339" t="str">
            <v>บุคคลธรรมดา</v>
          </cell>
          <cell r="AA1339">
            <v>1</v>
          </cell>
          <cell r="AB1339" t="str">
            <v>(1)ที่ดินและสิ่งปลูกสร้างที่ใช้ประโยชน์ในการประกอบเกษตรกรรม</v>
          </cell>
          <cell r="AC1339">
            <v>1</v>
          </cell>
          <cell r="AD1339">
            <v>145</v>
          </cell>
          <cell r="AE1339">
            <v>350</v>
          </cell>
        </row>
        <row r="1340">
          <cell r="P1340">
            <v>29282</v>
          </cell>
          <cell r="Q1340">
            <v>2648</v>
          </cell>
          <cell r="R1340">
            <v>99</v>
          </cell>
          <cell r="S1340">
            <v>2381</v>
          </cell>
          <cell r="T1340">
            <v>4000</v>
          </cell>
          <cell r="U1340">
            <v>0</v>
          </cell>
          <cell r="V1340">
            <v>0</v>
          </cell>
          <cell r="W1340">
            <v>0</v>
          </cell>
          <cell r="X1340">
            <v>0</v>
          </cell>
          <cell r="Y1340">
            <v>0</v>
          </cell>
          <cell r="Z1340" t="str">
            <v>บุคคลธรรมดา</v>
          </cell>
          <cell r="AA1340">
            <v>1</v>
          </cell>
          <cell r="AB1340" t="str">
            <v>(1)ที่ดินและสิ่งปลูกสร้างที่ใช้ประโยชน์ในการประกอบเกษตรกรรม</v>
          </cell>
          <cell r="AC1340">
            <v>1</v>
          </cell>
          <cell r="AD1340">
            <v>0</v>
          </cell>
          <cell r="AE1340">
            <v>350</v>
          </cell>
        </row>
        <row r="1341">
          <cell r="P1341">
            <v>30140</v>
          </cell>
          <cell r="Q1341">
            <v>2852</v>
          </cell>
          <cell r="R1341">
            <v>139</v>
          </cell>
          <cell r="S1341">
            <v>2382</v>
          </cell>
          <cell r="T1341">
            <v>4000</v>
          </cell>
          <cell r="U1341">
            <v>0</v>
          </cell>
          <cell r="V1341">
            <v>1</v>
          </cell>
          <cell r="W1341">
            <v>30</v>
          </cell>
          <cell r="X1341">
            <v>0</v>
          </cell>
          <cell r="Y1341">
            <v>130</v>
          </cell>
          <cell r="Z1341" t="str">
            <v>บุคคลธรรมดา</v>
          </cell>
          <cell r="AA1341">
            <v>1</v>
          </cell>
          <cell r="AB1341" t="str">
            <v>(1)ที่ดินและสิ่งปลูกสร้างที่ใช้ประโยชน์ในการประกอบเกษตรกรรม</v>
          </cell>
          <cell r="AC1341">
            <v>1</v>
          </cell>
          <cell r="AD1341">
            <v>130</v>
          </cell>
          <cell r="AE1341">
            <v>130</v>
          </cell>
        </row>
        <row r="1342">
          <cell r="P1342">
            <v>30245</v>
          </cell>
          <cell r="Q1342">
            <v>3052</v>
          </cell>
          <cell r="R1342">
            <v>130</v>
          </cell>
          <cell r="S1342">
            <v>2383</v>
          </cell>
          <cell r="T1342">
            <v>4000</v>
          </cell>
          <cell r="U1342">
            <v>9</v>
          </cell>
          <cell r="V1342">
            <v>1</v>
          </cell>
          <cell r="W1342">
            <v>35</v>
          </cell>
          <cell r="X1342">
            <v>0</v>
          </cell>
          <cell r="Y1342">
            <v>3735</v>
          </cell>
          <cell r="Z1342" t="str">
            <v>บุคคลธรรมดา</v>
          </cell>
          <cell r="AA1342">
            <v>1</v>
          </cell>
          <cell r="AB1342" t="str">
            <v>(1)ที่ดินและสิ่งปลูกสร้างที่ใช้ประโยชน์ในการประกอบเกษตรกรรม</v>
          </cell>
          <cell r="AC1342">
            <v>1</v>
          </cell>
          <cell r="AD1342">
            <v>3735</v>
          </cell>
          <cell r="AE1342">
            <v>100</v>
          </cell>
        </row>
        <row r="1343">
          <cell r="P1343">
            <v>30347</v>
          </cell>
          <cell r="Q1343">
            <v>2852</v>
          </cell>
          <cell r="R1343">
            <v>118</v>
          </cell>
          <cell r="S1343">
            <v>2403</v>
          </cell>
          <cell r="T1343">
            <v>1000</v>
          </cell>
          <cell r="U1343">
            <v>0</v>
          </cell>
          <cell r="V1343">
            <v>0</v>
          </cell>
          <cell r="W1343">
            <v>74</v>
          </cell>
          <cell r="X1343">
            <v>0</v>
          </cell>
          <cell r="Y1343">
            <v>74</v>
          </cell>
          <cell r="Z1343" t="str">
            <v>บุคคลธรรมดา</v>
          </cell>
          <cell r="AA1343">
            <v>1</v>
          </cell>
          <cell r="AB134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43">
            <v>2</v>
          </cell>
          <cell r="AD1343">
            <v>74</v>
          </cell>
          <cell r="AE1343">
            <v>420</v>
          </cell>
        </row>
        <row r="1344">
          <cell r="P1344">
            <v>30348</v>
          </cell>
          <cell r="Q1344">
            <v>2852</v>
          </cell>
          <cell r="R1344">
            <v>119</v>
          </cell>
          <cell r="S1344">
            <v>2404</v>
          </cell>
          <cell r="T1344">
            <v>1000</v>
          </cell>
          <cell r="U1344">
            <v>0</v>
          </cell>
          <cell r="V1344">
            <v>0</v>
          </cell>
          <cell r="W1344">
            <v>65</v>
          </cell>
          <cell r="X1344">
            <v>0</v>
          </cell>
          <cell r="Y1344">
            <v>65</v>
          </cell>
          <cell r="Z1344" t="str">
            <v>บุคคลธรรมดา</v>
          </cell>
          <cell r="AA1344">
            <v>1</v>
          </cell>
          <cell r="AB134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44">
            <v>2</v>
          </cell>
          <cell r="AD1344">
            <v>65</v>
          </cell>
          <cell r="AE1344">
            <v>100</v>
          </cell>
        </row>
        <row r="1345">
          <cell r="P1345">
            <v>30406</v>
          </cell>
          <cell r="Q1345">
            <v>2854</v>
          </cell>
          <cell r="R1345">
            <v>99</v>
          </cell>
          <cell r="S1345">
            <v>2406</v>
          </cell>
          <cell r="T1345">
            <v>4000</v>
          </cell>
          <cell r="U1345">
            <v>7</v>
          </cell>
          <cell r="V1345">
            <v>1</v>
          </cell>
          <cell r="W1345">
            <v>2</v>
          </cell>
          <cell r="X1345">
            <v>0</v>
          </cell>
          <cell r="Y1345">
            <v>2902</v>
          </cell>
          <cell r="Z1345" t="str">
            <v>บุคคลธรรมดา</v>
          </cell>
          <cell r="AA1345">
            <v>1</v>
          </cell>
          <cell r="AB1345" t="str">
            <v>(1)ที่ดินและสิ่งปลูกสร้างที่ใช้ประโยชน์ในการประกอบเกษตรกรรม</v>
          </cell>
          <cell r="AC1345">
            <v>1</v>
          </cell>
          <cell r="AD1345">
            <v>2902</v>
          </cell>
          <cell r="AE1345">
            <v>100</v>
          </cell>
        </row>
        <row r="1346">
          <cell r="P1346">
            <v>30407</v>
          </cell>
          <cell r="Q1346">
            <v>2854</v>
          </cell>
          <cell r="R1346">
            <v>100</v>
          </cell>
          <cell r="S1346">
            <v>2407</v>
          </cell>
          <cell r="T1346">
            <v>4000</v>
          </cell>
          <cell r="U1346">
            <v>7</v>
          </cell>
          <cell r="V1346">
            <v>1</v>
          </cell>
          <cell r="W1346">
            <v>2</v>
          </cell>
          <cell r="X1346">
            <v>0</v>
          </cell>
          <cell r="Y1346">
            <v>2902</v>
          </cell>
          <cell r="Z1346" t="str">
            <v>บุคคลธรรมดา</v>
          </cell>
          <cell r="AA1346">
            <v>1</v>
          </cell>
          <cell r="AB1346" t="str">
            <v>(1)ที่ดินและสิ่งปลูกสร้างที่ใช้ประโยชน์ในการประกอบเกษตรกรรม</v>
          </cell>
          <cell r="AC1346">
            <v>1</v>
          </cell>
          <cell r="AD1346">
            <v>2902</v>
          </cell>
          <cell r="AE1346">
            <v>130</v>
          </cell>
        </row>
        <row r="1347">
          <cell r="P1347">
            <v>30408</v>
          </cell>
          <cell r="Q1347">
            <v>2854</v>
          </cell>
          <cell r="R1347">
            <v>101</v>
          </cell>
          <cell r="S1347">
            <v>2408</v>
          </cell>
          <cell r="T1347">
            <v>4000</v>
          </cell>
          <cell r="U1347">
            <v>7</v>
          </cell>
          <cell r="V1347">
            <v>1</v>
          </cell>
          <cell r="W1347">
            <v>2</v>
          </cell>
          <cell r="X1347">
            <v>0</v>
          </cell>
          <cell r="Y1347">
            <v>2902</v>
          </cell>
          <cell r="Z1347" t="str">
            <v>บุคคลธรรมดา</v>
          </cell>
          <cell r="AA1347">
            <v>1</v>
          </cell>
          <cell r="AB1347" t="str">
            <v>(1)ที่ดินและสิ่งปลูกสร้างที่ใช้ประโยชน์ในการประกอบเกษตรกรรม</v>
          </cell>
          <cell r="AC1347">
            <v>1</v>
          </cell>
          <cell r="AD1347">
            <v>2902</v>
          </cell>
          <cell r="AE1347">
            <v>100</v>
          </cell>
        </row>
        <row r="1348">
          <cell r="P1348">
            <v>30409</v>
          </cell>
          <cell r="Q1348">
            <v>2854</v>
          </cell>
          <cell r="R1348">
            <v>102</v>
          </cell>
          <cell r="S1348">
            <v>2409</v>
          </cell>
          <cell r="T1348">
            <v>4000</v>
          </cell>
          <cell r="U1348">
            <v>7</v>
          </cell>
          <cell r="V1348">
            <v>1</v>
          </cell>
          <cell r="W1348">
            <v>2</v>
          </cell>
          <cell r="X1348">
            <v>0</v>
          </cell>
          <cell r="Y1348">
            <v>2902</v>
          </cell>
          <cell r="Z1348" t="str">
            <v>บุคคลธรรมดา</v>
          </cell>
          <cell r="AA1348">
            <v>1</v>
          </cell>
          <cell r="AB1348" t="str">
            <v>(1)ที่ดินและสิ่งปลูกสร้างที่ใช้ประโยชน์ในการประกอบเกษตรกรรม</v>
          </cell>
          <cell r="AC1348">
            <v>1</v>
          </cell>
          <cell r="AD1348">
            <v>2902</v>
          </cell>
          <cell r="AE1348">
            <v>130</v>
          </cell>
        </row>
        <row r="1349">
          <cell r="P1349">
            <v>31511</v>
          </cell>
          <cell r="Q1349">
            <v>0</v>
          </cell>
          <cell r="R1349">
            <v>160</v>
          </cell>
          <cell r="S1349">
            <v>4273</v>
          </cell>
          <cell r="T1349">
            <v>4000</v>
          </cell>
          <cell r="U1349">
            <v>7</v>
          </cell>
          <cell r="V1349">
            <v>3</v>
          </cell>
          <cell r="W1349">
            <v>0</v>
          </cell>
          <cell r="X1349">
            <v>0</v>
          </cell>
          <cell r="Y1349">
            <v>3100</v>
          </cell>
          <cell r="Z1349" t="str">
            <v>บุคคลธรรมดา</v>
          </cell>
          <cell r="AA1349">
            <v>1</v>
          </cell>
          <cell r="AB1349" t="str">
            <v>(1)ที่ดินและสิ่งปลูกสร้างที่ใช้ประโยชน์ในการประกอบเกษตรกรรม</v>
          </cell>
          <cell r="AC1349">
            <v>1</v>
          </cell>
          <cell r="AD1349">
            <v>3100</v>
          </cell>
          <cell r="AE1349">
            <v>140</v>
          </cell>
        </row>
        <row r="1350">
          <cell r="P1350">
            <v>31512</v>
          </cell>
          <cell r="Q1350">
            <v>0</v>
          </cell>
          <cell r="R1350">
            <v>162</v>
          </cell>
          <cell r="S1350">
            <v>4274</v>
          </cell>
          <cell r="T1350">
            <v>4000</v>
          </cell>
          <cell r="U1350">
            <v>1</v>
          </cell>
          <cell r="V1350">
            <v>2</v>
          </cell>
          <cell r="W1350">
            <v>30</v>
          </cell>
          <cell r="X1350">
            <v>0</v>
          </cell>
          <cell r="Y1350">
            <v>630</v>
          </cell>
          <cell r="Z1350" t="str">
            <v>บุคคลธรรมดา</v>
          </cell>
          <cell r="AA1350">
            <v>1</v>
          </cell>
          <cell r="AB1350" t="str">
            <v>(1)ที่ดินและสิ่งปลูกสร้างที่ใช้ประโยชน์ในการประกอบเกษตรกรรม</v>
          </cell>
          <cell r="AC1350">
            <v>1</v>
          </cell>
          <cell r="AD1350">
            <v>630</v>
          </cell>
          <cell r="AE1350">
            <v>110</v>
          </cell>
        </row>
        <row r="1351">
          <cell r="P1351">
            <v>31513</v>
          </cell>
          <cell r="Q1351">
            <v>0</v>
          </cell>
          <cell r="R1351">
            <v>161</v>
          </cell>
          <cell r="S1351">
            <v>4275</v>
          </cell>
          <cell r="T1351">
            <v>4000</v>
          </cell>
          <cell r="U1351">
            <v>5</v>
          </cell>
          <cell r="V1351">
            <v>1</v>
          </cell>
          <cell r="W1351">
            <v>30</v>
          </cell>
          <cell r="X1351">
            <v>0</v>
          </cell>
          <cell r="Y1351">
            <v>2130</v>
          </cell>
          <cell r="Z1351" t="str">
            <v>บุคคลธรรมดา</v>
          </cell>
          <cell r="AA1351">
            <v>1</v>
          </cell>
          <cell r="AB1351" t="str">
            <v>(1)ที่ดินและสิ่งปลูกสร้างที่ใช้ประโยชน์ในการประกอบเกษตรกรรม</v>
          </cell>
          <cell r="AC1351">
            <v>1</v>
          </cell>
          <cell r="AD1351">
            <v>2130</v>
          </cell>
          <cell r="AE1351">
            <v>140</v>
          </cell>
        </row>
        <row r="1352">
          <cell r="P1352">
            <v>31514</v>
          </cell>
          <cell r="Q1352">
            <v>0</v>
          </cell>
          <cell r="R1352">
            <v>171</v>
          </cell>
          <cell r="S1352">
            <v>4276</v>
          </cell>
          <cell r="T1352">
            <v>4000</v>
          </cell>
          <cell r="U1352">
            <v>7</v>
          </cell>
          <cell r="V1352">
            <v>2</v>
          </cell>
          <cell r="W1352">
            <v>36</v>
          </cell>
          <cell r="X1352">
            <v>0</v>
          </cell>
          <cell r="Y1352">
            <v>3036</v>
          </cell>
          <cell r="Z1352" t="str">
            <v>บุคคลธรรมดา</v>
          </cell>
          <cell r="AA1352">
            <v>1</v>
          </cell>
          <cell r="AB1352" t="str">
            <v>(1)ที่ดินและสิ่งปลูกสร้างที่ใช้ประโยชน์ในการประกอบเกษตรกรรม</v>
          </cell>
          <cell r="AC1352">
            <v>1</v>
          </cell>
          <cell r="AD1352">
            <v>3036</v>
          </cell>
          <cell r="AE1352">
            <v>100</v>
          </cell>
        </row>
        <row r="1353">
          <cell r="P1353">
            <v>31515</v>
          </cell>
          <cell r="Q1353">
            <v>0</v>
          </cell>
          <cell r="R1353">
            <v>163</v>
          </cell>
          <cell r="S1353">
            <v>4277</v>
          </cell>
          <cell r="T1353">
            <v>4000</v>
          </cell>
          <cell r="U1353">
            <v>8</v>
          </cell>
          <cell r="V1353">
            <v>3</v>
          </cell>
          <cell r="W1353">
            <v>78</v>
          </cell>
          <cell r="X1353">
            <v>0</v>
          </cell>
          <cell r="Y1353">
            <v>3578</v>
          </cell>
          <cell r="Z1353" t="str">
            <v>บุคคลธรรมดา</v>
          </cell>
          <cell r="AA1353">
            <v>1</v>
          </cell>
          <cell r="AB1353" t="str">
            <v>(1)ที่ดินและสิ่งปลูกสร้างที่ใช้ประโยชน์ในการประกอบเกษตรกรรม</v>
          </cell>
          <cell r="AC1353">
            <v>1</v>
          </cell>
          <cell r="AD1353">
            <v>3578</v>
          </cell>
          <cell r="AE1353">
            <v>100</v>
          </cell>
        </row>
        <row r="1354">
          <cell r="P1354">
            <v>31527</v>
          </cell>
          <cell r="Q1354">
            <v>0</v>
          </cell>
          <cell r="R1354">
            <v>170</v>
          </cell>
          <cell r="S1354">
            <v>4289</v>
          </cell>
          <cell r="T1354">
            <v>4000</v>
          </cell>
          <cell r="U1354">
            <v>25</v>
          </cell>
          <cell r="V1354">
            <v>3</v>
          </cell>
          <cell r="W1354">
            <v>48</v>
          </cell>
          <cell r="X1354">
            <v>0</v>
          </cell>
          <cell r="Y1354">
            <v>10348</v>
          </cell>
          <cell r="Z1354" t="str">
            <v>บุคคลธรรมดา</v>
          </cell>
          <cell r="AA1354">
            <v>1</v>
          </cell>
          <cell r="AB1354" t="str">
            <v>(1)ที่ดินและสิ่งปลูกสร้างที่ใช้ประโยชน์ในการประกอบเกษตรกรรม</v>
          </cell>
          <cell r="AC1354">
            <v>1</v>
          </cell>
          <cell r="AD1354">
            <v>10348</v>
          </cell>
          <cell r="AE1354">
            <v>100</v>
          </cell>
        </row>
        <row r="1355">
          <cell r="P1355">
            <v>31529</v>
          </cell>
          <cell r="Q1355">
            <v>2646</v>
          </cell>
          <cell r="R1355">
            <v>169</v>
          </cell>
          <cell r="S1355">
            <v>4291</v>
          </cell>
          <cell r="T1355">
            <v>4000</v>
          </cell>
          <cell r="U1355">
            <v>2</v>
          </cell>
          <cell r="V1355">
            <v>0</v>
          </cell>
          <cell r="W1355">
            <v>86</v>
          </cell>
          <cell r="X1355">
            <v>0</v>
          </cell>
          <cell r="Y1355">
            <v>886</v>
          </cell>
          <cell r="Z1355" t="str">
            <v>บุคคลธรรมดา</v>
          </cell>
          <cell r="AA1355">
            <v>1</v>
          </cell>
          <cell r="AB1355" t="str">
            <v>(1)ที่ดินและสิ่งปลูกสร้างที่ใช้ประโยชน์ในการประกอบเกษตรกรรม</v>
          </cell>
          <cell r="AC1355">
            <v>1</v>
          </cell>
          <cell r="AD1355">
            <v>886</v>
          </cell>
          <cell r="AE1355">
            <v>100</v>
          </cell>
        </row>
        <row r="1356">
          <cell r="P1356">
            <v>31994</v>
          </cell>
          <cell r="Q1356">
            <v>2852</v>
          </cell>
          <cell r="R1356">
            <v>52</v>
          </cell>
          <cell r="S1356">
            <v>2410</v>
          </cell>
          <cell r="T1356">
            <v>1000</v>
          </cell>
          <cell r="U1356">
            <v>0</v>
          </cell>
          <cell r="V1356">
            <v>2</v>
          </cell>
          <cell r="W1356">
            <v>41</v>
          </cell>
          <cell r="X1356">
            <v>0</v>
          </cell>
          <cell r="Y1356">
            <v>241</v>
          </cell>
          <cell r="Z1356" t="str">
            <v>บุคคลธรรมดา</v>
          </cell>
          <cell r="AA1356">
            <v>1</v>
          </cell>
          <cell r="AB13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56">
            <v>2</v>
          </cell>
          <cell r="AD1356">
            <v>241</v>
          </cell>
          <cell r="AE1356">
            <v>420</v>
          </cell>
        </row>
        <row r="1357">
          <cell r="P1357">
            <v>32015</v>
          </cell>
          <cell r="Q1357">
            <v>2852</v>
          </cell>
          <cell r="R1357">
            <v>140</v>
          </cell>
          <cell r="S1357">
            <v>2161</v>
          </cell>
          <cell r="T1357">
            <v>4000</v>
          </cell>
          <cell r="U1357">
            <v>3</v>
          </cell>
          <cell r="V1357">
            <v>0</v>
          </cell>
          <cell r="W1357">
            <v>10</v>
          </cell>
          <cell r="X1357">
            <v>0</v>
          </cell>
          <cell r="Y1357">
            <v>1210</v>
          </cell>
          <cell r="Z1357" t="str">
            <v>บุคคลธรรมดา</v>
          </cell>
          <cell r="AA1357">
            <v>1</v>
          </cell>
          <cell r="AB1357" t="str">
            <v>(1)ที่ดินและสิ่งปลูกสร้างที่ใช้ประโยชน์ในการประกอบเกษตรกรรม</v>
          </cell>
          <cell r="AC1357">
            <v>1</v>
          </cell>
          <cell r="AD1357">
            <v>1210</v>
          </cell>
          <cell r="AE1357">
            <v>170</v>
          </cell>
        </row>
        <row r="1358">
          <cell r="P1358">
            <v>32016</v>
          </cell>
          <cell r="Q1358">
            <v>2852</v>
          </cell>
          <cell r="R1358">
            <v>141</v>
          </cell>
          <cell r="S1358">
            <v>2162</v>
          </cell>
          <cell r="T1358">
            <v>4000</v>
          </cell>
          <cell r="U1358">
            <v>12</v>
          </cell>
          <cell r="V1358">
            <v>0</v>
          </cell>
          <cell r="W1358">
            <v>25</v>
          </cell>
          <cell r="X1358">
            <v>0</v>
          </cell>
          <cell r="Y1358">
            <v>4825</v>
          </cell>
          <cell r="Z1358" t="str">
            <v>บุคคลธรรมดา</v>
          </cell>
          <cell r="AA1358">
            <v>1</v>
          </cell>
          <cell r="AB1358" t="str">
            <v>(1)ที่ดินและสิ่งปลูกสร้างที่ใช้ประโยชน์ในการประกอบเกษตรกรรม</v>
          </cell>
          <cell r="AC1358">
            <v>1</v>
          </cell>
          <cell r="AD1358">
            <v>4825</v>
          </cell>
          <cell r="AE1358">
            <v>130</v>
          </cell>
        </row>
        <row r="1359">
          <cell r="P1359">
            <v>32017</v>
          </cell>
          <cell r="Q1359">
            <v>2852</v>
          </cell>
          <cell r="R1359">
            <v>142</v>
          </cell>
          <cell r="S1359">
            <v>2163</v>
          </cell>
          <cell r="T1359">
            <v>4000</v>
          </cell>
          <cell r="U1359">
            <v>0</v>
          </cell>
          <cell r="V1359">
            <v>3</v>
          </cell>
          <cell r="W1359">
            <v>79</v>
          </cell>
          <cell r="X1359">
            <v>0</v>
          </cell>
          <cell r="Y1359">
            <v>379</v>
          </cell>
          <cell r="Z1359" t="str">
            <v>บุคคลธรรมดา</v>
          </cell>
          <cell r="AA1359">
            <v>1</v>
          </cell>
          <cell r="AB135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59">
            <v>2</v>
          </cell>
          <cell r="AD1359">
            <v>379</v>
          </cell>
          <cell r="AE1359">
            <v>370</v>
          </cell>
        </row>
        <row r="1360">
          <cell r="P1360">
            <v>32018</v>
          </cell>
          <cell r="Q1360">
            <v>2852</v>
          </cell>
          <cell r="R1360">
            <v>143</v>
          </cell>
          <cell r="S1360">
            <v>2164</v>
          </cell>
          <cell r="T1360">
            <v>4000</v>
          </cell>
          <cell r="U1360">
            <v>0</v>
          </cell>
          <cell r="V1360">
            <v>3</v>
          </cell>
          <cell r="W1360">
            <v>68</v>
          </cell>
          <cell r="X1360">
            <v>0</v>
          </cell>
          <cell r="Y1360">
            <v>368</v>
          </cell>
          <cell r="Z1360" t="str">
            <v>บุคคลธรรมดา</v>
          </cell>
          <cell r="AA1360">
            <v>1</v>
          </cell>
          <cell r="AB13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60">
            <v>2</v>
          </cell>
          <cell r="AD1360">
            <v>368</v>
          </cell>
          <cell r="AE1360">
            <v>370</v>
          </cell>
        </row>
        <row r="1361">
          <cell r="P1361">
            <v>32019</v>
          </cell>
          <cell r="Q1361">
            <v>2852</v>
          </cell>
          <cell r="R1361">
            <v>144</v>
          </cell>
          <cell r="S1361">
            <v>2165</v>
          </cell>
          <cell r="T1361">
            <v>4000</v>
          </cell>
          <cell r="U1361">
            <v>1</v>
          </cell>
          <cell r="V1361">
            <v>0</v>
          </cell>
          <cell r="W1361">
            <v>10</v>
          </cell>
          <cell r="X1361">
            <v>0</v>
          </cell>
          <cell r="Y1361">
            <v>410</v>
          </cell>
          <cell r="Z1361" t="str">
            <v>บุคคลธรรมดา</v>
          </cell>
          <cell r="AA1361">
            <v>1</v>
          </cell>
          <cell r="AB136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61">
            <v>2</v>
          </cell>
          <cell r="AD1361">
            <v>410</v>
          </cell>
          <cell r="AE1361">
            <v>370</v>
          </cell>
        </row>
        <row r="1362">
          <cell r="P1362">
            <v>32020</v>
          </cell>
          <cell r="Q1362">
            <v>2852</v>
          </cell>
          <cell r="R1362">
            <v>145</v>
          </cell>
          <cell r="S1362">
            <v>2166</v>
          </cell>
          <cell r="T1362">
            <v>4000</v>
          </cell>
          <cell r="U1362">
            <v>1</v>
          </cell>
          <cell r="V1362">
            <v>2</v>
          </cell>
          <cell r="W1362">
            <v>6</v>
          </cell>
          <cell r="X1362">
            <v>0</v>
          </cell>
          <cell r="Y1362">
            <v>606</v>
          </cell>
          <cell r="Z1362" t="str">
            <v>บุคคลธรรมดา</v>
          </cell>
          <cell r="AA1362">
            <v>1</v>
          </cell>
          <cell r="AB13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62">
            <v>2</v>
          </cell>
          <cell r="AD1362">
            <v>606</v>
          </cell>
          <cell r="AE1362">
            <v>370</v>
          </cell>
        </row>
        <row r="1363">
          <cell r="P1363">
            <v>32020</v>
          </cell>
          <cell r="Q1363">
            <v>2852</v>
          </cell>
          <cell r="R1363">
            <v>145</v>
          </cell>
          <cell r="S1363">
            <v>2166</v>
          </cell>
          <cell r="T1363">
            <v>4000</v>
          </cell>
          <cell r="U1363">
            <v>0</v>
          </cell>
          <cell r="V1363">
            <v>0</v>
          </cell>
          <cell r="W1363">
            <v>0</v>
          </cell>
          <cell r="X1363">
            <v>0</v>
          </cell>
          <cell r="Y1363">
            <v>0</v>
          </cell>
          <cell r="Z1363" t="str">
            <v>บุคคลธรรมดา</v>
          </cell>
          <cell r="AA1363">
            <v>1</v>
          </cell>
          <cell r="AB1363" t="str">
            <v>(3)สิ่งปลูกสร้างที่เจ้าของใช้เป็นที่อยู่อาศัยและมีชื่ออยู่ในทะเบียนบ้าน</v>
          </cell>
          <cell r="AC1363">
            <v>2</v>
          </cell>
          <cell r="AD1363">
            <v>0</v>
          </cell>
          <cell r="AE1363">
            <v>370</v>
          </cell>
        </row>
        <row r="1364">
          <cell r="P1364">
            <v>32205</v>
          </cell>
          <cell r="Q1364">
            <v>3252</v>
          </cell>
          <cell r="R1364">
            <v>125</v>
          </cell>
          <cell r="S1364">
            <v>2148</v>
          </cell>
          <cell r="T1364">
            <v>4000</v>
          </cell>
          <cell r="U1364">
            <v>6</v>
          </cell>
          <cell r="V1364">
            <v>3</v>
          </cell>
          <cell r="W1364">
            <v>0</v>
          </cell>
          <cell r="X1364">
            <v>0</v>
          </cell>
          <cell r="Y1364">
            <v>2700</v>
          </cell>
          <cell r="Z1364" t="str">
            <v>บุคคลธรรมดา</v>
          </cell>
          <cell r="AA1364">
            <v>1</v>
          </cell>
          <cell r="AB1364" t="str">
            <v>(1)ที่ดินและสิ่งปลูกสร้างที่ใช้ประโยชน์ในการประกอบเกษตรกรรม</v>
          </cell>
          <cell r="AC1364">
            <v>1</v>
          </cell>
          <cell r="AD1364">
            <v>2700</v>
          </cell>
          <cell r="AE1364">
            <v>150</v>
          </cell>
        </row>
        <row r="1365">
          <cell r="P1365">
            <v>32206</v>
          </cell>
          <cell r="Q1365">
            <v>3052</v>
          </cell>
          <cell r="R1365">
            <v>122</v>
          </cell>
          <cell r="S1365">
            <v>2149</v>
          </cell>
          <cell r="T1365">
            <v>4000</v>
          </cell>
          <cell r="U1365">
            <v>8</v>
          </cell>
          <cell r="V1365">
            <v>0</v>
          </cell>
          <cell r="W1365">
            <v>92</v>
          </cell>
          <cell r="X1365">
            <v>0</v>
          </cell>
          <cell r="Y1365">
            <v>3292</v>
          </cell>
          <cell r="Z1365" t="str">
            <v>บุคคลธรรมดา</v>
          </cell>
          <cell r="AA1365">
            <v>1</v>
          </cell>
          <cell r="AB1365" t="str">
            <v>(1)ที่ดินและสิ่งปลูกสร้างที่ใช้ประโยชน์ในการประกอบเกษตรกรรม</v>
          </cell>
          <cell r="AC1365">
            <v>1</v>
          </cell>
          <cell r="AD1365">
            <v>3292</v>
          </cell>
          <cell r="AE1365">
            <v>130</v>
          </cell>
        </row>
        <row r="1366">
          <cell r="P1366">
            <v>32207</v>
          </cell>
          <cell r="Q1366">
            <v>3252</v>
          </cell>
          <cell r="R1366">
            <v>126</v>
          </cell>
          <cell r="S1366">
            <v>2150</v>
          </cell>
          <cell r="T1366">
            <v>4000</v>
          </cell>
          <cell r="U1366">
            <v>5</v>
          </cell>
          <cell r="V1366">
            <v>2</v>
          </cell>
          <cell r="W1366">
            <v>51</v>
          </cell>
          <cell r="X1366">
            <v>0</v>
          </cell>
          <cell r="Y1366">
            <v>2251</v>
          </cell>
          <cell r="Z1366" t="str">
            <v>บุคคลธรรมดา</v>
          </cell>
          <cell r="AA1366">
            <v>1</v>
          </cell>
          <cell r="AB1366" t="str">
            <v>(1)ที่ดินและสิ่งปลูกสร้างที่ใช้ประโยชน์ในการประกอบเกษตรกรรม</v>
          </cell>
          <cell r="AC1366">
            <v>1</v>
          </cell>
          <cell r="AD1366">
            <v>2251</v>
          </cell>
          <cell r="AE1366">
            <v>130</v>
          </cell>
        </row>
        <row r="1367">
          <cell r="P1367">
            <v>32225</v>
          </cell>
          <cell r="Q1367">
            <v>3050</v>
          </cell>
          <cell r="R1367">
            <v>40</v>
          </cell>
          <cell r="S1367">
            <v>2170</v>
          </cell>
          <cell r="T1367">
            <v>4000</v>
          </cell>
          <cell r="U1367">
            <v>8</v>
          </cell>
          <cell r="V1367">
            <v>2</v>
          </cell>
          <cell r="W1367">
            <v>59</v>
          </cell>
          <cell r="X1367">
            <v>0</v>
          </cell>
          <cell r="Y1367">
            <v>3459</v>
          </cell>
          <cell r="Z1367" t="str">
            <v>บุคคลธรรมดา</v>
          </cell>
          <cell r="AA1367">
            <v>1</v>
          </cell>
          <cell r="AB1367" t="str">
            <v>(1)ที่ดินและสิ่งปลูกสร้างที่ใช้ประโยชน์ในการประกอบเกษตรกรรม</v>
          </cell>
          <cell r="AC1367">
            <v>1</v>
          </cell>
          <cell r="AD1367">
            <v>3459</v>
          </cell>
          <cell r="AE1367">
            <v>130</v>
          </cell>
        </row>
        <row r="1368">
          <cell r="P1368">
            <v>32226</v>
          </cell>
          <cell r="Q1368">
            <v>3050</v>
          </cell>
          <cell r="R1368">
            <v>41</v>
          </cell>
          <cell r="S1368">
            <v>2171</v>
          </cell>
          <cell r="T1368">
            <v>4000</v>
          </cell>
          <cell r="U1368">
            <v>7</v>
          </cell>
          <cell r="V1368">
            <v>2</v>
          </cell>
          <cell r="W1368">
            <v>48</v>
          </cell>
          <cell r="X1368">
            <v>0</v>
          </cell>
          <cell r="Y1368">
            <v>3048</v>
          </cell>
          <cell r="Z1368" t="str">
            <v>บุคคลธรรมดา</v>
          </cell>
          <cell r="AA1368">
            <v>1</v>
          </cell>
          <cell r="AB1368" t="str">
            <v>(1)ที่ดินและสิ่งปลูกสร้างที่ใช้ประโยชน์ในการประกอบเกษตรกรรม</v>
          </cell>
          <cell r="AC1368">
            <v>1</v>
          </cell>
          <cell r="AD1368">
            <v>3048</v>
          </cell>
          <cell r="AE1368">
            <v>130</v>
          </cell>
        </row>
        <row r="1369">
          <cell r="P1369">
            <v>32329</v>
          </cell>
          <cell r="Q1369">
            <v>2846</v>
          </cell>
          <cell r="R1369">
            <v>112</v>
          </cell>
          <cell r="S1369">
            <v>2225</v>
          </cell>
          <cell r="T1369">
            <v>4000</v>
          </cell>
          <cell r="U1369">
            <v>7</v>
          </cell>
          <cell r="V1369">
            <v>0</v>
          </cell>
          <cell r="W1369">
            <v>38</v>
          </cell>
          <cell r="X1369">
            <v>0</v>
          </cell>
          <cell r="Y1369">
            <v>2838</v>
          </cell>
          <cell r="Z1369" t="str">
            <v>บุคคลธรรมดา</v>
          </cell>
          <cell r="AA1369">
            <v>1</v>
          </cell>
          <cell r="AB1369" t="str">
            <v>(1)ที่ดินและสิ่งปลูกสร้างที่ใช้ประโยชน์ในการประกอบเกษตรกรรม</v>
          </cell>
          <cell r="AC1369">
            <v>1</v>
          </cell>
          <cell r="AD1369">
            <v>2838</v>
          </cell>
          <cell r="AE1369">
            <v>130</v>
          </cell>
        </row>
        <row r="1370">
          <cell r="P1370">
            <v>32330</v>
          </cell>
          <cell r="Q1370">
            <v>2846</v>
          </cell>
          <cell r="R1370">
            <v>113</v>
          </cell>
          <cell r="S1370">
            <v>2226</v>
          </cell>
          <cell r="T1370">
            <v>4000</v>
          </cell>
          <cell r="U1370">
            <v>7</v>
          </cell>
          <cell r="V1370">
            <v>2</v>
          </cell>
          <cell r="W1370">
            <v>85</v>
          </cell>
          <cell r="X1370">
            <v>0</v>
          </cell>
          <cell r="Y1370">
            <v>3085</v>
          </cell>
          <cell r="Z1370" t="str">
            <v>บุคคลธรรมดา</v>
          </cell>
          <cell r="AA1370">
            <v>1</v>
          </cell>
          <cell r="AB1370" t="str">
            <v>(1)ที่ดินและสิ่งปลูกสร้างที่ใช้ประโยชน์ในการประกอบเกษตรกรรม</v>
          </cell>
          <cell r="AC1370">
            <v>1</v>
          </cell>
          <cell r="AD1370">
            <v>3085</v>
          </cell>
          <cell r="AE1370">
            <v>130</v>
          </cell>
        </row>
        <row r="1371">
          <cell r="P1371">
            <v>32331</v>
          </cell>
          <cell r="Q1371">
            <v>2846</v>
          </cell>
          <cell r="R1371">
            <v>195</v>
          </cell>
          <cell r="S1371">
            <v>2227</v>
          </cell>
          <cell r="T1371">
            <v>4000</v>
          </cell>
          <cell r="U1371">
            <v>12</v>
          </cell>
          <cell r="V1371">
            <v>3</v>
          </cell>
          <cell r="W1371">
            <v>29</v>
          </cell>
          <cell r="X1371">
            <v>0</v>
          </cell>
          <cell r="Y1371">
            <v>5129</v>
          </cell>
          <cell r="Z1371" t="str">
            <v>บุคคลธรรมดา</v>
          </cell>
          <cell r="AA1371">
            <v>1</v>
          </cell>
          <cell r="AB1371" t="str">
            <v>(1)ที่ดินและสิ่งปลูกสร้างที่ใช้ประโยชน์ในการประกอบเกษตรกรรม</v>
          </cell>
          <cell r="AC1371">
            <v>1</v>
          </cell>
          <cell r="AD1371">
            <v>5129</v>
          </cell>
          <cell r="AE1371">
            <v>130</v>
          </cell>
        </row>
        <row r="1372">
          <cell r="P1372">
            <v>32332</v>
          </cell>
          <cell r="Q1372">
            <v>2646</v>
          </cell>
          <cell r="R1372">
            <v>194</v>
          </cell>
          <cell r="S1372">
            <v>2228</v>
          </cell>
          <cell r="T1372">
            <v>4000</v>
          </cell>
          <cell r="U1372">
            <v>10</v>
          </cell>
          <cell r="V1372">
            <v>2</v>
          </cell>
          <cell r="W1372">
            <v>6</v>
          </cell>
          <cell r="X1372">
            <v>0</v>
          </cell>
          <cell r="Y1372">
            <v>4206</v>
          </cell>
          <cell r="Z1372" t="str">
            <v>บุคคลธรรมดา</v>
          </cell>
          <cell r="AA1372">
            <v>1</v>
          </cell>
          <cell r="AB1372" t="str">
            <v>(1)ที่ดินและสิ่งปลูกสร้างที่ใช้ประโยชน์ในการประกอบเกษตรกรรม</v>
          </cell>
          <cell r="AC1372">
            <v>1</v>
          </cell>
          <cell r="AD1372">
            <v>4206</v>
          </cell>
          <cell r="AE1372">
            <v>130</v>
          </cell>
        </row>
        <row r="1373">
          <cell r="P1373">
            <v>32336</v>
          </cell>
          <cell r="Q1373">
            <v>2846</v>
          </cell>
          <cell r="R1373">
            <v>60</v>
          </cell>
          <cell r="S1373">
            <v>2232</v>
          </cell>
          <cell r="T1373">
            <v>4000</v>
          </cell>
          <cell r="U1373">
            <v>8</v>
          </cell>
          <cell r="V1373">
            <v>3</v>
          </cell>
          <cell r="W1373">
            <v>91</v>
          </cell>
          <cell r="X1373">
            <v>0</v>
          </cell>
          <cell r="Y1373">
            <v>3591</v>
          </cell>
          <cell r="Z1373" t="str">
            <v>บุคคลธรรมดา</v>
          </cell>
          <cell r="AA1373">
            <v>1</v>
          </cell>
          <cell r="AB1373" t="str">
            <v>(1)ที่ดินและสิ่งปลูกสร้างที่ใช้ประโยชน์ในการประกอบเกษตรกรรม</v>
          </cell>
          <cell r="AC1373">
            <v>1</v>
          </cell>
          <cell r="AD1373">
            <v>3591</v>
          </cell>
          <cell r="AE1373">
            <v>130</v>
          </cell>
        </row>
        <row r="1374">
          <cell r="P1374">
            <v>32337</v>
          </cell>
          <cell r="Q1374">
            <v>2846</v>
          </cell>
          <cell r="R1374">
            <v>59</v>
          </cell>
          <cell r="S1374">
            <v>2233</v>
          </cell>
          <cell r="T1374">
            <v>4000</v>
          </cell>
          <cell r="U1374">
            <v>16</v>
          </cell>
          <cell r="V1374">
            <v>0</v>
          </cell>
          <cell r="W1374">
            <v>39</v>
          </cell>
          <cell r="X1374">
            <v>0</v>
          </cell>
          <cell r="Y1374">
            <v>6439</v>
          </cell>
          <cell r="Z1374" t="str">
            <v>บุคคลธรรมดา</v>
          </cell>
          <cell r="AA1374">
            <v>1</v>
          </cell>
          <cell r="AB1374" t="str">
            <v>(1)ที่ดินและสิ่งปลูกสร้างที่ใช้ประโยชน์ในการประกอบเกษตรกรรม</v>
          </cell>
          <cell r="AC1374">
            <v>1</v>
          </cell>
          <cell r="AD1374">
            <v>6439</v>
          </cell>
          <cell r="AE1374">
            <v>130</v>
          </cell>
        </row>
        <row r="1375">
          <cell r="P1375">
            <v>32339</v>
          </cell>
          <cell r="Q1375">
            <v>2846</v>
          </cell>
          <cell r="R1375">
            <v>57</v>
          </cell>
          <cell r="S1375">
            <v>2235</v>
          </cell>
          <cell r="T1375">
            <v>4000</v>
          </cell>
          <cell r="U1375">
            <v>36</v>
          </cell>
          <cell r="V1375">
            <v>3</v>
          </cell>
          <cell r="W1375">
            <v>77</v>
          </cell>
          <cell r="X1375">
            <v>0</v>
          </cell>
          <cell r="Y1375">
            <v>14777</v>
          </cell>
          <cell r="Z1375" t="str">
            <v>บุคคลธรรมดา</v>
          </cell>
          <cell r="AA1375">
            <v>1</v>
          </cell>
          <cell r="AB1375" t="str">
            <v>(1)ที่ดินและสิ่งปลูกสร้างที่ใช้ประโยชน์ในการประกอบเกษตรกรรม</v>
          </cell>
          <cell r="AC1375">
            <v>1</v>
          </cell>
          <cell r="AD1375">
            <v>14777</v>
          </cell>
          <cell r="AE1375">
            <v>130</v>
          </cell>
        </row>
        <row r="1376">
          <cell r="P1376">
            <v>32340</v>
          </cell>
          <cell r="Q1376">
            <v>2646</v>
          </cell>
          <cell r="R1376">
            <v>193</v>
          </cell>
          <cell r="S1376">
            <v>2236</v>
          </cell>
          <cell r="T1376">
            <v>4000</v>
          </cell>
          <cell r="U1376">
            <v>12</v>
          </cell>
          <cell r="V1376">
            <v>3</v>
          </cell>
          <cell r="W1376">
            <v>96</v>
          </cell>
          <cell r="X1376">
            <v>0</v>
          </cell>
          <cell r="Y1376">
            <v>5196</v>
          </cell>
          <cell r="Z1376" t="str">
            <v>บุคคลธรรมดา</v>
          </cell>
          <cell r="AA1376">
            <v>1</v>
          </cell>
          <cell r="AB1376" t="str">
            <v>(1)ที่ดินและสิ่งปลูกสร้างที่ใช้ประโยชน์ในการประกอบเกษตรกรรม</v>
          </cell>
          <cell r="AC1376">
            <v>1</v>
          </cell>
          <cell r="AD1376">
            <v>5196</v>
          </cell>
          <cell r="AE1376">
            <v>130</v>
          </cell>
        </row>
        <row r="1377">
          <cell r="P1377">
            <v>32341</v>
          </cell>
          <cell r="Q1377">
            <v>2646</v>
          </cell>
          <cell r="R1377">
            <v>192</v>
          </cell>
          <cell r="S1377">
            <v>2237</v>
          </cell>
          <cell r="T1377">
            <v>4000</v>
          </cell>
          <cell r="U1377">
            <v>6</v>
          </cell>
          <cell r="V1377">
            <v>2</v>
          </cell>
          <cell r="W1377">
            <v>25</v>
          </cell>
          <cell r="X1377">
            <v>0</v>
          </cell>
          <cell r="Y1377">
            <v>2625</v>
          </cell>
          <cell r="Z1377" t="str">
            <v>บุคคลธรรมดา</v>
          </cell>
          <cell r="AA1377">
            <v>1</v>
          </cell>
          <cell r="AB1377" t="str">
            <v>(1)ที่ดินและสิ่งปลูกสร้างที่ใช้ประโยชน์ในการประกอบเกษตรกรรม</v>
          </cell>
          <cell r="AC1377">
            <v>1</v>
          </cell>
          <cell r="AD1377">
            <v>2625</v>
          </cell>
          <cell r="AE1377">
            <v>130</v>
          </cell>
        </row>
        <row r="1378">
          <cell r="P1378">
            <v>32342</v>
          </cell>
          <cell r="Q1378">
            <v>2646</v>
          </cell>
          <cell r="R1378">
            <v>191</v>
          </cell>
          <cell r="S1378">
            <v>2238</v>
          </cell>
          <cell r="T1378">
            <v>4000</v>
          </cell>
          <cell r="U1378">
            <v>10</v>
          </cell>
          <cell r="V1378">
            <v>1</v>
          </cell>
          <cell r="W1378">
            <v>52</v>
          </cell>
          <cell r="X1378">
            <v>0</v>
          </cell>
          <cell r="Y1378">
            <v>4152</v>
          </cell>
          <cell r="Z1378" t="str">
            <v>บุคคลธรรมดา</v>
          </cell>
          <cell r="AA1378">
            <v>1</v>
          </cell>
          <cell r="AB1378" t="str">
            <v>(1)ที่ดินและสิ่งปลูกสร้างที่ใช้ประโยชน์ในการประกอบเกษตรกรรม</v>
          </cell>
          <cell r="AC1378">
            <v>1</v>
          </cell>
          <cell r="AD1378">
            <v>4152</v>
          </cell>
          <cell r="AE1378">
            <v>130</v>
          </cell>
        </row>
        <row r="1379">
          <cell r="P1379">
            <v>32344</v>
          </cell>
          <cell r="Q1379" t="str">
            <v> 2646</v>
          </cell>
          <cell r="R1379">
            <v>417</v>
          </cell>
          <cell r="S1379">
            <v>2240</v>
          </cell>
          <cell r="T1379">
            <v>4000</v>
          </cell>
          <cell r="U1379">
            <v>0</v>
          </cell>
          <cell r="V1379">
            <v>3</v>
          </cell>
          <cell r="W1379">
            <v>0</v>
          </cell>
          <cell r="X1379">
            <v>0</v>
          </cell>
          <cell r="Y1379">
            <v>300</v>
          </cell>
          <cell r="Z1379" t="str">
            <v>บุคคลธรรมดา</v>
          </cell>
          <cell r="AA1379">
            <v>1</v>
          </cell>
          <cell r="AB137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79">
            <v>2</v>
          </cell>
          <cell r="AD1379">
            <v>300</v>
          </cell>
          <cell r="AE1379">
            <v>100</v>
          </cell>
        </row>
        <row r="1380">
          <cell r="P1380">
            <v>32346</v>
          </cell>
          <cell r="Q1380">
            <v>2646</v>
          </cell>
          <cell r="R1380">
            <v>405</v>
          </cell>
          <cell r="S1380">
            <v>2242</v>
          </cell>
          <cell r="T1380">
            <v>4000</v>
          </cell>
          <cell r="U1380">
            <v>0</v>
          </cell>
          <cell r="V1380">
            <v>3</v>
          </cell>
          <cell r="W1380">
            <v>5</v>
          </cell>
          <cell r="X1380">
            <v>0</v>
          </cell>
          <cell r="Y1380">
            <v>305</v>
          </cell>
          <cell r="Z1380" t="str">
            <v>บุคคลธรรมดา</v>
          </cell>
          <cell r="AA1380">
            <v>1</v>
          </cell>
          <cell r="AB1380" t="str">
            <v>(1)ที่ดินและสิ่งปลูกสร้างที่ใช้ประโยชน์ในการประกอบเกษตรกรรม</v>
          </cell>
          <cell r="AC1380">
            <v>1</v>
          </cell>
          <cell r="AD1380">
            <v>305</v>
          </cell>
          <cell r="AE1380">
            <v>100</v>
          </cell>
        </row>
        <row r="1381">
          <cell r="P1381">
            <v>32347</v>
          </cell>
          <cell r="Q1381">
            <v>0</v>
          </cell>
          <cell r="R1381">
            <v>406</v>
          </cell>
          <cell r="S1381">
            <v>2243</v>
          </cell>
          <cell r="T1381">
            <v>4000</v>
          </cell>
          <cell r="U1381">
            <v>0</v>
          </cell>
          <cell r="V1381">
            <v>1</v>
          </cell>
          <cell r="W1381">
            <v>68</v>
          </cell>
          <cell r="X1381">
            <v>0</v>
          </cell>
          <cell r="Y1381">
            <v>168</v>
          </cell>
          <cell r="Z1381" t="str">
            <v>บุคคลธรรมดา</v>
          </cell>
          <cell r="AA1381">
            <v>1</v>
          </cell>
          <cell r="AB138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81">
            <v>2</v>
          </cell>
          <cell r="AD1381">
            <v>168</v>
          </cell>
          <cell r="AE1381">
            <v>100</v>
          </cell>
        </row>
        <row r="1382">
          <cell r="P1382">
            <v>32354</v>
          </cell>
          <cell r="Q1382">
            <v>2646</v>
          </cell>
          <cell r="R1382">
            <v>415</v>
          </cell>
          <cell r="S1382">
            <v>2250</v>
          </cell>
          <cell r="T1382">
            <v>4000</v>
          </cell>
          <cell r="U1382">
            <v>1</v>
          </cell>
          <cell r="V1382">
            <v>1</v>
          </cell>
          <cell r="W1382">
            <v>57</v>
          </cell>
          <cell r="X1382">
            <v>0</v>
          </cell>
          <cell r="Y1382">
            <v>557</v>
          </cell>
          <cell r="Z1382" t="str">
            <v>บุคคลธรรมดา</v>
          </cell>
          <cell r="AA1382">
            <v>1</v>
          </cell>
          <cell r="AB1382" t="str">
            <v>(1)ที่ดินและสิ่งปลูกสร้างที่ใช้ประโยชน์ในการประกอบเกษตรกรรม</v>
          </cell>
          <cell r="AC1382">
            <v>1</v>
          </cell>
          <cell r="AD1382">
            <v>557</v>
          </cell>
          <cell r="AE1382">
            <v>100</v>
          </cell>
        </row>
        <row r="1383">
          <cell r="P1383">
            <v>32536</v>
          </cell>
          <cell r="Q1383">
            <v>2852</v>
          </cell>
          <cell r="R1383">
            <v>3</v>
          </cell>
          <cell r="S1383">
            <v>2255</v>
          </cell>
          <cell r="T1383">
            <v>1000</v>
          </cell>
          <cell r="U1383">
            <v>0</v>
          </cell>
          <cell r="V1383">
            <v>2</v>
          </cell>
          <cell r="W1383">
            <v>18</v>
          </cell>
          <cell r="X1383">
            <v>0</v>
          </cell>
          <cell r="Y1383">
            <v>218</v>
          </cell>
          <cell r="Z1383" t="str">
            <v>บุคคลธรรมดา</v>
          </cell>
          <cell r="AA1383">
            <v>1</v>
          </cell>
          <cell r="AB13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83">
            <v>2</v>
          </cell>
          <cell r="AD1383">
            <v>218</v>
          </cell>
          <cell r="AE1383">
            <v>420</v>
          </cell>
        </row>
        <row r="1384">
          <cell r="P1384">
            <v>32536</v>
          </cell>
          <cell r="Q1384">
            <v>2852</v>
          </cell>
          <cell r="R1384">
            <v>3</v>
          </cell>
          <cell r="S1384">
            <v>2255</v>
          </cell>
          <cell r="T1384">
            <v>1000</v>
          </cell>
          <cell r="U1384">
            <v>0</v>
          </cell>
          <cell r="V1384">
            <v>0</v>
          </cell>
          <cell r="W1384">
            <v>0</v>
          </cell>
          <cell r="X1384">
            <v>0</v>
          </cell>
          <cell r="Y1384">
            <v>0</v>
          </cell>
          <cell r="Z1384" t="str">
            <v>บุคคลธรรมดา</v>
          </cell>
          <cell r="AA1384">
            <v>1</v>
          </cell>
          <cell r="AB1384" t="str">
            <v>(3)สิ่งปลูกสร้างที่เจ้าของใช้เป็นที่อยู่อาศัยและมีชื่ออยู่ในทะเบียนบ้าน</v>
          </cell>
          <cell r="AC1384">
            <v>2</v>
          </cell>
          <cell r="AD1384">
            <v>0</v>
          </cell>
          <cell r="AE1384">
            <v>420</v>
          </cell>
        </row>
        <row r="1385">
          <cell r="P1385">
            <v>32537</v>
          </cell>
          <cell r="Q1385">
            <v>2852</v>
          </cell>
          <cell r="R1385">
            <v>4</v>
          </cell>
          <cell r="S1385">
            <v>2256</v>
          </cell>
          <cell r="T1385">
            <v>1000</v>
          </cell>
          <cell r="U1385">
            <v>0</v>
          </cell>
          <cell r="V1385">
            <v>2</v>
          </cell>
          <cell r="W1385">
            <v>8</v>
          </cell>
          <cell r="X1385">
            <v>0</v>
          </cell>
          <cell r="Y1385">
            <v>208</v>
          </cell>
          <cell r="Z1385" t="str">
            <v>บุคคลธรรมดา</v>
          </cell>
          <cell r="AA1385">
            <v>1</v>
          </cell>
          <cell r="AB1385" t="str">
            <v>(1)ที่ดินและสิ่งปลูกสร้างที่ใช้ประโยชน์ในการประกอบเกษตรกรรม</v>
          </cell>
          <cell r="AC1385">
            <v>1</v>
          </cell>
          <cell r="AD1385">
            <v>208</v>
          </cell>
          <cell r="AE1385">
            <v>100</v>
          </cell>
        </row>
        <row r="1386">
          <cell r="P1386">
            <v>32548</v>
          </cell>
          <cell r="Q1386">
            <v>2852</v>
          </cell>
          <cell r="R1386">
            <v>149</v>
          </cell>
          <cell r="S1386">
            <v>2172</v>
          </cell>
          <cell r="T1386">
            <v>4000</v>
          </cell>
          <cell r="U1386">
            <v>6</v>
          </cell>
          <cell r="V1386">
            <v>1</v>
          </cell>
          <cell r="W1386">
            <v>96</v>
          </cell>
          <cell r="X1386">
            <v>0</v>
          </cell>
          <cell r="Y1386">
            <v>2596</v>
          </cell>
          <cell r="Z1386" t="str">
            <v>บุคคลธรรมดา</v>
          </cell>
          <cell r="AA1386">
            <v>1</v>
          </cell>
          <cell r="AB1386" t="str">
            <v>(1)ที่ดินและสิ่งปลูกสร้างที่ใช้ประโยชน์ในการประกอบเกษตรกรรม</v>
          </cell>
          <cell r="AC1386">
            <v>1</v>
          </cell>
          <cell r="AD1386">
            <v>2596</v>
          </cell>
          <cell r="AE1386">
            <v>130</v>
          </cell>
        </row>
        <row r="1387">
          <cell r="P1387">
            <v>32572</v>
          </cell>
          <cell r="Q1387">
            <v>2646</v>
          </cell>
          <cell r="R1387">
            <v>188</v>
          </cell>
          <cell r="S1387">
            <v>2252</v>
          </cell>
          <cell r="T1387">
            <v>4000</v>
          </cell>
          <cell r="U1387">
            <v>3</v>
          </cell>
          <cell r="V1387">
            <v>0</v>
          </cell>
          <cell r="W1387">
            <v>0</v>
          </cell>
          <cell r="X1387">
            <v>0</v>
          </cell>
          <cell r="Y1387">
            <v>1200</v>
          </cell>
          <cell r="Z1387" t="str">
            <v>บุคคลธรรมดา</v>
          </cell>
          <cell r="AA1387">
            <v>1</v>
          </cell>
          <cell r="AB1387" t="str">
            <v>(1)ที่ดินและสิ่งปลูกสร้างที่ใช้ประโยชน์ในการประกอบเกษตรกรรม</v>
          </cell>
          <cell r="AC1387">
            <v>1</v>
          </cell>
          <cell r="AD1387">
            <v>1200</v>
          </cell>
          <cell r="AE1387">
            <v>100</v>
          </cell>
        </row>
        <row r="1388">
          <cell r="P1388">
            <v>32573</v>
          </cell>
          <cell r="Q1388">
            <v>2646</v>
          </cell>
          <cell r="R1388">
            <v>189</v>
          </cell>
          <cell r="S1388">
            <v>2253</v>
          </cell>
          <cell r="T1388">
            <v>4000</v>
          </cell>
          <cell r="U1388">
            <v>8</v>
          </cell>
          <cell r="V1388">
            <v>0</v>
          </cell>
          <cell r="W1388">
            <v>0</v>
          </cell>
          <cell r="X1388">
            <v>0</v>
          </cell>
          <cell r="Y1388">
            <v>3200</v>
          </cell>
          <cell r="Z1388" t="str">
            <v>บุคคลธรรมดา</v>
          </cell>
          <cell r="AA1388">
            <v>1</v>
          </cell>
          <cell r="AB1388" t="str">
            <v>(1)ที่ดินและสิ่งปลูกสร้างที่ใช้ประโยชน์ในการประกอบเกษตรกรรม</v>
          </cell>
          <cell r="AC1388">
            <v>1</v>
          </cell>
          <cell r="AD1388">
            <v>3200</v>
          </cell>
          <cell r="AE1388">
            <v>100</v>
          </cell>
        </row>
        <row r="1389">
          <cell r="P1389">
            <v>32574</v>
          </cell>
          <cell r="Q1389">
            <v>2646</v>
          </cell>
          <cell r="R1389">
            <v>190</v>
          </cell>
          <cell r="S1389">
            <v>2254</v>
          </cell>
          <cell r="T1389">
            <v>4000</v>
          </cell>
          <cell r="U1389">
            <v>8</v>
          </cell>
          <cell r="V1389">
            <v>0</v>
          </cell>
          <cell r="W1389">
            <v>0</v>
          </cell>
          <cell r="X1389">
            <v>0</v>
          </cell>
          <cell r="Y1389">
            <v>3200</v>
          </cell>
          <cell r="Z1389" t="str">
            <v>บุคคลธรรมดา</v>
          </cell>
          <cell r="AA1389">
            <v>1</v>
          </cell>
          <cell r="AB1389" t="str">
            <v>(1)ที่ดินและสิ่งปลูกสร้างที่ใช้ประโยชน์ในการประกอบเกษตรกรรม</v>
          </cell>
          <cell r="AC1389">
            <v>1</v>
          </cell>
          <cell r="AD1389">
            <v>3200</v>
          </cell>
          <cell r="AE1389">
            <v>100</v>
          </cell>
        </row>
        <row r="1390">
          <cell r="P1390">
            <v>32578</v>
          </cell>
          <cell r="Q1390">
            <v>2854</v>
          </cell>
          <cell r="R1390">
            <v>103</v>
          </cell>
          <cell r="S1390">
            <v>2412</v>
          </cell>
          <cell r="T1390">
            <v>4000</v>
          </cell>
          <cell r="U1390">
            <v>6</v>
          </cell>
          <cell r="V1390">
            <v>1</v>
          </cell>
          <cell r="W1390">
            <v>81</v>
          </cell>
          <cell r="X1390">
            <v>0</v>
          </cell>
          <cell r="Y1390">
            <v>2581</v>
          </cell>
          <cell r="Z1390" t="str">
            <v>บุคคลธรรมดา</v>
          </cell>
          <cell r="AA1390">
            <v>1</v>
          </cell>
          <cell r="AB1390" t="str">
            <v>(1)ที่ดินและสิ่งปลูกสร้างที่ใช้ประโยชน์ในการประกอบเกษตรกรรม</v>
          </cell>
          <cell r="AC1390">
            <v>1</v>
          </cell>
          <cell r="AD1390">
            <v>2581</v>
          </cell>
          <cell r="AE1390">
            <v>100</v>
          </cell>
        </row>
        <row r="1391">
          <cell r="P1391">
            <v>32620</v>
          </cell>
          <cell r="Q1391">
            <v>0</v>
          </cell>
          <cell r="R1391">
            <v>226</v>
          </cell>
          <cell r="S1391">
            <v>2258</v>
          </cell>
          <cell r="T1391">
            <v>4000</v>
          </cell>
          <cell r="U1391">
            <v>1</v>
          </cell>
          <cell r="V1391">
            <v>3</v>
          </cell>
          <cell r="W1391">
            <v>50</v>
          </cell>
          <cell r="X1391">
            <v>0</v>
          </cell>
          <cell r="Y1391">
            <v>750</v>
          </cell>
          <cell r="Z1391" t="str">
            <v>บุคคลธรรมดา</v>
          </cell>
          <cell r="AA1391">
            <v>1</v>
          </cell>
          <cell r="AB1391" t="str">
            <v>(1)ที่ดินและสิ่งปลูกสร้างที่ใช้ประโยชน์ในการประกอบเกษตรกรรม</v>
          </cell>
          <cell r="AC1391">
            <v>1</v>
          </cell>
          <cell r="AD1391">
            <v>750</v>
          </cell>
          <cell r="AE1391">
            <v>150</v>
          </cell>
        </row>
        <row r="1392">
          <cell r="P1392">
            <v>32664</v>
          </cell>
          <cell r="Q1392">
            <v>2852</v>
          </cell>
          <cell r="R1392">
            <v>150</v>
          </cell>
          <cell r="S1392">
            <v>2259</v>
          </cell>
          <cell r="T1392">
            <v>4000</v>
          </cell>
          <cell r="U1392">
            <v>0</v>
          </cell>
          <cell r="V1392">
            <v>3</v>
          </cell>
          <cell r="W1392">
            <v>37</v>
          </cell>
          <cell r="X1392">
            <v>0</v>
          </cell>
          <cell r="Y1392">
            <v>337</v>
          </cell>
          <cell r="Z1392" t="str">
            <v>บุคคลธรรมดา</v>
          </cell>
          <cell r="AA1392">
            <v>1</v>
          </cell>
          <cell r="AB1392" t="str">
            <v>(1)ที่ดินและสิ่งปลูกสร้างที่ใช้ประโยชน์ในการประกอบเกษตรกรรม</v>
          </cell>
          <cell r="AC1392">
            <v>1</v>
          </cell>
          <cell r="AD1392">
            <v>337</v>
          </cell>
          <cell r="AE1392">
            <v>370</v>
          </cell>
        </row>
        <row r="1393">
          <cell r="P1393">
            <v>32665</v>
          </cell>
          <cell r="Q1393">
            <v>2852</v>
          </cell>
          <cell r="R1393">
            <v>151</v>
          </cell>
          <cell r="S1393">
            <v>2260</v>
          </cell>
          <cell r="T1393">
            <v>4000</v>
          </cell>
          <cell r="U1393">
            <v>1</v>
          </cell>
          <cell r="V1393">
            <v>2</v>
          </cell>
          <cell r="W1393">
            <v>71</v>
          </cell>
          <cell r="X1393">
            <v>0</v>
          </cell>
          <cell r="Y1393">
            <v>671</v>
          </cell>
          <cell r="Z1393" t="str">
            <v>บุคคลธรรมดา</v>
          </cell>
          <cell r="AA1393">
            <v>1</v>
          </cell>
          <cell r="AB1393" t="str">
            <v>(1)ที่ดินและสิ่งปลูกสร้างที่ใช้ประโยชน์ในการประกอบเกษตรกรรม</v>
          </cell>
          <cell r="AC1393">
            <v>1</v>
          </cell>
          <cell r="AD1393">
            <v>671</v>
          </cell>
          <cell r="AE1393">
            <v>370</v>
          </cell>
        </row>
        <row r="1394">
          <cell r="P1394">
            <v>32666</v>
          </cell>
          <cell r="Q1394">
            <v>2852</v>
          </cell>
          <cell r="R1394">
            <v>152</v>
          </cell>
          <cell r="S1394">
            <v>2261</v>
          </cell>
          <cell r="T1394">
            <v>4000</v>
          </cell>
          <cell r="U1394">
            <v>2</v>
          </cell>
          <cell r="V1394">
            <v>0</v>
          </cell>
          <cell r="W1394">
            <v>14</v>
          </cell>
          <cell r="X1394">
            <v>0</v>
          </cell>
          <cell r="Y1394">
            <v>814</v>
          </cell>
          <cell r="Z1394" t="str">
            <v>บุคคลธรรมดา</v>
          </cell>
          <cell r="AA1394">
            <v>1</v>
          </cell>
          <cell r="AB1394" t="str">
            <v>(1)ที่ดินและสิ่งปลูกสร้างที่ใช้ประโยชน์ในการประกอบเกษตรกรรม</v>
          </cell>
          <cell r="AC1394">
            <v>1</v>
          </cell>
          <cell r="AD1394">
            <v>814</v>
          </cell>
          <cell r="AE1394">
            <v>100</v>
          </cell>
        </row>
        <row r="1395">
          <cell r="P1395">
            <v>32667</v>
          </cell>
          <cell r="Q1395">
            <v>2852</v>
          </cell>
          <cell r="R1395">
            <v>153</v>
          </cell>
          <cell r="S1395">
            <v>2262</v>
          </cell>
          <cell r="T1395">
            <v>4000</v>
          </cell>
          <cell r="U1395">
            <v>2</v>
          </cell>
          <cell r="V1395">
            <v>0</v>
          </cell>
          <cell r="W1395">
            <v>17</v>
          </cell>
          <cell r="X1395">
            <v>0</v>
          </cell>
          <cell r="Y1395">
            <v>817</v>
          </cell>
          <cell r="Z1395" t="str">
            <v>บุคคลธรรมดา</v>
          </cell>
          <cell r="AA1395">
            <v>1</v>
          </cell>
          <cell r="AB1395" t="str">
            <v>(1)ที่ดินและสิ่งปลูกสร้างที่ใช้ประโยชน์ในการประกอบเกษตรกรรม</v>
          </cell>
          <cell r="AC1395">
            <v>1</v>
          </cell>
          <cell r="AD1395">
            <v>817</v>
          </cell>
          <cell r="AE1395">
            <v>100</v>
          </cell>
        </row>
        <row r="1396">
          <cell r="P1396">
            <v>32668</v>
          </cell>
          <cell r="Q1396">
            <v>2852</v>
          </cell>
          <cell r="R1396">
            <v>154</v>
          </cell>
          <cell r="S1396">
            <v>2263</v>
          </cell>
          <cell r="T1396">
            <v>4000</v>
          </cell>
          <cell r="U1396">
            <v>2</v>
          </cell>
          <cell r="V1396">
            <v>0</v>
          </cell>
          <cell r="W1396">
            <v>55</v>
          </cell>
          <cell r="X1396">
            <v>0</v>
          </cell>
          <cell r="Y1396">
            <v>855</v>
          </cell>
          <cell r="Z1396" t="str">
            <v>บุคคลธรรมดา</v>
          </cell>
          <cell r="AA1396">
            <v>1</v>
          </cell>
          <cell r="AB1396" t="str">
            <v>(1)ที่ดินและสิ่งปลูกสร้างที่ใช้ประโยชน์ในการประกอบเกษตรกรรม</v>
          </cell>
          <cell r="AC1396">
            <v>1</v>
          </cell>
          <cell r="AD1396">
            <v>855</v>
          </cell>
          <cell r="AE1396">
            <v>100</v>
          </cell>
        </row>
        <row r="1397">
          <cell r="P1397">
            <v>32669</v>
          </cell>
          <cell r="Q1397">
            <v>2852</v>
          </cell>
          <cell r="R1397">
            <v>155</v>
          </cell>
          <cell r="S1397">
            <v>2264</v>
          </cell>
          <cell r="T1397">
            <v>4000</v>
          </cell>
          <cell r="U1397">
            <v>2</v>
          </cell>
          <cell r="V1397">
            <v>1</v>
          </cell>
          <cell r="W1397">
            <v>34</v>
          </cell>
          <cell r="X1397">
            <v>0</v>
          </cell>
          <cell r="Y1397">
            <v>934</v>
          </cell>
          <cell r="Z1397" t="str">
            <v>บุคคลธรรมดา</v>
          </cell>
          <cell r="AA1397">
            <v>1</v>
          </cell>
          <cell r="AB1397" t="str">
            <v>(1)ที่ดินและสิ่งปลูกสร้างที่ใช้ประโยชน์ในการประกอบเกษตรกรรม</v>
          </cell>
          <cell r="AC1397">
            <v>1</v>
          </cell>
          <cell r="AD1397">
            <v>934</v>
          </cell>
          <cell r="AE1397">
            <v>100</v>
          </cell>
        </row>
        <row r="1398">
          <cell r="P1398">
            <v>32670</v>
          </cell>
          <cell r="Q1398">
            <v>2852</v>
          </cell>
          <cell r="R1398">
            <v>156</v>
          </cell>
          <cell r="S1398">
            <v>2265</v>
          </cell>
          <cell r="T1398">
            <v>4000</v>
          </cell>
          <cell r="U1398">
            <v>2</v>
          </cell>
          <cell r="V1398">
            <v>2</v>
          </cell>
          <cell r="W1398">
            <v>11</v>
          </cell>
          <cell r="X1398">
            <v>0</v>
          </cell>
          <cell r="Y1398">
            <v>1011</v>
          </cell>
          <cell r="Z1398" t="str">
            <v>บุคคลธรรมดา</v>
          </cell>
          <cell r="AA1398">
            <v>1</v>
          </cell>
          <cell r="AB1398" t="str">
            <v>(1)ที่ดินและสิ่งปลูกสร้างที่ใช้ประโยชน์ในการประกอบเกษตรกรรม</v>
          </cell>
          <cell r="AC1398">
            <v>1</v>
          </cell>
          <cell r="AD1398">
            <v>1011</v>
          </cell>
          <cell r="AE1398">
            <v>100</v>
          </cell>
        </row>
        <row r="1399">
          <cell r="P1399">
            <v>32687</v>
          </cell>
          <cell r="Q1399">
            <v>2856</v>
          </cell>
          <cell r="R1399">
            <v>9</v>
          </cell>
          <cell r="S1399">
            <v>2266</v>
          </cell>
          <cell r="T1399">
            <v>1000</v>
          </cell>
          <cell r="U1399">
            <v>1</v>
          </cell>
          <cell r="V1399">
            <v>0</v>
          </cell>
          <cell r="W1399">
            <v>21</v>
          </cell>
          <cell r="X1399">
            <v>0</v>
          </cell>
          <cell r="Y1399">
            <v>421</v>
          </cell>
          <cell r="Z1399" t="str">
            <v>บุคคลธรรมดา</v>
          </cell>
          <cell r="AA1399">
            <v>1</v>
          </cell>
          <cell r="AB139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399">
            <v>2</v>
          </cell>
          <cell r="AD1399">
            <v>421</v>
          </cell>
          <cell r="AE1399">
            <v>350</v>
          </cell>
        </row>
        <row r="1400">
          <cell r="P1400">
            <v>32688</v>
          </cell>
          <cell r="Q1400">
            <v>2856</v>
          </cell>
          <cell r="R1400">
            <v>10</v>
          </cell>
          <cell r="S1400">
            <v>2267</v>
          </cell>
          <cell r="T1400">
            <v>1000</v>
          </cell>
          <cell r="U1400">
            <v>0</v>
          </cell>
          <cell r="V1400">
            <v>1</v>
          </cell>
          <cell r="W1400">
            <v>7</v>
          </cell>
          <cell r="X1400">
            <v>0</v>
          </cell>
          <cell r="Y1400">
            <v>107</v>
          </cell>
          <cell r="Z1400" t="str">
            <v>บุคคลธรรมดา</v>
          </cell>
          <cell r="AA1400">
            <v>1</v>
          </cell>
          <cell r="AB140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00">
            <v>2</v>
          </cell>
          <cell r="AD1400">
            <v>107</v>
          </cell>
          <cell r="AE1400">
            <v>350</v>
          </cell>
        </row>
        <row r="1401">
          <cell r="P1401">
            <v>32742</v>
          </cell>
          <cell r="Q1401">
            <v>3054</v>
          </cell>
          <cell r="R1401">
            <v>116</v>
          </cell>
          <cell r="S1401">
            <v>450</v>
          </cell>
          <cell r="T1401">
            <v>4000</v>
          </cell>
          <cell r="U1401">
            <v>7</v>
          </cell>
          <cell r="V1401">
            <v>0</v>
          </cell>
          <cell r="W1401">
            <v>65</v>
          </cell>
          <cell r="X1401">
            <v>0</v>
          </cell>
          <cell r="Y1401">
            <v>2865</v>
          </cell>
          <cell r="Z1401" t="str">
            <v>บุคคลธรรมดา</v>
          </cell>
          <cell r="AA1401">
            <v>1</v>
          </cell>
          <cell r="AB1401" t="str">
            <v>(1)ที่ดินและสิ่งปลูกสร้างที่ใช้ประโยชน์ในการประกอบเกษตรกรรม</v>
          </cell>
          <cell r="AC1401">
            <v>1</v>
          </cell>
          <cell r="AD1401">
            <v>2865</v>
          </cell>
          <cell r="AE1401">
            <v>150</v>
          </cell>
        </row>
        <row r="1402">
          <cell r="P1402">
            <v>32743</v>
          </cell>
          <cell r="Q1402">
            <v>3054</v>
          </cell>
          <cell r="R1402">
            <v>117</v>
          </cell>
          <cell r="S1402">
            <v>451</v>
          </cell>
          <cell r="T1402">
            <v>4000</v>
          </cell>
          <cell r="U1402">
            <v>6</v>
          </cell>
          <cell r="V1402">
            <v>0</v>
          </cell>
          <cell r="W1402">
            <v>0</v>
          </cell>
          <cell r="X1402">
            <v>0</v>
          </cell>
          <cell r="Y1402">
            <v>2400</v>
          </cell>
          <cell r="Z1402" t="str">
            <v>บุคคลธรรมดา</v>
          </cell>
          <cell r="AA1402">
            <v>1</v>
          </cell>
          <cell r="AB1402" t="str">
            <v>(1)ที่ดินและสิ่งปลูกสร้างที่ใช้ประโยชน์ในการประกอบเกษตรกรรม</v>
          </cell>
          <cell r="AC1402">
            <v>1</v>
          </cell>
          <cell r="AD1402">
            <v>2400</v>
          </cell>
          <cell r="AE1402">
            <v>130</v>
          </cell>
        </row>
        <row r="1403">
          <cell r="P1403">
            <v>32744</v>
          </cell>
          <cell r="Q1403">
            <v>3054</v>
          </cell>
          <cell r="R1403">
            <v>118</v>
          </cell>
          <cell r="S1403">
            <v>452</v>
          </cell>
          <cell r="T1403">
            <v>4000</v>
          </cell>
          <cell r="U1403">
            <v>7</v>
          </cell>
          <cell r="V1403">
            <v>2</v>
          </cell>
          <cell r="W1403">
            <v>26</v>
          </cell>
          <cell r="X1403">
            <v>0</v>
          </cell>
          <cell r="Y1403">
            <v>3026</v>
          </cell>
          <cell r="Z1403" t="str">
            <v>บุคคลธรรมดา</v>
          </cell>
          <cell r="AA1403">
            <v>1</v>
          </cell>
          <cell r="AB1403" t="str">
            <v>(1)ที่ดินและสิ่งปลูกสร้างที่ใช้ประโยชน์ในการประกอบเกษตรกรรม</v>
          </cell>
          <cell r="AC1403">
            <v>1</v>
          </cell>
          <cell r="AD1403">
            <v>3026</v>
          </cell>
          <cell r="AE1403">
            <v>130</v>
          </cell>
        </row>
        <row r="1404">
          <cell r="P1404">
            <v>32745</v>
          </cell>
          <cell r="Q1404">
            <v>3054</v>
          </cell>
          <cell r="R1404">
            <v>119</v>
          </cell>
          <cell r="S1404">
            <v>453</v>
          </cell>
          <cell r="T1404">
            <v>4000</v>
          </cell>
          <cell r="U1404">
            <v>7</v>
          </cell>
          <cell r="V1404">
            <v>2</v>
          </cell>
          <cell r="W1404">
            <v>73</v>
          </cell>
          <cell r="X1404">
            <v>0</v>
          </cell>
          <cell r="Y1404">
            <v>3073</v>
          </cell>
          <cell r="Z1404" t="str">
            <v>บุคคลธรรมดา</v>
          </cell>
          <cell r="AA1404">
            <v>1</v>
          </cell>
          <cell r="AB1404" t="str">
            <v>(1)ที่ดินและสิ่งปลูกสร้างที่ใช้ประโยชน์ในการประกอบเกษตรกรรม</v>
          </cell>
          <cell r="AC1404">
            <v>1</v>
          </cell>
          <cell r="AD1404">
            <v>3073</v>
          </cell>
          <cell r="AE1404">
            <v>130</v>
          </cell>
        </row>
        <row r="1405">
          <cell r="P1405">
            <v>32746</v>
          </cell>
          <cell r="Q1405">
            <v>3054</v>
          </cell>
          <cell r="R1405">
            <v>120</v>
          </cell>
          <cell r="S1405">
            <v>454</v>
          </cell>
          <cell r="T1405">
            <v>4000</v>
          </cell>
          <cell r="U1405">
            <v>8</v>
          </cell>
          <cell r="V1405">
            <v>1</v>
          </cell>
          <cell r="W1405">
            <v>82</v>
          </cell>
          <cell r="X1405">
            <v>0</v>
          </cell>
          <cell r="Y1405">
            <v>3382</v>
          </cell>
          <cell r="Z1405" t="str">
            <v>บุคคลธรรมดา</v>
          </cell>
          <cell r="AA1405">
            <v>1</v>
          </cell>
          <cell r="AB1405" t="str">
            <v>(1)ที่ดินและสิ่งปลูกสร้างที่ใช้ประโยชน์ในการประกอบเกษตรกรรม</v>
          </cell>
          <cell r="AC1405">
            <v>1</v>
          </cell>
          <cell r="AD1405">
            <v>3382</v>
          </cell>
          <cell r="AE1405">
            <v>130</v>
          </cell>
        </row>
        <row r="1406">
          <cell r="P1406">
            <v>32747</v>
          </cell>
          <cell r="Q1406">
            <v>3054</v>
          </cell>
          <cell r="R1406">
            <v>121</v>
          </cell>
          <cell r="S1406">
            <v>455</v>
          </cell>
          <cell r="T1406">
            <v>4000</v>
          </cell>
          <cell r="U1406">
            <v>4</v>
          </cell>
          <cell r="V1406">
            <v>0</v>
          </cell>
          <cell r="W1406">
            <v>30</v>
          </cell>
          <cell r="X1406">
            <v>0</v>
          </cell>
          <cell r="Y1406">
            <v>1630</v>
          </cell>
          <cell r="Z1406" t="str">
            <v>บุคคลธรรมดา</v>
          </cell>
          <cell r="AA1406">
            <v>1</v>
          </cell>
          <cell r="AB1406" t="str">
            <v>(1)ที่ดินและสิ่งปลูกสร้างที่ใช้ประโยชน์ในการประกอบเกษตรกรรม</v>
          </cell>
          <cell r="AC1406">
            <v>1</v>
          </cell>
          <cell r="AD1406">
            <v>1630</v>
          </cell>
          <cell r="AE1406">
            <v>130</v>
          </cell>
        </row>
        <row r="1407">
          <cell r="P1407">
            <v>32764</v>
          </cell>
          <cell r="Q1407">
            <v>3052</v>
          </cell>
          <cell r="R1407">
            <v>131</v>
          </cell>
          <cell r="S1407">
            <v>2280</v>
          </cell>
          <cell r="T1407">
            <v>4000</v>
          </cell>
          <cell r="U1407">
            <v>0</v>
          </cell>
          <cell r="V1407">
            <v>2</v>
          </cell>
          <cell r="W1407">
            <v>43</v>
          </cell>
          <cell r="X1407">
            <v>0</v>
          </cell>
          <cell r="Y1407">
            <v>243</v>
          </cell>
          <cell r="Z1407" t="str">
            <v>บุคคลธรรมดา</v>
          </cell>
          <cell r="AA1407">
            <v>1</v>
          </cell>
          <cell r="AB1407" t="str">
            <v>(1)ที่ดินและสิ่งปลูกสร้างที่ใช้ประโยชน์ในการประกอบเกษตรกรรม</v>
          </cell>
          <cell r="AC1407">
            <v>1</v>
          </cell>
          <cell r="AD1407">
            <v>243</v>
          </cell>
          <cell r="AE1407">
            <v>130</v>
          </cell>
        </row>
        <row r="1408">
          <cell r="P1408">
            <v>32775</v>
          </cell>
          <cell r="Q1408">
            <v>2852</v>
          </cell>
          <cell r="R1408">
            <v>120</v>
          </cell>
          <cell r="S1408">
            <v>2268</v>
          </cell>
          <cell r="T1408">
            <v>1000</v>
          </cell>
          <cell r="U1408">
            <v>0</v>
          </cell>
          <cell r="V1408">
            <v>0</v>
          </cell>
          <cell r="W1408">
            <v>55</v>
          </cell>
          <cell r="X1408">
            <v>0</v>
          </cell>
          <cell r="Y1408">
            <v>55</v>
          </cell>
          <cell r="Z1408" t="str">
            <v>บุคคลธรรมดา</v>
          </cell>
          <cell r="AA1408">
            <v>1</v>
          </cell>
          <cell r="AB140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08">
            <v>2</v>
          </cell>
          <cell r="AD1408">
            <v>55</v>
          </cell>
          <cell r="AE1408">
            <v>350</v>
          </cell>
        </row>
        <row r="1409">
          <cell r="P1409">
            <v>32776</v>
          </cell>
          <cell r="Q1409">
            <v>2852</v>
          </cell>
          <cell r="R1409">
            <v>121</v>
          </cell>
          <cell r="S1409">
            <v>2269</v>
          </cell>
          <cell r="T1409">
            <v>1000</v>
          </cell>
          <cell r="U1409">
            <v>0</v>
          </cell>
          <cell r="V1409">
            <v>1</v>
          </cell>
          <cell r="W1409">
            <v>5</v>
          </cell>
          <cell r="X1409">
            <v>0</v>
          </cell>
          <cell r="Y1409">
            <v>105</v>
          </cell>
          <cell r="Z1409" t="str">
            <v>บุคคลธรรมดา</v>
          </cell>
          <cell r="AA1409">
            <v>1</v>
          </cell>
          <cell r="AB140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09">
            <v>2</v>
          </cell>
          <cell r="AD1409">
            <v>105</v>
          </cell>
          <cell r="AE1409">
            <v>350</v>
          </cell>
        </row>
        <row r="1410">
          <cell r="P1410">
            <v>32776</v>
          </cell>
          <cell r="Q1410">
            <v>2852</v>
          </cell>
          <cell r="R1410">
            <v>121</v>
          </cell>
          <cell r="S1410">
            <v>2269</v>
          </cell>
          <cell r="T1410">
            <v>1000</v>
          </cell>
          <cell r="U1410">
            <v>0</v>
          </cell>
          <cell r="V1410">
            <v>0</v>
          </cell>
          <cell r="W1410">
            <v>0</v>
          </cell>
          <cell r="X1410">
            <v>0</v>
          </cell>
          <cell r="Y1410">
            <v>0</v>
          </cell>
          <cell r="Z1410" t="str">
            <v>บุคคลธรรมดา</v>
          </cell>
          <cell r="AA1410">
            <v>1</v>
          </cell>
          <cell r="AB1410" t="str">
            <v>(3)สิ่งปลูกสร้างที่เจ้าของใช้เป็นที่อยู่อาศัยและมีชื่ออยู่ในทะเบียนบ้าน</v>
          </cell>
          <cell r="AC1410">
            <v>2</v>
          </cell>
          <cell r="AD1410">
            <v>0</v>
          </cell>
          <cell r="AE1410">
            <v>350</v>
          </cell>
        </row>
        <row r="1411">
          <cell r="P1411">
            <v>32777</v>
          </cell>
          <cell r="Q1411">
            <v>2852</v>
          </cell>
          <cell r="R1411">
            <v>122</v>
          </cell>
          <cell r="S1411">
            <v>2270</v>
          </cell>
          <cell r="T1411">
            <v>1000</v>
          </cell>
          <cell r="U1411">
            <v>0</v>
          </cell>
          <cell r="V1411">
            <v>1</v>
          </cell>
          <cell r="W1411">
            <v>3</v>
          </cell>
          <cell r="X1411">
            <v>0</v>
          </cell>
          <cell r="Y1411">
            <v>103</v>
          </cell>
          <cell r="Z1411" t="str">
            <v>บุคคลธรรมดา</v>
          </cell>
          <cell r="AA1411">
            <v>1</v>
          </cell>
          <cell r="AB141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11">
            <v>2</v>
          </cell>
          <cell r="AD1411">
            <v>103</v>
          </cell>
          <cell r="AE1411">
            <v>170</v>
          </cell>
        </row>
        <row r="1412">
          <cell r="P1412">
            <v>32778</v>
          </cell>
          <cell r="Q1412">
            <v>2852</v>
          </cell>
          <cell r="R1412">
            <v>123</v>
          </cell>
          <cell r="S1412">
            <v>2271</v>
          </cell>
          <cell r="T1412">
            <v>1000</v>
          </cell>
          <cell r="U1412">
            <v>0</v>
          </cell>
          <cell r="V1412">
            <v>1</v>
          </cell>
          <cell r="W1412">
            <v>8</v>
          </cell>
          <cell r="X1412">
            <v>0</v>
          </cell>
          <cell r="Y1412">
            <v>108</v>
          </cell>
          <cell r="Z1412" t="str">
            <v>บุคคลธรรมดา</v>
          </cell>
          <cell r="AA1412">
            <v>1</v>
          </cell>
          <cell r="AB141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12">
            <v>2</v>
          </cell>
          <cell r="AD1412">
            <v>108</v>
          </cell>
          <cell r="AE1412">
            <v>170</v>
          </cell>
        </row>
        <row r="1413">
          <cell r="P1413">
            <v>32778</v>
          </cell>
          <cell r="Q1413">
            <v>2852</v>
          </cell>
          <cell r="R1413">
            <v>123</v>
          </cell>
          <cell r="S1413">
            <v>2271</v>
          </cell>
          <cell r="T1413">
            <v>1000</v>
          </cell>
          <cell r="U1413">
            <v>0</v>
          </cell>
          <cell r="V1413">
            <v>0</v>
          </cell>
          <cell r="W1413">
            <v>0</v>
          </cell>
          <cell r="X1413">
            <v>0</v>
          </cell>
          <cell r="Y1413">
            <v>0</v>
          </cell>
          <cell r="Z1413" t="str">
            <v>บุคคลธรรมดา</v>
          </cell>
          <cell r="AA1413">
            <v>1</v>
          </cell>
          <cell r="AB1413" t="str">
            <v>(3)สิ่งปลูกสร้างที่เจ้าของใช้เป็นที่อยู่อาศัยและมีชื่ออยู่ในทะเบียนบ้าน</v>
          </cell>
          <cell r="AC1413">
            <v>2</v>
          </cell>
          <cell r="AD1413">
            <v>0</v>
          </cell>
          <cell r="AE1413">
            <v>170</v>
          </cell>
        </row>
        <row r="1414">
          <cell r="P1414">
            <v>32846</v>
          </cell>
          <cell r="Q1414">
            <v>2852</v>
          </cell>
          <cell r="R1414">
            <v>26</v>
          </cell>
          <cell r="S1414">
            <v>2282</v>
          </cell>
          <cell r="T1414">
            <v>1000</v>
          </cell>
          <cell r="U1414">
            <v>0</v>
          </cell>
          <cell r="V1414">
            <v>1</v>
          </cell>
          <cell r="W1414">
            <v>84</v>
          </cell>
          <cell r="X1414">
            <v>0</v>
          </cell>
          <cell r="Y1414">
            <v>174</v>
          </cell>
          <cell r="Z1414" t="str">
            <v>บุคคลธรรมดา</v>
          </cell>
          <cell r="AA1414">
            <v>1</v>
          </cell>
          <cell r="AB141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14">
            <v>2</v>
          </cell>
          <cell r="AD1414">
            <v>174</v>
          </cell>
          <cell r="AE1414">
            <v>350</v>
          </cell>
        </row>
        <row r="1415">
          <cell r="P1415">
            <v>32846</v>
          </cell>
          <cell r="Q1415">
            <v>2852</v>
          </cell>
          <cell r="R1415">
            <v>26</v>
          </cell>
          <cell r="S1415">
            <v>2282</v>
          </cell>
          <cell r="T1415">
            <v>1000</v>
          </cell>
          <cell r="U1415">
            <v>0</v>
          </cell>
          <cell r="V1415">
            <v>0</v>
          </cell>
          <cell r="W1415">
            <v>0</v>
          </cell>
          <cell r="X1415">
            <v>0</v>
          </cell>
          <cell r="Y1415">
            <v>4</v>
          </cell>
          <cell r="Z1415" t="str">
            <v>บุคคลธรรมดา</v>
          </cell>
          <cell r="AA1415">
            <v>1</v>
          </cell>
          <cell r="AB141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415">
            <v>3</v>
          </cell>
          <cell r="AD1415">
            <v>4</v>
          </cell>
          <cell r="AE1415">
            <v>350</v>
          </cell>
        </row>
        <row r="1416">
          <cell r="P1416">
            <v>32846</v>
          </cell>
          <cell r="Q1416">
            <v>2852</v>
          </cell>
          <cell r="R1416">
            <v>26</v>
          </cell>
          <cell r="S1416">
            <v>2282</v>
          </cell>
          <cell r="T1416">
            <v>1000</v>
          </cell>
          <cell r="U1416">
            <v>0</v>
          </cell>
          <cell r="V1416">
            <v>0</v>
          </cell>
          <cell r="W1416">
            <v>0</v>
          </cell>
          <cell r="X1416">
            <v>0</v>
          </cell>
          <cell r="Y1416">
            <v>6</v>
          </cell>
          <cell r="Z1416" t="str">
            <v>บุคคลธรรมดา</v>
          </cell>
          <cell r="AA1416">
            <v>1</v>
          </cell>
          <cell r="AB141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416">
            <v>3</v>
          </cell>
          <cell r="AD1416">
            <v>6</v>
          </cell>
          <cell r="AE1416">
            <v>350</v>
          </cell>
        </row>
        <row r="1417">
          <cell r="P1417">
            <v>32847</v>
          </cell>
          <cell r="Q1417">
            <v>2852</v>
          </cell>
          <cell r="R1417">
            <v>27</v>
          </cell>
          <cell r="S1417">
            <v>2283</v>
          </cell>
          <cell r="T1417">
            <v>1000</v>
          </cell>
          <cell r="U1417">
            <v>0</v>
          </cell>
          <cell r="V1417">
            <v>1</v>
          </cell>
          <cell r="W1417">
            <v>83</v>
          </cell>
          <cell r="X1417">
            <v>0</v>
          </cell>
          <cell r="Y1417">
            <v>183</v>
          </cell>
          <cell r="Z1417" t="str">
            <v>บุคคลธรรมดา</v>
          </cell>
          <cell r="AA1417">
            <v>1</v>
          </cell>
          <cell r="AB1417" t="str">
            <v>(1)ที่ดินและสิ่งปลูกสร้างที่ใช้ประโยชน์ในการประกอบเกษตรกรรม</v>
          </cell>
          <cell r="AC1417">
            <v>1</v>
          </cell>
          <cell r="AD1417">
            <v>183</v>
          </cell>
          <cell r="AE1417">
            <v>350</v>
          </cell>
        </row>
        <row r="1418">
          <cell r="P1418">
            <v>32854</v>
          </cell>
          <cell r="Q1418">
            <v>3052</v>
          </cell>
          <cell r="R1418">
            <v>132</v>
          </cell>
          <cell r="S1418">
            <v>2281</v>
          </cell>
          <cell r="T1418">
            <v>4000</v>
          </cell>
          <cell r="U1418">
            <v>14</v>
          </cell>
          <cell r="V1418">
            <v>2</v>
          </cell>
          <cell r="W1418">
            <v>84</v>
          </cell>
          <cell r="X1418">
            <v>0</v>
          </cell>
          <cell r="Y1418">
            <v>5884</v>
          </cell>
          <cell r="Z1418" t="str">
            <v>บุคคลธรรมดา</v>
          </cell>
          <cell r="AA1418">
            <v>1</v>
          </cell>
          <cell r="AB1418" t="str">
            <v>(1)ที่ดินและสิ่งปลูกสร้างที่ใช้ประโยชน์ในการประกอบเกษตรกรรม</v>
          </cell>
          <cell r="AC1418">
            <v>1</v>
          </cell>
          <cell r="AD1418">
            <v>5884</v>
          </cell>
          <cell r="AE1418">
            <v>100</v>
          </cell>
        </row>
        <row r="1419">
          <cell r="P1419">
            <v>32870</v>
          </cell>
          <cell r="Q1419">
            <v>2648</v>
          </cell>
          <cell r="R1419">
            <v>201</v>
          </cell>
          <cell r="S1419">
            <v>2286</v>
          </cell>
          <cell r="T1419">
            <v>4000</v>
          </cell>
          <cell r="U1419">
            <v>0</v>
          </cell>
          <cell r="V1419">
            <v>1</v>
          </cell>
          <cell r="W1419">
            <v>57</v>
          </cell>
          <cell r="X1419">
            <v>0</v>
          </cell>
          <cell r="Y1419">
            <v>153</v>
          </cell>
          <cell r="Z1419" t="str">
            <v>บุคคลธรรมดา</v>
          </cell>
          <cell r="AA1419">
            <v>1</v>
          </cell>
          <cell r="AB14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19">
            <v>2</v>
          </cell>
          <cell r="AD1419">
            <v>153</v>
          </cell>
          <cell r="AE1419">
            <v>420</v>
          </cell>
        </row>
        <row r="1420">
          <cell r="P1420">
            <v>32870</v>
          </cell>
          <cell r="Q1420">
            <v>2648</v>
          </cell>
          <cell r="R1420">
            <v>201</v>
          </cell>
          <cell r="S1420">
            <v>2286</v>
          </cell>
          <cell r="T1420">
            <v>4000</v>
          </cell>
          <cell r="U1420">
            <v>0</v>
          </cell>
          <cell r="V1420">
            <v>0</v>
          </cell>
          <cell r="W1420">
            <v>0</v>
          </cell>
          <cell r="X1420">
            <v>0</v>
          </cell>
          <cell r="Y1420">
            <v>4</v>
          </cell>
          <cell r="Z1420" t="str">
            <v>บุคคลธรรมดา</v>
          </cell>
          <cell r="AA1420">
            <v>1</v>
          </cell>
          <cell r="AB142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420">
            <v>3</v>
          </cell>
          <cell r="AD1420">
            <v>4</v>
          </cell>
          <cell r="AE1420">
            <v>420</v>
          </cell>
        </row>
        <row r="1421">
          <cell r="P1421">
            <v>32871</v>
          </cell>
          <cell r="Q1421">
            <v>2648</v>
          </cell>
          <cell r="R1421">
            <v>202</v>
          </cell>
          <cell r="S1421">
            <v>2287</v>
          </cell>
          <cell r="T1421">
            <v>4000</v>
          </cell>
          <cell r="U1421">
            <v>0</v>
          </cell>
          <cell r="V1421">
            <v>0</v>
          </cell>
          <cell r="W1421">
            <v>61</v>
          </cell>
          <cell r="X1421">
            <v>0</v>
          </cell>
          <cell r="Y1421">
            <v>61</v>
          </cell>
          <cell r="Z1421" t="str">
            <v>บุคคลธรรมดา</v>
          </cell>
          <cell r="AA1421">
            <v>1</v>
          </cell>
          <cell r="AB142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21">
            <v>2</v>
          </cell>
          <cell r="AD1421">
            <v>61</v>
          </cell>
          <cell r="AE1421">
            <v>350</v>
          </cell>
        </row>
        <row r="1422">
          <cell r="P1422">
            <v>32871</v>
          </cell>
          <cell r="Q1422">
            <v>2648</v>
          </cell>
          <cell r="R1422">
            <v>202</v>
          </cell>
          <cell r="S1422">
            <v>2287</v>
          </cell>
          <cell r="T1422">
            <v>4000</v>
          </cell>
          <cell r="U1422">
            <v>0</v>
          </cell>
          <cell r="V1422">
            <v>0</v>
          </cell>
          <cell r="W1422">
            <v>0</v>
          </cell>
          <cell r="X1422">
            <v>0</v>
          </cell>
          <cell r="Y1422">
            <v>0</v>
          </cell>
          <cell r="Z1422" t="str">
            <v>บุคคลธรรมดา</v>
          </cell>
          <cell r="AA1422">
            <v>1</v>
          </cell>
          <cell r="AB14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22">
            <v>2</v>
          </cell>
          <cell r="AD1422">
            <v>0</v>
          </cell>
          <cell r="AE1422">
            <v>350</v>
          </cell>
        </row>
        <row r="1423">
          <cell r="P1423">
            <v>32872</v>
          </cell>
          <cell r="Q1423">
            <v>2852</v>
          </cell>
          <cell r="R1423">
            <v>22</v>
          </cell>
          <cell r="S1423">
            <v>2276</v>
          </cell>
          <cell r="T1423">
            <v>1000</v>
          </cell>
          <cell r="U1423">
            <v>0</v>
          </cell>
          <cell r="V1423">
            <v>3</v>
          </cell>
          <cell r="W1423">
            <v>42</v>
          </cell>
          <cell r="X1423">
            <v>0</v>
          </cell>
          <cell r="Y1423">
            <v>342</v>
          </cell>
          <cell r="Z1423" t="str">
            <v>บุคคลธรรมดา</v>
          </cell>
          <cell r="AA1423">
            <v>1</v>
          </cell>
          <cell r="AB1423" t="str">
            <v>(1)ที่ดินและสิ่งปลูกสร้างที่ใช้ประโยชน์ในการประกอบเกษตรกรรม</v>
          </cell>
          <cell r="AC1423">
            <v>1</v>
          </cell>
          <cell r="AD1423">
            <v>342</v>
          </cell>
          <cell r="AE1423">
            <v>350</v>
          </cell>
        </row>
        <row r="1424">
          <cell r="P1424">
            <v>32873</v>
          </cell>
          <cell r="Q1424">
            <v>2852</v>
          </cell>
          <cell r="R1424">
            <v>23</v>
          </cell>
          <cell r="S1424">
            <v>2277</v>
          </cell>
          <cell r="T1424">
            <v>1000</v>
          </cell>
          <cell r="U1424">
            <v>0</v>
          </cell>
          <cell r="V1424">
            <v>1</v>
          </cell>
          <cell r="W1424">
            <v>48</v>
          </cell>
          <cell r="X1424">
            <v>0</v>
          </cell>
          <cell r="Y1424">
            <v>148</v>
          </cell>
          <cell r="Z1424" t="str">
            <v>บุคคลธรรมดา</v>
          </cell>
          <cell r="AA1424">
            <v>1</v>
          </cell>
          <cell r="AB1424" t="str">
            <v>(1)ที่ดินและสิ่งปลูกสร้างที่ใช้ประโยชน์ในการประกอบเกษตรกรรม</v>
          </cell>
          <cell r="AC1424">
            <v>1</v>
          </cell>
          <cell r="AD1424">
            <v>148</v>
          </cell>
          <cell r="AE1424">
            <v>350</v>
          </cell>
        </row>
        <row r="1425">
          <cell r="P1425">
            <v>32874</v>
          </cell>
          <cell r="Q1425">
            <v>2852</v>
          </cell>
          <cell r="R1425">
            <v>24</v>
          </cell>
          <cell r="S1425">
            <v>2278</v>
          </cell>
          <cell r="T1425">
            <v>1000</v>
          </cell>
          <cell r="U1425">
            <v>0</v>
          </cell>
          <cell r="V1425">
            <v>3</v>
          </cell>
          <cell r="W1425">
            <v>97</v>
          </cell>
          <cell r="X1425">
            <v>0</v>
          </cell>
          <cell r="Y1425">
            <v>397</v>
          </cell>
          <cell r="Z1425" t="str">
            <v>บุคคลธรรมดา</v>
          </cell>
          <cell r="AA1425">
            <v>1</v>
          </cell>
          <cell r="AB142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25">
            <v>2</v>
          </cell>
          <cell r="AD1425">
            <v>397</v>
          </cell>
          <cell r="AE1425">
            <v>100</v>
          </cell>
        </row>
        <row r="1426">
          <cell r="P1426">
            <v>32875</v>
          </cell>
          <cell r="Q1426">
            <v>2852</v>
          </cell>
          <cell r="R1426">
            <v>25</v>
          </cell>
          <cell r="S1426">
            <v>2279</v>
          </cell>
          <cell r="T1426">
            <v>1000</v>
          </cell>
          <cell r="U1426">
            <v>0</v>
          </cell>
          <cell r="V1426">
            <v>0</v>
          </cell>
          <cell r="W1426">
            <v>79</v>
          </cell>
          <cell r="X1426">
            <v>0</v>
          </cell>
          <cell r="Y1426">
            <v>79</v>
          </cell>
          <cell r="Z1426" t="str">
            <v>บุคคลธรรมดา</v>
          </cell>
          <cell r="AA1426">
            <v>1</v>
          </cell>
          <cell r="AB1426" t="str">
            <v>(1)ที่ดินและสิ่งปลูกสร้างที่ใช้ประโยชน์ในการประกอบเกษตรกรรม</v>
          </cell>
          <cell r="AC1426">
            <v>1</v>
          </cell>
          <cell r="AD1426">
            <v>79</v>
          </cell>
          <cell r="AE1426">
            <v>350</v>
          </cell>
        </row>
        <row r="1427">
          <cell r="P1427">
            <v>33171</v>
          </cell>
          <cell r="Q1427">
            <v>2856</v>
          </cell>
          <cell r="R1427">
            <v>4</v>
          </cell>
          <cell r="S1427">
            <v>2290</v>
          </cell>
          <cell r="T1427">
            <v>1000</v>
          </cell>
          <cell r="U1427">
            <v>0</v>
          </cell>
          <cell r="V1427">
            <v>2</v>
          </cell>
          <cell r="W1427">
            <v>15</v>
          </cell>
          <cell r="X1427">
            <v>0</v>
          </cell>
          <cell r="Y1427">
            <v>215</v>
          </cell>
          <cell r="Z1427" t="str">
            <v>บุคคลธรรมดา</v>
          </cell>
          <cell r="AA1427">
            <v>1</v>
          </cell>
          <cell r="AB1427" t="str">
            <v>(1)ที่ดินและสิ่งปลูกสร้างที่ใช้ประโยชน์ในการประกอบเกษตรกรรม</v>
          </cell>
          <cell r="AC1427">
            <v>1</v>
          </cell>
          <cell r="AD1427">
            <v>215</v>
          </cell>
          <cell r="AE1427">
            <v>130</v>
          </cell>
        </row>
        <row r="1428">
          <cell r="P1428">
            <v>33172</v>
          </cell>
          <cell r="Q1428">
            <v>2856</v>
          </cell>
          <cell r="R1428">
            <v>5</v>
          </cell>
          <cell r="S1428">
            <v>2291</v>
          </cell>
          <cell r="T1428">
            <v>1000</v>
          </cell>
          <cell r="U1428">
            <v>0</v>
          </cell>
          <cell r="V1428">
            <v>2</v>
          </cell>
          <cell r="W1428">
            <v>11</v>
          </cell>
          <cell r="X1428">
            <v>0</v>
          </cell>
          <cell r="Y1428">
            <v>211</v>
          </cell>
          <cell r="Z1428" t="str">
            <v>บุคคลธรรมดา</v>
          </cell>
          <cell r="AA1428">
            <v>1</v>
          </cell>
          <cell r="AB1428" t="str">
            <v>(1)ที่ดินและสิ่งปลูกสร้างที่ใช้ประโยชน์ในการประกอบเกษตรกรรม</v>
          </cell>
          <cell r="AC1428">
            <v>1</v>
          </cell>
          <cell r="AD1428">
            <v>211</v>
          </cell>
          <cell r="AE1428">
            <v>420</v>
          </cell>
        </row>
        <row r="1429">
          <cell r="P1429">
            <v>33222</v>
          </cell>
          <cell r="Q1429">
            <v>2648</v>
          </cell>
          <cell r="R1429">
            <v>207</v>
          </cell>
          <cell r="S1429">
            <v>2293</v>
          </cell>
          <cell r="T1429">
            <v>4000</v>
          </cell>
          <cell r="U1429">
            <v>0</v>
          </cell>
          <cell r="V1429">
            <v>2</v>
          </cell>
          <cell r="W1429">
            <v>10</v>
          </cell>
          <cell r="X1429">
            <v>0</v>
          </cell>
          <cell r="Y1429">
            <v>210</v>
          </cell>
          <cell r="Z1429" t="str">
            <v>บุคคลธรรมดา</v>
          </cell>
          <cell r="AA1429">
            <v>1</v>
          </cell>
          <cell r="AB142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29">
            <v>2</v>
          </cell>
          <cell r="AD1429">
            <v>210</v>
          </cell>
          <cell r="AE1429">
            <v>420</v>
          </cell>
        </row>
        <row r="1430">
          <cell r="P1430">
            <v>33223</v>
          </cell>
          <cell r="Q1430">
            <v>2648</v>
          </cell>
          <cell r="R1430">
            <v>208</v>
          </cell>
          <cell r="S1430">
            <v>2294</v>
          </cell>
          <cell r="T1430">
            <v>4000</v>
          </cell>
          <cell r="U1430">
            <v>0</v>
          </cell>
          <cell r="V1430">
            <v>1</v>
          </cell>
          <cell r="W1430">
            <v>23</v>
          </cell>
          <cell r="X1430">
            <v>0</v>
          </cell>
          <cell r="Y1430">
            <v>123</v>
          </cell>
          <cell r="Z1430" t="str">
            <v>บุคคลธรรมดา</v>
          </cell>
          <cell r="AA1430">
            <v>1</v>
          </cell>
          <cell r="AB143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30">
            <v>2</v>
          </cell>
          <cell r="AD1430">
            <v>123</v>
          </cell>
          <cell r="AE1430">
            <v>420</v>
          </cell>
        </row>
        <row r="1431">
          <cell r="P1431">
            <v>33223</v>
          </cell>
          <cell r="Q1431">
            <v>2648</v>
          </cell>
          <cell r="R1431">
            <v>208</v>
          </cell>
          <cell r="S1431">
            <v>2294</v>
          </cell>
          <cell r="T1431">
            <v>4000</v>
          </cell>
          <cell r="U1431">
            <v>0</v>
          </cell>
          <cell r="V1431">
            <v>0</v>
          </cell>
          <cell r="W1431">
            <v>0</v>
          </cell>
          <cell r="X1431">
            <v>0</v>
          </cell>
          <cell r="Y1431">
            <v>0</v>
          </cell>
          <cell r="Z1431" t="str">
            <v>บุคคลธรรมดา</v>
          </cell>
          <cell r="AA1431">
            <v>1</v>
          </cell>
          <cell r="AB1431" t="str">
            <v>(3)สิ่งปลูกสร้างที่เจ้าของใช้เป็นที่อยู่อาศัยและมีชื่ออยู่ในทะเบียนบ้าน</v>
          </cell>
          <cell r="AC1431">
            <v>2</v>
          </cell>
          <cell r="AD1431">
            <v>0</v>
          </cell>
          <cell r="AE1431">
            <v>420</v>
          </cell>
        </row>
        <row r="1432">
          <cell r="P1432">
            <v>33224</v>
          </cell>
          <cell r="Q1432">
            <v>2648</v>
          </cell>
          <cell r="R1432">
            <v>209</v>
          </cell>
          <cell r="S1432">
            <v>2295</v>
          </cell>
          <cell r="T1432">
            <v>4000</v>
          </cell>
          <cell r="U1432">
            <v>0</v>
          </cell>
          <cell r="V1432">
            <v>1</v>
          </cell>
          <cell r="W1432">
            <v>16</v>
          </cell>
          <cell r="X1432">
            <v>0</v>
          </cell>
          <cell r="Y1432">
            <v>116</v>
          </cell>
          <cell r="Z1432" t="str">
            <v>บุคคลธรรมดา</v>
          </cell>
          <cell r="AA1432">
            <v>1</v>
          </cell>
          <cell r="AB143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32">
            <v>2</v>
          </cell>
          <cell r="AD1432">
            <v>116</v>
          </cell>
          <cell r="AE1432">
            <v>200</v>
          </cell>
        </row>
        <row r="1433">
          <cell r="P1433">
            <v>33224</v>
          </cell>
          <cell r="Q1433">
            <v>2648</v>
          </cell>
          <cell r="R1433">
            <v>209</v>
          </cell>
          <cell r="S1433">
            <v>2295</v>
          </cell>
          <cell r="T1433">
            <v>4000</v>
          </cell>
          <cell r="U1433">
            <v>0</v>
          </cell>
          <cell r="V1433">
            <v>0</v>
          </cell>
          <cell r="W1433">
            <v>0</v>
          </cell>
          <cell r="X1433">
            <v>0</v>
          </cell>
          <cell r="Y1433">
            <v>0</v>
          </cell>
          <cell r="Z1433" t="str">
            <v>บุคคลธรรมดา</v>
          </cell>
          <cell r="AA1433">
            <v>1</v>
          </cell>
          <cell r="AB1433" t="str">
            <v>(3)สิ่งปลูกสร้างที่เจ้าของใช้เป็นที่อยู่อาศัยและมีชื่ออยู่ในทะเบียนบ้าน</v>
          </cell>
          <cell r="AC1433">
            <v>2</v>
          </cell>
          <cell r="AD1433">
            <v>0</v>
          </cell>
          <cell r="AE1433">
            <v>200</v>
          </cell>
        </row>
        <row r="1434">
          <cell r="P1434">
            <v>33225</v>
          </cell>
          <cell r="Q1434">
            <v>2648</v>
          </cell>
          <cell r="R1434">
            <v>210</v>
          </cell>
          <cell r="S1434">
            <v>2296</v>
          </cell>
          <cell r="T1434">
            <v>4000</v>
          </cell>
          <cell r="U1434">
            <v>0</v>
          </cell>
          <cell r="V1434">
            <v>2</v>
          </cell>
          <cell r="W1434">
            <v>41</v>
          </cell>
          <cell r="X1434">
            <v>0</v>
          </cell>
          <cell r="Y1434">
            <v>241</v>
          </cell>
          <cell r="Z1434" t="str">
            <v>บุคคลธรรมดา</v>
          </cell>
          <cell r="AA1434">
            <v>1</v>
          </cell>
          <cell r="AB14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34">
            <v>2</v>
          </cell>
          <cell r="AD1434">
            <v>241</v>
          </cell>
          <cell r="AE1434">
            <v>420</v>
          </cell>
        </row>
        <row r="1435">
          <cell r="P1435">
            <v>33225</v>
          </cell>
          <cell r="Q1435">
            <v>2648</v>
          </cell>
          <cell r="R1435">
            <v>210</v>
          </cell>
          <cell r="S1435">
            <v>2296</v>
          </cell>
          <cell r="T1435">
            <v>4000</v>
          </cell>
          <cell r="U1435">
            <v>0</v>
          </cell>
          <cell r="V1435">
            <v>0</v>
          </cell>
          <cell r="W1435">
            <v>0</v>
          </cell>
          <cell r="X1435">
            <v>0</v>
          </cell>
          <cell r="Y1435">
            <v>0</v>
          </cell>
          <cell r="Z1435" t="str">
            <v>บุคคลธรรมดา</v>
          </cell>
          <cell r="AA1435">
            <v>1</v>
          </cell>
          <cell r="AB1435" t="str">
            <v>(3)สิ่งปลูกสร้างที่เจ้าของใช้เป็นที่อยู่อาศัยและมีชื่ออยู่ในทะเบียนบ้าน</v>
          </cell>
          <cell r="AC1435">
            <v>2</v>
          </cell>
          <cell r="AD1435">
            <v>0</v>
          </cell>
          <cell r="AE1435">
            <v>420</v>
          </cell>
        </row>
        <row r="1436">
          <cell r="P1436">
            <v>33227</v>
          </cell>
          <cell r="Q1436">
            <v>2648</v>
          </cell>
          <cell r="R1436">
            <v>212</v>
          </cell>
          <cell r="S1436">
            <v>2298</v>
          </cell>
          <cell r="T1436">
            <v>4000</v>
          </cell>
          <cell r="U1436">
            <v>0</v>
          </cell>
          <cell r="V1436">
            <v>0</v>
          </cell>
          <cell r="W1436">
            <v>87</v>
          </cell>
          <cell r="X1436">
            <v>0</v>
          </cell>
          <cell r="Y1436">
            <v>87</v>
          </cell>
          <cell r="Z1436" t="str">
            <v>บุคคลธรรมดา</v>
          </cell>
          <cell r="AA1436">
            <v>1</v>
          </cell>
          <cell r="AB14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36">
            <v>2</v>
          </cell>
          <cell r="AD1436">
            <v>87</v>
          </cell>
          <cell r="AE1436">
            <v>350</v>
          </cell>
        </row>
        <row r="1437">
          <cell r="P1437">
            <v>33228</v>
          </cell>
          <cell r="Q1437">
            <v>2648</v>
          </cell>
          <cell r="R1437">
            <v>213</v>
          </cell>
          <cell r="S1437">
            <v>2299</v>
          </cell>
          <cell r="T1437">
            <v>4000</v>
          </cell>
          <cell r="U1437">
            <v>0</v>
          </cell>
          <cell r="V1437">
            <v>1</v>
          </cell>
          <cell r="W1437">
            <v>1</v>
          </cell>
          <cell r="X1437">
            <v>0</v>
          </cell>
          <cell r="Y1437">
            <v>101</v>
          </cell>
          <cell r="Z1437" t="str">
            <v>บุคคลธรรมดา</v>
          </cell>
          <cell r="AA1437">
            <v>1</v>
          </cell>
          <cell r="AB14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37">
            <v>2</v>
          </cell>
          <cell r="AD1437">
            <v>101</v>
          </cell>
          <cell r="AE1437">
            <v>350</v>
          </cell>
        </row>
        <row r="1438">
          <cell r="P1438">
            <v>33229</v>
          </cell>
          <cell r="Q1438">
            <v>0</v>
          </cell>
          <cell r="R1438">
            <v>214</v>
          </cell>
          <cell r="S1438">
            <v>2300</v>
          </cell>
          <cell r="T1438">
            <v>0</v>
          </cell>
          <cell r="U1438">
            <v>0</v>
          </cell>
          <cell r="V1438">
            <v>0</v>
          </cell>
          <cell r="W1438">
            <v>78</v>
          </cell>
          <cell r="X1438">
            <v>0</v>
          </cell>
          <cell r="Y1438">
            <v>78</v>
          </cell>
          <cell r="Z1438" t="str">
            <v>บุคคลธรรมดา</v>
          </cell>
          <cell r="AA1438">
            <v>1</v>
          </cell>
          <cell r="AB14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38">
            <v>2</v>
          </cell>
          <cell r="AD1438">
            <v>78</v>
          </cell>
          <cell r="AE1438">
            <v>350</v>
          </cell>
        </row>
        <row r="1439">
          <cell r="P1439">
            <v>33229</v>
          </cell>
          <cell r="Q1439">
            <v>0</v>
          </cell>
          <cell r="R1439">
            <v>214</v>
          </cell>
          <cell r="S1439">
            <v>2300</v>
          </cell>
          <cell r="T1439">
            <v>0</v>
          </cell>
          <cell r="U1439">
            <v>0</v>
          </cell>
          <cell r="V1439">
            <v>0</v>
          </cell>
          <cell r="W1439">
            <v>0</v>
          </cell>
          <cell r="X1439">
            <v>0</v>
          </cell>
          <cell r="Y1439">
            <v>0</v>
          </cell>
          <cell r="Z1439" t="str">
            <v>บุคคลธรรมดา</v>
          </cell>
          <cell r="AA1439">
            <v>1</v>
          </cell>
          <cell r="AB1439" t="str">
            <v>(3)สิ่งปลูกสร้างที่เจ้าของใช้เป็นที่อยู่อาศัยและมีชื่ออยู่ในทะเบียนบ้าน</v>
          </cell>
          <cell r="AC1439">
            <v>2</v>
          </cell>
          <cell r="AD1439">
            <v>0</v>
          </cell>
          <cell r="AE1439">
            <v>0</v>
          </cell>
        </row>
        <row r="1440">
          <cell r="P1440">
            <v>33230</v>
          </cell>
          <cell r="Q1440">
            <v>2648</v>
          </cell>
          <cell r="R1440">
            <v>215</v>
          </cell>
          <cell r="S1440">
            <v>2301</v>
          </cell>
          <cell r="T1440">
            <v>4000</v>
          </cell>
          <cell r="U1440">
            <v>0</v>
          </cell>
          <cell r="V1440">
            <v>2</v>
          </cell>
          <cell r="W1440">
            <v>28</v>
          </cell>
          <cell r="X1440">
            <v>0</v>
          </cell>
          <cell r="Y1440">
            <v>228</v>
          </cell>
          <cell r="Z1440" t="str">
            <v>บุคคลธรรมดา</v>
          </cell>
          <cell r="AA1440">
            <v>1</v>
          </cell>
          <cell r="AB144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40">
            <v>2</v>
          </cell>
          <cell r="AD1440">
            <v>228</v>
          </cell>
          <cell r="AE1440">
            <v>350</v>
          </cell>
        </row>
        <row r="1441">
          <cell r="P1441">
            <v>33231</v>
          </cell>
          <cell r="Q1441">
            <v>2648</v>
          </cell>
          <cell r="R1441">
            <v>216</v>
          </cell>
          <cell r="S1441">
            <v>2302</v>
          </cell>
          <cell r="T1441">
            <v>4000</v>
          </cell>
          <cell r="U1441">
            <v>0</v>
          </cell>
          <cell r="V1441">
            <v>1</v>
          </cell>
          <cell r="W1441">
            <v>7</v>
          </cell>
          <cell r="X1441">
            <v>0</v>
          </cell>
          <cell r="Y1441">
            <v>107</v>
          </cell>
          <cell r="Z1441" t="str">
            <v>บุคคลธรรมดา</v>
          </cell>
          <cell r="AA1441">
            <v>1</v>
          </cell>
          <cell r="AB14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41">
            <v>2</v>
          </cell>
          <cell r="AD1441">
            <v>107</v>
          </cell>
          <cell r="AE1441">
            <v>420</v>
          </cell>
        </row>
        <row r="1442">
          <cell r="P1442">
            <v>33232</v>
          </cell>
          <cell r="Q1442">
            <v>2648</v>
          </cell>
          <cell r="R1442">
            <v>218</v>
          </cell>
          <cell r="S1442">
            <v>2303</v>
          </cell>
          <cell r="T1442">
            <v>4000</v>
          </cell>
          <cell r="U1442">
            <v>0</v>
          </cell>
          <cell r="V1442">
            <v>1</v>
          </cell>
          <cell r="W1442">
            <v>57</v>
          </cell>
          <cell r="X1442">
            <v>0</v>
          </cell>
          <cell r="Y1442">
            <v>157</v>
          </cell>
          <cell r="Z1442" t="str">
            <v>บุคคลธรรมดา</v>
          </cell>
          <cell r="AA1442">
            <v>1</v>
          </cell>
          <cell r="AB144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42">
            <v>2</v>
          </cell>
          <cell r="AD1442">
            <v>157</v>
          </cell>
          <cell r="AE1442">
            <v>420</v>
          </cell>
        </row>
        <row r="1443">
          <cell r="P1443">
            <v>33233</v>
          </cell>
          <cell r="Q1443">
            <v>2648</v>
          </cell>
          <cell r="R1443">
            <v>219</v>
          </cell>
          <cell r="S1443">
            <v>2304</v>
          </cell>
          <cell r="T1443">
            <v>4000</v>
          </cell>
          <cell r="U1443">
            <v>0</v>
          </cell>
          <cell r="V1443">
            <v>1</v>
          </cell>
          <cell r="W1443">
            <v>14</v>
          </cell>
          <cell r="X1443">
            <v>0</v>
          </cell>
          <cell r="Y1443">
            <v>114</v>
          </cell>
          <cell r="Z1443" t="str">
            <v>บุคคลธรรมดา</v>
          </cell>
          <cell r="AA1443">
            <v>1</v>
          </cell>
          <cell r="AB144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43">
            <v>2</v>
          </cell>
          <cell r="AD1443">
            <v>114</v>
          </cell>
          <cell r="AE1443">
            <v>350</v>
          </cell>
        </row>
        <row r="1444">
          <cell r="P1444">
            <v>33234</v>
          </cell>
          <cell r="Q1444">
            <v>2648</v>
          </cell>
          <cell r="R1444">
            <v>220</v>
          </cell>
          <cell r="S1444">
            <v>2305</v>
          </cell>
          <cell r="T1444">
            <v>4000</v>
          </cell>
          <cell r="U1444">
            <v>0</v>
          </cell>
          <cell r="V1444">
            <v>0</v>
          </cell>
          <cell r="W1444">
            <v>96</v>
          </cell>
          <cell r="X1444">
            <v>0</v>
          </cell>
          <cell r="Y1444">
            <v>96</v>
          </cell>
          <cell r="Z1444" t="str">
            <v>บุคคลธรรมดา</v>
          </cell>
          <cell r="AA1444">
            <v>1</v>
          </cell>
          <cell r="AB144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44">
            <v>2</v>
          </cell>
          <cell r="AD1444">
            <v>96</v>
          </cell>
          <cell r="AE1444">
            <v>350</v>
          </cell>
        </row>
        <row r="1445">
          <cell r="P1445">
            <v>33235</v>
          </cell>
          <cell r="Q1445">
            <v>2648</v>
          </cell>
          <cell r="R1445">
            <v>221</v>
          </cell>
          <cell r="S1445">
            <v>2306</v>
          </cell>
          <cell r="T1445">
            <v>4000</v>
          </cell>
          <cell r="U1445">
            <v>0</v>
          </cell>
          <cell r="V1445">
            <v>1</v>
          </cell>
          <cell r="W1445">
            <v>65</v>
          </cell>
          <cell r="X1445">
            <v>0</v>
          </cell>
          <cell r="Y1445">
            <v>165</v>
          </cell>
          <cell r="Z1445" t="str">
            <v>บุคคลธรรมดา</v>
          </cell>
          <cell r="AA1445">
            <v>1</v>
          </cell>
          <cell r="AB144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45">
            <v>2</v>
          </cell>
          <cell r="AD1445">
            <v>165</v>
          </cell>
          <cell r="AE1445">
            <v>420</v>
          </cell>
        </row>
        <row r="1446">
          <cell r="P1446">
            <v>33236</v>
          </cell>
          <cell r="Q1446">
            <v>2648</v>
          </cell>
          <cell r="R1446">
            <v>222</v>
          </cell>
          <cell r="S1446">
            <v>2307</v>
          </cell>
          <cell r="T1446">
            <v>4000</v>
          </cell>
          <cell r="U1446">
            <v>0</v>
          </cell>
          <cell r="V1446">
            <v>3</v>
          </cell>
          <cell r="W1446">
            <v>61</v>
          </cell>
          <cell r="X1446">
            <v>0</v>
          </cell>
          <cell r="Y1446">
            <v>357</v>
          </cell>
          <cell r="Z1446" t="str">
            <v>บุคคลธรรมดา</v>
          </cell>
          <cell r="AA1446">
            <v>1</v>
          </cell>
          <cell r="AB144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46">
            <v>2</v>
          </cell>
          <cell r="AD1446">
            <v>357</v>
          </cell>
          <cell r="AE1446">
            <v>420</v>
          </cell>
        </row>
        <row r="1447">
          <cell r="P1447">
            <v>33236</v>
          </cell>
          <cell r="Q1447">
            <v>2648</v>
          </cell>
          <cell r="R1447">
            <v>222</v>
          </cell>
          <cell r="S1447">
            <v>2307</v>
          </cell>
          <cell r="T1447">
            <v>4000</v>
          </cell>
          <cell r="U1447">
            <v>0</v>
          </cell>
          <cell r="V1447">
            <v>0</v>
          </cell>
          <cell r="W1447">
            <v>0</v>
          </cell>
          <cell r="X1447">
            <v>0</v>
          </cell>
          <cell r="Y1447">
            <v>3</v>
          </cell>
          <cell r="Z1447" t="str">
            <v>บุคคลธรรมดา</v>
          </cell>
          <cell r="AA1447">
            <v>1</v>
          </cell>
          <cell r="AB144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447">
            <v>3</v>
          </cell>
          <cell r="AD1447">
            <v>3</v>
          </cell>
          <cell r="AE1447">
            <v>420</v>
          </cell>
        </row>
        <row r="1448">
          <cell r="P1448">
            <v>33236</v>
          </cell>
          <cell r="Q1448">
            <v>2648</v>
          </cell>
          <cell r="R1448">
            <v>222</v>
          </cell>
          <cell r="S1448">
            <v>2307</v>
          </cell>
          <cell r="T1448">
            <v>4000</v>
          </cell>
          <cell r="U1448">
            <v>0</v>
          </cell>
          <cell r="V1448">
            <v>0</v>
          </cell>
          <cell r="W1448">
            <v>0</v>
          </cell>
          <cell r="X1448">
            <v>0</v>
          </cell>
          <cell r="Y1448">
            <v>1</v>
          </cell>
          <cell r="Z1448" t="str">
            <v>บุคคลธรรมดา</v>
          </cell>
          <cell r="AA1448">
            <v>1</v>
          </cell>
          <cell r="AB1448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448">
            <v>3</v>
          </cell>
          <cell r="AD1448">
            <v>1</v>
          </cell>
          <cell r="AE1448">
            <v>420</v>
          </cell>
        </row>
        <row r="1449">
          <cell r="P1449">
            <v>33236</v>
          </cell>
          <cell r="Q1449">
            <v>2648</v>
          </cell>
          <cell r="R1449">
            <v>222</v>
          </cell>
          <cell r="S1449">
            <v>2307</v>
          </cell>
          <cell r="T1449">
            <v>4000</v>
          </cell>
          <cell r="U1449">
            <v>0</v>
          </cell>
          <cell r="V1449">
            <v>0</v>
          </cell>
          <cell r="W1449">
            <v>0</v>
          </cell>
          <cell r="X1449">
            <v>0</v>
          </cell>
          <cell r="Y1449">
            <v>0</v>
          </cell>
          <cell r="Z1449" t="str">
            <v>บุคคลธรรมดา</v>
          </cell>
          <cell r="AA1449">
            <v>1</v>
          </cell>
          <cell r="AB1449" t="str">
            <v>(3)สิ่งปลูกสร้างที่เจ้าของใช้เป็นที่อยู่อาศัยและมีชื่ออยู่ในทะเบียนบ้าน</v>
          </cell>
          <cell r="AC1449">
            <v>2</v>
          </cell>
          <cell r="AD1449">
            <v>0</v>
          </cell>
          <cell r="AE1449">
            <v>420</v>
          </cell>
        </row>
        <row r="1450">
          <cell r="P1450">
            <v>33236</v>
          </cell>
          <cell r="Q1450">
            <v>2648</v>
          </cell>
          <cell r="R1450">
            <v>222</v>
          </cell>
          <cell r="S1450">
            <v>2307</v>
          </cell>
          <cell r="T1450">
            <v>4000</v>
          </cell>
          <cell r="U1450">
            <v>0</v>
          </cell>
          <cell r="V1450">
            <v>0</v>
          </cell>
          <cell r="W1450">
            <v>0</v>
          </cell>
          <cell r="X1450">
            <v>0</v>
          </cell>
          <cell r="Y1450">
            <v>0</v>
          </cell>
          <cell r="Z1450" t="str">
            <v>บุคคลธรรมดา</v>
          </cell>
          <cell r="AA1450">
            <v>1</v>
          </cell>
          <cell r="AB1450" t="str">
            <v>(3)สิ่งปลูกสร้างที่เจ้าของใช้เป็นที่อยู่อาศัยและมีชื่ออยู่ในทะเบียนบ้าน</v>
          </cell>
          <cell r="AC1450">
            <v>2</v>
          </cell>
          <cell r="AD1450">
            <v>0</v>
          </cell>
          <cell r="AE1450">
            <v>420</v>
          </cell>
        </row>
        <row r="1451">
          <cell r="P1451">
            <v>33237</v>
          </cell>
          <cell r="Q1451">
            <v>2648</v>
          </cell>
          <cell r="R1451">
            <v>224</v>
          </cell>
          <cell r="S1451">
            <v>2308</v>
          </cell>
          <cell r="T1451">
            <v>4000</v>
          </cell>
          <cell r="U1451">
            <v>0</v>
          </cell>
          <cell r="V1451">
            <v>1</v>
          </cell>
          <cell r="W1451">
            <v>92</v>
          </cell>
          <cell r="X1451">
            <v>0</v>
          </cell>
          <cell r="Y1451">
            <v>192</v>
          </cell>
          <cell r="Z1451" t="str">
            <v>บุคคลธรรมดา</v>
          </cell>
          <cell r="AA1451">
            <v>1</v>
          </cell>
          <cell r="AB14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51">
            <v>2</v>
          </cell>
          <cell r="AD1451">
            <v>192</v>
          </cell>
          <cell r="AE1451">
            <v>420</v>
          </cell>
        </row>
        <row r="1452">
          <cell r="P1452">
            <v>33238</v>
          </cell>
          <cell r="Q1452">
            <v>2648</v>
          </cell>
          <cell r="R1452">
            <v>225</v>
          </cell>
          <cell r="S1452">
            <v>2309</v>
          </cell>
          <cell r="T1452">
            <v>4000</v>
          </cell>
          <cell r="U1452">
            <v>0</v>
          </cell>
          <cell r="V1452">
            <v>1</v>
          </cell>
          <cell r="W1452">
            <v>45</v>
          </cell>
          <cell r="X1452">
            <v>0</v>
          </cell>
          <cell r="Y1452">
            <v>145</v>
          </cell>
          <cell r="Z1452" t="str">
            <v>บุคคลธรรมดา</v>
          </cell>
          <cell r="AA1452">
            <v>1</v>
          </cell>
          <cell r="AB145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52">
            <v>2</v>
          </cell>
          <cell r="AD1452">
            <v>145</v>
          </cell>
          <cell r="AE1452">
            <v>420</v>
          </cell>
        </row>
        <row r="1453">
          <cell r="P1453">
            <v>33238</v>
          </cell>
          <cell r="Q1453">
            <v>2648</v>
          </cell>
          <cell r="R1453">
            <v>225</v>
          </cell>
          <cell r="S1453">
            <v>2309</v>
          </cell>
          <cell r="T1453">
            <v>4000</v>
          </cell>
          <cell r="U1453">
            <v>0</v>
          </cell>
          <cell r="V1453">
            <v>0</v>
          </cell>
          <cell r="W1453">
            <v>0</v>
          </cell>
          <cell r="X1453">
            <v>0</v>
          </cell>
          <cell r="Y1453">
            <v>0</v>
          </cell>
          <cell r="Z1453" t="str">
            <v>บุคคลธรรมดา</v>
          </cell>
          <cell r="AA1453">
            <v>1</v>
          </cell>
          <cell r="AB1453" t="str">
            <v>(3)สิ่งปลูกสร้างที่เจ้าของใช้เป็นที่อยู่อาศัยและมีชื่ออยู่ในทะเบียนบ้าน</v>
          </cell>
          <cell r="AC1453">
            <v>2</v>
          </cell>
          <cell r="AD1453">
            <v>0</v>
          </cell>
          <cell r="AE1453">
            <v>0</v>
          </cell>
        </row>
        <row r="1454">
          <cell r="P1454">
            <v>33239</v>
          </cell>
          <cell r="Q1454">
            <v>2648</v>
          </cell>
          <cell r="R1454">
            <v>226</v>
          </cell>
          <cell r="S1454">
            <v>2310</v>
          </cell>
          <cell r="T1454">
            <v>4000</v>
          </cell>
          <cell r="U1454">
            <v>0</v>
          </cell>
          <cell r="V1454">
            <v>2</v>
          </cell>
          <cell r="W1454">
            <v>11</v>
          </cell>
          <cell r="X1454">
            <v>0</v>
          </cell>
          <cell r="Y1454">
            <v>211</v>
          </cell>
          <cell r="Z1454" t="str">
            <v>บุคคลธรรมดา</v>
          </cell>
          <cell r="AA1454">
            <v>1</v>
          </cell>
          <cell r="AB14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54">
            <v>2</v>
          </cell>
          <cell r="AD1454">
            <v>211</v>
          </cell>
          <cell r="AE1454">
            <v>350</v>
          </cell>
        </row>
        <row r="1455">
          <cell r="P1455">
            <v>33240</v>
          </cell>
          <cell r="Q1455">
            <v>2648</v>
          </cell>
          <cell r="R1455">
            <v>227</v>
          </cell>
          <cell r="S1455">
            <v>2311</v>
          </cell>
          <cell r="T1455">
            <v>4000</v>
          </cell>
          <cell r="U1455">
            <v>0</v>
          </cell>
          <cell r="V1455">
            <v>1</v>
          </cell>
          <cell r="W1455">
            <v>78</v>
          </cell>
          <cell r="X1455">
            <v>0</v>
          </cell>
          <cell r="Y1455">
            <v>178</v>
          </cell>
          <cell r="Z1455" t="str">
            <v>บุคคลธรรมดา</v>
          </cell>
          <cell r="AA1455">
            <v>1</v>
          </cell>
          <cell r="AB145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55">
            <v>2</v>
          </cell>
          <cell r="AD1455">
            <v>178</v>
          </cell>
          <cell r="AE1455">
            <v>200</v>
          </cell>
        </row>
        <row r="1456">
          <cell r="P1456">
            <v>33240</v>
          </cell>
          <cell r="Q1456">
            <v>2648</v>
          </cell>
          <cell r="R1456">
            <v>227</v>
          </cell>
          <cell r="S1456">
            <v>2311</v>
          </cell>
          <cell r="T1456">
            <v>4000</v>
          </cell>
          <cell r="U1456">
            <v>0</v>
          </cell>
          <cell r="V1456">
            <v>0</v>
          </cell>
          <cell r="W1456">
            <v>0</v>
          </cell>
          <cell r="X1456">
            <v>0</v>
          </cell>
          <cell r="Y1456">
            <v>0</v>
          </cell>
          <cell r="Z1456" t="str">
            <v>บุคคลธรรมดา</v>
          </cell>
          <cell r="AA1456">
            <v>1</v>
          </cell>
          <cell r="AB1456" t="str">
            <v>(3)สิ่งปลูกสร้างที่เจ้าของใช้เป็นที่อยู่อาศัยและมีชื่ออยู่ในทะเบียนบ้าน</v>
          </cell>
          <cell r="AC1456">
            <v>2</v>
          </cell>
          <cell r="AD1456">
            <v>0</v>
          </cell>
          <cell r="AE1456">
            <v>0</v>
          </cell>
        </row>
        <row r="1457">
          <cell r="P1457">
            <v>33241</v>
          </cell>
          <cell r="Q1457">
            <v>2648</v>
          </cell>
          <cell r="R1457">
            <v>229</v>
          </cell>
          <cell r="S1457">
            <v>2312</v>
          </cell>
          <cell r="T1457">
            <v>4000</v>
          </cell>
          <cell r="U1457">
            <v>0</v>
          </cell>
          <cell r="V1457">
            <v>2</v>
          </cell>
          <cell r="W1457">
            <v>58</v>
          </cell>
          <cell r="X1457">
            <v>0</v>
          </cell>
          <cell r="Y1457">
            <v>253.5</v>
          </cell>
          <cell r="Z1457" t="str">
            <v>บุคคลธรรมดา</v>
          </cell>
          <cell r="AA1457">
            <v>1</v>
          </cell>
          <cell r="AB14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57">
            <v>2</v>
          </cell>
          <cell r="AD1457">
            <v>253.5</v>
          </cell>
          <cell r="AE1457">
            <v>420</v>
          </cell>
        </row>
        <row r="1458">
          <cell r="P1458">
            <v>33241</v>
          </cell>
          <cell r="Q1458">
            <v>2648</v>
          </cell>
          <cell r="R1458">
            <v>229</v>
          </cell>
          <cell r="S1458">
            <v>2312</v>
          </cell>
          <cell r="T1458">
            <v>4000</v>
          </cell>
          <cell r="U1458">
            <v>0</v>
          </cell>
          <cell r="V1458">
            <v>0</v>
          </cell>
          <cell r="W1458">
            <v>0</v>
          </cell>
          <cell r="X1458">
            <v>0</v>
          </cell>
          <cell r="Y1458">
            <v>0</v>
          </cell>
          <cell r="Z1458" t="str">
            <v>บุคคลธรรมดา</v>
          </cell>
          <cell r="AA1458">
            <v>1</v>
          </cell>
          <cell r="AB1458" t="str">
            <v>(3)สิ่งปลูกสร้างที่เจ้าของใช้เป็นที่อยู่อาศัยและมีชื่ออยู่ในทะเบียนบ้าน</v>
          </cell>
          <cell r="AC1458">
            <v>2</v>
          </cell>
          <cell r="AD1458">
            <v>0</v>
          </cell>
          <cell r="AE1458">
            <v>420</v>
          </cell>
        </row>
        <row r="1459">
          <cell r="P1459">
            <v>33241</v>
          </cell>
          <cell r="Q1459">
            <v>2648</v>
          </cell>
          <cell r="R1459">
            <v>229</v>
          </cell>
          <cell r="S1459">
            <v>2312</v>
          </cell>
          <cell r="T1459">
            <v>4000</v>
          </cell>
          <cell r="U1459">
            <v>0</v>
          </cell>
          <cell r="V1459">
            <v>0</v>
          </cell>
          <cell r="W1459">
            <v>0</v>
          </cell>
          <cell r="X1459">
            <v>0</v>
          </cell>
          <cell r="Y1459">
            <v>0</v>
          </cell>
          <cell r="Z1459" t="str">
            <v>บุคคลธรรมดา</v>
          </cell>
          <cell r="AA1459">
            <v>1</v>
          </cell>
          <cell r="AB1459" t="str">
            <v>(3)สิ่งปลูกสร้างที่เจ้าของใช้เป็นที่อยู่อาศัยและมีชื่ออยู่ในทะเบียนบ้าน</v>
          </cell>
          <cell r="AC1459">
            <v>2</v>
          </cell>
          <cell r="AD1459">
            <v>0</v>
          </cell>
          <cell r="AE1459">
            <v>420</v>
          </cell>
        </row>
        <row r="1460">
          <cell r="P1460">
            <v>33241</v>
          </cell>
          <cell r="Q1460">
            <v>2648</v>
          </cell>
          <cell r="R1460">
            <v>229</v>
          </cell>
          <cell r="S1460">
            <v>2312</v>
          </cell>
          <cell r="T1460">
            <v>4000</v>
          </cell>
          <cell r="U1460">
            <v>0</v>
          </cell>
          <cell r="V1460">
            <v>0</v>
          </cell>
          <cell r="W1460">
            <v>0</v>
          </cell>
          <cell r="X1460">
            <v>0</v>
          </cell>
          <cell r="Y1460">
            <v>0</v>
          </cell>
          <cell r="Z1460" t="str">
            <v>บุคคลธรรมดา</v>
          </cell>
          <cell r="AA1460">
            <v>1</v>
          </cell>
          <cell r="AB1460" t="str">
            <v>(3)สิ่งปลูกสร้างที่เจ้าของใช้เป็นที่อยู่อาศัยและมีชื่ออยู่ในทะเบียนบ้าน</v>
          </cell>
          <cell r="AC1460">
            <v>2</v>
          </cell>
          <cell r="AD1460">
            <v>0</v>
          </cell>
          <cell r="AE1460">
            <v>420</v>
          </cell>
        </row>
        <row r="1461">
          <cell r="P1461">
            <v>33241</v>
          </cell>
          <cell r="Q1461">
            <v>2648</v>
          </cell>
          <cell r="R1461">
            <v>229</v>
          </cell>
          <cell r="S1461">
            <v>2312</v>
          </cell>
          <cell r="T1461">
            <v>4000</v>
          </cell>
          <cell r="U1461">
            <v>0</v>
          </cell>
          <cell r="V1461">
            <v>0</v>
          </cell>
          <cell r="W1461">
            <v>0</v>
          </cell>
          <cell r="X1461">
            <v>0</v>
          </cell>
          <cell r="Y1461">
            <v>4.5</v>
          </cell>
          <cell r="Z1461" t="str">
            <v>บุคคลธรรมดา</v>
          </cell>
          <cell r="AA1461">
            <v>1</v>
          </cell>
          <cell r="AB1461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461">
            <v>3</v>
          </cell>
          <cell r="AD1461">
            <v>4.5</v>
          </cell>
          <cell r="AE1461">
            <v>420</v>
          </cell>
        </row>
        <row r="1462">
          <cell r="P1462">
            <v>33242</v>
          </cell>
          <cell r="Q1462">
            <v>2648</v>
          </cell>
          <cell r="R1462">
            <v>230</v>
          </cell>
          <cell r="S1462">
            <v>2313</v>
          </cell>
          <cell r="T1462">
            <v>4000</v>
          </cell>
          <cell r="U1462">
            <v>0</v>
          </cell>
          <cell r="V1462">
            <v>1</v>
          </cell>
          <cell r="W1462">
            <v>12</v>
          </cell>
          <cell r="X1462">
            <v>0</v>
          </cell>
          <cell r="Y1462">
            <v>112</v>
          </cell>
          <cell r="Z1462" t="str">
            <v>บุคคลธรรมดา</v>
          </cell>
          <cell r="AA1462">
            <v>1</v>
          </cell>
          <cell r="AB14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62">
            <v>2</v>
          </cell>
          <cell r="AD1462">
            <v>112</v>
          </cell>
          <cell r="AE1462">
            <v>350</v>
          </cell>
        </row>
        <row r="1463">
          <cell r="P1463">
            <v>33242</v>
          </cell>
          <cell r="Q1463">
            <v>2648</v>
          </cell>
          <cell r="R1463">
            <v>230</v>
          </cell>
          <cell r="S1463">
            <v>2313</v>
          </cell>
          <cell r="T1463">
            <v>4000</v>
          </cell>
          <cell r="U1463">
            <v>0</v>
          </cell>
          <cell r="V1463">
            <v>0</v>
          </cell>
          <cell r="W1463">
            <v>0</v>
          </cell>
          <cell r="X1463">
            <v>0</v>
          </cell>
          <cell r="Y1463">
            <v>0</v>
          </cell>
          <cell r="Z1463" t="str">
            <v>บุคคลธรรมดา</v>
          </cell>
          <cell r="AA1463">
            <v>1</v>
          </cell>
          <cell r="AB1463" t="str">
            <v>(3)สิ่งปลูกสร้างที่เจ้าของใช้เป็นที่อยู่อาศัยและมีชื่ออยู่ในทะเบียนบ้าน</v>
          </cell>
          <cell r="AC1463">
            <v>2</v>
          </cell>
          <cell r="AD1463">
            <v>0</v>
          </cell>
          <cell r="AE1463">
            <v>350</v>
          </cell>
        </row>
        <row r="1464">
          <cell r="P1464">
            <v>33243</v>
          </cell>
          <cell r="Q1464">
            <v>2648</v>
          </cell>
          <cell r="R1464">
            <v>231</v>
          </cell>
          <cell r="S1464">
            <v>2314</v>
          </cell>
          <cell r="T1464">
            <v>4000</v>
          </cell>
          <cell r="U1464">
            <v>0</v>
          </cell>
          <cell r="V1464">
            <v>1</v>
          </cell>
          <cell r="W1464">
            <v>4</v>
          </cell>
          <cell r="X1464">
            <v>0</v>
          </cell>
          <cell r="Y1464">
            <v>104</v>
          </cell>
          <cell r="Z1464" t="str">
            <v>บุคคลธรรมดา</v>
          </cell>
          <cell r="AA1464">
            <v>1</v>
          </cell>
          <cell r="AB146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64">
            <v>2</v>
          </cell>
          <cell r="AD1464">
            <v>104</v>
          </cell>
          <cell r="AE1464">
            <v>350</v>
          </cell>
        </row>
        <row r="1465">
          <cell r="P1465">
            <v>33244</v>
          </cell>
          <cell r="Q1465">
            <v>2648</v>
          </cell>
          <cell r="R1465">
            <v>232</v>
          </cell>
          <cell r="S1465">
            <v>2315</v>
          </cell>
          <cell r="T1465">
            <v>4000</v>
          </cell>
          <cell r="U1465">
            <v>0</v>
          </cell>
          <cell r="V1465">
            <v>0</v>
          </cell>
          <cell r="W1465">
            <v>53</v>
          </cell>
          <cell r="X1465">
            <v>0</v>
          </cell>
          <cell r="Y1465">
            <v>53</v>
          </cell>
          <cell r="Z1465" t="str">
            <v>บุคคลธรรมดา</v>
          </cell>
          <cell r="AA1465">
            <v>1</v>
          </cell>
          <cell r="AB146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65">
            <v>2</v>
          </cell>
          <cell r="AD1465">
            <v>53</v>
          </cell>
          <cell r="AE1465">
            <v>350</v>
          </cell>
        </row>
        <row r="1466">
          <cell r="P1466">
            <v>33245</v>
          </cell>
          <cell r="Q1466">
            <v>2648</v>
          </cell>
          <cell r="R1466">
            <v>233</v>
          </cell>
          <cell r="S1466">
            <v>2316</v>
          </cell>
          <cell r="T1466">
            <v>4000</v>
          </cell>
          <cell r="U1466">
            <v>0</v>
          </cell>
          <cell r="V1466">
            <v>0</v>
          </cell>
          <cell r="W1466">
            <v>72</v>
          </cell>
          <cell r="X1466">
            <v>0</v>
          </cell>
          <cell r="Y1466">
            <v>72</v>
          </cell>
          <cell r="Z1466" t="str">
            <v>บุคคลธรรมดา</v>
          </cell>
          <cell r="AA1466">
            <v>1</v>
          </cell>
          <cell r="AB146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66">
            <v>2</v>
          </cell>
          <cell r="AD1466">
            <v>72</v>
          </cell>
          <cell r="AE1466">
            <v>420</v>
          </cell>
        </row>
        <row r="1467">
          <cell r="P1467">
            <v>33246</v>
          </cell>
          <cell r="Q1467">
            <v>2648</v>
          </cell>
          <cell r="R1467">
            <v>234</v>
          </cell>
          <cell r="S1467">
            <v>2317</v>
          </cell>
          <cell r="T1467">
            <v>4000</v>
          </cell>
          <cell r="U1467">
            <v>0</v>
          </cell>
          <cell r="V1467">
            <v>1</v>
          </cell>
          <cell r="W1467">
            <v>71</v>
          </cell>
          <cell r="X1467">
            <v>0</v>
          </cell>
          <cell r="Y1467">
            <v>171</v>
          </cell>
          <cell r="Z1467" t="str">
            <v>บุคคลธรรมดา</v>
          </cell>
          <cell r="AA1467">
            <v>1</v>
          </cell>
          <cell r="AB14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67">
            <v>2</v>
          </cell>
          <cell r="AD1467">
            <v>171</v>
          </cell>
          <cell r="AE1467">
            <v>420</v>
          </cell>
        </row>
        <row r="1468">
          <cell r="P1468">
            <v>33248</v>
          </cell>
          <cell r="Q1468">
            <v>2648</v>
          </cell>
          <cell r="R1468">
            <v>236</v>
          </cell>
          <cell r="S1468">
            <v>2319</v>
          </cell>
          <cell r="T1468">
            <v>4000</v>
          </cell>
          <cell r="U1468">
            <v>0</v>
          </cell>
          <cell r="V1468">
            <v>0</v>
          </cell>
          <cell r="W1468">
            <v>70</v>
          </cell>
          <cell r="X1468">
            <v>0</v>
          </cell>
          <cell r="Y1468">
            <v>70</v>
          </cell>
          <cell r="Z1468" t="str">
            <v>บุคคลธรรมดา</v>
          </cell>
          <cell r="AA1468">
            <v>1</v>
          </cell>
          <cell r="AB146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68">
            <v>2</v>
          </cell>
          <cell r="AD1468">
            <v>70</v>
          </cell>
          <cell r="AE1468">
            <v>200</v>
          </cell>
        </row>
        <row r="1469">
          <cell r="P1469">
            <v>33249</v>
          </cell>
          <cell r="Q1469">
            <v>2648</v>
          </cell>
          <cell r="R1469">
            <v>267</v>
          </cell>
          <cell r="S1469">
            <v>2320</v>
          </cell>
          <cell r="T1469">
            <v>4000</v>
          </cell>
          <cell r="U1469">
            <v>0</v>
          </cell>
          <cell r="V1469">
            <v>2</v>
          </cell>
          <cell r="W1469">
            <v>34</v>
          </cell>
          <cell r="X1469">
            <v>0</v>
          </cell>
          <cell r="Y1469">
            <v>234</v>
          </cell>
          <cell r="Z1469" t="str">
            <v>บุคคลธรรมดา</v>
          </cell>
          <cell r="AA1469">
            <v>1</v>
          </cell>
          <cell r="AB146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69">
            <v>2</v>
          </cell>
          <cell r="AD1469">
            <v>234</v>
          </cell>
          <cell r="AE1469">
            <v>350</v>
          </cell>
        </row>
        <row r="1470">
          <cell r="P1470">
            <v>33249</v>
          </cell>
          <cell r="Q1470">
            <v>2648</v>
          </cell>
          <cell r="R1470">
            <v>267</v>
          </cell>
          <cell r="S1470">
            <v>2320</v>
          </cell>
          <cell r="T1470">
            <v>4000</v>
          </cell>
          <cell r="U1470">
            <v>0</v>
          </cell>
          <cell r="V1470">
            <v>0</v>
          </cell>
          <cell r="W1470">
            <v>0</v>
          </cell>
          <cell r="X1470">
            <v>0</v>
          </cell>
          <cell r="Y1470">
            <v>0</v>
          </cell>
          <cell r="Z1470" t="str">
            <v>บุคคลธรรมดา</v>
          </cell>
          <cell r="AA1470">
            <v>1</v>
          </cell>
          <cell r="AB1470" t="str">
            <v>(3)สิ่งปลูกสร้างที่เจ้าของใช้เป็นที่อยู่อาศัยและมีชื่ออยู่ในทะเบียนบ้าน</v>
          </cell>
          <cell r="AC1470">
            <v>2</v>
          </cell>
          <cell r="AD1470">
            <v>0</v>
          </cell>
          <cell r="AE1470">
            <v>350</v>
          </cell>
        </row>
        <row r="1471">
          <cell r="P1471">
            <v>33250</v>
          </cell>
          <cell r="Q1471">
            <v>2648</v>
          </cell>
          <cell r="R1471">
            <v>269</v>
          </cell>
          <cell r="S1471">
            <v>2321</v>
          </cell>
          <cell r="T1471">
            <v>4000</v>
          </cell>
          <cell r="U1471">
            <v>0</v>
          </cell>
          <cell r="V1471">
            <v>1</v>
          </cell>
          <cell r="W1471">
            <v>21</v>
          </cell>
          <cell r="X1471">
            <v>0</v>
          </cell>
          <cell r="Y1471">
            <v>121</v>
          </cell>
          <cell r="Z1471" t="str">
            <v>บุคคลธรรมดา</v>
          </cell>
          <cell r="AA1471">
            <v>1</v>
          </cell>
          <cell r="AB147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71">
            <v>2</v>
          </cell>
          <cell r="AD1471">
            <v>121</v>
          </cell>
          <cell r="AE1471">
            <v>350</v>
          </cell>
        </row>
        <row r="1472">
          <cell r="P1472">
            <v>33251</v>
          </cell>
          <cell r="Q1472">
            <v>2648</v>
          </cell>
          <cell r="R1472">
            <v>270</v>
          </cell>
          <cell r="S1472">
            <v>2322</v>
          </cell>
          <cell r="T1472">
            <v>4000</v>
          </cell>
          <cell r="U1472">
            <v>0</v>
          </cell>
          <cell r="V1472">
            <v>2</v>
          </cell>
          <cell r="W1472">
            <v>13</v>
          </cell>
          <cell r="X1472">
            <v>0</v>
          </cell>
          <cell r="Y1472">
            <v>213</v>
          </cell>
          <cell r="Z1472" t="str">
            <v>บุคคลธรรมดา</v>
          </cell>
          <cell r="AA1472">
            <v>1</v>
          </cell>
          <cell r="AB147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72">
            <v>2</v>
          </cell>
          <cell r="AD1472">
            <v>213</v>
          </cell>
          <cell r="AE1472">
            <v>350</v>
          </cell>
        </row>
        <row r="1473">
          <cell r="P1473">
            <v>33251</v>
          </cell>
          <cell r="Q1473">
            <v>2648</v>
          </cell>
          <cell r="R1473">
            <v>270</v>
          </cell>
          <cell r="S1473">
            <v>2322</v>
          </cell>
          <cell r="T1473">
            <v>4000</v>
          </cell>
          <cell r="U1473">
            <v>0</v>
          </cell>
          <cell r="V1473">
            <v>0</v>
          </cell>
          <cell r="W1473">
            <v>0</v>
          </cell>
          <cell r="X1473">
            <v>0</v>
          </cell>
          <cell r="Y1473">
            <v>0</v>
          </cell>
          <cell r="Z1473" t="str">
            <v>บุคคลธรรมดา</v>
          </cell>
          <cell r="AA1473">
            <v>1</v>
          </cell>
          <cell r="AB1473" t="str">
            <v>(3)สิ่งปลูกสร้างที่เจ้าของใช้เป็นที่อยู่อาศัยและมีชื่ออยู่ในทะเบียนบ้าน</v>
          </cell>
          <cell r="AC1473">
            <v>2</v>
          </cell>
          <cell r="AD1473">
            <v>0</v>
          </cell>
          <cell r="AE1473">
            <v>350</v>
          </cell>
        </row>
        <row r="1474">
          <cell r="P1474">
            <v>33252</v>
          </cell>
          <cell r="Q1474">
            <v>2648</v>
          </cell>
          <cell r="R1474">
            <v>271</v>
          </cell>
          <cell r="S1474">
            <v>2323</v>
          </cell>
          <cell r="T1474">
            <v>4000</v>
          </cell>
          <cell r="U1474">
            <v>0</v>
          </cell>
          <cell r="V1474">
            <v>0</v>
          </cell>
          <cell r="W1474">
            <v>67</v>
          </cell>
          <cell r="X1474">
            <v>0</v>
          </cell>
          <cell r="Y1474">
            <v>59.5</v>
          </cell>
          <cell r="Z1474" t="str">
            <v>บุคคลธรรมดา</v>
          </cell>
          <cell r="AA1474">
            <v>1</v>
          </cell>
          <cell r="AB147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74">
            <v>2</v>
          </cell>
          <cell r="AD1474">
            <v>59.5</v>
          </cell>
          <cell r="AE1474">
            <v>350</v>
          </cell>
        </row>
        <row r="1475">
          <cell r="P1475">
            <v>33252</v>
          </cell>
          <cell r="Q1475">
            <v>2648</v>
          </cell>
          <cell r="R1475">
            <v>271</v>
          </cell>
          <cell r="S1475">
            <v>2323</v>
          </cell>
          <cell r="T1475">
            <v>4000</v>
          </cell>
          <cell r="U1475">
            <v>0</v>
          </cell>
          <cell r="V1475">
            <v>0</v>
          </cell>
          <cell r="W1475">
            <v>0</v>
          </cell>
          <cell r="X1475">
            <v>0</v>
          </cell>
          <cell r="Y1475">
            <v>7.5</v>
          </cell>
          <cell r="Z1475" t="str">
            <v>บุคคลธรรมดา</v>
          </cell>
          <cell r="AA1475">
            <v>1</v>
          </cell>
          <cell r="AB147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475">
            <v>3</v>
          </cell>
          <cell r="AD1475">
            <v>6.5</v>
          </cell>
          <cell r="AE1475">
            <v>350</v>
          </cell>
        </row>
        <row r="1476">
          <cell r="P1476">
            <v>33253</v>
          </cell>
          <cell r="Q1476">
            <v>2648</v>
          </cell>
          <cell r="R1476">
            <v>273</v>
          </cell>
          <cell r="S1476">
            <v>2324</v>
          </cell>
          <cell r="T1476">
            <v>4000</v>
          </cell>
          <cell r="U1476">
            <v>0</v>
          </cell>
          <cell r="V1476">
            <v>1</v>
          </cell>
          <cell r="W1476">
            <v>15</v>
          </cell>
          <cell r="X1476">
            <v>0</v>
          </cell>
          <cell r="Y1476">
            <v>115</v>
          </cell>
          <cell r="Z1476" t="str">
            <v>บุคคลธรรมดา</v>
          </cell>
          <cell r="AA1476">
            <v>1</v>
          </cell>
          <cell r="AB147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76">
            <v>2</v>
          </cell>
          <cell r="AD1476">
            <v>115</v>
          </cell>
          <cell r="AE1476">
            <v>350</v>
          </cell>
        </row>
        <row r="1477">
          <cell r="P1477">
            <v>33254</v>
          </cell>
          <cell r="Q1477">
            <v>2648</v>
          </cell>
          <cell r="R1477">
            <v>274</v>
          </cell>
          <cell r="S1477">
            <v>2325</v>
          </cell>
          <cell r="T1477">
            <v>4000</v>
          </cell>
          <cell r="U1477">
            <v>0</v>
          </cell>
          <cell r="V1477">
            <v>1</v>
          </cell>
          <cell r="W1477">
            <v>73</v>
          </cell>
          <cell r="X1477">
            <v>0</v>
          </cell>
          <cell r="Y1477">
            <v>173</v>
          </cell>
          <cell r="Z1477" t="str">
            <v>บุคคลธรรมดา</v>
          </cell>
          <cell r="AA1477">
            <v>1</v>
          </cell>
          <cell r="AB147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77">
            <v>2</v>
          </cell>
          <cell r="AD1477">
            <v>173</v>
          </cell>
          <cell r="AE1477">
            <v>350</v>
          </cell>
        </row>
        <row r="1478">
          <cell r="P1478">
            <v>33255</v>
          </cell>
          <cell r="Q1478">
            <v>2648</v>
          </cell>
          <cell r="R1478">
            <v>237</v>
          </cell>
          <cell r="S1478">
            <v>2326</v>
          </cell>
          <cell r="T1478">
            <v>4000</v>
          </cell>
          <cell r="U1478">
            <v>0</v>
          </cell>
          <cell r="V1478">
            <v>1</v>
          </cell>
          <cell r="W1478">
            <v>14</v>
          </cell>
          <cell r="X1478">
            <v>0</v>
          </cell>
          <cell r="Y1478">
            <v>114</v>
          </cell>
          <cell r="Z1478" t="str">
            <v>บุคคลธรรมดา</v>
          </cell>
          <cell r="AA1478">
            <v>1</v>
          </cell>
          <cell r="AB147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78">
            <v>2</v>
          </cell>
          <cell r="AD1478">
            <v>114</v>
          </cell>
          <cell r="AE1478">
            <v>200</v>
          </cell>
        </row>
        <row r="1479">
          <cell r="P1479">
            <v>33255</v>
          </cell>
          <cell r="Q1479">
            <v>2648</v>
          </cell>
          <cell r="R1479">
            <v>237</v>
          </cell>
          <cell r="S1479">
            <v>2326</v>
          </cell>
          <cell r="T1479">
            <v>4000</v>
          </cell>
          <cell r="U1479">
            <v>0</v>
          </cell>
          <cell r="V1479">
            <v>0</v>
          </cell>
          <cell r="W1479">
            <v>0</v>
          </cell>
          <cell r="X1479">
            <v>0</v>
          </cell>
          <cell r="Y1479">
            <v>0</v>
          </cell>
          <cell r="Z1479" t="str">
            <v>บุคคลธรรมดา</v>
          </cell>
          <cell r="AA1479">
            <v>1</v>
          </cell>
          <cell r="AB1479" t="str">
            <v>(3)สิ่งปลูกสร้างที่เจ้าของใช้เป็นที่อยู่อาศัยและมีชื่ออยู่ในทะเบียนบ้าน</v>
          </cell>
          <cell r="AC1479">
            <v>2</v>
          </cell>
          <cell r="AD1479">
            <v>0</v>
          </cell>
          <cell r="AE1479">
            <v>0</v>
          </cell>
        </row>
        <row r="1480">
          <cell r="P1480">
            <v>33255</v>
          </cell>
          <cell r="Q1480">
            <v>2648</v>
          </cell>
          <cell r="R1480">
            <v>237</v>
          </cell>
          <cell r="S1480">
            <v>2326</v>
          </cell>
          <cell r="T1480">
            <v>4000</v>
          </cell>
          <cell r="U1480">
            <v>0</v>
          </cell>
          <cell r="V1480">
            <v>0</v>
          </cell>
          <cell r="W1480">
            <v>0</v>
          </cell>
          <cell r="X1480">
            <v>0</v>
          </cell>
          <cell r="Y1480">
            <v>0</v>
          </cell>
          <cell r="Z1480" t="str">
            <v>บุคคลธรรมดา</v>
          </cell>
          <cell r="AA1480">
            <v>1</v>
          </cell>
          <cell r="AB1480" t="str">
            <v>(3)สิ่งปลูกสร้างที่เจ้าของใช้เป็นที่อยู่อาศัยและมีชื่ออยู่ในทะเบียนบ้าน</v>
          </cell>
          <cell r="AC1480">
            <v>2</v>
          </cell>
          <cell r="AD1480">
            <v>0</v>
          </cell>
          <cell r="AE1480">
            <v>0</v>
          </cell>
        </row>
        <row r="1481">
          <cell r="P1481">
            <v>33256</v>
          </cell>
          <cell r="Q1481">
            <v>2648</v>
          </cell>
          <cell r="R1481">
            <v>238</v>
          </cell>
          <cell r="S1481">
            <v>2327</v>
          </cell>
          <cell r="T1481">
            <v>4000</v>
          </cell>
          <cell r="U1481">
            <v>0</v>
          </cell>
          <cell r="V1481">
            <v>0</v>
          </cell>
          <cell r="W1481">
            <v>44</v>
          </cell>
          <cell r="X1481">
            <v>0</v>
          </cell>
          <cell r="Y1481">
            <v>44</v>
          </cell>
          <cell r="Z1481" t="str">
            <v>บุคคลธรรมดา</v>
          </cell>
          <cell r="AA1481">
            <v>1</v>
          </cell>
          <cell r="AB148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81">
            <v>2</v>
          </cell>
          <cell r="AD1481">
            <v>44</v>
          </cell>
          <cell r="AE1481">
            <v>200</v>
          </cell>
        </row>
        <row r="1482">
          <cell r="P1482">
            <v>33257</v>
          </cell>
          <cell r="Q1482">
            <v>2648</v>
          </cell>
          <cell r="R1482">
            <v>239</v>
          </cell>
          <cell r="S1482">
            <v>2328</v>
          </cell>
          <cell r="T1482">
            <v>4000</v>
          </cell>
          <cell r="U1482">
            <v>0</v>
          </cell>
          <cell r="V1482">
            <v>0</v>
          </cell>
          <cell r="W1482">
            <v>69</v>
          </cell>
          <cell r="X1482">
            <v>0</v>
          </cell>
          <cell r="Y1482">
            <v>69</v>
          </cell>
          <cell r="Z1482" t="str">
            <v>บุคคลธรรมดา</v>
          </cell>
          <cell r="AA1482">
            <v>1</v>
          </cell>
          <cell r="AB148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82">
            <v>2</v>
          </cell>
          <cell r="AD1482">
            <v>69</v>
          </cell>
          <cell r="AE1482">
            <v>200</v>
          </cell>
        </row>
        <row r="1483">
          <cell r="P1483">
            <v>33258</v>
          </cell>
          <cell r="Q1483">
            <v>2648</v>
          </cell>
          <cell r="R1483">
            <v>240</v>
          </cell>
          <cell r="S1483">
            <v>2329</v>
          </cell>
          <cell r="T1483">
            <v>4000</v>
          </cell>
          <cell r="U1483">
            <v>0</v>
          </cell>
          <cell r="V1483">
            <v>1</v>
          </cell>
          <cell r="W1483">
            <v>15</v>
          </cell>
          <cell r="X1483">
            <v>0</v>
          </cell>
          <cell r="Y1483">
            <v>109</v>
          </cell>
          <cell r="Z1483" t="str">
            <v>บุคคลธรรมดา</v>
          </cell>
          <cell r="AA1483">
            <v>1</v>
          </cell>
          <cell r="AB14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83">
            <v>2</v>
          </cell>
          <cell r="AD1483">
            <v>109</v>
          </cell>
          <cell r="AE1483">
            <v>100</v>
          </cell>
        </row>
        <row r="1484">
          <cell r="P1484">
            <v>33258</v>
          </cell>
          <cell r="Q1484">
            <v>2648</v>
          </cell>
          <cell r="R1484">
            <v>240</v>
          </cell>
          <cell r="S1484">
            <v>2329</v>
          </cell>
          <cell r="T1484">
            <v>4000</v>
          </cell>
          <cell r="U1484">
            <v>0</v>
          </cell>
          <cell r="V1484">
            <v>0</v>
          </cell>
          <cell r="W1484">
            <v>0</v>
          </cell>
          <cell r="X1484">
            <v>0</v>
          </cell>
          <cell r="Y1484">
            <v>6</v>
          </cell>
          <cell r="Z1484" t="str">
            <v>บุคคลธรรมดา</v>
          </cell>
          <cell r="AA1484">
            <v>1</v>
          </cell>
          <cell r="AB148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484">
            <v>3</v>
          </cell>
          <cell r="AD1484">
            <v>6</v>
          </cell>
          <cell r="AE1484">
            <v>100</v>
          </cell>
        </row>
        <row r="1485">
          <cell r="P1485">
            <v>33259</v>
          </cell>
          <cell r="Q1485">
            <v>2648</v>
          </cell>
          <cell r="R1485">
            <v>241</v>
          </cell>
          <cell r="S1485">
            <v>2330</v>
          </cell>
          <cell r="T1485">
            <v>4000</v>
          </cell>
          <cell r="U1485">
            <v>0</v>
          </cell>
          <cell r="V1485">
            <v>1</v>
          </cell>
          <cell r="W1485">
            <v>1</v>
          </cell>
          <cell r="X1485">
            <v>0</v>
          </cell>
          <cell r="Y1485">
            <v>101</v>
          </cell>
          <cell r="Z1485" t="str">
            <v>บุคคลธรรมดา</v>
          </cell>
          <cell r="AA1485">
            <v>1</v>
          </cell>
          <cell r="AB148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85">
            <v>2</v>
          </cell>
          <cell r="AD1485">
            <v>101</v>
          </cell>
          <cell r="AE1485">
            <v>100</v>
          </cell>
        </row>
        <row r="1486">
          <cell r="P1486">
            <v>33260</v>
          </cell>
          <cell r="Q1486">
            <v>2648</v>
          </cell>
          <cell r="R1486">
            <v>243</v>
          </cell>
          <cell r="S1486">
            <v>2331</v>
          </cell>
          <cell r="T1486">
            <v>4000</v>
          </cell>
          <cell r="U1486">
            <v>0</v>
          </cell>
          <cell r="V1486">
            <v>0</v>
          </cell>
          <cell r="W1486">
            <v>34</v>
          </cell>
          <cell r="X1486">
            <v>0</v>
          </cell>
          <cell r="Y1486">
            <v>34</v>
          </cell>
          <cell r="Z1486" t="str">
            <v>บุคคลธรรมดา</v>
          </cell>
          <cell r="AA1486">
            <v>1</v>
          </cell>
          <cell r="AB148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86">
            <v>2</v>
          </cell>
          <cell r="AD1486">
            <v>34</v>
          </cell>
          <cell r="AE1486">
            <v>100</v>
          </cell>
        </row>
        <row r="1487">
          <cell r="P1487">
            <v>33261</v>
          </cell>
          <cell r="Q1487">
            <v>2648</v>
          </cell>
          <cell r="R1487">
            <v>244</v>
          </cell>
          <cell r="S1487">
            <v>2332</v>
          </cell>
          <cell r="T1487">
            <v>4000</v>
          </cell>
          <cell r="U1487">
            <v>0</v>
          </cell>
          <cell r="V1487">
            <v>0</v>
          </cell>
          <cell r="W1487">
            <v>74</v>
          </cell>
          <cell r="X1487">
            <v>0</v>
          </cell>
          <cell r="Y1487">
            <v>74</v>
          </cell>
          <cell r="Z1487" t="str">
            <v>บุคคลธรรมดา</v>
          </cell>
          <cell r="AA1487">
            <v>1</v>
          </cell>
          <cell r="AB148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87">
            <v>2</v>
          </cell>
          <cell r="AD1487">
            <v>74</v>
          </cell>
          <cell r="AE1487">
            <v>100</v>
          </cell>
        </row>
        <row r="1488">
          <cell r="P1488">
            <v>33261</v>
          </cell>
          <cell r="Q1488">
            <v>2648</v>
          </cell>
          <cell r="R1488">
            <v>244</v>
          </cell>
          <cell r="S1488">
            <v>2332</v>
          </cell>
          <cell r="T1488">
            <v>4000</v>
          </cell>
          <cell r="U1488">
            <v>0</v>
          </cell>
          <cell r="V1488">
            <v>0</v>
          </cell>
          <cell r="W1488">
            <v>0</v>
          </cell>
          <cell r="X1488">
            <v>0</v>
          </cell>
          <cell r="Y1488">
            <v>0</v>
          </cell>
          <cell r="Z1488" t="str">
            <v>บุคคลธรรมดา</v>
          </cell>
          <cell r="AA1488">
            <v>1</v>
          </cell>
          <cell r="AB1488" t="str">
            <v>(3)สิ่งปลูกสร้างที่เจ้าของใช้เป็นที่อยู่อาศัยและมีชื่ออยู่ในทะเบียนบ้าน</v>
          </cell>
          <cell r="AC1488">
            <v>2</v>
          </cell>
          <cell r="AD1488">
            <v>0</v>
          </cell>
          <cell r="AE1488">
            <v>100</v>
          </cell>
        </row>
        <row r="1489">
          <cell r="P1489">
            <v>33262</v>
          </cell>
          <cell r="Q1489">
            <v>2648</v>
          </cell>
          <cell r="R1489">
            <v>245</v>
          </cell>
          <cell r="S1489">
            <v>2333</v>
          </cell>
          <cell r="T1489">
            <v>4000</v>
          </cell>
          <cell r="U1489">
            <v>0</v>
          </cell>
          <cell r="V1489">
            <v>0</v>
          </cell>
          <cell r="W1489">
            <v>75</v>
          </cell>
          <cell r="X1489">
            <v>0</v>
          </cell>
          <cell r="Y1489">
            <v>75</v>
          </cell>
          <cell r="Z1489" t="str">
            <v>บุคคลธรรมดา</v>
          </cell>
          <cell r="AA1489">
            <v>1</v>
          </cell>
          <cell r="AB14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89">
            <v>2</v>
          </cell>
          <cell r="AD1489">
            <v>75</v>
          </cell>
          <cell r="AE1489">
            <v>350</v>
          </cell>
        </row>
        <row r="1490">
          <cell r="P1490">
            <v>33262</v>
          </cell>
          <cell r="Q1490">
            <v>2648</v>
          </cell>
          <cell r="R1490">
            <v>245</v>
          </cell>
          <cell r="S1490">
            <v>2333</v>
          </cell>
          <cell r="T1490">
            <v>4000</v>
          </cell>
          <cell r="U1490">
            <v>0</v>
          </cell>
          <cell r="V1490">
            <v>0</v>
          </cell>
          <cell r="W1490">
            <v>0</v>
          </cell>
          <cell r="X1490">
            <v>0</v>
          </cell>
          <cell r="Y1490">
            <v>0</v>
          </cell>
          <cell r="Z1490" t="str">
            <v>บุคคลธรรมดา</v>
          </cell>
          <cell r="AA1490">
            <v>1</v>
          </cell>
          <cell r="AB1490" t="str">
            <v>(3)สิ่งปลูกสร้างที่เจ้าของใช้เป็นที่อยู่อาศัยและมีชื่ออยู่ในทะเบียนบ้าน</v>
          </cell>
          <cell r="AC1490">
            <v>2</v>
          </cell>
          <cell r="AD1490">
            <v>0</v>
          </cell>
          <cell r="AE1490">
            <v>350</v>
          </cell>
        </row>
        <row r="1491">
          <cell r="P1491">
            <v>33263</v>
          </cell>
          <cell r="Q1491">
            <v>2648</v>
          </cell>
          <cell r="R1491">
            <v>246</v>
          </cell>
          <cell r="S1491">
            <v>2334</v>
          </cell>
          <cell r="T1491">
            <v>4000</v>
          </cell>
          <cell r="U1491">
            <v>0</v>
          </cell>
          <cell r="V1491">
            <v>1</v>
          </cell>
          <cell r="W1491">
            <v>17</v>
          </cell>
          <cell r="X1491">
            <v>0</v>
          </cell>
          <cell r="Y1491">
            <v>117</v>
          </cell>
          <cell r="Z1491" t="str">
            <v>บุคคลธรรมดา</v>
          </cell>
          <cell r="AA1491">
            <v>1</v>
          </cell>
          <cell r="AB149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91">
            <v>2</v>
          </cell>
          <cell r="AD1491">
            <v>117</v>
          </cell>
          <cell r="AE1491">
            <v>350</v>
          </cell>
        </row>
        <row r="1492">
          <cell r="P1492">
            <v>33264</v>
          </cell>
          <cell r="Q1492">
            <v>2648</v>
          </cell>
          <cell r="R1492">
            <v>247</v>
          </cell>
          <cell r="S1492">
            <v>2335</v>
          </cell>
          <cell r="T1492">
            <v>4000</v>
          </cell>
          <cell r="U1492">
            <v>0</v>
          </cell>
          <cell r="V1492">
            <v>2</v>
          </cell>
          <cell r="W1492">
            <v>13</v>
          </cell>
          <cell r="X1492">
            <v>0</v>
          </cell>
          <cell r="Y1492">
            <v>213</v>
          </cell>
          <cell r="Z1492" t="str">
            <v>บุคคลธรรมดา</v>
          </cell>
          <cell r="AA1492">
            <v>1</v>
          </cell>
          <cell r="AB14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92">
            <v>2</v>
          </cell>
          <cell r="AD1492">
            <v>213</v>
          </cell>
          <cell r="AE1492">
            <v>200</v>
          </cell>
        </row>
        <row r="1493">
          <cell r="P1493">
            <v>33265</v>
          </cell>
          <cell r="Q1493">
            <v>2648</v>
          </cell>
          <cell r="R1493">
            <v>248</v>
          </cell>
          <cell r="S1493">
            <v>2336</v>
          </cell>
          <cell r="T1493">
            <v>4000</v>
          </cell>
          <cell r="U1493">
            <v>0</v>
          </cell>
          <cell r="V1493">
            <v>1</v>
          </cell>
          <cell r="W1493">
            <v>91</v>
          </cell>
          <cell r="X1493">
            <v>0</v>
          </cell>
          <cell r="Y1493">
            <v>191</v>
          </cell>
          <cell r="Z1493" t="str">
            <v>บุคคลธรรมดา</v>
          </cell>
          <cell r="AA1493">
            <v>1</v>
          </cell>
          <cell r="AB1493" t="str">
            <v>(1)ที่ดินและสิ่งปลูกสร้างที่ใช้ประโยชน์ในการประกอบเกษตรกรรม</v>
          </cell>
          <cell r="AC1493">
            <v>1</v>
          </cell>
          <cell r="AD1493">
            <v>191</v>
          </cell>
          <cell r="AE1493">
            <v>200</v>
          </cell>
        </row>
        <row r="1494">
          <cell r="P1494">
            <v>33266</v>
          </cell>
          <cell r="Q1494">
            <v>2648</v>
          </cell>
          <cell r="R1494">
            <v>249</v>
          </cell>
          <cell r="S1494">
            <v>2337</v>
          </cell>
          <cell r="T1494">
            <v>4000</v>
          </cell>
          <cell r="U1494">
            <v>0</v>
          </cell>
          <cell r="V1494">
            <v>2</v>
          </cell>
          <cell r="W1494">
            <v>29</v>
          </cell>
          <cell r="X1494">
            <v>0</v>
          </cell>
          <cell r="Y1494">
            <v>229</v>
          </cell>
          <cell r="Z1494" t="str">
            <v>บุคคลธรรมดา</v>
          </cell>
          <cell r="AA1494">
            <v>1</v>
          </cell>
          <cell r="AB1494" t="str">
            <v>(1)ที่ดินและสิ่งปลูกสร้างที่ใช้ประโยชน์ในการประกอบเกษตรกรรม</v>
          </cell>
          <cell r="AC1494">
            <v>1</v>
          </cell>
          <cell r="AD1494">
            <v>229</v>
          </cell>
          <cell r="AE1494">
            <v>350</v>
          </cell>
        </row>
        <row r="1495">
          <cell r="P1495">
            <v>33267</v>
          </cell>
          <cell r="Q1495">
            <v>2648</v>
          </cell>
          <cell r="R1495">
            <v>250</v>
          </cell>
          <cell r="S1495">
            <v>2338</v>
          </cell>
          <cell r="T1495">
            <v>4000</v>
          </cell>
          <cell r="U1495">
            <v>0</v>
          </cell>
          <cell r="V1495">
            <v>1</v>
          </cell>
          <cell r="W1495">
            <v>47</v>
          </cell>
          <cell r="X1495">
            <v>0</v>
          </cell>
          <cell r="Y1495">
            <v>147</v>
          </cell>
          <cell r="Z1495" t="str">
            <v>บุคคลธรรมดา</v>
          </cell>
          <cell r="AA1495">
            <v>1</v>
          </cell>
          <cell r="AB149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95">
            <v>2</v>
          </cell>
          <cell r="AD1495">
            <v>147</v>
          </cell>
          <cell r="AE1495">
            <v>350</v>
          </cell>
        </row>
        <row r="1496">
          <cell r="P1496">
            <v>33268</v>
          </cell>
          <cell r="Q1496">
            <v>2648</v>
          </cell>
          <cell r="R1496">
            <v>251</v>
          </cell>
          <cell r="S1496">
            <v>2339</v>
          </cell>
          <cell r="T1496">
            <v>4000</v>
          </cell>
          <cell r="U1496">
            <v>0</v>
          </cell>
          <cell r="V1496">
            <v>0</v>
          </cell>
          <cell r="W1496">
            <v>43</v>
          </cell>
          <cell r="X1496">
            <v>0</v>
          </cell>
          <cell r="Y1496">
            <v>43</v>
          </cell>
          <cell r="Z1496" t="str">
            <v>บุคคลธรรมดา</v>
          </cell>
          <cell r="AA1496">
            <v>1</v>
          </cell>
          <cell r="AB149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96">
            <v>2</v>
          </cell>
          <cell r="AD1496">
            <v>43</v>
          </cell>
          <cell r="AE1496">
            <v>350</v>
          </cell>
        </row>
        <row r="1497">
          <cell r="P1497">
            <v>33269</v>
          </cell>
          <cell r="Q1497">
            <v>2648</v>
          </cell>
          <cell r="R1497">
            <v>252</v>
          </cell>
          <cell r="S1497">
            <v>2340</v>
          </cell>
          <cell r="T1497">
            <v>4000</v>
          </cell>
          <cell r="U1497">
            <v>1</v>
          </cell>
          <cell r="V1497">
            <v>0</v>
          </cell>
          <cell r="W1497">
            <v>32</v>
          </cell>
          <cell r="X1497">
            <v>0</v>
          </cell>
          <cell r="Y1497">
            <v>432</v>
          </cell>
          <cell r="Z1497" t="str">
            <v>บุคคลธรรมดา</v>
          </cell>
          <cell r="AA1497">
            <v>1</v>
          </cell>
          <cell r="AB149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97">
            <v>2</v>
          </cell>
          <cell r="AD1497">
            <v>432</v>
          </cell>
          <cell r="AE1497">
            <v>310</v>
          </cell>
        </row>
        <row r="1498">
          <cell r="P1498">
            <v>33270</v>
          </cell>
          <cell r="Q1498">
            <v>2648</v>
          </cell>
          <cell r="R1498">
            <v>280</v>
          </cell>
          <cell r="S1498">
            <v>2341</v>
          </cell>
          <cell r="T1498">
            <v>4000</v>
          </cell>
          <cell r="U1498">
            <v>0</v>
          </cell>
          <cell r="V1498">
            <v>1</v>
          </cell>
          <cell r="W1498">
            <v>58</v>
          </cell>
          <cell r="X1498">
            <v>0</v>
          </cell>
          <cell r="Y1498">
            <v>158</v>
          </cell>
          <cell r="Z1498" t="str">
            <v>บุคคลธรรมดา</v>
          </cell>
          <cell r="AA1498">
            <v>1</v>
          </cell>
          <cell r="AB149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498">
            <v>2</v>
          </cell>
          <cell r="AD1498">
            <v>158</v>
          </cell>
          <cell r="AE1498">
            <v>350</v>
          </cell>
        </row>
        <row r="1499">
          <cell r="P1499">
            <v>33270</v>
          </cell>
          <cell r="Q1499">
            <v>2648</v>
          </cell>
          <cell r="R1499">
            <v>280</v>
          </cell>
          <cell r="S1499">
            <v>2341</v>
          </cell>
          <cell r="T1499">
            <v>4000</v>
          </cell>
          <cell r="U1499">
            <v>0</v>
          </cell>
          <cell r="V1499">
            <v>0</v>
          </cell>
          <cell r="W1499">
            <v>0</v>
          </cell>
          <cell r="X1499">
            <v>0</v>
          </cell>
          <cell r="Y1499">
            <v>0</v>
          </cell>
          <cell r="Z1499" t="str">
            <v>บุคคลธรรมดา</v>
          </cell>
          <cell r="AA1499">
            <v>1</v>
          </cell>
          <cell r="AB1499" t="str">
            <v>(3)สิ่งปลูกสร้างที่เจ้าของใช้เป็นที่อยู่อาศัยและมีชื่ออยู่ในทะเบียนบ้าน</v>
          </cell>
          <cell r="AC1499">
            <v>2</v>
          </cell>
          <cell r="AD1499">
            <v>0</v>
          </cell>
          <cell r="AE1499">
            <v>350</v>
          </cell>
        </row>
        <row r="1500">
          <cell r="P1500">
            <v>33271</v>
          </cell>
          <cell r="Q1500">
            <v>2648</v>
          </cell>
          <cell r="R1500">
            <v>281</v>
          </cell>
          <cell r="S1500">
            <v>2342</v>
          </cell>
          <cell r="T1500">
            <v>4000</v>
          </cell>
          <cell r="U1500">
            <v>0</v>
          </cell>
          <cell r="V1500">
            <v>1</v>
          </cell>
          <cell r="W1500">
            <v>25</v>
          </cell>
          <cell r="X1500">
            <v>0</v>
          </cell>
          <cell r="Y1500">
            <v>125</v>
          </cell>
          <cell r="Z1500" t="str">
            <v>บุคคลธรรมดา</v>
          </cell>
          <cell r="AA1500">
            <v>1</v>
          </cell>
          <cell r="AB150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00">
            <v>2</v>
          </cell>
          <cell r="AD1500">
            <v>125</v>
          </cell>
          <cell r="AE1500">
            <v>200</v>
          </cell>
        </row>
        <row r="1501">
          <cell r="P1501">
            <v>33272</v>
          </cell>
          <cell r="Q1501">
            <v>2648</v>
          </cell>
          <cell r="R1501">
            <v>282</v>
          </cell>
          <cell r="S1501">
            <v>2343</v>
          </cell>
          <cell r="T1501">
            <v>4000</v>
          </cell>
          <cell r="U1501">
            <v>0</v>
          </cell>
          <cell r="V1501">
            <v>1</v>
          </cell>
          <cell r="W1501">
            <v>3</v>
          </cell>
          <cell r="X1501">
            <v>0</v>
          </cell>
          <cell r="Y1501">
            <v>103</v>
          </cell>
          <cell r="Z1501" t="str">
            <v>บุคคลธรรมดา</v>
          </cell>
          <cell r="AA1501">
            <v>1</v>
          </cell>
          <cell r="AB150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01">
            <v>2</v>
          </cell>
          <cell r="AD1501">
            <v>103</v>
          </cell>
          <cell r="AE1501">
            <v>200</v>
          </cell>
        </row>
        <row r="1502">
          <cell r="P1502">
            <v>33273</v>
          </cell>
          <cell r="Q1502">
            <v>2648</v>
          </cell>
          <cell r="R1502">
            <v>287</v>
          </cell>
          <cell r="S1502">
            <v>2344</v>
          </cell>
          <cell r="T1502">
            <v>4000</v>
          </cell>
          <cell r="U1502">
            <v>0</v>
          </cell>
          <cell r="V1502">
            <v>3</v>
          </cell>
          <cell r="W1502">
            <v>19</v>
          </cell>
          <cell r="X1502">
            <v>0</v>
          </cell>
          <cell r="Y1502">
            <v>319</v>
          </cell>
          <cell r="Z1502" t="str">
            <v>บุคคลธรรมดา</v>
          </cell>
          <cell r="AA1502">
            <v>1</v>
          </cell>
          <cell r="AB150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02">
            <v>2</v>
          </cell>
          <cell r="AD1502">
            <v>319</v>
          </cell>
          <cell r="AE1502">
            <v>180</v>
          </cell>
        </row>
        <row r="1503">
          <cell r="P1503">
            <v>33274</v>
          </cell>
          <cell r="Q1503">
            <v>2648</v>
          </cell>
          <cell r="R1503">
            <v>253</v>
          </cell>
          <cell r="S1503">
            <v>2345</v>
          </cell>
          <cell r="T1503">
            <v>4000</v>
          </cell>
          <cell r="U1503">
            <v>0</v>
          </cell>
          <cell r="V1503">
            <v>2</v>
          </cell>
          <cell r="W1503">
            <v>64</v>
          </cell>
          <cell r="X1503">
            <v>0</v>
          </cell>
          <cell r="Y1503">
            <v>264</v>
          </cell>
          <cell r="Z1503" t="str">
            <v>บุคคลธรรมดา</v>
          </cell>
          <cell r="AA1503">
            <v>1</v>
          </cell>
          <cell r="AB150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03">
            <v>2</v>
          </cell>
          <cell r="AD1503">
            <v>264</v>
          </cell>
          <cell r="AE1503">
            <v>350</v>
          </cell>
        </row>
        <row r="1504">
          <cell r="P1504">
            <v>33274</v>
          </cell>
          <cell r="Q1504">
            <v>2648</v>
          </cell>
          <cell r="R1504">
            <v>253</v>
          </cell>
          <cell r="S1504">
            <v>2345</v>
          </cell>
          <cell r="T1504">
            <v>4000</v>
          </cell>
          <cell r="U1504">
            <v>0</v>
          </cell>
          <cell r="V1504">
            <v>0</v>
          </cell>
          <cell r="W1504">
            <v>0</v>
          </cell>
          <cell r="X1504">
            <v>0</v>
          </cell>
          <cell r="Y1504">
            <v>0</v>
          </cell>
          <cell r="Z1504" t="str">
            <v>บุคคลธรรมดา</v>
          </cell>
          <cell r="AA1504">
            <v>1</v>
          </cell>
          <cell r="AB1504" t="str">
            <v>(3)สิ่งปลูกสร้างที่เจ้าของใช้เป็นที่อยู่อาศัยและมีชื่ออยู่ในทะเบียนบ้าน</v>
          </cell>
          <cell r="AC1504">
            <v>2</v>
          </cell>
          <cell r="AD1504">
            <v>0</v>
          </cell>
          <cell r="AE1504">
            <v>350</v>
          </cell>
        </row>
        <row r="1505">
          <cell r="P1505">
            <v>33275</v>
          </cell>
          <cell r="Q1505">
            <v>2648</v>
          </cell>
          <cell r="R1505">
            <v>254</v>
          </cell>
          <cell r="S1505">
            <v>2346</v>
          </cell>
          <cell r="T1505">
            <v>4000</v>
          </cell>
          <cell r="U1505">
            <v>0</v>
          </cell>
          <cell r="V1505">
            <v>2</v>
          </cell>
          <cell r="W1505">
            <v>25</v>
          </cell>
          <cell r="X1505">
            <v>0</v>
          </cell>
          <cell r="Y1505">
            <v>225</v>
          </cell>
          <cell r="Z1505" t="str">
            <v>บุคคลธรรมดา</v>
          </cell>
          <cell r="AA1505">
            <v>1</v>
          </cell>
          <cell r="AB150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05">
            <v>2</v>
          </cell>
          <cell r="AD1505">
            <v>225</v>
          </cell>
          <cell r="AE1505">
            <v>350</v>
          </cell>
        </row>
        <row r="1506">
          <cell r="P1506">
            <v>33276</v>
          </cell>
          <cell r="Q1506">
            <v>2648</v>
          </cell>
          <cell r="R1506">
            <v>0</v>
          </cell>
          <cell r="S1506">
            <v>0</v>
          </cell>
          <cell r="T1506">
            <v>0</v>
          </cell>
          <cell r="U1506">
            <v>0</v>
          </cell>
          <cell r="V1506">
            <v>1</v>
          </cell>
          <cell r="W1506">
            <v>72</v>
          </cell>
          <cell r="X1506">
            <v>0</v>
          </cell>
          <cell r="Y1506">
            <v>172</v>
          </cell>
          <cell r="Z1506" t="str">
            <v>บุคคลธรรมดา</v>
          </cell>
          <cell r="AA1506">
            <v>1</v>
          </cell>
          <cell r="AB150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06">
            <v>2</v>
          </cell>
          <cell r="AD1506">
            <v>172</v>
          </cell>
          <cell r="AE1506">
            <v>350</v>
          </cell>
        </row>
        <row r="1507">
          <cell r="P1507">
            <v>33276</v>
          </cell>
          <cell r="Q1507">
            <v>2648</v>
          </cell>
          <cell r="R1507">
            <v>0</v>
          </cell>
          <cell r="S1507">
            <v>0</v>
          </cell>
          <cell r="T1507">
            <v>0</v>
          </cell>
          <cell r="U1507">
            <v>0</v>
          </cell>
          <cell r="V1507">
            <v>0</v>
          </cell>
          <cell r="W1507">
            <v>0</v>
          </cell>
          <cell r="X1507">
            <v>0</v>
          </cell>
          <cell r="Y1507">
            <v>0</v>
          </cell>
          <cell r="Z1507" t="str">
            <v>บุคคลธรรมดา</v>
          </cell>
          <cell r="AA1507">
            <v>1</v>
          </cell>
          <cell r="AB1507" t="str">
            <v>(3)สิ่งปลูกสร้างที่เจ้าของใช้เป็นที่อยู่อาศัยและมีชื่ออยู่ในทะเบียนบ้าน</v>
          </cell>
          <cell r="AC1507">
            <v>2</v>
          </cell>
          <cell r="AD1507">
            <v>0</v>
          </cell>
          <cell r="AE1507">
            <v>0</v>
          </cell>
        </row>
        <row r="1508">
          <cell r="P1508">
            <v>33277</v>
          </cell>
          <cell r="Q1508">
            <v>2646</v>
          </cell>
          <cell r="R1508">
            <v>213</v>
          </cell>
          <cell r="S1508">
            <v>2348</v>
          </cell>
          <cell r="T1508">
            <v>4000</v>
          </cell>
          <cell r="U1508">
            <v>0</v>
          </cell>
          <cell r="V1508">
            <v>0</v>
          </cell>
          <cell r="W1508">
            <v>81</v>
          </cell>
          <cell r="X1508">
            <v>0</v>
          </cell>
          <cell r="Y1508">
            <v>81</v>
          </cell>
          <cell r="Z1508" t="str">
            <v>บุคคลธรรมดา</v>
          </cell>
          <cell r="AA1508">
            <v>1</v>
          </cell>
          <cell r="AB150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08">
            <v>2</v>
          </cell>
          <cell r="AD1508">
            <v>81</v>
          </cell>
          <cell r="AE1508">
            <v>100</v>
          </cell>
        </row>
        <row r="1509">
          <cell r="P1509">
            <v>33278</v>
          </cell>
          <cell r="Q1509">
            <v>2646</v>
          </cell>
          <cell r="R1509">
            <v>214</v>
          </cell>
          <cell r="S1509">
            <v>2349</v>
          </cell>
          <cell r="T1509">
            <v>4000</v>
          </cell>
          <cell r="U1509">
            <v>0</v>
          </cell>
          <cell r="V1509">
            <v>0</v>
          </cell>
          <cell r="W1509">
            <v>84</v>
          </cell>
          <cell r="X1509">
            <v>0</v>
          </cell>
          <cell r="Y1509">
            <v>84</v>
          </cell>
          <cell r="Z1509" t="str">
            <v>บุคคลธรรมดา</v>
          </cell>
          <cell r="AA1509">
            <v>1</v>
          </cell>
          <cell r="AB150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09">
            <v>2</v>
          </cell>
          <cell r="AD1509">
            <v>84</v>
          </cell>
          <cell r="AE1509">
            <v>100</v>
          </cell>
        </row>
        <row r="1510">
          <cell r="P1510">
            <v>33279</v>
          </cell>
          <cell r="Q1510">
            <v>2648</v>
          </cell>
          <cell r="R1510">
            <v>255</v>
          </cell>
          <cell r="S1510">
            <v>2350</v>
          </cell>
          <cell r="T1510">
            <v>4000</v>
          </cell>
          <cell r="U1510">
            <v>0</v>
          </cell>
          <cell r="V1510">
            <v>2</v>
          </cell>
          <cell r="W1510">
            <v>85</v>
          </cell>
          <cell r="X1510">
            <v>0</v>
          </cell>
          <cell r="Y1510">
            <v>285</v>
          </cell>
          <cell r="Z1510" t="str">
            <v>บุคคลธรรมดา</v>
          </cell>
          <cell r="AA1510">
            <v>1</v>
          </cell>
          <cell r="AB151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10">
            <v>2</v>
          </cell>
          <cell r="AD1510">
            <v>285</v>
          </cell>
          <cell r="AE1510">
            <v>100</v>
          </cell>
        </row>
        <row r="1511">
          <cell r="P1511">
            <v>33281</v>
          </cell>
          <cell r="Q1511">
            <v>2648</v>
          </cell>
          <cell r="R1511">
            <v>257</v>
          </cell>
          <cell r="S1511">
            <v>2352</v>
          </cell>
          <cell r="T1511">
            <v>4000</v>
          </cell>
          <cell r="U1511">
            <v>0</v>
          </cell>
          <cell r="V1511">
            <v>0</v>
          </cell>
          <cell r="W1511">
            <v>71</v>
          </cell>
          <cell r="X1511">
            <v>0</v>
          </cell>
          <cell r="Y1511">
            <v>71</v>
          </cell>
          <cell r="Z1511" t="str">
            <v>บุคคลธรรมดา</v>
          </cell>
          <cell r="AA1511">
            <v>1</v>
          </cell>
          <cell r="AB151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11">
            <v>2</v>
          </cell>
          <cell r="AD1511">
            <v>71</v>
          </cell>
          <cell r="AE1511">
            <v>350</v>
          </cell>
        </row>
        <row r="1512">
          <cell r="P1512">
            <v>33282</v>
          </cell>
          <cell r="Q1512">
            <v>2646</v>
          </cell>
          <cell r="R1512">
            <v>215</v>
          </cell>
          <cell r="S1512">
            <v>2353</v>
          </cell>
          <cell r="T1512">
            <v>4000</v>
          </cell>
          <cell r="U1512">
            <v>0</v>
          </cell>
          <cell r="V1512">
            <v>0</v>
          </cell>
          <cell r="W1512">
            <v>95</v>
          </cell>
          <cell r="X1512">
            <v>0</v>
          </cell>
          <cell r="Y1512">
            <v>95</v>
          </cell>
          <cell r="Z1512" t="str">
            <v>บุคคลธรรมดา</v>
          </cell>
          <cell r="AA1512">
            <v>1</v>
          </cell>
          <cell r="AB151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12">
            <v>2</v>
          </cell>
          <cell r="AD1512">
            <v>95</v>
          </cell>
          <cell r="AE1512">
            <v>350</v>
          </cell>
        </row>
        <row r="1513">
          <cell r="P1513">
            <v>33283</v>
          </cell>
          <cell r="Q1513">
            <v>2646</v>
          </cell>
          <cell r="R1513">
            <v>216</v>
          </cell>
          <cell r="S1513">
            <v>2354</v>
          </cell>
          <cell r="T1513">
            <v>4000</v>
          </cell>
          <cell r="U1513">
            <v>0</v>
          </cell>
          <cell r="V1513">
            <v>0</v>
          </cell>
          <cell r="W1513">
            <v>73</v>
          </cell>
          <cell r="X1513">
            <v>0</v>
          </cell>
          <cell r="Y1513">
            <v>73</v>
          </cell>
          <cell r="Z1513" t="str">
            <v>บุคคลธรรมดา</v>
          </cell>
          <cell r="AA1513">
            <v>1</v>
          </cell>
          <cell r="AB151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13">
            <v>2</v>
          </cell>
          <cell r="AD1513">
            <v>73</v>
          </cell>
          <cell r="AE1513">
            <v>350</v>
          </cell>
        </row>
        <row r="1514">
          <cell r="P1514">
            <v>33284</v>
          </cell>
          <cell r="Q1514">
            <v>2646</v>
          </cell>
          <cell r="R1514">
            <v>217</v>
          </cell>
          <cell r="S1514">
            <v>2355</v>
          </cell>
          <cell r="T1514">
            <v>4000</v>
          </cell>
          <cell r="U1514">
            <v>0</v>
          </cell>
          <cell r="V1514">
            <v>1</v>
          </cell>
          <cell r="W1514">
            <v>9</v>
          </cell>
          <cell r="X1514">
            <v>0</v>
          </cell>
          <cell r="Y1514">
            <v>109</v>
          </cell>
          <cell r="Z1514" t="str">
            <v>บุคคลธรรมดา</v>
          </cell>
          <cell r="AA1514">
            <v>1</v>
          </cell>
          <cell r="AB151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14">
            <v>2</v>
          </cell>
          <cell r="AD1514">
            <v>109</v>
          </cell>
          <cell r="AE1514">
            <v>350</v>
          </cell>
        </row>
        <row r="1515">
          <cell r="P1515">
            <v>33284</v>
          </cell>
          <cell r="Q1515">
            <v>2646</v>
          </cell>
          <cell r="R1515">
            <v>217</v>
          </cell>
          <cell r="S1515">
            <v>2355</v>
          </cell>
          <cell r="T1515">
            <v>4000</v>
          </cell>
          <cell r="U1515">
            <v>0</v>
          </cell>
          <cell r="V1515">
            <v>0</v>
          </cell>
          <cell r="W1515">
            <v>0</v>
          </cell>
          <cell r="X1515">
            <v>0</v>
          </cell>
          <cell r="Y1515">
            <v>0</v>
          </cell>
          <cell r="Z1515" t="str">
            <v>บุคคลธรรมดา</v>
          </cell>
          <cell r="AA1515">
            <v>1</v>
          </cell>
          <cell r="AB1515" t="str">
            <v>(3)สิ่งปลูกสร้างที่เจ้าของใช้เป็นที่อยู่อาศัยและมีชื่ออยู่ในทะเบียนบ้าน</v>
          </cell>
          <cell r="AC1515">
            <v>2</v>
          </cell>
          <cell r="AD1515">
            <v>0</v>
          </cell>
          <cell r="AE1515">
            <v>0</v>
          </cell>
        </row>
        <row r="1516">
          <cell r="P1516">
            <v>33284</v>
          </cell>
          <cell r="Q1516">
            <v>2646</v>
          </cell>
          <cell r="R1516">
            <v>217</v>
          </cell>
          <cell r="S1516">
            <v>2355</v>
          </cell>
          <cell r="T1516">
            <v>4000</v>
          </cell>
          <cell r="U1516">
            <v>0</v>
          </cell>
          <cell r="V1516">
            <v>0</v>
          </cell>
          <cell r="W1516">
            <v>0</v>
          </cell>
          <cell r="X1516">
            <v>0</v>
          </cell>
          <cell r="Y1516">
            <v>0</v>
          </cell>
          <cell r="Z1516" t="str">
            <v>บุคคลธรรมดา</v>
          </cell>
          <cell r="AA1516">
            <v>1</v>
          </cell>
          <cell r="AB1516" t="str">
            <v>(3)สิ่งปลูกสร้างที่เจ้าของใช้เป็นที่อยู่อาศัยและมีชื่ออยู่ในทะเบียนบ้าน</v>
          </cell>
          <cell r="AC1516">
            <v>2</v>
          </cell>
          <cell r="AD1516">
            <v>0</v>
          </cell>
          <cell r="AE1516">
            <v>0</v>
          </cell>
        </row>
        <row r="1517">
          <cell r="P1517">
            <v>33285</v>
          </cell>
          <cell r="Q1517">
            <v>2646</v>
          </cell>
          <cell r="R1517">
            <v>218</v>
          </cell>
          <cell r="S1517">
            <v>2356</v>
          </cell>
          <cell r="T1517">
            <v>4000</v>
          </cell>
          <cell r="U1517">
            <v>0</v>
          </cell>
          <cell r="V1517">
            <v>1</v>
          </cell>
          <cell r="W1517">
            <v>26</v>
          </cell>
          <cell r="X1517">
            <v>0</v>
          </cell>
          <cell r="Y1517">
            <v>126</v>
          </cell>
          <cell r="Z1517" t="str">
            <v>บุคคลธรรมดา</v>
          </cell>
          <cell r="AA1517">
            <v>1</v>
          </cell>
          <cell r="AB15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17">
            <v>2</v>
          </cell>
          <cell r="AD1517">
            <v>126</v>
          </cell>
          <cell r="AE1517">
            <v>350</v>
          </cell>
        </row>
        <row r="1518">
          <cell r="P1518">
            <v>33285</v>
          </cell>
          <cell r="Q1518">
            <v>2646</v>
          </cell>
          <cell r="R1518">
            <v>218</v>
          </cell>
          <cell r="S1518">
            <v>2356</v>
          </cell>
          <cell r="T1518">
            <v>4000</v>
          </cell>
          <cell r="U1518">
            <v>0</v>
          </cell>
          <cell r="V1518">
            <v>0</v>
          </cell>
          <cell r="W1518">
            <v>0</v>
          </cell>
          <cell r="X1518">
            <v>0</v>
          </cell>
          <cell r="Y1518">
            <v>0</v>
          </cell>
          <cell r="Z1518" t="str">
            <v>บุคคลธรรมดา</v>
          </cell>
          <cell r="AA1518">
            <v>1</v>
          </cell>
          <cell r="AB1518" t="str">
            <v>(3)สิ่งปลูกสร้างที่เจ้าของใช้เป็นที่อยู่อาศัยและมีชื่ออยู่ในทะเบียนบ้าน</v>
          </cell>
          <cell r="AC1518">
            <v>2</v>
          </cell>
          <cell r="AD1518">
            <v>0</v>
          </cell>
          <cell r="AE1518">
            <v>350</v>
          </cell>
        </row>
        <row r="1519">
          <cell r="P1519">
            <v>33286</v>
          </cell>
          <cell r="Q1519">
            <v>2646</v>
          </cell>
          <cell r="R1519">
            <v>219</v>
          </cell>
          <cell r="S1519">
            <v>2357</v>
          </cell>
          <cell r="T1519">
            <v>4000</v>
          </cell>
          <cell r="U1519">
            <v>0</v>
          </cell>
          <cell r="V1519">
            <v>0</v>
          </cell>
          <cell r="W1519">
            <v>80</v>
          </cell>
          <cell r="X1519">
            <v>0</v>
          </cell>
          <cell r="Y1519">
            <v>80</v>
          </cell>
          <cell r="Z1519" t="str">
            <v>บุคคลธรรมดา</v>
          </cell>
          <cell r="AA1519">
            <v>1</v>
          </cell>
          <cell r="AB15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19">
            <v>2</v>
          </cell>
          <cell r="AD1519">
            <v>80</v>
          </cell>
          <cell r="AE1519">
            <v>350</v>
          </cell>
        </row>
        <row r="1520">
          <cell r="P1520">
            <v>33287</v>
          </cell>
          <cell r="Q1520">
            <v>2646</v>
          </cell>
          <cell r="R1520">
            <v>220</v>
          </cell>
          <cell r="S1520">
            <v>2358</v>
          </cell>
          <cell r="T1520">
            <v>4000</v>
          </cell>
          <cell r="U1520">
            <v>0</v>
          </cell>
          <cell r="V1520">
            <v>0</v>
          </cell>
          <cell r="W1520">
            <v>75</v>
          </cell>
          <cell r="X1520">
            <v>0</v>
          </cell>
          <cell r="Y1520">
            <v>75</v>
          </cell>
          <cell r="Z1520" t="str">
            <v>บุคคลธรรมดา</v>
          </cell>
          <cell r="AA1520">
            <v>1</v>
          </cell>
          <cell r="AB152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20">
            <v>2</v>
          </cell>
          <cell r="AD1520">
            <v>75</v>
          </cell>
          <cell r="AE1520">
            <v>100</v>
          </cell>
        </row>
        <row r="1521">
          <cell r="P1521">
            <v>33287</v>
          </cell>
          <cell r="Q1521">
            <v>2646</v>
          </cell>
          <cell r="R1521">
            <v>220</v>
          </cell>
          <cell r="S1521">
            <v>2358</v>
          </cell>
          <cell r="T1521">
            <v>4000</v>
          </cell>
          <cell r="U1521">
            <v>0</v>
          </cell>
          <cell r="V1521">
            <v>0</v>
          </cell>
          <cell r="W1521">
            <v>0</v>
          </cell>
          <cell r="X1521">
            <v>0</v>
          </cell>
          <cell r="Y1521">
            <v>0</v>
          </cell>
          <cell r="Z1521" t="str">
            <v>บุคคลธรรมดา</v>
          </cell>
          <cell r="AA1521">
            <v>1</v>
          </cell>
          <cell r="AB1521" t="str">
            <v>(3)สิ่งปลูกสร้างที่เจ้าของใช้เป็นที่อยู่อาศัยและมีชื่ออยู่ในทะเบียนบ้าน</v>
          </cell>
          <cell r="AC1521">
            <v>2</v>
          </cell>
          <cell r="AD1521">
            <v>0</v>
          </cell>
          <cell r="AE1521">
            <v>100</v>
          </cell>
        </row>
        <row r="1522">
          <cell r="P1522">
            <v>33288</v>
          </cell>
          <cell r="Q1522">
            <v>2646</v>
          </cell>
          <cell r="R1522">
            <v>221</v>
          </cell>
          <cell r="S1522">
            <v>2359</v>
          </cell>
          <cell r="T1522">
            <v>4000</v>
          </cell>
          <cell r="U1522">
            <v>0</v>
          </cell>
          <cell r="V1522">
            <v>0</v>
          </cell>
          <cell r="W1522">
            <v>65</v>
          </cell>
          <cell r="X1522">
            <v>0</v>
          </cell>
          <cell r="Y1522">
            <v>65</v>
          </cell>
          <cell r="Z1522" t="str">
            <v>บุคคลธรรมดา</v>
          </cell>
          <cell r="AA1522">
            <v>1</v>
          </cell>
          <cell r="AB15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22">
            <v>2</v>
          </cell>
          <cell r="AD1522">
            <v>65</v>
          </cell>
          <cell r="AE1522">
            <v>350</v>
          </cell>
        </row>
        <row r="1523">
          <cell r="P1523">
            <v>33289</v>
          </cell>
          <cell r="Q1523">
            <v>2648</v>
          </cell>
          <cell r="R1523">
            <v>259</v>
          </cell>
          <cell r="S1523">
            <v>2360</v>
          </cell>
          <cell r="T1523">
            <v>4000</v>
          </cell>
          <cell r="U1523">
            <v>0</v>
          </cell>
          <cell r="V1523">
            <v>1</v>
          </cell>
          <cell r="W1523">
            <v>73</v>
          </cell>
          <cell r="X1523">
            <v>0</v>
          </cell>
          <cell r="Y1523">
            <v>173</v>
          </cell>
          <cell r="Z1523" t="str">
            <v>บุคคลธรรมดา</v>
          </cell>
          <cell r="AA1523">
            <v>1</v>
          </cell>
          <cell r="AB152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23">
            <v>2</v>
          </cell>
          <cell r="AD1523">
            <v>173</v>
          </cell>
          <cell r="AE1523">
            <v>350</v>
          </cell>
        </row>
        <row r="1524">
          <cell r="P1524">
            <v>33291</v>
          </cell>
          <cell r="Q1524">
            <v>2646</v>
          </cell>
          <cell r="R1524">
            <v>260</v>
          </cell>
          <cell r="S1524">
            <v>2415</v>
          </cell>
          <cell r="T1524">
            <v>4000</v>
          </cell>
          <cell r="U1524">
            <v>0</v>
          </cell>
          <cell r="V1524">
            <v>2</v>
          </cell>
          <cell r="W1524">
            <v>85</v>
          </cell>
          <cell r="X1524">
            <v>0</v>
          </cell>
          <cell r="Y1524">
            <v>285</v>
          </cell>
          <cell r="Z1524" t="str">
            <v>บุคคลธรรมดา</v>
          </cell>
          <cell r="AA1524">
            <v>1</v>
          </cell>
          <cell r="AB152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24">
            <v>2</v>
          </cell>
          <cell r="AD1524">
            <v>285</v>
          </cell>
          <cell r="AE1524">
            <v>350</v>
          </cell>
        </row>
        <row r="1525">
          <cell r="P1525">
            <v>33291</v>
          </cell>
          <cell r="Q1525">
            <v>2646</v>
          </cell>
          <cell r="R1525">
            <v>260</v>
          </cell>
          <cell r="S1525">
            <v>2415</v>
          </cell>
          <cell r="T1525">
            <v>4000</v>
          </cell>
          <cell r="U1525">
            <v>0</v>
          </cell>
          <cell r="V1525">
            <v>0</v>
          </cell>
          <cell r="W1525">
            <v>0</v>
          </cell>
          <cell r="X1525">
            <v>0</v>
          </cell>
          <cell r="Y1525">
            <v>0</v>
          </cell>
          <cell r="Z1525" t="str">
            <v>บุคคลธรรมดา</v>
          </cell>
          <cell r="AA1525">
            <v>1</v>
          </cell>
          <cell r="AB1525" t="str">
            <v>(3)สิ่งปลูกสร้างที่เจ้าของใช้เป็นที่อยู่อาศัยและมีชื่ออยู่ในทะเบียนบ้าน</v>
          </cell>
          <cell r="AC1525">
            <v>2</v>
          </cell>
          <cell r="AD1525">
            <v>0</v>
          </cell>
          <cell r="AE1525">
            <v>350</v>
          </cell>
        </row>
        <row r="1526">
          <cell r="P1526">
            <v>33292</v>
          </cell>
          <cell r="Q1526">
            <v>2648</v>
          </cell>
          <cell r="R1526">
            <v>261</v>
          </cell>
          <cell r="S1526">
            <v>2416</v>
          </cell>
          <cell r="T1526">
            <v>4000</v>
          </cell>
          <cell r="U1526">
            <v>0</v>
          </cell>
          <cell r="V1526">
            <v>1</v>
          </cell>
          <cell r="W1526">
            <v>30</v>
          </cell>
          <cell r="X1526">
            <v>0</v>
          </cell>
          <cell r="Y1526">
            <v>130</v>
          </cell>
          <cell r="Z1526" t="str">
            <v>บุคคลธรรมดา</v>
          </cell>
          <cell r="AA1526">
            <v>1</v>
          </cell>
          <cell r="AB15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26">
            <v>2</v>
          </cell>
          <cell r="AD1526">
            <v>130</v>
          </cell>
          <cell r="AE1526">
            <v>350</v>
          </cell>
        </row>
        <row r="1527">
          <cell r="P1527">
            <v>33294</v>
          </cell>
          <cell r="Q1527">
            <v>0</v>
          </cell>
          <cell r="R1527">
            <v>225</v>
          </cell>
          <cell r="S1527">
            <v>2418</v>
          </cell>
          <cell r="T1527">
            <v>4000</v>
          </cell>
          <cell r="U1527">
            <v>0</v>
          </cell>
          <cell r="V1527">
            <v>0</v>
          </cell>
          <cell r="W1527">
            <v>57</v>
          </cell>
          <cell r="X1527">
            <v>0</v>
          </cell>
          <cell r="Y1527">
            <v>57</v>
          </cell>
          <cell r="Z1527" t="str">
            <v>บุคคลธรรมดา</v>
          </cell>
          <cell r="AA1527">
            <v>1</v>
          </cell>
          <cell r="AB15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27">
            <v>2</v>
          </cell>
          <cell r="AD1527">
            <v>57</v>
          </cell>
          <cell r="AE1527">
            <v>100</v>
          </cell>
        </row>
        <row r="1528">
          <cell r="P1528">
            <v>33296</v>
          </cell>
          <cell r="Q1528">
            <v>0</v>
          </cell>
          <cell r="R1528">
            <v>240</v>
          </cell>
          <cell r="S1528">
            <v>2420</v>
          </cell>
          <cell r="T1528">
            <v>4000</v>
          </cell>
          <cell r="U1528">
            <v>0</v>
          </cell>
          <cell r="V1528">
            <v>0</v>
          </cell>
          <cell r="W1528">
            <v>51</v>
          </cell>
          <cell r="X1528">
            <v>0</v>
          </cell>
          <cell r="Y1528">
            <v>51</v>
          </cell>
          <cell r="Z1528" t="str">
            <v>บุคคลธรรมดา</v>
          </cell>
          <cell r="AA1528">
            <v>1</v>
          </cell>
          <cell r="AB152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28">
            <v>2</v>
          </cell>
          <cell r="AD1528">
            <v>51</v>
          </cell>
          <cell r="AE1528">
            <v>100</v>
          </cell>
        </row>
        <row r="1529">
          <cell r="P1529">
            <v>33297</v>
          </cell>
          <cell r="Q1529">
            <v>0</v>
          </cell>
          <cell r="R1529">
            <v>227</v>
          </cell>
          <cell r="S1529">
            <v>2421</v>
          </cell>
          <cell r="T1529">
            <v>4000</v>
          </cell>
          <cell r="U1529">
            <v>0</v>
          </cell>
          <cell r="V1529">
            <v>3</v>
          </cell>
          <cell r="W1529">
            <v>7</v>
          </cell>
          <cell r="X1529">
            <v>0</v>
          </cell>
          <cell r="Y1529">
            <v>307</v>
          </cell>
          <cell r="Z1529" t="str">
            <v>บุคคลธรรมดา</v>
          </cell>
          <cell r="AA1529">
            <v>1</v>
          </cell>
          <cell r="AB152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29">
            <v>2</v>
          </cell>
          <cell r="AD1529">
            <v>307</v>
          </cell>
          <cell r="AE1529">
            <v>100</v>
          </cell>
        </row>
        <row r="1530">
          <cell r="P1530">
            <v>33297</v>
          </cell>
          <cell r="Q1530">
            <v>0</v>
          </cell>
          <cell r="R1530">
            <v>227</v>
          </cell>
          <cell r="S1530">
            <v>2421</v>
          </cell>
          <cell r="T1530">
            <v>4000</v>
          </cell>
          <cell r="U1530">
            <v>0</v>
          </cell>
          <cell r="V1530">
            <v>0</v>
          </cell>
          <cell r="W1530">
            <v>0</v>
          </cell>
          <cell r="X1530">
            <v>0</v>
          </cell>
          <cell r="Y1530">
            <v>0</v>
          </cell>
          <cell r="Z1530" t="str">
            <v>บุคคลธรรมดา</v>
          </cell>
          <cell r="AA1530">
            <v>1</v>
          </cell>
          <cell r="AB1530" t="str">
            <v>(3)สิ่งปลูกสร้างที่เจ้าของใช้เป็นที่อยู่อาศัยและมีชื่ออยู่ในทะเบียนบ้าน</v>
          </cell>
          <cell r="AC1530">
            <v>2</v>
          </cell>
          <cell r="AD1530">
            <v>0</v>
          </cell>
          <cell r="AE1530">
            <v>100</v>
          </cell>
        </row>
        <row r="1531">
          <cell r="P1531">
            <v>33299</v>
          </cell>
          <cell r="Q1531">
            <v>0</v>
          </cell>
          <cell r="R1531">
            <v>229</v>
          </cell>
          <cell r="S1531">
            <v>2423</v>
          </cell>
          <cell r="T1531">
            <v>4000</v>
          </cell>
          <cell r="U1531">
            <v>0</v>
          </cell>
          <cell r="V1531">
            <v>1</v>
          </cell>
          <cell r="W1531">
            <v>62</v>
          </cell>
          <cell r="X1531">
            <v>0</v>
          </cell>
          <cell r="Y1531">
            <v>162</v>
          </cell>
          <cell r="Z1531" t="str">
            <v>บุคคลธรรมดา</v>
          </cell>
          <cell r="AA1531">
            <v>1</v>
          </cell>
          <cell r="AB153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31">
            <v>2</v>
          </cell>
          <cell r="AD1531">
            <v>162</v>
          </cell>
          <cell r="AE1531">
            <v>100</v>
          </cell>
        </row>
        <row r="1532">
          <cell r="P1532">
            <v>33299</v>
          </cell>
          <cell r="Q1532">
            <v>0</v>
          </cell>
          <cell r="R1532">
            <v>229</v>
          </cell>
          <cell r="S1532">
            <v>2423</v>
          </cell>
          <cell r="T1532">
            <v>4000</v>
          </cell>
          <cell r="U1532">
            <v>0</v>
          </cell>
          <cell r="V1532">
            <v>0</v>
          </cell>
          <cell r="W1532">
            <v>0</v>
          </cell>
          <cell r="X1532">
            <v>0</v>
          </cell>
          <cell r="Y1532">
            <v>0</v>
          </cell>
          <cell r="Z1532" t="str">
            <v>บุคคลธรรมดา</v>
          </cell>
          <cell r="AA1532">
            <v>1</v>
          </cell>
          <cell r="AB1532" t="str">
            <v>(3)สิ่งปลูกสร้างที่เจ้าของใช้เป็นที่อยู่อาศัยและมีชื่ออยู่ในทะเบียนบ้าน</v>
          </cell>
          <cell r="AC1532">
            <v>2</v>
          </cell>
          <cell r="AD1532">
            <v>0</v>
          </cell>
          <cell r="AE1532">
            <v>100</v>
          </cell>
        </row>
        <row r="1533">
          <cell r="P1533">
            <v>33301</v>
          </cell>
          <cell r="Q1533">
            <v>0</v>
          </cell>
          <cell r="R1533">
            <v>0</v>
          </cell>
          <cell r="S1533">
            <v>0</v>
          </cell>
          <cell r="T1533">
            <v>0</v>
          </cell>
          <cell r="U1533">
            <v>1</v>
          </cell>
          <cell r="V1533">
            <v>0</v>
          </cell>
          <cell r="W1533">
            <v>20</v>
          </cell>
          <cell r="X1533">
            <v>0</v>
          </cell>
          <cell r="Y1533">
            <v>420</v>
          </cell>
          <cell r="Z1533" t="str">
            <v>บุคคลธรรมดา</v>
          </cell>
          <cell r="AA1533">
            <v>1</v>
          </cell>
          <cell r="AB153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33">
            <v>2</v>
          </cell>
          <cell r="AD1533">
            <v>420</v>
          </cell>
          <cell r="AE1533">
            <v>100</v>
          </cell>
        </row>
        <row r="1534">
          <cell r="P1534">
            <v>33304</v>
          </cell>
          <cell r="Q1534">
            <v>0</v>
          </cell>
          <cell r="R1534">
            <v>374</v>
          </cell>
          <cell r="S1534">
            <v>2428</v>
          </cell>
          <cell r="T1534">
            <v>4000</v>
          </cell>
          <cell r="U1534">
            <v>0</v>
          </cell>
          <cell r="V1534">
            <v>3</v>
          </cell>
          <cell r="W1534">
            <v>60</v>
          </cell>
          <cell r="X1534">
            <v>0</v>
          </cell>
          <cell r="Y1534">
            <v>360</v>
          </cell>
          <cell r="Z1534" t="str">
            <v>บุคคลธรรมดา</v>
          </cell>
          <cell r="AA1534">
            <v>1</v>
          </cell>
          <cell r="AB15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34">
            <v>2</v>
          </cell>
          <cell r="AD1534">
            <v>360</v>
          </cell>
          <cell r="AE1534">
            <v>100</v>
          </cell>
        </row>
        <row r="1535">
          <cell r="P1535">
            <v>33304</v>
          </cell>
          <cell r="Q1535">
            <v>0</v>
          </cell>
          <cell r="R1535">
            <v>374</v>
          </cell>
          <cell r="S1535">
            <v>2428</v>
          </cell>
          <cell r="T1535">
            <v>4000</v>
          </cell>
          <cell r="U1535">
            <v>0</v>
          </cell>
          <cell r="V1535">
            <v>0</v>
          </cell>
          <cell r="W1535">
            <v>0</v>
          </cell>
          <cell r="X1535">
            <v>0</v>
          </cell>
          <cell r="Y1535">
            <v>0</v>
          </cell>
          <cell r="Z1535" t="str">
            <v>บุคคลธรรมดา</v>
          </cell>
          <cell r="AA1535">
            <v>1</v>
          </cell>
          <cell r="AB1535" t="str">
            <v>(3)สิ่งปลูกสร้างที่เจ้าของใช้เป็นที่อยู่อาศัยและมีชื่ออยู่ในทะเบียนบ้าน</v>
          </cell>
          <cell r="AC1535">
            <v>2</v>
          </cell>
          <cell r="AD1535">
            <v>0</v>
          </cell>
          <cell r="AE1535">
            <v>100</v>
          </cell>
        </row>
        <row r="1536">
          <cell r="P1536">
            <v>33305</v>
          </cell>
          <cell r="Q1536">
            <v>0</v>
          </cell>
          <cell r="R1536">
            <v>375</v>
          </cell>
          <cell r="S1536">
            <v>2479</v>
          </cell>
          <cell r="T1536">
            <v>4000</v>
          </cell>
          <cell r="U1536">
            <v>0</v>
          </cell>
          <cell r="V1536">
            <v>1</v>
          </cell>
          <cell r="W1536">
            <v>59</v>
          </cell>
          <cell r="X1536">
            <v>0</v>
          </cell>
          <cell r="Y1536">
            <v>159</v>
          </cell>
          <cell r="Z1536" t="str">
            <v>บุคคลธรรมดา</v>
          </cell>
          <cell r="AA1536">
            <v>1</v>
          </cell>
          <cell r="AB15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36">
            <v>2</v>
          </cell>
          <cell r="AD1536">
            <v>159</v>
          </cell>
          <cell r="AE1536">
            <v>100</v>
          </cell>
        </row>
        <row r="1537">
          <cell r="P1537">
            <v>33305</v>
          </cell>
          <cell r="Q1537">
            <v>0</v>
          </cell>
          <cell r="R1537">
            <v>375</v>
          </cell>
          <cell r="S1537">
            <v>2479</v>
          </cell>
          <cell r="T1537">
            <v>4000</v>
          </cell>
          <cell r="U1537">
            <v>0</v>
          </cell>
          <cell r="V1537">
            <v>0</v>
          </cell>
          <cell r="W1537">
            <v>0</v>
          </cell>
          <cell r="X1537">
            <v>0</v>
          </cell>
          <cell r="Y1537">
            <v>0</v>
          </cell>
          <cell r="Z1537" t="str">
            <v>บุคคลธรรมดา</v>
          </cell>
          <cell r="AA1537">
            <v>1</v>
          </cell>
          <cell r="AB1537" t="str">
            <v>(3)สิ่งปลูกสร้างที่เจ้าของใช้เป็นที่อยู่อาศัยและมีชื่ออยู่ในทะเบียนบ้าน</v>
          </cell>
          <cell r="AC1537">
            <v>2</v>
          </cell>
          <cell r="AD1537">
            <v>0</v>
          </cell>
          <cell r="AE1537">
            <v>100</v>
          </cell>
        </row>
        <row r="1538">
          <cell r="P1538">
            <v>33306</v>
          </cell>
          <cell r="Q1538">
            <v>0</v>
          </cell>
          <cell r="R1538">
            <v>376</v>
          </cell>
          <cell r="S1538">
            <v>2430</v>
          </cell>
          <cell r="T1538">
            <v>4000</v>
          </cell>
          <cell r="U1538">
            <v>0</v>
          </cell>
          <cell r="V1538">
            <v>1</v>
          </cell>
          <cell r="W1538">
            <v>22</v>
          </cell>
          <cell r="X1538">
            <v>0</v>
          </cell>
          <cell r="Y1538">
            <v>122</v>
          </cell>
          <cell r="Z1538" t="str">
            <v>บุคคลธรรมดา</v>
          </cell>
          <cell r="AA1538">
            <v>1</v>
          </cell>
          <cell r="AB15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38">
            <v>2</v>
          </cell>
          <cell r="AD1538">
            <v>122</v>
          </cell>
          <cell r="AE1538">
            <v>100</v>
          </cell>
        </row>
        <row r="1539">
          <cell r="P1539">
            <v>33306</v>
          </cell>
          <cell r="Q1539">
            <v>0</v>
          </cell>
          <cell r="R1539">
            <v>376</v>
          </cell>
          <cell r="S1539">
            <v>2430</v>
          </cell>
          <cell r="T1539">
            <v>4000</v>
          </cell>
          <cell r="U1539">
            <v>0</v>
          </cell>
          <cell r="V1539">
            <v>0</v>
          </cell>
          <cell r="W1539">
            <v>0</v>
          </cell>
          <cell r="X1539">
            <v>0</v>
          </cell>
          <cell r="Y1539">
            <v>0</v>
          </cell>
          <cell r="Z1539" t="str">
            <v>บุคคลธรรมดา</v>
          </cell>
          <cell r="AA1539">
            <v>1</v>
          </cell>
          <cell r="AB1539" t="str">
            <v>(3)สิ่งปลูกสร้างที่เจ้าของใช้เป็นที่อยู่อาศัยและมีชื่ออยู่ในทะเบียนบ้าน</v>
          </cell>
          <cell r="AC1539">
            <v>2</v>
          </cell>
          <cell r="AD1539">
            <v>0</v>
          </cell>
          <cell r="AE1539">
            <v>100</v>
          </cell>
        </row>
        <row r="1540">
          <cell r="P1540">
            <v>33309</v>
          </cell>
          <cell r="Q1540">
            <v>0</v>
          </cell>
          <cell r="R1540">
            <v>245</v>
          </cell>
          <cell r="S1540">
            <v>2433</v>
          </cell>
          <cell r="T1540">
            <v>4000</v>
          </cell>
          <cell r="U1540">
            <v>0</v>
          </cell>
          <cell r="V1540">
            <v>0</v>
          </cell>
          <cell r="W1540">
            <v>52</v>
          </cell>
          <cell r="X1540">
            <v>0</v>
          </cell>
          <cell r="Y1540">
            <v>52</v>
          </cell>
          <cell r="Z1540" t="str">
            <v>บุคคลธรรมดา</v>
          </cell>
          <cell r="AA1540">
            <v>1</v>
          </cell>
          <cell r="AB154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40">
            <v>2</v>
          </cell>
          <cell r="AD1540">
            <v>52</v>
          </cell>
          <cell r="AE1540">
            <v>100</v>
          </cell>
        </row>
        <row r="1541">
          <cell r="P1541">
            <v>33309</v>
          </cell>
          <cell r="Q1541">
            <v>0</v>
          </cell>
          <cell r="R1541">
            <v>245</v>
          </cell>
          <cell r="S1541">
            <v>2433</v>
          </cell>
          <cell r="T1541">
            <v>4000</v>
          </cell>
          <cell r="U1541">
            <v>0</v>
          </cell>
          <cell r="V1541">
            <v>0</v>
          </cell>
          <cell r="W1541">
            <v>0</v>
          </cell>
          <cell r="X1541">
            <v>0</v>
          </cell>
          <cell r="Y1541">
            <v>0</v>
          </cell>
          <cell r="Z1541" t="str">
            <v>บุคคลธรรมดา</v>
          </cell>
          <cell r="AA1541">
            <v>1</v>
          </cell>
          <cell r="AB1541" t="str">
            <v>(3)สิ่งปลูกสร้างที่เจ้าของใช้เป็นที่อยู่อาศัยและมีชื่ออยู่ในทะเบียนบ้าน</v>
          </cell>
          <cell r="AC1541">
            <v>2</v>
          </cell>
          <cell r="AD1541">
            <v>0</v>
          </cell>
          <cell r="AE1541">
            <v>100</v>
          </cell>
        </row>
        <row r="1542">
          <cell r="P1542">
            <v>33310</v>
          </cell>
          <cell r="Q1542">
            <v>0</v>
          </cell>
          <cell r="R1542">
            <v>246</v>
          </cell>
          <cell r="S1542">
            <v>2434</v>
          </cell>
          <cell r="T1542">
            <v>4000</v>
          </cell>
          <cell r="U1542">
            <v>0</v>
          </cell>
          <cell r="V1542">
            <v>2</v>
          </cell>
          <cell r="W1542">
            <v>63</v>
          </cell>
          <cell r="X1542">
            <v>0</v>
          </cell>
          <cell r="Y1542">
            <v>263</v>
          </cell>
          <cell r="Z1542" t="str">
            <v>บุคคลธรรมดา</v>
          </cell>
          <cell r="AA1542">
            <v>1</v>
          </cell>
          <cell r="AB154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42">
            <v>2</v>
          </cell>
          <cell r="AD1542">
            <v>263</v>
          </cell>
          <cell r="AE1542">
            <v>100</v>
          </cell>
        </row>
        <row r="1543">
          <cell r="P1543">
            <v>33313</v>
          </cell>
          <cell r="Q1543">
            <v>0</v>
          </cell>
          <cell r="R1543">
            <v>249</v>
          </cell>
          <cell r="S1543">
            <v>2437</v>
          </cell>
          <cell r="T1543">
            <v>4000</v>
          </cell>
          <cell r="U1543">
            <v>0</v>
          </cell>
          <cell r="V1543">
            <v>1</v>
          </cell>
          <cell r="W1543">
            <v>34</v>
          </cell>
          <cell r="X1543">
            <v>0</v>
          </cell>
          <cell r="Y1543">
            <v>134</v>
          </cell>
          <cell r="Z1543" t="str">
            <v>บุคคลธรรมดา</v>
          </cell>
          <cell r="AA1543">
            <v>1</v>
          </cell>
          <cell r="AB154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43">
            <v>2</v>
          </cell>
          <cell r="AD1543">
            <v>134</v>
          </cell>
          <cell r="AE1543">
            <v>100</v>
          </cell>
        </row>
        <row r="1544">
          <cell r="P1544">
            <v>33314</v>
          </cell>
          <cell r="Q1544">
            <v>0</v>
          </cell>
          <cell r="R1544">
            <v>250</v>
          </cell>
          <cell r="S1544">
            <v>2438</v>
          </cell>
          <cell r="T1544">
            <v>4000</v>
          </cell>
          <cell r="U1544">
            <v>0</v>
          </cell>
          <cell r="V1544">
            <v>1</v>
          </cell>
          <cell r="W1544">
            <v>38</v>
          </cell>
          <cell r="X1544">
            <v>0</v>
          </cell>
          <cell r="Y1544">
            <v>138</v>
          </cell>
          <cell r="Z1544" t="str">
            <v>บุคคลธรรมดา</v>
          </cell>
          <cell r="AA1544">
            <v>1</v>
          </cell>
          <cell r="AB154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44">
            <v>2</v>
          </cell>
          <cell r="AD1544">
            <v>138</v>
          </cell>
          <cell r="AE1544">
            <v>100</v>
          </cell>
        </row>
        <row r="1545">
          <cell r="P1545">
            <v>33315</v>
          </cell>
          <cell r="Q1545">
            <v>0</v>
          </cell>
          <cell r="R1545">
            <v>0</v>
          </cell>
          <cell r="S1545">
            <v>0</v>
          </cell>
          <cell r="T1545">
            <v>0</v>
          </cell>
          <cell r="U1545">
            <v>0</v>
          </cell>
          <cell r="V1545">
            <v>3</v>
          </cell>
          <cell r="W1545">
            <v>79</v>
          </cell>
          <cell r="X1545">
            <v>0</v>
          </cell>
          <cell r="Y1545">
            <v>379</v>
          </cell>
          <cell r="Z1545" t="str">
            <v>บุคคลธรรมดา</v>
          </cell>
          <cell r="AA1545">
            <v>1</v>
          </cell>
          <cell r="AB154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45">
            <v>2</v>
          </cell>
          <cell r="AD1545">
            <v>379</v>
          </cell>
          <cell r="AE1545">
            <v>100</v>
          </cell>
        </row>
        <row r="1546">
          <cell r="P1546">
            <v>33316</v>
          </cell>
          <cell r="Q1546">
            <v>0</v>
          </cell>
          <cell r="R1546">
            <v>252</v>
          </cell>
          <cell r="S1546">
            <v>2440</v>
          </cell>
          <cell r="T1546">
            <v>4000</v>
          </cell>
          <cell r="U1546">
            <v>0</v>
          </cell>
          <cell r="V1546">
            <v>1</v>
          </cell>
          <cell r="W1546">
            <v>6</v>
          </cell>
          <cell r="X1546">
            <v>0</v>
          </cell>
          <cell r="Y1546">
            <v>106</v>
          </cell>
          <cell r="Z1546" t="str">
            <v>บุคคลธรรมดา</v>
          </cell>
          <cell r="AA1546">
            <v>1</v>
          </cell>
          <cell r="AB154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46">
            <v>2</v>
          </cell>
          <cell r="AD1546">
            <v>106</v>
          </cell>
          <cell r="AE1546">
            <v>100</v>
          </cell>
        </row>
        <row r="1547">
          <cell r="P1547">
            <v>33316</v>
          </cell>
          <cell r="Q1547">
            <v>0</v>
          </cell>
          <cell r="R1547">
            <v>252</v>
          </cell>
          <cell r="S1547">
            <v>2440</v>
          </cell>
          <cell r="T1547">
            <v>4000</v>
          </cell>
          <cell r="U1547">
            <v>0</v>
          </cell>
          <cell r="V1547">
            <v>0</v>
          </cell>
          <cell r="W1547">
            <v>0</v>
          </cell>
          <cell r="X1547">
            <v>0</v>
          </cell>
          <cell r="Y1547">
            <v>0</v>
          </cell>
          <cell r="Z1547" t="str">
            <v>บุคคลธรรมดา</v>
          </cell>
          <cell r="AA1547">
            <v>1</v>
          </cell>
          <cell r="AB1547" t="str">
            <v>(3)สิ่งปลูกสร้างที่เจ้าของใช้เป็นที่อยู่อาศัยและมีชื่ออยู่ในทะเบียนบ้าน</v>
          </cell>
          <cell r="AC1547">
            <v>2</v>
          </cell>
          <cell r="AD1547">
            <v>0</v>
          </cell>
          <cell r="AE1547">
            <v>0</v>
          </cell>
        </row>
        <row r="1548">
          <cell r="P1548">
            <v>33319</v>
          </cell>
          <cell r="Q1548">
            <v>0</v>
          </cell>
          <cell r="R1548">
            <v>257</v>
          </cell>
          <cell r="S1548">
            <v>2443</v>
          </cell>
          <cell r="T1548">
            <v>4000</v>
          </cell>
          <cell r="U1548">
            <v>0</v>
          </cell>
          <cell r="V1548">
            <v>0</v>
          </cell>
          <cell r="W1548">
            <v>90</v>
          </cell>
          <cell r="X1548">
            <v>0</v>
          </cell>
          <cell r="Y1548">
            <v>90</v>
          </cell>
          <cell r="Z1548" t="str">
            <v>บุคคลธรรมดา</v>
          </cell>
          <cell r="AA1548">
            <v>1</v>
          </cell>
          <cell r="AB154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48">
            <v>2</v>
          </cell>
          <cell r="AD1548">
            <v>90</v>
          </cell>
          <cell r="AE1548">
            <v>100</v>
          </cell>
        </row>
        <row r="1549">
          <cell r="P1549">
            <v>33319</v>
          </cell>
          <cell r="Q1549">
            <v>0</v>
          </cell>
          <cell r="R1549">
            <v>257</v>
          </cell>
          <cell r="S1549">
            <v>2443</v>
          </cell>
          <cell r="T1549">
            <v>4000</v>
          </cell>
          <cell r="U1549">
            <v>0</v>
          </cell>
          <cell r="V1549">
            <v>0</v>
          </cell>
          <cell r="W1549">
            <v>0</v>
          </cell>
          <cell r="X1549">
            <v>0</v>
          </cell>
          <cell r="Y1549">
            <v>0</v>
          </cell>
          <cell r="Z1549" t="str">
            <v>บุคคลธรรมดา</v>
          </cell>
          <cell r="AA1549">
            <v>1</v>
          </cell>
          <cell r="AB1549" t="str">
            <v>(3)สิ่งปลูกสร้างที่เจ้าของใช้เป็นที่อยู่อาศัยและมีชื่ออยู่ในทะเบียนบ้าน</v>
          </cell>
          <cell r="AC1549">
            <v>2</v>
          </cell>
          <cell r="AD1549">
            <v>0</v>
          </cell>
          <cell r="AE1549">
            <v>0</v>
          </cell>
        </row>
        <row r="1550">
          <cell r="P1550">
            <v>33320</v>
          </cell>
          <cell r="Q1550">
            <v>0</v>
          </cell>
          <cell r="R1550">
            <v>258</v>
          </cell>
          <cell r="S1550">
            <v>2444</v>
          </cell>
          <cell r="T1550">
            <v>4000</v>
          </cell>
          <cell r="U1550">
            <v>0</v>
          </cell>
          <cell r="V1550">
            <v>0</v>
          </cell>
          <cell r="W1550">
            <v>98</v>
          </cell>
          <cell r="X1550">
            <v>0</v>
          </cell>
          <cell r="Y1550">
            <v>98</v>
          </cell>
          <cell r="Z1550" t="str">
            <v>บุคคลธรรมดา</v>
          </cell>
          <cell r="AA1550">
            <v>1</v>
          </cell>
          <cell r="AB155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50">
            <v>2</v>
          </cell>
          <cell r="AD1550">
            <v>98</v>
          </cell>
          <cell r="AE1550">
            <v>100</v>
          </cell>
        </row>
        <row r="1551">
          <cell r="P1551">
            <v>33320</v>
          </cell>
          <cell r="Q1551">
            <v>0</v>
          </cell>
          <cell r="R1551">
            <v>258</v>
          </cell>
          <cell r="S1551">
            <v>2444</v>
          </cell>
          <cell r="T1551">
            <v>4000</v>
          </cell>
          <cell r="U1551">
            <v>0</v>
          </cell>
          <cell r="V1551">
            <v>0</v>
          </cell>
          <cell r="W1551">
            <v>0</v>
          </cell>
          <cell r="X1551">
            <v>0</v>
          </cell>
          <cell r="Y1551">
            <v>0</v>
          </cell>
          <cell r="Z1551" t="str">
            <v>บุคคลธรรมดา</v>
          </cell>
          <cell r="AA1551">
            <v>1</v>
          </cell>
          <cell r="AB1551" t="str">
            <v>(3)สิ่งปลูกสร้างที่เจ้าของใช้เป็นที่อยู่อาศัยและมีชื่ออยู่ในทะเบียนบ้าน</v>
          </cell>
          <cell r="AC1551">
            <v>2</v>
          </cell>
          <cell r="AD1551">
            <v>0</v>
          </cell>
          <cell r="AE1551">
            <v>0</v>
          </cell>
        </row>
        <row r="1552">
          <cell r="P1552">
            <v>33321</v>
          </cell>
          <cell r="Q1552">
            <v>2646</v>
          </cell>
          <cell r="R1552">
            <v>309</v>
          </cell>
          <cell r="S1552">
            <v>2445</v>
          </cell>
          <cell r="T1552">
            <v>4000</v>
          </cell>
          <cell r="U1552">
            <v>0</v>
          </cell>
          <cell r="V1552">
            <v>0</v>
          </cell>
          <cell r="W1552">
            <v>42</v>
          </cell>
          <cell r="X1552">
            <v>0</v>
          </cell>
          <cell r="Y1552">
            <v>42</v>
          </cell>
          <cell r="Z1552" t="str">
            <v>บุคคลธรรมดา</v>
          </cell>
          <cell r="AA1552">
            <v>1</v>
          </cell>
          <cell r="AB155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52">
            <v>2</v>
          </cell>
          <cell r="AD1552">
            <v>42</v>
          </cell>
          <cell r="AE1552">
            <v>350</v>
          </cell>
        </row>
        <row r="1553">
          <cell r="P1553">
            <v>33322</v>
          </cell>
          <cell r="Q1553">
            <v>2646</v>
          </cell>
          <cell r="R1553">
            <v>310</v>
          </cell>
          <cell r="S1553">
            <v>2446</v>
          </cell>
          <cell r="T1553">
            <v>4000</v>
          </cell>
          <cell r="U1553">
            <v>0</v>
          </cell>
          <cell r="V1553">
            <v>0</v>
          </cell>
          <cell r="W1553">
            <v>78</v>
          </cell>
          <cell r="X1553">
            <v>0</v>
          </cell>
          <cell r="Y1553">
            <v>78</v>
          </cell>
          <cell r="Z1553" t="str">
            <v>บุคคลธรรมดา</v>
          </cell>
          <cell r="AA1553">
            <v>1</v>
          </cell>
          <cell r="AB1553" t="str">
            <v>(1)ที่ดินและสิ่งปลูกสร้างที่ใช้ประโยชน์ในการประกอบเกษตรกรรม</v>
          </cell>
          <cell r="AC1553">
            <v>1</v>
          </cell>
          <cell r="AD1553">
            <v>78</v>
          </cell>
          <cell r="AE1553">
            <v>100</v>
          </cell>
        </row>
        <row r="1554">
          <cell r="P1554">
            <v>33323</v>
          </cell>
          <cell r="Q1554">
            <v>0</v>
          </cell>
          <cell r="R1554">
            <v>337</v>
          </cell>
          <cell r="S1554">
            <v>2447</v>
          </cell>
          <cell r="T1554">
            <v>4000</v>
          </cell>
          <cell r="U1554">
            <v>0</v>
          </cell>
          <cell r="V1554">
            <v>1</v>
          </cell>
          <cell r="W1554">
            <v>57</v>
          </cell>
          <cell r="X1554">
            <v>0</v>
          </cell>
          <cell r="Y1554">
            <v>151</v>
          </cell>
          <cell r="Z1554" t="str">
            <v>บุคคลธรรมดา</v>
          </cell>
          <cell r="AA1554">
            <v>1</v>
          </cell>
          <cell r="AB15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54">
            <v>2</v>
          </cell>
          <cell r="AD1554">
            <v>151</v>
          </cell>
          <cell r="AE1554">
            <v>100</v>
          </cell>
        </row>
        <row r="1555">
          <cell r="P1555">
            <v>33323</v>
          </cell>
          <cell r="Q1555">
            <v>0</v>
          </cell>
          <cell r="R1555">
            <v>337</v>
          </cell>
          <cell r="S1555">
            <v>2447</v>
          </cell>
          <cell r="T1555">
            <v>4000</v>
          </cell>
          <cell r="U1555">
            <v>0</v>
          </cell>
          <cell r="V1555">
            <v>0</v>
          </cell>
          <cell r="W1555">
            <v>0</v>
          </cell>
          <cell r="X1555">
            <v>0</v>
          </cell>
          <cell r="Y1555">
            <v>6</v>
          </cell>
          <cell r="Z1555" t="str">
            <v>บุคคลธรรมดา</v>
          </cell>
          <cell r="AA1555">
            <v>1</v>
          </cell>
          <cell r="AB155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555">
            <v>3</v>
          </cell>
          <cell r="AD1555">
            <v>6</v>
          </cell>
          <cell r="AE1555">
            <v>100</v>
          </cell>
        </row>
        <row r="1556">
          <cell r="P1556">
            <v>33324</v>
          </cell>
          <cell r="Q1556">
            <v>2646</v>
          </cell>
          <cell r="R1556">
            <v>314</v>
          </cell>
          <cell r="S1556">
            <v>2448</v>
          </cell>
          <cell r="T1556">
            <v>4000</v>
          </cell>
          <cell r="U1556">
            <v>1</v>
          </cell>
          <cell r="V1556">
            <v>1</v>
          </cell>
          <cell r="W1556">
            <v>52</v>
          </cell>
          <cell r="X1556">
            <v>0</v>
          </cell>
          <cell r="Y1556">
            <v>552</v>
          </cell>
          <cell r="Z1556" t="str">
            <v>บุคคลธรรมดา</v>
          </cell>
          <cell r="AA1556">
            <v>1</v>
          </cell>
          <cell r="AB15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56">
            <v>2</v>
          </cell>
          <cell r="AD1556">
            <v>552</v>
          </cell>
          <cell r="AE1556">
            <v>100</v>
          </cell>
        </row>
        <row r="1557">
          <cell r="P1557">
            <v>33324</v>
          </cell>
          <cell r="Q1557">
            <v>2646</v>
          </cell>
          <cell r="R1557">
            <v>314</v>
          </cell>
          <cell r="S1557">
            <v>2448</v>
          </cell>
          <cell r="T1557">
            <v>4000</v>
          </cell>
          <cell r="U1557">
            <v>0</v>
          </cell>
          <cell r="V1557">
            <v>0</v>
          </cell>
          <cell r="W1557">
            <v>0</v>
          </cell>
          <cell r="X1557">
            <v>0</v>
          </cell>
          <cell r="Y1557">
            <v>0</v>
          </cell>
          <cell r="Z1557" t="str">
            <v>บุคคลธรรมดา</v>
          </cell>
          <cell r="AA1557">
            <v>1</v>
          </cell>
          <cell r="AB1557" t="str">
            <v>(3)สิ่งปลูกสร้างที่เจ้าของใช้เป็นที่อยู่อาศัยและมีชื่ออยู่ในทะเบียนบ้าน</v>
          </cell>
          <cell r="AC1557">
            <v>2</v>
          </cell>
          <cell r="AD1557">
            <v>0</v>
          </cell>
          <cell r="AE1557">
            <v>0</v>
          </cell>
        </row>
        <row r="1558">
          <cell r="P1558">
            <v>33326</v>
          </cell>
          <cell r="Q1558">
            <v>2648</v>
          </cell>
          <cell r="R1558">
            <v>268</v>
          </cell>
          <cell r="S1558">
            <v>2450</v>
          </cell>
          <cell r="T1558">
            <v>4000</v>
          </cell>
          <cell r="U1558">
            <v>0</v>
          </cell>
          <cell r="V1558">
            <v>2</v>
          </cell>
          <cell r="W1558">
            <v>12</v>
          </cell>
          <cell r="X1558">
            <v>0</v>
          </cell>
          <cell r="Y1558">
            <v>212</v>
          </cell>
          <cell r="Z1558" t="str">
            <v>บุคคลธรรมดา</v>
          </cell>
          <cell r="AA1558">
            <v>1</v>
          </cell>
          <cell r="AB1558" t="str">
            <v>(3)สิ่งปลูกสร้างที่เจ้าของใช้เป็นที่อยู่อาศัยและมีชื่ออยู่ในทะเบียนบ้าน</v>
          </cell>
          <cell r="AC1558">
            <v>2</v>
          </cell>
          <cell r="AD1558">
            <v>212</v>
          </cell>
          <cell r="AE1558">
            <v>100</v>
          </cell>
        </row>
        <row r="1559">
          <cell r="P1559">
            <v>33327</v>
          </cell>
          <cell r="Q1559">
            <v>2648</v>
          </cell>
          <cell r="R1559">
            <v>242</v>
          </cell>
          <cell r="S1559">
            <v>2451</v>
          </cell>
          <cell r="T1559">
            <v>4000</v>
          </cell>
          <cell r="U1559">
            <v>0</v>
          </cell>
          <cell r="V1559">
            <v>1</v>
          </cell>
          <cell r="W1559">
            <v>30</v>
          </cell>
          <cell r="X1559">
            <v>0</v>
          </cell>
          <cell r="Y1559">
            <v>130</v>
          </cell>
          <cell r="Z1559" t="str">
            <v>บุคคลธรรมดา</v>
          </cell>
          <cell r="AA1559">
            <v>1</v>
          </cell>
          <cell r="AB1559" t="str">
            <v>(3)สิ่งปลูกสร้างที่เจ้าของใช้เป็นที่อยู่อาศัยและมีชื่ออยู่ในทะเบียนบ้าน</v>
          </cell>
          <cell r="AC1559">
            <v>2</v>
          </cell>
          <cell r="AD1559">
            <v>130</v>
          </cell>
          <cell r="AE1559">
            <v>350</v>
          </cell>
        </row>
        <row r="1560">
          <cell r="P1560">
            <v>33328</v>
          </cell>
          <cell r="Q1560">
            <v>2646</v>
          </cell>
          <cell r="R1560">
            <v>258</v>
          </cell>
          <cell r="S1560">
            <v>2452</v>
          </cell>
          <cell r="T1560">
            <v>4000</v>
          </cell>
          <cell r="U1560">
            <v>0</v>
          </cell>
          <cell r="V1560">
            <v>3</v>
          </cell>
          <cell r="W1560">
            <v>76</v>
          </cell>
          <cell r="X1560">
            <v>0</v>
          </cell>
          <cell r="Y1560">
            <v>376</v>
          </cell>
          <cell r="Z1560" t="str">
            <v>บุคคลธรรมดา</v>
          </cell>
          <cell r="AA1560">
            <v>1</v>
          </cell>
          <cell r="AB15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60">
            <v>2</v>
          </cell>
          <cell r="AD1560">
            <v>376</v>
          </cell>
          <cell r="AE1560">
            <v>100</v>
          </cell>
        </row>
        <row r="1561">
          <cell r="P1561">
            <v>33328</v>
          </cell>
          <cell r="Q1561">
            <v>2646</v>
          </cell>
          <cell r="R1561">
            <v>258</v>
          </cell>
          <cell r="S1561">
            <v>2452</v>
          </cell>
          <cell r="T1561">
            <v>4000</v>
          </cell>
          <cell r="U1561">
            <v>0</v>
          </cell>
          <cell r="V1561">
            <v>0</v>
          </cell>
          <cell r="W1561">
            <v>0</v>
          </cell>
          <cell r="X1561">
            <v>0</v>
          </cell>
          <cell r="Y1561">
            <v>0</v>
          </cell>
          <cell r="Z1561" t="str">
            <v>บุคคลธรรมดา</v>
          </cell>
          <cell r="AA1561">
            <v>1</v>
          </cell>
          <cell r="AB1561" t="str">
            <v>(3)สิ่งปลูกสร้างที่เจ้าของใช้เป็นที่อยู่อาศัยและมีชื่ออยู่ในทะเบียนบ้าน</v>
          </cell>
          <cell r="AC1561">
            <v>2</v>
          </cell>
          <cell r="AD1561">
            <v>0</v>
          </cell>
          <cell r="AE1561">
            <v>0</v>
          </cell>
        </row>
        <row r="1562">
          <cell r="P1562">
            <v>33329</v>
          </cell>
          <cell r="Q1562">
            <v>0</v>
          </cell>
          <cell r="R1562">
            <v>241</v>
          </cell>
          <cell r="S1562">
            <v>2453</v>
          </cell>
          <cell r="T1562">
            <v>4000</v>
          </cell>
          <cell r="U1562">
            <v>0</v>
          </cell>
          <cell r="V1562">
            <v>2</v>
          </cell>
          <cell r="W1562">
            <v>85</v>
          </cell>
          <cell r="X1562">
            <v>0</v>
          </cell>
          <cell r="Y1562">
            <v>285</v>
          </cell>
          <cell r="Z1562" t="str">
            <v>บุคคลธรรมดา</v>
          </cell>
          <cell r="AA1562">
            <v>1</v>
          </cell>
          <cell r="AB15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62">
            <v>2</v>
          </cell>
          <cell r="AD1562">
            <v>285</v>
          </cell>
          <cell r="AE1562">
            <v>100</v>
          </cell>
        </row>
        <row r="1563">
          <cell r="P1563">
            <v>33329</v>
          </cell>
          <cell r="Q1563">
            <v>0</v>
          </cell>
          <cell r="R1563">
            <v>241</v>
          </cell>
          <cell r="S1563">
            <v>2453</v>
          </cell>
          <cell r="T1563">
            <v>4000</v>
          </cell>
          <cell r="U1563">
            <v>0</v>
          </cell>
          <cell r="V1563">
            <v>0</v>
          </cell>
          <cell r="W1563">
            <v>0</v>
          </cell>
          <cell r="X1563">
            <v>0</v>
          </cell>
          <cell r="Y1563">
            <v>0</v>
          </cell>
          <cell r="Z1563" t="str">
            <v>บุคคลธรรมดา</v>
          </cell>
          <cell r="AA1563">
            <v>1</v>
          </cell>
          <cell r="AB1563" t="str">
            <v>(3)สิ่งปลูกสร้างที่เจ้าของใช้เป็นที่อยู่อาศัยและมีชื่ออยู่ในทะเบียนบ้าน</v>
          </cell>
          <cell r="AC1563">
            <v>2</v>
          </cell>
          <cell r="AD1563">
            <v>0</v>
          </cell>
          <cell r="AE1563">
            <v>0</v>
          </cell>
        </row>
        <row r="1564">
          <cell r="P1564">
            <v>33330</v>
          </cell>
          <cell r="Q1564">
            <v>0</v>
          </cell>
          <cell r="R1564">
            <v>367</v>
          </cell>
          <cell r="S1564">
            <v>2454</v>
          </cell>
          <cell r="T1564">
            <v>4000</v>
          </cell>
          <cell r="U1564">
            <v>1</v>
          </cell>
          <cell r="V1564">
            <v>1</v>
          </cell>
          <cell r="W1564">
            <v>31</v>
          </cell>
          <cell r="X1564">
            <v>0</v>
          </cell>
          <cell r="Y1564">
            <v>525</v>
          </cell>
          <cell r="Z1564" t="str">
            <v>บุคคลธรรมดา</v>
          </cell>
          <cell r="AA1564">
            <v>1</v>
          </cell>
          <cell r="AB156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64">
            <v>2</v>
          </cell>
          <cell r="AD1564">
            <v>525</v>
          </cell>
          <cell r="AE1564">
            <v>100</v>
          </cell>
        </row>
        <row r="1565">
          <cell r="P1565">
            <v>33330</v>
          </cell>
          <cell r="Q1565">
            <v>0</v>
          </cell>
          <cell r="R1565">
            <v>367</v>
          </cell>
          <cell r="S1565">
            <v>2454</v>
          </cell>
          <cell r="T1565">
            <v>4000</v>
          </cell>
          <cell r="U1565">
            <v>0</v>
          </cell>
          <cell r="V1565">
            <v>0</v>
          </cell>
          <cell r="W1565">
            <v>0</v>
          </cell>
          <cell r="X1565">
            <v>0</v>
          </cell>
          <cell r="Y1565">
            <v>0</v>
          </cell>
          <cell r="Z1565" t="str">
            <v>บุคคลธรรมดา</v>
          </cell>
          <cell r="AA1565">
            <v>1</v>
          </cell>
          <cell r="AB1565" t="str">
            <v>(3)สิ่งปลูกสร้างที่เจ้าของใช้เป็นที่อยู่อาศัยและมีชื่ออยู่ในทะเบียนบ้าน</v>
          </cell>
          <cell r="AC1565">
            <v>2</v>
          </cell>
          <cell r="AD1565">
            <v>0</v>
          </cell>
          <cell r="AE1565">
            <v>0</v>
          </cell>
        </row>
        <row r="1566">
          <cell r="P1566">
            <v>33330</v>
          </cell>
          <cell r="Q1566">
            <v>0</v>
          </cell>
          <cell r="R1566">
            <v>367</v>
          </cell>
          <cell r="S1566">
            <v>2454</v>
          </cell>
          <cell r="T1566">
            <v>4000</v>
          </cell>
          <cell r="U1566">
            <v>0</v>
          </cell>
          <cell r="V1566">
            <v>0</v>
          </cell>
          <cell r="W1566">
            <v>0</v>
          </cell>
          <cell r="X1566">
            <v>0</v>
          </cell>
          <cell r="Y1566">
            <v>0</v>
          </cell>
          <cell r="Z1566" t="str">
            <v>บุคคลธรรมดา</v>
          </cell>
          <cell r="AA1566">
            <v>1</v>
          </cell>
          <cell r="AB1566" t="str">
            <v>(3)สิ่งปลูกสร้างที่เจ้าของใช้เป็นที่อยู่อาศัยและมีชื่ออยู่ในทะเบียนบ้าน</v>
          </cell>
          <cell r="AC1566">
            <v>2</v>
          </cell>
          <cell r="AD1566">
            <v>0</v>
          </cell>
          <cell r="AE1566">
            <v>0</v>
          </cell>
        </row>
        <row r="1567">
          <cell r="P1567">
            <v>33330</v>
          </cell>
          <cell r="Q1567">
            <v>0</v>
          </cell>
          <cell r="R1567">
            <v>367</v>
          </cell>
          <cell r="S1567">
            <v>2454</v>
          </cell>
          <cell r="T1567">
            <v>4000</v>
          </cell>
          <cell r="U1567">
            <v>0</v>
          </cell>
          <cell r="V1567">
            <v>0</v>
          </cell>
          <cell r="W1567">
            <v>0</v>
          </cell>
          <cell r="X1567">
            <v>0</v>
          </cell>
          <cell r="Y1567">
            <v>6</v>
          </cell>
          <cell r="Z1567" t="str">
            <v>บุคคลธรรมดา</v>
          </cell>
          <cell r="AA1567">
            <v>1</v>
          </cell>
          <cell r="AB156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567">
            <v>3</v>
          </cell>
          <cell r="AD1567">
            <v>6</v>
          </cell>
          <cell r="AE1567">
            <v>100</v>
          </cell>
        </row>
        <row r="1568">
          <cell r="P1568">
            <v>33330</v>
          </cell>
          <cell r="Q1568">
            <v>0</v>
          </cell>
          <cell r="R1568">
            <v>367</v>
          </cell>
          <cell r="S1568">
            <v>2454</v>
          </cell>
          <cell r="T1568">
            <v>4000</v>
          </cell>
          <cell r="U1568">
            <v>0</v>
          </cell>
          <cell r="V1568">
            <v>0</v>
          </cell>
          <cell r="W1568">
            <v>0</v>
          </cell>
          <cell r="X1568">
            <v>0</v>
          </cell>
          <cell r="Y1568">
            <v>0</v>
          </cell>
          <cell r="Z1568" t="str">
            <v>บุคคลธรรมดา</v>
          </cell>
          <cell r="AA1568">
            <v>1</v>
          </cell>
          <cell r="AB1568" t="str">
            <v>(3)สิ่งปลูกสร้างที่เจ้าของใช้เป็นที่อยู่อาศัยและมีชื่ออยู่ในทะเบียนบ้าน</v>
          </cell>
          <cell r="AC1568">
            <v>2</v>
          </cell>
          <cell r="AD1568">
            <v>0</v>
          </cell>
          <cell r="AE1568">
            <v>0</v>
          </cell>
        </row>
        <row r="1569">
          <cell r="P1569" t="str">
            <v>04B173/001</v>
          </cell>
          <cell r="Q1569">
            <v>0</v>
          </cell>
          <cell r="R1569">
            <v>0</v>
          </cell>
          <cell r="S1569">
            <v>0</v>
          </cell>
          <cell r="T1569">
            <v>0</v>
          </cell>
          <cell r="U1569">
            <v>0</v>
          </cell>
          <cell r="V1569">
            <v>0</v>
          </cell>
          <cell r="W1569">
            <v>40</v>
          </cell>
          <cell r="X1569">
            <v>0</v>
          </cell>
          <cell r="Y1569">
            <v>40</v>
          </cell>
          <cell r="Z1569" t="str">
            <v>บุคคลธรรมดา</v>
          </cell>
          <cell r="AA1569">
            <v>1</v>
          </cell>
          <cell r="AB156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569">
            <v>3</v>
          </cell>
          <cell r="AD1569">
            <v>40</v>
          </cell>
          <cell r="AE1569">
            <v>100</v>
          </cell>
        </row>
        <row r="1570">
          <cell r="P1570" t="str">
            <v>03B061</v>
          </cell>
          <cell r="Q1570">
            <v>0</v>
          </cell>
          <cell r="R1570">
            <v>0</v>
          </cell>
          <cell r="S1570">
            <v>0</v>
          </cell>
          <cell r="T1570">
            <v>0</v>
          </cell>
          <cell r="U1570">
            <v>0</v>
          </cell>
          <cell r="V1570">
            <v>0</v>
          </cell>
          <cell r="W1570">
            <v>40</v>
          </cell>
          <cell r="X1570">
            <v>0</v>
          </cell>
          <cell r="Y1570">
            <v>40</v>
          </cell>
          <cell r="Z1570" t="str">
            <v>บุคคลธรรมดา</v>
          </cell>
          <cell r="AA1570">
            <v>1</v>
          </cell>
          <cell r="AB157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570">
            <v>3</v>
          </cell>
          <cell r="AD1570">
            <v>40</v>
          </cell>
          <cell r="AE1570">
            <v>100</v>
          </cell>
        </row>
        <row r="1571">
          <cell r="P1571">
            <v>33331</v>
          </cell>
          <cell r="Q1571">
            <v>0</v>
          </cell>
          <cell r="R1571">
            <v>366</v>
          </cell>
          <cell r="S1571">
            <v>2455</v>
          </cell>
          <cell r="T1571">
            <v>4000</v>
          </cell>
          <cell r="U1571">
            <v>0</v>
          </cell>
          <cell r="V1571">
            <v>0</v>
          </cell>
          <cell r="W1571">
            <v>70</v>
          </cell>
          <cell r="X1571">
            <v>0</v>
          </cell>
          <cell r="Y1571">
            <v>70</v>
          </cell>
          <cell r="Z1571" t="str">
            <v>บุคคลธรรมดา</v>
          </cell>
          <cell r="AA1571">
            <v>1</v>
          </cell>
          <cell r="AB157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71">
            <v>2</v>
          </cell>
          <cell r="AD1571">
            <v>70</v>
          </cell>
          <cell r="AE1571">
            <v>100</v>
          </cell>
        </row>
        <row r="1572">
          <cell r="P1572">
            <v>33332</v>
          </cell>
          <cell r="Q1572">
            <v>2648</v>
          </cell>
          <cell r="R1572">
            <v>292</v>
          </cell>
          <cell r="S1572">
            <v>2456</v>
          </cell>
          <cell r="T1572">
            <v>4000</v>
          </cell>
          <cell r="U1572">
            <v>1</v>
          </cell>
          <cell r="V1572">
            <v>0</v>
          </cell>
          <cell r="W1572">
            <v>51</v>
          </cell>
          <cell r="X1572">
            <v>0</v>
          </cell>
          <cell r="Y1572">
            <v>451</v>
          </cell>
          <cell r="Z1572" t="str">
            <v>บุคคลธรรมดา</v>
          </cell>
          <cell r="AA1572">
            <v>1</v>
          </cell>
          <cell r="AB157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72">
            <v>2</v>
          </cell>
          <cell r="AD1572">
            <v>451</v>
          </cell>
          <cell r="AE1572">
            <v>100</v>
          </cell>
        </row>
        <row r="1573">
          <cell r="P1573">
            <v>33333</v>
          </cell>
          <cell r="Q1573">
            <v>2648</v>
          </cell>
          <cell r="R1573">
            <v>263</v>
          </cell>
          <cell r="S1573">
            <v>2457</v>
          </cell>
          <cell r="T1573">
            <v>4000</v>
          </cell>
          <cell r="U1573">
            <v>0</v>
          </cell>
          <cell r="V1573">
            <v>1</v>
          </cell>
          <cell r="W1573">
            <v>77</v>
          </cell>
          <cell r="X1573">
            <v>0</v>
          </cell>
          <cell r="Y1573">
            <v>177</v>
          </cell>
          <cell r="Z1573" t="str">
            <v>บุคคลธรรมดา</v>
          </cell>
          <cell r="AA1573">
            <v>1</v>
          </cell>
          <cell r="AB157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73">
            <v>2</v>
          </cell>
          <cell r="AD1573">
            <v>177</v>
          </cell>
          <cell r="AE1573">
            <v>200</v>
          </cell>
        </row>
        <row r="1574">
          <cell r="P1574">
            <v>33333</v>
          </cell>
          <cell r="Q1574">
            <v>2648</v>
          </cell>
          <cell r="R1574">
            <v>263</v>
          </cell>
          <cell r="S1574">
            <v>2457</v>
          </cell>
          <cell r="T1574">
            <v>4000</v>
          </cell>
          <cell r="U1574">
            <v>0</v>
          </cell>
          <cell r="V1574">
            <v>0</v>
          </cell>
          <cell r="W1574">
            <v>0</v>
          </cell>
          <cell r="X1574">
            <v>0</v>
          </cell>
          <cell r="Y1574">
            <v>10.5</v>
          </cell>
          <cell r="Z1574" t="str">
            <v>บุคคลธรรมดา</v>
          </cell>
          <cell r="AA1574">
            <v>1</v>
          </cell>
          <cell r="AB157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574">
            <v>3</v>
          </cell>
          <cell r="AD1574">
            <v>10.5</v>
          </cell>
          <cell r="AE1574">
            <v>200</v>
          </cell>
        </row>
        <row r="1575">
          <cell r="P1575">
            <v>33334</v>
          </cell>
          <cell r="Q1575">
            <v>2648</v>
          </cell>
          <cell r="R1575">
            <v>264</v>
          </cell>
          <cell r="S1575">
            <v>2458</v>
          </cell>
          <cell r="T1575">
            <v>4000</v>
          </cell>
          <cell r="U1575">
            <v>0</v>
          </cell>
          <cell r="V1575">
            <v>0</v>
          </cell>
          <cell r="W1575">
            <v>95</v>
          </cell>
          <cell r="X1575">
            <v>0</v>
          </cell>
          <cell r="Y1575">
            <v>95</v>
          </cell>
          <cell r="Z1575" t="str">
            <v>บุคคลธรรมดา</v>
          </cell>
          <cell r="AA1575">
            <v>1</v>
          </cell>
          <cell r="AB157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75">
            <v>2</v>
          </cell>
          <cell r="AD1575">
            <v>95</v>
          </cell>
          <cell r="AE1575">
            <v>170</v>
          </cell>
        </row>
        <row r="1576">
          <cell r="P1576">
            <v>33335</v>
          </cell>
          <cell r="Q1576">
            <v>2648</v>
          </cell>
          <cell r="R1576">
            <v>265</v>
          </cell>
          <cell r="S1576">
            <v>2459</v>
          </cell>
          <cell r="T1576">
            <v>4000</v>
          </cell>
          <cell r="U1576">
            <v>1</v>
          </cell>
          <cell r="V1576">
            <v>1</v>
          </cell>
          <cell r="W1576">
            <v>17</v>
          </cell>
          <cell r="X1576">
            <v>0</v>
          </cell>
          <cell r="Y1576">
            <v>517</v>
          </cell>
          <cell r="Z1576" t="str">
            <v>บุคคลธรรมดา</v>
          </cell>
          <cell r="AA1576">
            <v>1</v>
          </cell>
          <cell r="AB1576" t="str">
            <v>(1)ที่ดินและสิ่งปลูกสร้างที่ใช้ประโยชน์ในการประกอบเกษตรกรรม</v>
          </cell>
          <cell r="AC1576">
            <v>1</v>
          </cell>
          <cell r="AD1576">
            <v>517</v>
          </cell>
          <cell r="AE1576">
            <v>170</v>
          </cell>
        </row>
        <row r="1577">
          <cell r="P1577">
            <v>33336</v>
          </cell>
          <cell r="Q1577">
            <v>2648</v>
          </cell>
          <cell r="R1577">
            <v>301</v>
          </cell>
          <cell r="S1577">
            <v>2460</v>
          </cell>
          <cell r="T1577">
            <v>4000</v>
          </cell>
          <cell r="U1577">
            <v>1</v>
          </cell>
          <cell r="V1577">
            <v>0</v>
          </cell>
          <cell r="W1577">
            <v>92</v>
          </cell>
          <cell r="X1577">
            <v>0</v>
          </cell>
          <cell r="Y1577">
            <v>492</v>
          </cell>
          <cell r="Z1577" t="str">
            <v>บุคคลธรรมดา</v>
          </cell>
          <cell r="AA1577">
            <v>1</v>
          </cell>
          <cell r="AB1577" t="str">
            <v>(1)ที่ดินและสิ่งปลูกสร้างที่ใช้ประโยชน์ในการประกอบเกษตรกรรม</v>
          </cell>
          <cell r="AC1577">
            <v>1</v>
          </cell>
          <cell r="AD1577">
            <v>492</v>
          </cell>
          <cell r="AE1577">
            <v>180</v>
          </cell>
        </row>
        <row r="1578">
          <cell r="P1578">
            <v>33337</v>
          </cell>
          <cell r="Q1578">
            <v>0</v>
          </cell>
          <cell r="R1578">
            <v>257</v>
          </cell>
          <cell r="S1578">
            <v>2461</v>
          </cell>
          <cell r="T1578">
            <v>4000</v>
          </cell>
          <cell r="U1578">
            <v>4</v>
          </cell>
          <cell r="V1578">
            <v>1</v>
          </cell>
          <cell r="W1578">
            <v>54</v>
          </cell>
          <cell r="X1578">
            <v>0</v>
          </cell>
          <cell r="Y1578">
            <v>1754</v>
          </cell>
          <cell r="Z1578" t="str">
            <v>บุคคลธรรมดา</v>
          </cell>
          <cell r="AA1578">
            <v>1</v>
          </cell>
          <cell r="AB157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78">
            <v>2</v>
          </cell>
          <cell r="AD1578">
            <v>1754</v>
          </cell>
          <cell r="AE1578">
            <v>180</v>
          </cell>
        </row>
        <row r="1579">
          <cell r="P1579">
            <v>33337</v>
          </cell>
          <cell r="Q1579">
            <v>0</v>
          </cell>
          <cell r="R1579">
            <v>257</v>
          </cell>
          <cell r="S1579">
            <v>2461</v>
          </cell>
          <cell r="T1579">
            <v>4000</v>
          </cell>
          <cell r="U1579">
            <v>0</v>
          </cell>
          <cell r="V1579">
            <v>0</v>
          </cell>
          <cell r="W1579">
            <v>0</v>
          </cell>
          <cell r="X1579">
            <v>0</v>
          </cell>
          <cell r="Y1579">
            <v>0</v>
          </cell>
          <cell r="Z1579" t="str">
            <v>บุคคลธรรมดา</v>
          </cell>
          <cell r="AA1579">
            <v>1</v>
          </cell>
          <cell r="AB1579" t="str">
            <v>(3)สิ่งปลูกสร้างที่เจ้าของใช้เป็นที่อยู่อาศัยและมีชื่ออยู่ในทะเบียนบ้าน</v>
          </cell>
          <cell r="AC1579">
            <v>2</v>
          </cell>
          <cell r="AD1579">
            <v>0</v>
          </cell>
          <cell r="AE1579">
            <v>0</v>
          </cell>
        </row>
        <row r="1580">
          <cell r="P1580">
            <v>33340</v>
          </cell>
          <cell r="Q1580">
            <v>2646</v>
          </cell>
          <cell r="R1580">
            <v>262</v>
          </cell>
          <cell r="S1580">
            <v>2464</v>
          </cell>
          <cell r="T1580">
            <v>4000</v>
          </cell>
          <cell r="U1580">
            <v>1</v>
          </cell>
          <cell r="V1580">
            <v>0</v>
          </cell>
          <cell r="W1580">
            <v>3</v>
          </cell>
          <cell r="X1580">
            <v>0</v>
          </cell>
          <cell r="Y1580">
            <v>403</v>
          </cell>
          <cell r="Z1580" t="str">
            <v>บุคคลธรรมดา</v>
          </cell>
          <cell r="AA1580">
            <v>1</v>
          </cell>
          <cell r="AB1580" t="str">
            <v>(1)ที่ดินและสิ่งปลูกสร้างที่ใช้ประโยชน์ในการประกอบเกษตรกรรม</v>
          </cell>
          <cell r="AC1580">
            <v>1</v>
          </cell>
          <cell r="AD1580">
            <v>403</v>
          </cell>
          <cell r="AE1580">
            <v>100</v>
          </cell>
        </row>
        <row r="1581">
          <cell r="P1581">
            <v>33341</v>
          </cell>
          <cell r="Q1581">
            <v>2648</v>
          </cell>
          <cell r="R1581">
            <v>266</v>
          </cell>
          <cell r="S1581">
            <v>2465</v>
          </cell>
          <cell r="T1581">
            <v>4000</v>
          </cell>
          <cell r="U1581">
            <v>0</v>
          </cell>
          <cell r="V1581">
            <v>1</v>
          </cell>
          <cell r="W1581">
            <v>88</v>
          </cell>
          <cell r="X1581">
            <v>0</v>
          </cell>
          <cell r="Y1581">
            <v>188</v>
          </cell>
          <cell r="Z1581" t="str">
            <v>บุคคลธรรมดา</v>
          </cell>
          <cell r="AA1581">
            <v>1</v>
          </cell>
          <cell r="AB158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81">
            <v>2</v>
          </cell>
          <cell r="AD1581">
            <v>188</v>
          </cell>
          <cell r="AE1581">
            <v>100</v>
          </cell>
        </row>
        <row r="1582">
          <cell r="P1582">
            <v>33341</v>
          </cell>
          <cell r="Q1582">
            <v>2648</v>
          </cell>
          <cell r="R1582">
            <v>266</v>
          </cell>
          <cell r="S1582">
            <v>2465</v>
          </cell>
          <cell r="T1582">
            <v>4000</v>
          </cell>
          <cell r="U1582">
            <v>0</v>
          </cell>
          <cell r="V1582">
            <v>0</v>
          </cell>
          <cell r="W1582">
            <v>0</v>
          </cell>
          <cell r="X1582">
            <v>0</v>
          </cell>
          <cell r="Y1582">
            <v>0</v>
          </cell>
          <cell r="Z1582" t="str">
            <v>บุคคลธรรมดา</v>
          </cell>
          <cell r="AA1582">
            <v>1</v>
          </cell>
          <cell r="AB1582" t="str">
            <v>(3)สิ่งปลูกสร้างที่เจ้าของใช้เป็นที่อยู่อาศัยและมีชื่ออยู่ในทะเบียนบ้าน</v>
          </cell>
          <cell r="AC1582">
            <v>2</v>
          </cell>
          <cell r="AD1582">
            <v>0</v>
          </cell>
          <cell r="AE1582">
            <v>100</v>
          </cell>
        </row>
        <row r="1583">
          <cell r="P1583">
            <v>33342</v>
          </cell>
          <cell r="Q1583">
            <v>2648</v>
          </cell>
          <cell r="R1583">
            <v>471</v>
          </cell>
          <cell r="S1583">
            <v>2466</v>
          </cell>
          <cell r="T1583">
            <v>4000</v>
          </cell>
          <cell r="U1583">
            <v>0</v>
          </cell>
          <cell r="V1583">
            <v>1</v>
          </cell>
          <cell r="W1583">
            <v>54</v>
          </cell>
          <cell r="X1583">
            <v>0</v>
          </cell>
          <cell r="Y1583">
            <v>154</v>
          </cell>
          <cell r="Z1583" t="str">
            <v>บุคคลธรรมดา</v>
          </cell>
          <cell r="AA1583">
            <v>1</v>
          </cell>
          <cell r="AB15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83">
            <v>2</v>
          </cell>
          <cell r="AD1583">
            <v>154</v>
          </cell>
          <cell r="AE1583">
            <v>85</v>
          </cell>
        </row>
        <row r="1584">
          <cell r="P1584">
            <v>33343</v>
          </cell>
          <cell r="Q1584">
            <v>2646</v>
          </cell>
          <cell r="R1584">
            <v>296</v>
          </cell>
          <cell r="S1584">
            <v>2467</v>
          </cell>
          <cell r="T1584">
            <v>4000</v>
          </cell>
          <cell r="U1584">
            <v>0</v>
          </cell>
          <cell r="V1584">
            <v>0</v>
          </cell>
          <cell r="W1584">
            <v>83</v>
          </cell>
          <cell r="X1584">
            <v>0</v>
          </cell>
          <cell r="Y1584">
            <v>83</v>
          </cell>
          <cell r="Z1584" t="str">
            <v>บุคคลธรรมดา</v>
          </cell>
          <cell r="AA1584">
            <v>1</v>
          </cell>
          <cell r="AB1584" t="str">
            <v>(1)ที่ดินและสิ่งปลูกสร้างที่ใช้ประโยชน์ในการประกอบเกษตรกรรม</v>
          </cell>
          <cell r="AC1584">
            <v>1</v>
          </cell>
          <cell r="AD1584">
            <v>83</v>
          </cell>
          <cell r="AE1584">
            <v>170</v>
          </cell>
        </row>
        <row r="1585">
          <cell r="P1585">
            <v>33344</v>
          </cell>
          <cell r="Q1585">
            <v>2646</v>
          </cell>
          <cell r="R1585">
            <v>298</v>
          </cell>
          <cell r="S1585">
            <v>2468</v>
          </cell>
          <cell r="T1585">
            <v>4000</v>
          </cell>
          <cell r="U1585">
            <v>0</v>
          </cell>
          <cell r="V1585">
            <v>0</v>
          </cell>
          <cell r="W1585">
            <v>83</v>
          </cell>
          <cell r="X1585">
            <v>0</v>
          </cell>
          <cell r="Y1585">
            <v>83</v>
          </cell>
          <cell r="Z1585" t="str">
            <v>บุคคลธรรมดา</v>
          </cell>
          <cell r="AA1585">
            <v>1</v>
          </cell>
          <cell r="AB1585" t="str">
            <v>(1)ที่ดินและสิ่งปลูกสร้างที่ใช้ประโยชน์ในการประกอบเกษตรกรรม</v>
          </cell>
          <cell r="AC1585">
            <v>1</v>
          </cell>
          <cell r="AD1585">
            <v>83</v>
          </cell>
          <cell r="AE1585">
            <v>170</v>
          </cell>
        </row>
        <row r="1586">
          <cell r="P1586">
            <v>33345</v>
          </cell>
          <cell r="Q1586">
            <v>2646</v>
          </cell>
          <cell r="R1586">
            <v>299</v>
          </cell>
          <cell r="S1586">
            <v>2469</v>
          </cell>
          <cell r="T1586">
            <v>4000</v>
          </cell>
          <cell r="U1586">
            <v>0</v>
          </cell>
          <cell r="V1586">
            <v>1</v>
          </cell>
          <cell r="W1586">
            <v>73</v>
          </cell>
          <cell r="X1586">
            <v>0</v>
          </cell>
          <cell r="Y1586">
            <v>173</v>
          </cell>
          <cell r="Z1586" t="str">
            <v>บุคคลธรรมดา</v>
          </cell>
          <cell r="AA1586">
            <v>1</v>
          </cell>
          <cell r="AB1586" t="str">
            <v>(1)ที่ดินและสิ่งปลูกสร้างที่ใช้ประโยชน์ในการประกอบเกษตรกรรม</v>
          </cell>
          <cell r="AC1586">
            <v>1</v>
          </cell>
          <cell r="AD1586">
            <v>173</v>
          </cell>
          <cell r="AE1586">
            <v>170</v>
          </cell>
        </row>
        <row r="1587">
          <cell r="P1587">
            <v>33346</v>
          </cell>
          <cell r="Q1587">
            <v>2646</v>
          </cell>
          <cell r="R1587">
            <v>297</v>
          </cell>
          <cell r="S1587">
            <v>2470</v>
          </cell>
          <cell r="T1587">
            <v>4000</v>
          </cell>
          <cell r="U1587">
            <v>0</v>
          </cell>
          <cell r="V1587">
            <v>0</v>
          </cell>
          <cell r="W1587">
            <v>93</v>
          </cell>
          <cell r="X1587">
            <v>0</v>
          </cell>
          <cell r="Y1587">
            <v>93</v>
          </cell>
          <cell r="Z1587" t="str">
            <v>บุคคลธรรมดา</v>
          </cell>
          <cell r="AA1587">
            <v>1</v>
          </cell>
          <cell r="AB1587" t="str">
            <v>(1)ที่ดินและสิ่งปลูกสร้างที่ใช้ประโยชน์ในการประกอบเกษตรกรรม</v>
          </cell>
          <cell r="AC1587">
            <v>1</v>
          </cell>
          <cell r="AD1587">
            <v>93</v>
          </cell>
          <cell r="AE1587">
            <v>350</v>
          </cell>
        </row>
        <row r="1588">
          <cell r="P1588">
            <v>33347</v>
          </cell>
          <cell r="Q1588">
            <v>2646</v>
          </cell>
          <cell r="R1588">
            <v>301</v>
          </cell>
          <cell r="S1588">
            <v>2471</v>
          </cell>
          <cell r="T1588">
            <v>4000</v>
          </cell>
          <cell r="U1588">
            <v>0</v>
          </cell>
          <cell r="V1588">
            <v>1</v>
          </cell>
          <cell r="W1588">
            <v>2</v>
          </cell>
          <cell r="X1588">
            <v>0</v>
          </cell>
          <cell r="Y1588">
            <v>102</v>
          </cell>
          <cell r="Z1588" t="str">
            <v>บุคคลธรรมดา</v>
          </cell>
          <cell r="AA1588">
            <v>1</v>
          </cell>
          <cell r="AB158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88">
            <v>2</v>
          </cell>
          <cell r="AD1588">
            <v>102</v>
          </cell>
          <cell r="AE1588">
            <v>350</v>
          </cell>
        </row>
        <row r="1589">
          <cell r="P1589">
            <v>33347</v>
          </cell>
          <cell r="Q1589">
            <v>2646</v>
          </cell>
          <cell r="R1589">
            <v>301</v>
          </cell>
          <cell r="S1589">
            <v>2471</v>
          </cell>
          <cell r="T1589">
            <v>4000</v>
          </cell>
          <cell r="U1589">
            <v>0</v>
          </cell>
          <cell r="V1589">
            <v>0</v>
          </cell>
          <cell r="W1589">
            <v>0</v>
          </cell>
          <cell r="X1589">
            <v>0</v>
          </cell>
          <cell r="Y1589">
            <v>0</v>
          </cell>
          <cell r="Z1589" t="str">
            <v>บุคคลธรรมดา</v>
          </cell>
          <cell r="AA1589">
            <v>1</v>
          </cell>
          <cell r="AB1589" t="str">
            <v>(3)สิ่งปลูกสร้างที่เจ้าของใช้เป็นที่อยู่อาศัยและมีชื่ออยู่ในทะเบียนบ้าน</v>
          </cell>
          <cell r="AC1589">
            <v>2</v>
          </cell>
          <cell r="AD1589">
            <v>0</v>
          </cell>
          <cell r="AE1589">
            <v>350</v>
          </cell>
        </row>
        <row r="1590">
          <cell r="P1590">
            <v>33348</v>
          </cell>
          <cell r="Q1590">
            <v>2646</v>
          </cell>
          <cell r="R1590">
            <v>300</v>
          </cell>
          <cell r="S1590">
            <v>2472</v>
          </cell>
          <cell r="T1590">
            <v>4000</v>
          </cell>
          <cell r="U1590">
            <v>0</v>
          </cell>
          <cell r="V1590">
            <v>1</v>
          </cell>
          <cell r="W1590">
            <v>48</v>
          </cell>
          <cell r="X1590">
            <v>0</v>
          </cell>
          <cell r="Y1590">
            <v>148</v>
          </cell>
          <cell r="Z1590" t="str">
            <v>บุคคลธรรมดา</v>
          </cell>
          <cell r="AA1590">
            <v>1</v>
          </cell>
          <cell r="AB159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90">
            <v>2</v>
          </cell>
          <cell r="AD1590">
            <v>148</v>
          </cell>
          <cell r="AE1590">
            <v>350</v>
          </cell>
        </row>
        <row r="1591">
          <cell r="P1591">
            <v>33348</v>
          </cell>
          <cell r="Q1591">
            <v>2646</v>
          </cell>
          <cell r="R1591">
            <v>300</v>
          </cell>
          <cell r="S1591">
            <v>2472</v>
          </cell>
          <cell r="T1591">
            <v>4000</v>
          </cell>
          <cell r="U1591">
            <v>0</v>
          </cell>
          <cell r="V1591">
            <v>0</v>
          </cell>
          <cell r="W1591">
            <v>0</v>
          </cell>
          <cell r="X1591">
            <v>0</v>
          </cell>
          <cell r="Y1591">
            <v>0</v>
          </cell>
          <cell r="Z1591" t="str">
            <v>บุคคลธรรมดา</v>
          </cell>
          <cell r="AA1591">
            <v>1</v>
          </cell>
          <cell r="AB1591" t="str">
            <v>(3)สิ่งปลูกสร้างที่เจ้าของใช้เป็นที่อยู่อาศัยและมีชื่ออยู่ในทะเบียนบ้าน</v>
          </cell>
          <cell r="AC1591">
            <v>2</v>
          </cell>
          <cell r="AD1591">
            <v>0</v>
          </cell>
          <cell r="AE1591">
            <v>350</v>
          </cell>
        </row>
        <row r="1592">
          <cell r="P1592">
            <v>33349</v>
          </cell>
          <cell r="Q1592">
            <v>2646</v>
          </cell>
          <cell r="R1592">
            <v>302</v>
          </cell>
          <cell r="S1592">
            <v>2473</v>
          </cell>
          <cell r="T1592">
            <v>4000</v>
          </cell>
          <cell r="U1592">
            <v>0</v>
          </cell>
          <cell r="V1592">
            <v>1</v>
          </cell>
          <cell r="W1592">
            <v>50</v>
          </cell>
          <cell r="X1592">
            <v>0</v>
          </cell>
          <cell r="Y1592">
            <v>150</v>
          </cell>
          <cell r="Z1592" t="str">
            <v>บุคคลธรรมดา</v>
          </cell>
          <cell r="AA1592">
            <v>1</v>
          </cell>
          <cell r="AB1592" t="str">
            <v>(3)สิ่งปลูกสร้างที่เจ้าของใช้เป็นที่อยู่อาศัยและมีชื่ออยู่ในทะเบียนบ้าน</v>
          </cell>
          <cell r="AC1592">
            <v>2</v>
          </cell>
          <cell r="AD1592">
            <v>150</v>
          </cell>
          <cell r="AE1592">
            <v>130</v>
          </cell>
        </row>
        <row r="1593">
          <cell r="P1593">
            <v>33350</v>
          </cell>
          <cell r="Q1593">
            <v>2646</v>
          </cell>
          <cell r="R1593">
            <v>303</v>
          </cell>
          <cell r="S1593">
            <v>2474</v>
          </cell>
          <cell r="T1593">
            <v>4000</v>
          </cell>
          <cell r="U1593">
            <v>0</v>
          </cell>
          <cell r="V1593">
            <v>1</v>
          </cell>
          <cell r="W1593">
            <v>10</v>
          </cell>
          <cell r="X1593">
            <v>0</v>
          </cell>
          <cell r="Y1593">
            <v>110</v>
          </cell>
          <cell r="Z1593" t="str">
            <v>บุคคลธรรมดา</v>
          </cell>
          <cell r="AA1593">
            <v>1</v>
          </cell>
          <cell r="AB159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93">
            <v>2</v>
          </cell>
          <cell r="AD1593">
            <v>110</v>
          </cell>
          <cell r="AE1593">
            <v>350</v>
          </cell>
        </row>
        <row r="1594">
          <cell r="P1594">
            <v>33351</v>
          </cell>
          <cell r="Q1594">
            <v>2646</v>
          </cell>
          <cell r="R1594">
            <v>305</v>
          </cell>
          <cell r="S1594">
            <v>2475</v>
          </cell>
          <cell r="T1594">
            <v>4000</v>
          </cell>
          <cell r="U1594">
            <v>0</v>
          </cell>
          <cell r="V1594">
            <v>1</v>
          </cell>
          <cell r="W1594">
            <v>56</v>
          </cell>
          <cell r="X1594">
            <v>0</v>
          </cell>
          <cell r="Y1594">
            <v>156</v>
          </cell>
          <cell r="Z1594" t="str">
            <v>บุคคลธรรมดา</v>
          </cell>
          <cell r="AA1594">
            <v>1</v>
          </cell>
          <cell r="AB1594" t="str">
            <v>(1)ที่ดินและสิ่งปลูกสร้างที่ใช้ประโยชน์ในการประกอบเกษตรกรรม</v>
          </cell>
          <cell r="AC1594">
            <v>1</v>
          </cell>
          <cell r="AD1594">
            <v>156</v>
          </cell>
          <cell r="AE1594">
            <v>100</v>
          </cell>
        </row>
        <row r="1595">
          <cell r="P1595">
            <v>33352</v>
          </cell>
          <cell r="Q1595">
            <v>2646</v>
          </cell>
          <cell r="R1595">
            <v>304</v>
          </cell>
          <cell r="S1595">
            <v>2476</v>
          </cell>
          <cell r="T1595">
            <v>4000</v>
          </cell>
          <cell r="U1595">
            <v>0</v>
          </cell>
          <cell r="V1595">
            <v>0</v>
          </cell>
          <cell r="W1595">
            <v>62</v>
          </cell>
          <cell r="X1595">
            <v>0</v>
          </cell>
          <cell r="Y1595">
            <v>62</v>
          </cell>
          <cell r="Z1595" t="str">
            <v>บุคคลธรรมดา</v>
          </cell>
          <cell r="AA1595">
            <v>1</v>
          </cell>
          <cell r="AB159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95">
            <v>2</v>
          </cell>
          <cell r="AD1595">
            <v>62</v>
          </cell>
          <cell r="AE1595">
            <v>350</v>
          </cell>
        </row>
        <row r="1596">
          <cell r="P1596">
            <v>33353</v>
          </cell>
          <cell r="Q1596">
            <v>2646</v>
          </cell>
          <cell r="R1596">
            <v>306</v>
          </cell>
          <cell r="S1596">
            <v>2477</v>
          </cell>
          <cell r="T1596">
            <v>4000</v>
          </cell>
          <cell r="U1596">
            <v>0</v>
          </cell>
          <cell r="V1596">
            <v>0</v>
          </cell>
          <cell r="W1596">
            <v>83</v>
          </cell>
          <cell r="X1596">
            <v>0</v>
          </cell>
          <cell r="Y1596">
            <v>83</v>
          </cell>
          <cell r="Z1596" t="str">
            <v>บุคคลธรรมดา</v>
          </cell>
          <cell r="AA1596">
            <v>1</v>
          </cell>
          <cell r="AB159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596">
            <v>2</v>
          </cell>
          <cell r="AD1596">
            <v>83</v>
          </cell>
          <cell r="AE1596">
            <v>350</v>
          </cell>
        </row>
        <row r="1597">
          <cell r="P1597">
            <v>33354</v>
          </cell>
          <cell r="Q1597">
            <v>2646</v>
          </cell>
          <cell r="R1597">
            <v>307</v>
          </cell>
          <cell r="S1597">
            <v>2478</v>
          </cell>
          <cell r="T1597">
            <v>4000</v>
          </cell>
          <cell r="U1597">
            <v>0</v>
          </cell>
          <cell r="V1597">
            <v>1</v>
          </cell>
          <cell r="W1597">
            <v>31</v>
          </cell>
          <cell r="X1597">
            <v>0</v>
          </cell>
          <cell r="Y1597">
            <v>131</v>
          </cell>
          <cell r="Z1597" t="str">
            <v>บุคคลธรรมดา</v>
          </cell>
          <cell r="AA1597">
            <v>1</v>
          </cell>
          <cell r="AB1597" t="str">
            <v>(1)ที่ดินและสิ่งปลูกสร้างที่ใช้ประโยชน์ในการประกอบเกษตรกรรม</v>
          </cell>
          <cell r="AC1597">
            <v>1</v>
          </cell>
          <cell r="AD1597">
            <v>131</v>
          </cell>
          <cell r="AE1597">
            <v>100</v>
          </cell>
        </row>
        <row r="1598">
          <cell r="P1598">
            <v>33355</v>
          </cell>
          <cell r="Q1598">
            <v>2646</v>
          </cell>
          <cell r="R1598">
            <v>308</v>
          </cell>
          <cell r="S1598">
            <v>2479</v>
          </cell>
          <cell r="T1598">
            <v>4000</v>
          </cell>
          <cell r="U1598">
            <v>0</v>
          </cell>
          <cell r="V1598">
            <v>1</v>
          </cell>
          <cell r="W1598">
            <v>11</v>
          </cell>
          <cell r="X1598">
            <v>0</v>
          </cell>
          <cell r="Y1598">
            <v>111</v>
          </cell>
          <cell r="Z1598" t="str">
            <v>บุคคลธรรมดา</v>
          </cell>
          <cell r="AA1598">
            <v>1</v>
          </cell>
          <cell r="AB1598" t="str">
            <v>(1)ที่ดินและสิ่งปลูกสร้างที่ใช้ประโยชน์ในการประกอบเกษตรกรรม</v>
          </cell>
          <cell r="AC1598">
            <v>1</v>
          </cell>
          <cell r="AD1598">
            <v>111</v>
          </cell>
          <cell r="AE1598">
            <v>350</v>
          </cell>
        </row>
        <row r="1599">
          <cell r="P1599">
            <v>33356</v>
          </cell>
          <cell r="Q1599">
            <v>2648</v>
          </cell>
          <cell r="R1599">
            <v>283</v>
          </cell>
          <cell r="S1599">
            <v>2480</v>
          </cell>
          <cell r="T1599">
            <v>4000</v>
          </cell>
          <cell r="U1599">
            <v>1</v>
          </cell>
          <cell r="V1599">
            <v>1</v>
          </cell>
          <cell r="W1599">
            <v>50</v>
          </cell>
          <cell r="X1599">
            <v>0</v>
          </cell>
          <cell r="Y1599">
            <v>450</v>
          </cell>
          <cell r="Z1599" t="str">
            <v>บุคคลธรรมดา</v>
          </cell>
          <cell r="AA1599">
            <v>1</v>
          </cell>
          <cell r="AB1599" t="str">
            <v>(1)ที่ดินและสิ่งปลูกสร้างที่ใช้ประโยชน์ในการประกอบเกษตรกรรม</v>
          </cell>
          <cell r="AC1599">
            <v>1</v>
          </cell>
          <cell r="AD1599">
            <v>450</v>
          </cell>
          <cell r="AE1599">
            <v>180</v>
          </cell>
        </row>
        <row r="1600">
          <cell r="P1600">
            <v>33356</v>
          </cell>
          <cell r="Q1600">
            <v>2648</v>
          </cell>
          <cell r="R1600">
            <v>283</v>
          </cell>
          <cell r="S1600">
            <v>2480</v>
          </cell>
          <cell r="T1600">
            <v>4000</v>
          </cell>
          <cell r="U1600">
            <v>0</v>
          </cell>
          <cell r="V1600">
            <v>0</v>
          </cell>
          <cell r="W1600">
            <v>0</v>
          </cell>
          <cell r="X1600">
            <v>0</v>
          </cell>
          <cell r="Y1600">
            <v>100</v>
          </cell>
          <cell r="Z1600" t="str">
            <v>บุคคลธรรมดา</v>
          </cell>
          <cell r="AA1600">
            <v>1</v>
          </cell>
          <cell r="AB160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00">
            <v>2</v>
          </cell>
          <cell r="AD1600">
            <v>0</v>
          </cell>
          <cell r="AE1600">
            <v>0</v>
          </cell>
        </row>
        <row r="1601">
          <cell r="P1601">
            <v>33357</v>
          </cell>
          <cell r="Q1601">
            <v>2648</v>
          </cell>
          <cell r="R1601">
            <v>284</v>
          </cell>
          <cell r="S1601">
            <v>2481</v>
          </cell>
          <cell r="T1601">
            <v>4000</v>
          </cell>
          <cell r="U1601">
            <v>0</v>
          </cell>
          <cell r="V1601">
            <v>2</v>
          </cell>
          <cell r="W1601">
            <v>24</v>
          </cell>
          <cell r="X1601">
            <v>0</v>
          </cell>
          <cell r="Y1601">
            <v>224</v>
          </cell>
          <cell r="Z1601" t="str">
            <v>บุคคลธรรมดา</v>
          </cell>
          <cell r="AA1601">
            <v>1</v>
          </cell>
          <cell r="AB1601" t="str">
            <v>(1)ที่ดินและสิ่งปลูกสร้างที่ใช้ประโยชน์ในการประกอบเกษตรกรรม</v>
          </cell>
          <cell r="AC1601">
            <v>1</v>
          </cell>
          <cell r="AD1601">
            <v>224</v>
          </cell>
          <cell r="AE1601">
            <v>170</v>
          </cell>
        </row>
        <row r="1602">
          <cell r="P1602">
            <v>33358</v>
          </cell>
          <cell r="Q1602">
            <v>2648</v>
          </cell>
          <cell r="R1602">
            <v>285</v>
          </cell>
          <cell r="S1602">
            <v>2482</v>
          </cell>
          <cell r="T1602">
            <v>4000</v>
          </cell>
          <cell r="U1602">
            <v>1</v>
          </cell>
          <cell r="V1602">
            <v>1</v>
          </cell>
          <cell r="W1602">
            <v>19</v>
          </cell>
          <cell r="X1602">
            <v>0</v>
          </cell>
          <cell r="Y1602">
            <v>519</v>
          </cell>
          <cell r="Z1602" t="str">
            <v>บุคคลธรรมดา</v>
          </cell>
          <cell r="AA1602">
            <v>1</v>
          </cell>
          <cell r="AB1602" t="str">
            <v>(1)ที่ดินและสิ่งปลูกสร้างที่ใช้ประโยชน์ในการประกอบเกษตรกรรม</v>
          </cell>
          <cell r="AC1602">
            <v>1</v>
          </cell>
          <cell r="AD1602">
            <v>519</v>
          </cell>
          <cell r="AE1602">
            <v>100</v>
          </cell>
        </row>
        <row r="1603">
          <cell r="P1603">
            <v>33360</v>
          </cell>
          <cell r="Q1603">
            <v>2648</v>
          </cell>
          <cell r="R1603">
            <v>288</v>
          </cell>
          <cell r="S1603">
            <v>2484</v>
          </cell>
          <cell r="T1603">
            <v>4000</v>
          </cell>
          <cell r="U1603">
            <v>1</v>
          </cell>
          <cell r="V1603">
            <v>0</v>
          </cell>
          <cell r="W1603">
            <v>42</v>
          </cell>
          <cell r="X1603">
            <v>0</v>
          </cell>
          <cell r="Y1603">
            <v>442</v>
          </cell>
          <cell r="Z1603" t="str">
            <v>บุคคลธรรมดา</v>
          </cell>
          <cell r="AA1603">
            <v>1</v>
          </cell>
          <cell r="AB1603" t="str">
            <v>(1)ที่ดินและสิ่งปลูกสร้างที่ใช้ประโยชน์ในการประกอบเกษตรกรรม</v>
          </cell>
          <cell r="AC1603">
            <v>1</v>
          </cell>
          <cell r="AD1603">
            <v>442</v>
          </cell>
          <cell r="AE1603">
            <v>180</v>
          </cell>
        </row>
        <row r="1604">
          <cell r="P1604">
            <v>33361</v>
          </cell>
          <cell r="Q1604">
            <v>2648</v>
          </cell>
          <cell r="R1604">
            <v>289</v>
          </cell>
          <cell r="S1604">
            <v>2485</v>
          </cell>
          <cell r="T1604">
            <v>4000</v>
          </cell>
          <cell r="U1604">
            <v>0</v>
          </cell>
          <cell r="V1604">
            <v>3</v>
          </cell>
          <cell r="W1604">
            <v>76</v>
          </cell>
          <cell r="X1604">
            <v>0</v>
          </cell>
          <cell r="Y1604">
            <v>376</v>
          </cell>
          <cell r="Z1604" t="str">
            <v>บุคคลธรรมดา</v>
          </cell>
          <cell r="AA1604">
            <v>1</v>
          </cell>
          <cell r="AB1604" t="str">
            <v>(1)ที่ดินและสิ่งปลูกสร้างที่ใช้ประโยชน์ในการประกอบเกษตรกรรม</v>
          </cell>
          <cell r="AC1604">
            <v>1</v>
          </cell>
          <cell r="AD1604">
            <v>376</v>
          </cell>
          <cell r="AE1604">
            <v>180</v>
          </cell>
        </row>
        <row r="1605">
          <cell r="P1605">
            <v>33362</v>
          </cell>
          <cell r="Q1605">
            <v>2648</v>
          </cell>
          <cell r="R1605">
            <v>290</v>
          </cell>
          <cell r="S1605">
            <v>2486</v>
          </cell>
          <cell r="T1605">
            <v>4000</v>
          </cell>
          <cell r="U1605">
            <v>0</v>
          </cell>
          <cell r="V1605">
            <v>3</v>
          </cell>
          <cell r="W1605">
            <v>83</v>
          </cell>
          <cell r="X1605">
            <v>0</v>
          </cell>
          <cell r="Y1605">
            <v>383</v>
          </cell>
          <cell r="Z1605" t="str">
            <v>บุคคลธรรมดา</v>
          </cell>
          <cell r="AA1605">
            <v>1</v>
          </cell>
          <cell r="AB1605" t="str">
            <v>(1)ที่ดินและสิ่งปลูกสร้างที่ใช้ประโยชน์ในการประกอบเกษตรกรรม</v>
          </cell>
          <cell r="AC1605">
            <v>1</v>
          </cell>
          <cell r="AD1605">
            <v>383</v>
          </cell>
          <cell r="AE1605">
            <v>180</v>
          </cell>
        </row>
        <row r="1606">
          <cell r="P1606">
            <v>33363</v>
          </cell>
          <cell r="Q1606">
            <v>2648</v>
          </cell>
          <cell r="R1606">
            <v>291</v>
          </cell>
          <cell r="S1606">
            <v>2487</v>
          </cell>
          <cell r="T1606">
            <v>4000</v>
          </cell>
          <cell r="U1606">
            <v>0</v>
          </cell>
          <cell r="V1606">
            <v>3</v>
          </cell>
          <cell r="W1606">
            <v>64</v>
          </cell>
          <cell r="X1606">
            <v>0</v>
          </cell>
          <cell r="Y1606">
            <v>364</v>
          </cell>
          <cell r="Z1606" t="str">
            <v>บุคคลธรรมดา</v>
          </cell>
          <cell r="AA1606">
            <v>1</v>
          </cell>
          <cell r="AB1606" t="str">
            <v>(1)ที่ดินและสิ่งปลูกสร้างที่ใช้ประโยชน์ในการประกอบเกษตรกรรม</v>
          </cell>
          <cell r="AC1606">
            <v>1</v>
          </cell>
          <cell r="AD1606">
            <v>364</v>
          </cell>
          <cell r="AE1606">
            <v>180</v>
          </cell>
        </row>
        <row r="1607">
          <cell r="P1607">
            <v>33367</v>
          </cell>
          <cell r="Q1607">
            <v>0</v>
          </cell>
          <cell r="R1607">
            <v>334</v>
          </cell>
          <cell r="S1607">
            <v>2491</v>
          </cell>
          <cell r="T1607">
            <v>4000</v>
          </cell>
          <cell r="U1607">
            <v>0</v>
          </cell>
          <cell r="V1607">
            <v>0</v>
          </cell>
          <cell r="W1607">
            <v>42</v>
          </cell>
          <cell r="X1607">
            <v>0</v>
          </cell>
          <cell r="Y1607">
            <v>42</v>
          </cell>
          <cell r="Z1607" t="str">
            <v>บุคคลธรรมดา</v>
          </cell>
          <cell r="AA1607">
            <v>1</v>
          </cell>
          <cell r="AB160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07">
            <v>2</v>
          </cell>
          <cell r="AD1607">
            <v>42</v>
          </cell>
          <cell r="AE1607">
            <v>100</v>
          </cell>
        </row>
        <row r="1608">
          <cell r="P1608">
            <v>33367</v>
          </cell>
          <cell r="Q1608">
            <v>0</v>
          </cell>
          <cell r="R1608">
            <v>334</v>
          </cell>
          <cell r="S1608">
            <v>2491</v>
          </cell>
          <cell r="T1608">
            <v>4000</v>
          </cell>
          <cell r="U1608">
            <v>0</v>
          </cell>
          <cell r="V1608">
            <v>0</v>
          </cell>
          <cell r="W1608">
            <v>0</v>
          </cell>
          <cell r="X1608">
            <v>0</v>
          </cell>
          <cell r="Y1608">
            <v>0</v>
          </cell>
          <cell r="Z1608" t="str">
            <v>บุคคลธรรมดา</v>
          </cell>
          <cell r="AA1608">
            <v>1</v>
          </cell>
          <cell r="AB1608" t="str">
            <v>(3)สิ่งปลูกสร้างที่เจ้าของใช้เป็นที่อยู่อาศัยและมีชื่ออยู่ในทะเบียนบ้าน</v>
          </cell>
          <cell r="AC1608">
            <v>2</v>
          </cell>
          <cell r="AD1608">
            <v>0</v>
          </cell>
          <cell r="AE1608">
            <v>100</v>
          </cell>
        </row>
        <row r="1609">
          <cell r="P1609">
            <v>33368</v>
          </cell>
          <cell r="Q1609">
            <v>0</v>
          </cell>
          <cell r="R1609">
            <v>0</v>
          </cell>
          <cell r="S1609">
            <v>0</v>
          </cell>
          <cell r="T1609">
            <v>0</v>
          </cell>
          <cell r="U1609">
            <v>0</v>
          </cell>
          <cell r="V1609">
            <v>0</v>
          </cell>
          <cell r="W1609">
            <v>71</v>
          </cell>
          <cell r="X1609">
            <v>0</v>
          </cell>
          <cell r="Y1609">
            <v>71</v>
          </cell>
          <cell r="Z1609" t="str">
            <v>บุคคลธรรมดา</v>
          </cell>
          <cell r="AA1609">
            <v>1</v>
          </cell>
          <cell r="AB160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09">
            <v>2</v>
          </cell>
          <cell r="AD1609">
            <v>71</v>
          </cell>
          <cell r="AE1609">
            <v>100</v>
          </cell>
        </row>
        <row r="1610">
          <cell r="P1610">
            <v>33369</v>
          </cell>
          <cell r="Q1610">
            <v>0</v>
          </cell>
          <cell r="R1610">
            <v>339</v>
          </cell>
          <cell r="S1610">
            <v>2493</v>
          </cell>
          <cell r="T1610">
            <v>4000</v>
          </cell>
          <cell r="U1610">
            <v>0</v>
          </cell>
          <cell r="V1610">
            <v>3</v>
          </cell>
          <cell r="W1610">
            <v>50</v>
          </cell>
          <cell r="X1610">
            <v>0</v>
          </cell>
          <cell r="Y1610">
            <v>350</v>
          </cell>
          <cell r="Z1610" t="str">
            <v>บุคคลธรรมดา</v>
          </cell>
          <cell r="AA1610">
            <v>1</v>
          </cell>
          <cell r="AB161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10">
            <v>2</v>
          </cell>
          <cell r="AD1610">
            <v>350</v>
          </cell>
          <cell r="AE1610">
            <v>100</v>
          </cell>
        </row>
        <row r="1611">
          <cell r="P1611">
            <v>33369</v>
          </cell>
          <cell r="Q1611">
            <v>0</v>
          </cell>
          <cell r="R1611">
            <v>339</v>
          </cell>
          <cell r="S1611">
            <v>2493</v>
          </cell>
          <cell r="T1611">
            <v>4000</v>
          </cell>
          <cell r="U1611">
            <v>0</v>
          </cell>
          <cell r="V1611">
            <v>0</v>
          </cell>
          <cell r="W1611">
            <v>0</v>
          </cell>
          <cell r="X1611">
            <v>0</v>
          </cell>
          <cell r="Y1611">
            <v>0</v>
          </cell>
          <cell r="Z1611" t="str">
            <v>บุคคลธรรมดา</v>
          </cell>
          <cell r="AA1611">
            <v>1</v>
          </cell>
          <cell r="AB1611" t="str">
            <v>(3)สิ่งปลูกสร้างที่เจ้าของใช้เป็นที่อยู่อาศัยและมีชื่ออยู่ในทะเบียนบ้าน</v>
          </cell>
          <cell r="AC1611">
            <v>2</v>
          </cell>
          <cell r="AD1611">
            <v>0</v>
          </cell>
          <cell r="AE1611">
            <v>0</v>
          </cell>
        </row>
        <row r="1612">
          <cell r="P1612">
            <v>33370</v>
          </cell>
          <cell r="Q1612">
            <v>2648</v>
          </cell>
          <cell r="R1612">
            <v>450</v>
          </cell>
          <cell r="S1612">
            <v>2494</v>
          </cell>
          <cell r="T1612">
            <v>4000</v>
          </cell>
          <cell r="U1612">
            <v>0</v>
          </cell>
          <cell r="V1612">
            <v>0</v>
          </cell>
          <cell r="W1612">
            <v>56</v>
          </cell>
          <cell r="X1612">
            <v>0</v>
          </cell>
          <cell r="Y1612">
            <v>53</v>
          </cell>
          <cell r="Z1612" t="str">
            <v>บุคคลธรรมดา</v>
          </cell>
          <cell r="AA1612">
            <v>1</v>
          </cell>
          <cell r="AB161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12">
            <v>2</v>
          </cell>
          <cell r="AD1612">
            <v>53</v>
          </cell>
          <cell r="AE1612">
            <v>100</v>
          </cell>
        </row>
        <row r="1613">
          <cell r="P1613">
            <v>33370</v>
          </cell>
          <cell r="Q1613">
            <v>2648</v>
          </cell>
          <cell r="R1613">
            <v>450</v>
          </cell>
          <cell r="S1613">
            <v>2494</v>
          </cell>
          <cell r="T1613">
            <v>4000</v>
          </cell>
          <cell r="U1613">
            <v>0</v>
          </cell>
          <cell r="V1613">
            <v>0</v>
          </cell>
          <cell r="W1613">
            <v>0</v>
          </cell>
          <cell r="X1613">
            <v>0</v>
          </cell>
          <cell r="Y1613">
            <v>3</v>
          </cell>
          <cell r="Z1613" t="str">
            <v>บุคคลธรรมดา</v>
          </cell>
          <cell r="AA1613">
            <v>1</v>
          </cell>
          <cell r="AB161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613">
            <v>3</v>
          </cell>
          <cell r="AD1613">
            <v>3</v>
          </cell>
          <cell r="AE1613">
            <v>100</v>
          </cell>
        </row>
        <row r="1614">
          <cell r="P1614">
            <v>33372</v>
          </cell>
          <cell r="Q1614">
            <v>0</v>
          </cell>
          <cell r="R1614">
            <v>346</v>
          </cell>
          <cell r="S1614">
            <v>2496</v>
          </cell>
          <cell r="T1614">
            <v>4000</v>
          </cell>
          <cell r="U1614">
            <v>0</v>
          </cell>
          <cell r="V1614">
            <v>1</v>
          </cell>
          <cell r="W1614">
            <v>30</v>
          </cell>
          <cell r="X1614">
            <v>0</v>
          </cell>
          <cell r="Y1614">
            <v>130</v>
          </cell>
          <cell r="Z1614" t="str">
            <v>บุคคลธรรมดา</v>
          </cell>
          <cell r="AA1614">
            <v>1</v>
          </cell>
          <cell r="AB161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14">
            <v>2</v>
          </cell>
          <cell r="AD1614">
            <v>130</v>
          </cell>
          <cell r="AE1614">
            <v>100</v>
          </cell>
        </row>
        <row r="1615">
          <cell r="P1615">
            <v>33374</v>
          </cell>
          <cell r="Q1615">
            <v>0</v>
          </cell>
          <cell r="R1615">
            <v>0</v>
          </cell>
          <cell r="S1615">
            <v>0</v>
          </cell>
          <cell r="T1615">
            <v>0</v>
          </cell>
          <cell r="U1615">
            <v>0</v>
          </cell>
          <cell r="V1615">
            <v>0</v>
          </cell>
          <cell r="W1615">
            <v>83</v>
          </cell>
          <cell r="X1615">
            <v>0</v>
          </cell>
          <cell r="Y1615">
            <v>83</v>
          </cell>
          <cell r="Z1615" t="str">
            <v>บุคคลธรรมดา</v>
          </cell>
          <cell r="AA1615">
            <v>1</v>
          </cell>
          <cell r="AB161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15">
            <v>2</v>
          </cell>
          <cell r="AD1615">
            <v>83</v>
          </cell>
          <cell r="AE1615">
            <v>100</v>
          </cell>
        </row>
        <row r="1616">
          <cell r="P1616">
            <v>33379</v>
          </cell>
          <cell r="Q1616">
            <v>0</v>
          </cell>
          <cell r="R1616">
            <v>341</v>
          </cell>
          <cell r="S1616">
            <v>2503</v>
          </cell>
          <cell r="T1616">
            <v>4000</v>
          </cell>
          <cell r="U1616">
            <v>0</v>
          </cell>
          <cell r="V1616">
            <v>0</v>
          </cell>
          <cell r="W1616">
            <v>54</v>
          </cell>
          <cell r="X1616">
            <v>0</v>
          </cell>
          <cell r="Y1616">
            <v>54</v>
          </cell>
          <cell r="Z1616" t="str">
            <v>บุคคลธรรมดา</v>
          </cell>
          <cell r="AA1616">
            <v>1</v>
          </cell>
          <cell r="AB161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16">
            <v>2</v>
          </cell>
          <cell r="AD1616">
            <v>54</v>
          </cell>
          <cell r="AE1616">
            <v>100</v>
          </cell>
        </row>
        <row r="1617">
          <cell r="P1617">
            <v>33380</v>
          </cell>
          <cell r="Q1617">
            <v>0</v>
          </cell>
          <cell r="R1617">
            <v>340</v>
          </cell>
          <cell r="S1617">
            <v>2504</v>
          </cell>
          <cell r="T1617">
            <v>4000</v>
          </cell>
          <cell r="U1617">
            <v>0</v>
          </cell>
          <cell r="V1617">
            <v>0</v>
          </cell>
          <cell r="W1617">
            <v>84</v>
          </cell>
          <cell r="X1617">
            <v>0</v>
          </cell>
          <cell r="Y1617">
            <v>84</v>
          </cell>
          <cell r="Z1617" t="str">
            <v>บุคคลธรรมดา</v>
          </cell>
          <cell r="AA1617">
            <v>1</v>
          </cell>
          <cell r="AB16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17">
            <v>2</v>
          </cell>
          <cell r="AD1617">
            <v>84</v>
          </cell>
          <cell r="AE1617">
            <v>100</v>
          </cell>
        </row>
        <row r="1618">
          <cell r="P1618">
            <v>33382</v>
          </cell>
          <cell r="Q1618">
            <v>2648</v>
          </cell>
          <cell r="R1618">
            <v>302</v>
          </cell>
          <cell r="S1618">
            <v>2506</v>
          </cell>
          <cell r="T1618">
            <v>4000</v>
          </cell>
          <cell r="U1618">
            <v>0</v>
          </cell>
          <cell r="V1618">
            <v>3</v>
          </cell>
          <cell r="W1618">
            <v>76</v>
          </cell>
          <cell r="X1618">
            <v>0</v>
          </cell>
          <cell r="Y1618">
            <v>376</v>
          </cell>
          <cell r="Z1618" t="str">
            <v>บุคคลธรรมดา</v>
          </cell>
          <cell r="AA1618">
            <v>1</v>
          </cell>
          <cell r="AB1618" t="str">
            <v>(1)ที่ดินและสิ่งปลูกสร้างที่ใช้ประโยชน์ในการประกอบเกษตรกรรม</v>
          </cell>
          <cell r="AC1618">
            <v>1</v>
          </cell>
          <cell r="AD1618">
            <v>376</v>
          </cell>
          <cell r="AE1618">
            <v>100</v>
          </cell>
        </row>
        <row r="1619">
          <cell r="P1619">
            <v>33383</v>
          </cell>
          <cell r="Q1619">
            <v>2648</v>
          </cell>
          <cell r="R1619">
            <v>303</v>
          </cell>
          <cell r="S1619">
            <v>2507</v>
          </cell>
          <cell r="T1619">
            <v>4000</v>
          </cell>
          <cell r="U1619">
            <v>0</v>
          </cell>
          <cell r="V1619">
            <v>2</v>
          </cell>
          <cell r="W1619">
            <v>87</v>
          </cell>
          <cell r="X1619">
            <v>0</v>
          </cell>
          <cell r="Y1619">
            <v>287</v>
          </cell>
          <cell r="Z1619" t="str">
            <v>บุคคลธรรมดา</v>
          </cell>
          <cell r="AA1619">
            <v>1</v>
          </cell>
          <cell r="AB1619" t="str">
            <v>(1)ที่ดินและสิ่งปลูกสร้างที่ใช้ประโยชน์ในการประกอบเกษตรกรรม</v>
          </cell>
          <cell r="AC1619">
            <v>1</v>
          </cell>
          <cell r="AD1619">
            <v>287</v>
          </cell>
          <cell r="AE1619">
            <v>100</v>
          </cell>
        </row>
        <row r="1620">
          <cell r="P1620">
            <v>33384</v>
          </cell>
          <cell r="Q1620">
            <v>2648</v>
          </cell>
          <cell r="R1620">
            <v>304</v>
          </cell>
          <cell r="S1620">
            <v>2508</v>
          </cell>
          <cell r="T1620">
            <v>4000</v>
          </cell>
          <cell r="U1620">
            <v>0</v>
          </cell>
          <cell r="V1620">
            <v>3</v>
          </cell>
          <cell r="W1620">
            <v>24</v>
          </cell>
          <cell r="X1620">
            <v>0</v>
          </cell>
          <cell r="Y1620">
            <v>324</v>
          </cell>
          <cell r="Z1620" t="str">
            <v>บุคคลธรรมดา</v>
          </cell>
          <cell r="AA1620">
            <v>1</v>
          </cell>
          <cell r="AB1620" t="str">
            <v>(1)ที่ดินและสิ่งปลูกสร้างที่ใช้ประโยชน์ในการประกอบเกษตรกรรม</v>
          </cell>
          <cell r="AC1620">
            <v>1</v>
          </cell>
          <cell r="AD1620">
            <v>324</v>
          </cell>
          <cell r="AE1620">
            <v>100</v>
          </cell>
        </row>
        <row r="1621">
          <cell r="P1621">
            <v>33386</v>
          </cell>
          <cell r="Q1621">
            <v>2648</v>
          </cell>
          <cell r="R1621">
            <v>306</v>
          </cell>
          <cell r="S1621">
            <v>2510</v>
          </cell>
          <cell r="T1621">
            <v>4000</v>
          </cell>
          <cell r="U1621">
            <v>0</v>
          </cell>
          <cell r="V1621">
            <v>2</v>
          </cell>
          <cell r="W1621">
            <v>47</v>
          </cell>
          <cell r="X1621">
            <v>0</v>
          </cell>
          <cell r="Y1621">
            <v>247</v>
          </cell>
          <cell r="Z1621" t="str">
            <v>บุคคลธรรมดา</v>
          </cell>
          <cell r="AA1621">
            <v>1</v>
          </cell>
          <cell r="AB1621" t="str">
            <v>(1)ที่ดินและสิ่งปลูกสร้างที่ใช้ประโยชน์ในการประกอบเกษตรกรรม</v>
          </cell>
          <cell r="AC1621">
            <v>1</v>
          </cell>
          <cell r="AD1621">
            <v>247</v>
          </cell>
          <cell r="AE1621">
            <v>170</v>
          </cell>
        </row>
        <row r="1622">
          <cell r="P1622">
            <v>33387</v>
          </cell>
          <cell r="Q1622">
            <v>2646</v>
          </cell>
          <cell r="R1622">
            <v>294</v>
          </cell>
          <cell r="S1622">
            <v>2511</v>
          </cell>
          <cell r="T1622">
            <v>4000</v>
          </cell>
          <cell r="U1622">
            <v>1</v>
          </cell>
          <cell r="V1622">
            <v>1</v>
          </cell>
          <cell r="W1622">
            <v>10</v>
          </cell>
          <cell r="X1622">
            <v>0</v>
          </cell>
          <cell r="Y1622">
            <v>510</v>
          </cell>
          <cell r="Z1622" t="str">
            <v>บุคคลธรรมดา</v>
          </cell>
          <cell r="AA1622">
            <v>1</v>
          </cell>
          <cell r="AB1622" t="str">
            <v>(1)ที่ดินและสิ่งปลูกสร้างที่ใช้ประโยชน์ในการประกอบเกษตรกรรม</v>
          </cell>
          <cell r="AC1622">
            <v>1</v>
          </cell>
          <cell r="AD1622">
            <v>510</v>
          </cell>
          <cell r="AE1622">
            <v>170</v>
          </cell>
        </row>
        <row r="1623">
          <cell r="P1623">
            <v>33388</v>
          </cell>
          <cell r="Q1623">
            <v>2648</v>
          </cell>
          <cell r="R1623">
            <v>223</v>
          </cell>
          <cell r="S1623">
            <v>2512</v>
          </cell>
          <cell r="T1623">
            <v>4000</v>
          </cell>
          <cell r="U1623">
            <v>0</v>
          </cell>
          <cell r="V1623">
            <v>0</v>
          </cell>
          <cell r="W1623">
            <v>87</v>
          </cell>
          <cell r="X1623">
            <v>0</v>
          </cell>
          <cell r="Y1623">
            <v>86</v>
          </cell>
          <cell r="Z1623" t="str">
            <v>บุคคลธรรมดา</v>
          </cell>
          <cell r="AA1623">
            <v>1</v>
          </cell>
          <cell r="AB162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23">
            <v>2</v>
          </cell>
          <cell r="AD1623">
            <v>86</v>
          </cell>
          <cell r="AE1623">
            <v>420</v>
          </cell>
        </row>
        <row r="1624">
          <cell r="P1624">
            <v>33388</v>
          </cell>
          <cell r="Q1624">
            <v>2648</v>
          </cell>
          <cell r="R1624">
            <v>223</v>
          </cell>
          <cell r="S1624">
            <v>2512</v>
          </cell>
          <cell r="T1624">
            <v>4000</v>
          </cell>
          <cell r="U1624">
            <v>0</v>
          </cell>
          <cell r="V1624">
            <v>0</v>
          </cell>
          <cell r="W1624">
            <v>0</v>
          </cell>
          <cell r="X1624">
            <v>0</v>
          </cell>
          <cell r="Y1624">
            <v>1</v>
          </cell>
          <cell r="Z1624" t="str">
            <v>บุคคลธรรมดา</v>
          </cell>
          <cell r="AA1624">
            <v>1</v>
          </cell>
          <cell r="AB162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624">
            <v>3</v>
          </cell>
          <cell r="AD1624">
            <v>1</v>
          </cell>
          <cell r="AE1624">
            <v>420</v>
          </cell>
        </row>
        <row r="1625">
          <cell r="P1625">
            <v>33389</v>
          </cell>
          <cell r="Q1625">
            <v>2646</v>
          </cell>
          <cell r="R1625">
            <v>222</v>
          </cell>
          <cell r="S1625">
            <v>2513</v>
          </cell>
          <cell r="T1625">
            <v>4000</v>
          </cell>
          <cell r="U1625">
            <v>0</v>
          </cell>
          <cell r="V1625">
            <v>1</v>
          </cell>
          <cell r="W1625">
            <v>8</v>
          </cell>
          <cell r="X1625">
            <v>0</v>
          </cell>
          <cell r="Y1625">
            <v>108</v>
          </cell>
          <cell r="Z1625" t="str">
            <v>บุคคลธรรมดา</v>
          </cell>
          <cell r="AA1625">
            <v>1</v>
          </cell>
          <cell r="AB162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25">
            <v>2</v>
          </cell>
          <cell r="AD1625">
            <v>108</v>
          </cell>
          <cell r="AE1625">
            <v>350</v>
          </cell>
        </row>
        <row r="1626">
          <cell r="P1626">
            <v>33390</v>
          </cell>
          <cell r="Q1626">
            <v>2646</v>
          </cell>
          <cell r="R1626">
            <v>238</v>
          </cell>
          <cell r="S1626">
            <v>2514</v>
          </cell>
          <cell r="T1626">
            <v>4000</v>
          </cell>
          <cell r="U1626">
            <v>0</v>
          </cell>
          <cell r="V1626">
            <v>1</v>
          </cell>
          <cell r="W1626">
            <v>9</v>
          </cell>
          <cell r="X1626">
            <v>0</v>
          </cell>
          <cell r="Y1626">
            <v>109</v>
          </cell>
          <cell r="Z1626" t="str">
            <v>บุคคลธรรมดา</v>
          </cell>
          <cell r="AA1626">
            <v>1</v>
          </cell>
          <cell r="AB16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26">
            <v>2</v>
          </cell>
          <cell r="AD1626">
            <v>109</v>
          </cell>
          <cell r="AE1626">
            <v>100</v>
          </cell>
        </row>
        <row r="1627">
          <cell r="P1627">
            <v>33391</v>
          </cell>
          <cell r="Q1627" t="str">
            <v> 2648</v>
          </cell>
          <cell r="R1627">
            <v>239</v>
          </cell>
          <cell r="S1627">
            <v>2515</v>
          </cell>
          <cell r="T1627">
            <v>4000</v>
          </cell>
          <cell r="U1627">
            <v>0</v>
          </cell>
          <cell r="V1627">
            <v>1</v>
          </cell>
          <cell r="W1627">
            <v>49</v>
          </cell>
          <cell r="X1627">
            <v>0</v>
          </cell>
          <cell r="Y1627">
            <v>149</v>
          </cell>
          <cell r="Z1627" t="str">
            <v>บุคคลธรรมดา</v>
          </cell>
          <cell r="AA1627">
            <v>1</v>
          </cell>
          <cell r="AB16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27">
            <v>2</v>
          </cell>
          <cell r="AD1627">
            <v>149</v>
          </cell>
          <cell r="AE1627">
            <v>100</v>
          </cell>
        </row>
        <row r="1628">
          <cell r="P1628">
            <v>33391</v>
          </cell>
          <cell r="Q1628" t="str">
            <v> 2648</v>
          </cell>
          <cell r="R1628">
            <v>239</v>
          </cell>
          <cell r="S1628">
            <v>2515</v>
          </cell>
          <cell r="T1628">
            <v>4000</v>
          </cell>
          <cell r="U1628">
            <v>0</v>
          </cell>
          <cell r="V1628">
            <v>0</v>
          </cell>
          <cell r="W1628">
            <v>0</v>
          </cell>
          <cell r="X1628">
            <v>0</v>
          </cell>
          <cell r="Y1628">
            <v>0</v>
          </cell>
          <cell r="Z1628" t="str">
            <v>บุคคลธรรมดา</v>
          </cell>
          <cell r="AA1628">
            <v>1</v>
          </cell>
          <cell r="AB1628" t="str">
            <v>(3)สิ่งปลูกสร้างที่เจ้าของใช้เป็นที่อยู่อาศัยและมีชื่ออยู่ในทะเบียนบ้าน</v>
          </cell>
          <cell r="AC1628">
            <v>2</v>
          </cell>
          <cell r="AD1628">
            <v>0</v>
          </cell>
          <cell r="AE1628">
            <v>100</v>
          </cell>
        </row>
        <row r="1629">
          <cell r="P1629">
            <v>33886</v>
          </cell>
          <cell r="Q1629">
            <v>2648</v>
          </cell>
          <cell r="R1629">
            <v>453</v>
          </cell>
          <cell r="S1629">
            <v>4053</v>
          </cell>
          <cell r="T1629">
            <v>4000</v>
          </cell>
          <cell r="U1629">
            <v>0</v>
          </cell>
          <cell r="V1629">
            <v>0</v>
          </cell>
          <cell r="W1629">
            <v>55</v>
          </cell>
          <cell r="X1629">
            <v>0</v>
          </cell>
          <cell r="Y1629">
            <v>55</v>
          </cell>
          <cell r="Z1629" t="str">
            <v>บุคคลธรรมดา</v>
          </cell>
          <cell r="AA1629">
            <v>1</v>
          </cell>
          <cell r="AB162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29">
            <v>2</v>
          </cell>
          <cell r="AD1629">
            <v>55</v>
          </cell>
          <cell r="AE1629">
            <v>350</v>
          </cell>
        </row>
        <row r="1630">
          <cell r="P1630">
            <v>33936</v>
          </cell>
          <cell r="Q1630">
            <v>0</v>
          </cell>
          <cell r="R1630">
            <v>211</v>
          </cell>
          <cell r="S1630">
            <v>2649</v>
          </cell>
          <cell r="T1630">
            <v>4000</v>
          </cell>
          <cell r="U1630">
            <v>3</v>
          </cell>
          <cell r="V1630">
            <v>2</v>
          </cell>
          <cell r="W1630">
            <v>0</v>
          </cell>
          <cell r="X1630">
            <v>0</v>
          </cell>
          <cell r="Y1630">
            <v>1400</v>
          </cell>
          <cell r="Z1630" t="str">
            <v>บุคคลธรรมดา</v>
          </cell>
          <cell r="AA1630">
            <v>1</v>
          </cell>
          <cell r="AB1630" t="str">
            <v>(1)ที่ดินและสิ่งปลูกสร้างที่ใช้ประโยชน์ในการประกอบเกษตรกรรม</v>
          </cell>
          <cell r="AC1630">
            <v>1</v>
          </cell>
          <cell r="AD1630">
            <v>1400</v>
          </cell>
          <cell r="AE1630">
            <v>100</v>
          </cell>
        </row>
        <row r="1631">
          <cell r="P1631">
            <v>34013</v>
          </cell>
          <cell r="Q1631">
            <v>2648</v>
          </cell>
          <cell r="R1631">
            <v>361</v>
          </cell>
          <cell r="S1631">
            <v>2516</v>
          </cell>
          <cell r="T1631">
            <v>4000</v>
          </cell>
          <cell r="U1631">
            <v>0</v>
          </cell>
          <cell r="V1631">
            <v>2</v>
          </cell>
          <cell r="W1631">
            <v>47</v>
          </cell>
          <cell r="X1631">
            <v>0</v>
          </cell>
          <cell r="Y1631">
            <v>247</v>
          </cell>
          <cell r="Z1631" t="str">
            <v>บุคคลธรรมดา</v>
          </cell>
          <cell r="AA1631">
            <v>1</v>
          </cell>
          <cell r="AB1631" t="str">
            <v>(1)ที่ดินและสิ่งปลูกสร้างที่ใช้ประโยชน์ในการประกอบเกษตรกรรม</v>
          </cell>
          <cell r="AC1631">
            <v>1</v>
          </cell>
          <cell r="AD1631">
            <v>247</v>
          </cell>
          <cell r="AE1631">
            <v>370</v>
          </cell>
        </row>
        <row r="1632">
          <cell r="P1632">
            <v>34015</v>
          </cell>
          <cell r="Q1632">
            <v>2648</v>
          </cell>
          <cell r="R1632">
            <v>359</v>
          </cell>
          <cell r="S1632">
            <v>2518</v>
          </cell>
          <cell r="T1632">
            <v>4000</v>
          </cell>
          <cell r="U1632">
            <v>0</v>
          </cell>
          <cell r="V1632">
            <v>2</v>
          </cell>
          <cell r="W1632">
            <v>26</v>
          </cell>
          <cell r="X1632">
            <v>0</v>
          </cell>
          <cell r="Y1632">
            <v>226</v>
          </cell>
          <cell r="Z1632" t="str">
            <v>บุคคลธรรมดา</v>
          </cell>
          <cell r="AA1632">
            <v>1</v>
          </cell>
          <cell r="AB1632" t="str">
            <v>(1)ที่ดินและสิ่งปลูกสร้างที่ใช้ประโยชน์ในการประกอบเกษตรกรรม</v>
          </cell>
          <cell r="AC1632">
            <v>1</v>
          </cell>
          <cell r="AD1632">
            <v>226</v>
          </cell>
          <cell r="AE1632">
            <v>370</v>
          </cell>
        </row>
        <row r="1633">
          <cell r="P1633">
            <v>34016</v>
          </cell>
          <cell r="Q1633">
            <v>2648</v>
          </cell>
          <cell r="R1633">
            <v>336</v>
          </cell>
          <cell r="S1633">
            <v>2519</v>
          </cell>
          <cell r="T1633">
            <v>4000</v>
          </cell>
          <cell r="U1633">
            <v>0</v>
          </cell>
          <cell r="V1633">
            <v>1</v>
          </cell>
          <cell r="W1633">
            <v>50</v>
          </cell>
          <cell r="X1633">
            <v>0</v>
          </cell>
          <cell r="Y1633">
            <v>150</v>
          </cell>
          <cell r="Z1633" t="str">
            <v>บุคคลธรรมดา</v>
          </cell>
          <cell r="AA1633">
            <v>1</v>
          </cell>
          <cell r="AB1633" t="str">
            <v>(1)ที่ดินและสิ่งปลูกสร้างที่ใช้ประโยชน์ในการประกอบเกษตรกรรม</v>
          </cell>
          <cell r="AC1633">
            <v>1</v>
          </cell>
          <cell r="AD1633">
            <v>150</v>
          </cell>
          <cell r="AE1633">
            <v>420</v>
          </cell>
        </row>
        <row r="1634">
          <cell r="P1634">
            <v>34017</v>
          </cell>
          <cell r="Q1634">
            <v>2648</v>
          </cell>
          <cell r="R1634">
            <v>335</v>
          </cell>
          <cell r="S1634">
            <v>2520</v>
          </cell>
          <cell r="T1634">
            <v>4000</v>
          </cell>
          <cell r="U1634">
            <v>0</v>
          </cell>
          <cell r="V1634">
            <v>0</v>
          </cell>
          <cell r="W1634">
            <v>86</v>
          </cell>
          <cell r="X1634">
            <v>0</v>
          </cell>
          <cell r="Y1634">
            <v>86</v>
          </cell>
          <cell r="Z1634" t="str">
            <v>บุคคลธรรมดา</v>
          </cell>
          <cell r="AA1634">
            <v>1</v>
          </cell>
          <cell r="AB16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34">
            <v>2</v>
          </cell>
          <cell r="AD1634">
            <v>86</v>
          </cell>
          <cell r="AE1634">
            <v>100</v>
          </cell>
        </row>
        <row r="1635">
          <cell r="P1635">
            <v>34017</v>
          </cell>
          <cell r="Q1635">
            <v>2648</v>
          </cell>
          <cell r="R1635">
            <v>335</v>
          </cell>
          <cell r="S1635">
            <v>2520</v>
          </cell>
          <cell r="T1635">
            <v>4000</v>
          </cell>
          <cell r="U1635">
            <v>0</v>
          </cell>
          <cell r="V1635">
            <v>0</v>
          </cell>
          <cell r="W1635">
            <v>0</v>
          </cell>
          <cell r="X1635">
            <v>0</v>
          </cell>
          <cell r="Y1635">
            <v>0</v>
          </cell>
          <cell r="Z1635" t="str">
            <v>บุคคลธรรมดา</v>
          </cell>
          <cell r="AA1635">
            <v>1</v>
          </cell>
          <cell r="AB1635" t="str">
            <v>(3)สิ่งปลูกสร้างที่เจ้าของใช้เป็นที่อยู่อาศัยและมีชื่ออยู่ในทะเบียนบ้าน</v>
          </cell>
          <cell r="AC1635">
            <v>2</v>
          </cell>
          <cell r="AD1635">
            <v>0</v>
          </cell>
          <cell r="AE1635">
            <v>100</v>
          </cell>
        </row>
        <row r="1636">
          <cell r="P1636">
            <v>34018</v>
          </cell>
          <cell r="Q1636">
            <v>2648</v>
          </cell>
          <cell r="R1636">
            <v>332</v>
          </cell>
          <cell r="S1636">
            <v>2521</v>
          </cell>
          <cell r="T1636">
            <v>4000</v>
          </cell>
          <cell r="U1636">
            <v>0</v>
          </cell>
          <cell r="V1636">
            <v>1</v>
          </cell>
          <cell r="W1636">
            <v>75</v>
          </cell>
          <cell r="X1636">
            <v>0</v>
          </cell>
          <cell r="Y1636">
            <v>175</v>
          </cell>
          <cell r="Z1636" t="str">
            <v>บุคคลธรรมดา</v>
          </cell>
          <cell r="AA1636">
            <v>1</v>
          </cell>
          <cell r="AB16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36">
            <v>2</v>
          </cell>
          <cell r="AD1636">
            <v>175</v>
          </cell>
          <cell r="AE1636">
            <v>100</v>
          </cell>
        </row>
        <row r="1637">
          <cell r="P1637">
            <v>34020</v>
          </cell>
          <cell r="Q1637">
            <v>2648</v>
          </cell>
          <cell r="R1637">
            <v>334</v>
          </cell>
          <cell r="S1637">
            <v>2523</v>
          </cell>
          <cell r="T1637">
            <v>4000</v>
          </cell>
          <cell r="U1637">
            <v>0</v>
          </cell>
          <cell r="V1637">
            <v>1</v>
          </cell>
          <cell r="W1637">
            <v>0</v>
          </cell>
          <cell r="X1637">
            <v>0</v>
          </cell>
          <cell r="Y1637">
            <v>100</v>
          </cell>
          <cell r="Z1637" t="str">
            <v>บุคคลธรรมดา</v>
          </cell>
          <cell r="AA1637">
            <v>1</v>
          </cell>
          <cell r="AB1637" t="str">
            <v>(1)ที่ดินและสิ่งปลูกสร้างที่ใช้ประโยชน์ในการประกอบเกษตรกรรม</v>
          </cell>
          <cell r="AC1637">
            <v>1</v>
          </cell>
          <cell r="AD1637">
            <v>100</v>
          </cell>
          <cell r="AE1637">
            <v>100</v>
          </cell>
        </row>
        <row r="1638">
          <cell r="P1638">
            <v>34021</v>
          </cell>
          <cell r="Q1638">
            <v>0</v>
          </cell>
          <cell r="R1638">
            <v>337</v>
          </cell>
          <cell r="S1638">
            <v>2524</v>
          </cell>
          <cell r="T1638">
            <v>4000</v>
          </cell>
          <cell r="U1638">
            <v>0</v>
          </cell>
          <cell r="V1638">
            <v>1</v>
          </cell>
          <cell r="W1638">
            <v>65</v>
          </cell>
          <cell r="X1638">
            <v>0</v>
          </cell>
          <cell r="Y1638">
            <v>165</v>
          </cell>
          <cell r="Z1638" t="str">
            <v>บุคคลธรรมดา</v>
          </cell>
          <cell r="AA1638">
            <v>1</v>
          </cell>
          <cell r="AB16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38">
            <v>2</v>
          </cell>
          <cell r="AD1638">
            <v>165</v>
          </cell>
          <cell r="AE1638">
            <v>100</v>
          </cell>
        </row>
        <row r="1639">
          <cell r="P1639">
            <v>34023</v>
          </cell>
          <cell r="Q1639">
            <v>2648</v>
          </cell>
          <cell r="R1639">
            <v>339</v>
          </cell>
          <cell r="S1639">
            <v>2526</v>
          </cell>
          <cell r="T1639">
            <v>4000</v>
          </cell>
          <cell r="U1639">
            <v>1</v>
          </cell>
          <cell r="V1639">
            <v>0</v>
          </cell>
          <cell r="W1639">
            <v>48</v>
          </cell>
          <cell r="X1639">
            <v>0</v>
          </cell>
          <cell r="Y1639">
            <v>448</v>
          </cell>
          <cell r="Z1639" t="str">
            <v>บุคคลธรรมดา</v>
          </cell>
          <cell r="AA1639">
            <v>1</v>
          </cell>
          <cell r="AB1639" t="str">
            <v>(1)ที่ดินและสิ่งปลูกสร้างที่ใช้ประโยชน์ในการประกอบเกษตรกรรม</v>
          </cell>
          <cell r="AC1639">
            <v>1</v>
          </cell>
          <cell r="AD1639">
            <v>448</v>
          </cell>
          <cell r="AE1639">
            <v>100</v>
          </cell>
        </row>
        <row r="1640">
          <cell r="P1640">
            <v>34025</v>
          </cell>
          <cell r="Q1640">
            <v>0</v>
          </cell>
          <cell r="R1640">
            <v>341</v>
          </cell>
          <cell r="S1640">
            <v>2528</v>
          </cell>
          <cell r="T1640">
            <v>4000</v>
          </cell>
          <cell r="U1640">
            <v>0</v>
          </cell>
          <cell r="V1640">
            <v>0</v>
          </cell>
          <cell r="W1640">
            <v>95</v>
          </cell>
          <cell r="X1640">
            <v>0</v>
          </cell>
          <cell r="Y1640">
            <v>95</v>
          </cell>
          <cell r="Z1640" t="str">
            <v>บุคคลธรรมดา</v>
          </cell>
          <cell r="AA1640">
            <v>1</v>
          </cell>
          <cell r="AB164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40">
            <v>2</v>
          </cell>
          <cell r="AD1640">
            <v>95</v>
          </cell>
          <cell r="AE1640">
            <v>100</v>
          </cell>
        </row>
        <row r="1641">
          <cell r="P1641">
            <v>34026</v>
          </cell>
          <cell r="Q1641">
            <v>0</v>
          </cell>
          <cell r="R1641">
            <v>0</v>
          </cell>
          <cell r="S1641">
            <v>0</v>
          </cell>
          <cell r="T1641">
            <v>0</v>
          </cell>
          <cell r="U1641">
            <v>0</v>
          </cell>
          <cell r="V1641">
            <v>0</v>
          </cell>
          <cell r="W1641">
            <v>73</v>
          </cell>
          <cell r="X1641">
            <v>0</v>
          </cell>
          <cell r="Y1641">
            <v>73</v>
          </cell>
          <cell r="Z1641" t="str">
            <v>บุคคลธรรมดา</v>
          </cell>
          <cell r="AA1641">
            <v>1</v>
          </cell>
          <cell r="AB16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41">
            <v>2</v>
          </cell>
          <cell r="AD1641">
            <v>73</v>
          </cell>
          <cell r="AE1641">
            <v>100</v>
          </cell>
        </row>
        <row r="1642">
          <cell r="P1642">
            <v>34027</v>
          </cell>
          <cell r="Q1642">
            <v>0</v>
          </cell>
          <cell r="R1642">
            <v>343</v>
          </cell>
          <cell r="S1642">
            <v>2530</v>
          </cell>
          <cell r="T1642">
            <v>4000</v>
          </cell>
          <cell r="U1642">
            <v>0</v>
          </cell>
          <cell r="V1642">
            <v>0</v>
          </cell>
          <cell r="W1642">
            <v>66</v>
          </cell>
          <cell r="X1642">
            <v>0</v>
          </cell>
          <cell r="Y1642">
            <v>66</v>
          </cell>
          <cell r="Z1642" t="str">
            <v>บุคคลธรรมดา</v>
          </cell>
          <cell r="AA1642">
            <v>1</v>
          </cell>
          <cell r="AB164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42">
            <v>2</v>
          </cell>
          <cell r="AD1642">
            <v>66</v>
          </cell>
          <cell r="AE1642">
            <v>100</v>
          </cell>
        </row>
        <row r="1643">
          <cell r="P1643">
            <v>34029</v>
          </cell>
          <cell r="Q1643">
            <v>0</v>
          </cell>
          <cell r="R1643">
            <v>345</v>
          </cell>
          <cell r="S1643">
            <v>2532</v>
          </cell>
          <cell r="T1643">
            <v>4000</v>
          </cell>
          <cell r="U1643">
            <v>0</v>
          </cell>
          <cell r="V1643">
            <v>0</v>
          </cell>
          <cell r="W1643">
            <v>52</v>
          </cell>
          <cell r="X1643">
            <v>0</v>
          </cell>
          <cell r="Y1643">
            <v>52</v>
          </cell>
          <cell r="Z1643" t="str">
            <v>บุคคลธรรมดา</v>
          </cell>
          <cell r="AA1643">
            <v>1</v>
          </cell>
          <cell r="AB164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43">
            <v>2</v>
          </cell>
          <cell r="AD1643">
            <v>52</v>
          </cell>
          <cell r="AE1643">
            <v>100</v>
          </cell>
        </row>
        <row r="1644">
          <cell r="P1644">
            <v>34031</v>
          </cell>
          <cell r="Q1644">
            <v>0</v>
          </cell>
          <cell r="R1644">
            <v>351</v>
          </cell>
          <cell r="S1644">
            <v>2538</v>
          </cell>
          <cell r="T1644">
            <v>4000</v>
          </cell>
          <cell r="U1644">
            <v>0</v>
          </cell>
          <cell r="V1644">
            <v>1</v>
          </cell>
          <cell r="W1644">
            <v>90</v>
          </cell>
          <cell r="X1644">
            <v>0</v>
          </cell>
          <cell r="Y1644">
            <v>190</v>
          </cell>
          <cell r="Z1644" t="str">
            <v>บุคคลธรรมดา</v>
          </cell>
          <cell r="AA1644">
            <v>1</v>
          </cell>
          <cell r="AB164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44">
            <v>2</v>
          </cell>
          <cell r="AD1644">
            <v>190</v>
          </cell>
          <cell r="AE1644">
            <v>100</v>
          </cell>
        </row>
        <row r="1645">
          <cell r="P1645">
            <v>34036</v>
          </cell>
          <cell r="Q1645">
            <v>2648</v>
          </cell>
          <cell r="R1645">
            <v>353</v>
          </cell>
          <cell r="S1645">
            <v>2543</v>
          </cell>
          <cell r="T1645">
            <v>4000</v>
          </cell>
          <cell r="U1645">
            <v>0</v>
          </cell>
          <cell r="V1645">
            <v>2</v>
          </cell>
          <cell r="W1645">
            <v>57</v>
          </cell>
          <cell r="X1645">
            <v>0</v>
          </cell>
          <cell r="Y1645">
            <v>257</v>
          </cell>
          <cell r="Z1645" t="str">
            <v>บุคคลธรรมดา</v>
          </cell>
          <cell r="AA1645">
            <v>1</v>
          </cell>
          <cell r="AB1645" t="str">
            <v>(1)ที่ดินและสิ่งปลูกสร้างที่ใช้ประโยชน์ในการประกอบเกษตรกรรม</v>
          </cell>
          <cell r="AC1645">
            <v>1</v>
          </cell>
          <cell r="AD1645">
            <v>257</v>
          </cell>
          <cell r="AE1645">
            <v>420</v>
          </cell>
        </row>
        <row r="1646">
          <cell r="P1646">
            <v>34037</v>
          </cell>
          <cell r="Q1646">
            <v>2648</v>
          </cell>
          <cell r="R1646">
            <v>354</v>
          </cell>
          <cell r="S1646">
            <v>2544</v>
          </cell>
          <cell r="T1646">
            <v>4000</v>
          </cell>
          <cell r="U1646">
            <v>0</v>
          </cell>
          <cell r="V1646">
            <v>1</v>
          </cell>
          <cell r="W1646">
            <v>34</v>
          </cell>
          <cell r="X1646">
            <v>0</v>
          </cell>
          <cell r="Y1646">
            <v>134</v>
          </cell>
          <cell r="Z1646" t="str">
            <v>บุคคลธรรมดา</v>
          </cell>
          <cell r="AA1646">
            <v>1</v>
          </cell>
          <cell r="AB164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46">
            <v>2</v>
          </cell>
          <cell r="AD1646">
            <v>134</v>
          </cell>
          <cell r="AE1646">
            <v>370</v>
          </cell>
        </row>
        <row r="1647">
          <cell r="P1647">
            <v>34037</v>
          </cell>
          <cell r="Q1647">
            <v>2648</v>
          </cell>
          <cell r="R1647">
            <v>354</v>
          </cell>
          <cell r="S1647">
            <v>2544</v>
          </cell>
          <cell r="T1647">
            <v>4000</v>
          </cell>
          <cell r="U1647">
            <v>0</v>
          </cell>
          <cell r="V1647">
            <v>0</v>
          </cell>
          <cell r="W1647">
            <v>0</v>
          </cell>
          <cell r="X1647">
            <v>0</v>
          </cell>
          <cell r="Y1647">
            <v>0</v>
          </cell>
          <cell r="Z1647" t="str">
            <v>บุคคลธรรมดา</v>
          </cell>
          <cell r="AA1647">
            <v>1</v>
          </cell>
          <cell r="AB1647" t="str">
            <v>(3)สิ่งปลูกสร้างที่เจ้าของใช้เป็นที่อยู่อาศัยและมีชื่ออยู่ในทะเบียนบ้าน</v>
          </cell>
          <cell r="AC1647">
            <v>2</v>
          </cell>
          <cell r="AD1647">
            <v>0</v>
          </cell>
          <cell r="AE1647">
            <v>370</v>
          </cell>
        </row>
        <row r="1648">
          <cell r="P1648">
            <v>34038</v>
          </cell>
          <cell r="Q1648">
            <v>2648</v>
          </cell>
          <cell r="R1648">
            <v>355</v>
          </cell>
          <cell r="S1648">
            <v>2545</v>
          </cell>
          <cell r="T1648">
            <v>4000</v>
          </cell>
          <cell r="U1648">
            <v>0</v>
          </cell>
          <cell r="V1648">
            <v>1</v>
          </cell>
          <cell r="W1648">
            <v>43</v>
          </cell>
          <cell r="X1648">
            <v>0</v>
          </cell>
          <cell r="Y1648">
            <v>143</v>
          </cell>
          <cell r="Z1648" t="str">
            <v>บุคคลธรรมดา</v>
          </cell>
          <cell r="AA1648">
            <v>1</v>
          </cell>
          <cell r="AB1648" t="str">
            <v>(4)ที่ดินหรือสิ่งปลูกสร้างที่ใช้ประโยชน์เป็นที่อยู่อาศัยกรณีอื่น(บ้านหลักรอง/บ้านให้เช่าจดทะเบียน)</v>
          </cell>
          <cell r="AC1648">
            <v>2</v>
          </cell>
          <cell r="AD1648">
            <v>143</v>
          </cell>
          <cell r="AE1648">
            <v>370</v>
          </cell>
        </row>
        <row r="1649">
          <cell r="P1649">
            <v>34039</v>
          </cell>
          <cell r="Q1649">
            <v>2648</v>
          </cell>
          <cell r="R1649">
            <v>356</v>
          </cell>
          <cell r="S1649">
            <v>2546</v>
          </cell>
          <cell r="T1649">
            <v>4000</v>
          </cell>
          <cell r="U1649">
            <v>0</v>
          </cell>
          <cell r="V1649">
            <v>1</v>
          </cell>
          <cell r="W1649">
            <v>76</v>
          </cell>
          <cell r="X1649">
            <v>0</v>
          </cell>
          <cell r="Y1649">
            <v>176</v>
          </cell>
          <cell r="Z1649" t="str">
            <v>บุคคลธรรมดา</v>
          </cell>
          <cell r="AA1649">
            <v>1</v>
          </cell>
          <cell r="AB164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49">
            <v>2</v>
          </cell>
          <cell r="AD1649">
            <v>176</v>
          </cell>
          <cell r="AE1649">
            <v>370</v>
          </cell>
        </row>
        <row r="1650">
          <cell r="P1650">
            <v>34039</v>
          </cell>
          <cell r="Q1650">
            <v>2648</v>
          </cell>
          <cell r="R1650">
            <v>356</v>
          </cell>
          <cell r="S1650">
            <v>2546</v>
          </cell>
          <cell r="T1650">
            <v>4000</v>
          </cell>
          <cell r="U1650">
            <v>0</v>
          </cell>
          <cell r="V1650">
            <v>0</v>
          </cell>
          <cell r="W1650">
            <v>0</v>
          </cell>
          <cell r="X1650">
            <v>0</v>
          </cell>
          <cell r="Y1650">
            <v>0</v>
          </cell>
          <cell r="Z1650" t="str">
            <v>บุคคลธรรมดา</v>
          </cell>
          <cell r="AA1650">
            <v>1</v>
          </cell>
          <cell r="AB1650" t="str">
            <v>(3)สิ่งปลูกสร้างที่เจ้าของใช้เป็นที่อยู่อาศัยและมีชื่ออยู่ในทะเบียนบ้าน</v>
          </cell>
          <cell r="AC1650">
            <v>2</v>
          </cell>
          <cell r="AD1650">
            <v>0</v>
          </cell>
          <cell r="AE1650">
            <v>0</v>
          </cell>
        </row>
        <row r="1651">
          <cell r="P1651">
            <v>34040</v>
          </cell>
          <cell r="Q1651">
            <v>2648</v>
          </cell>
          <cell r="R1651">
            <v>357</v>
          </cell>
          <cell r="S1651">
            <v>2547</v>
          </cell>
          <cell r="T1651">
            <v>4000</v>
          </cell>
          <cell r="U1651">
            <v>0</v>
          </cell>
          <cell r="V1651">
            <v>2</v>
          </cell>
          <cell r="W1651">
            <v>2</v>
          </cell>
          <cell r="X1651">
            <v>0</v>
          </cell>
          <cell r="Y1651">
            <v>132</v>
          </cell>
          <cell r="Z1651" t="str">
            <v>บุคคลธรรมดา</v>
          </cell>
          <cell r="AA1651">
            <v>1</v>
          </cell>
          <cell r="AB16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51">
            <v>2</v>
          </cell>
          <cell r="AD1651">
            <v>132</v>
          </cell>
          <cell r="AE1651">
            <v>420</v>
          </cell>
        </row>
        <row r="1652">
          <cell r="P1652">
            <v>34040</v>
          </cell>
          <cell r="Q1652">
            <v>2648</v>
          </cell>
          <cell r="R1652">
            <v>357</v>
          </cell>
          <cell r="S1652">
            <v>2547</v>
          </cell>
          <cell r="T1652">
            <v>4000</v>
          </cell>
          <cell r="U1652">
            <v>0</v>
          </cell>
          <cell r="V1652">
            <v>0</v>
          </cell>
          <cell r="W1652">
            <v>0</v>
          </cell>
          <cell r="X1652">
            <v>0</v>
          </cell>
          <cell r="Y1652">
            <v>70</v>
          </cell>
          <cell r="Z1652" t="str">
            <v>บุคคลธรรมดา</v>
          </cell>
          <cell r="AA1652">
            <v>1</v>
          </cell>
          <cell r="AB1652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652">
            <v>3</v>
          </cell>
          <cell r="AD1652">
            <v>70</v>
          </cell>
          <cell r="AE1652">
            <v>420</v>
          </cell>
        </row>
        <row r="1653">
          <cell r="P1653">
            <v>34041</v>
          </cell>
          <cell r="Q1653">
            <v>2648</v>
          </cell>
          <cell r="R1653">
            <v>358</v>
          </cell>
          <cell r="S1653">
            <v>2548</v>
          </cell>
          <cell r="T1653">
            <v>4000</v>
          </cell>
          <cell r="U1653">
            <v>0</v>
          </cell>
          <cell r="V1653">
            <v>1</v>
          </cell>
          <cell r="W1653">
            <v>35</v>
          </cell>
          <cell r="X1653">
            <v>0</v>
          </cell>
          <cell r="Y1653">
            <v>135</v>
          </cell>
          <cell r="Z1653" t="str">
            <v>บุคคลธรรมดา</v>
          </cell>
          <cell r="AA1653">
            <v>1</v>
          </cell>
          <cell r="AB165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53">
            <v>2</v>
          </cell>
          <cell r="AD1653">
            <v>135</v>
          </cell>
          <cell r="AE1653">
            <v>420</v>
          </cell>
        </row>
        <row r="1654">
          <cell r="P1654">
            <v>34042</v>
          </cell>
          <cell r="Q1654">
            <v>2650</v>
          </cell>
          <cell r="R1654">
            <v>76</v>
          </cell>
          <cell r="S1654">
            <v>2549</v>
          </cell>
          <cell r="T1654">
            <v>4000</v>
          </cell>
          <cell r="U1654">
            <v>0</v>
          </cell>
          <cell r="V1654">
            <v>0</v>
          </cell>
          <cell r="W1654">
            <v>85</v>
          </cell>
          <cell r="X1654">
            <v>0</v>
          </cell>
          <cell r="Y1654">
            <v>85</v>
          </cell>
          <cell r="Z1654" t="str">
            <v>บุคคลธรรมดา</v>
          </cell>
          <cell r="AA1654">
            <v>1</v>
          </cell>
          <cell r="AB16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54">
            <v>2</v>
          </cell>
          <cell r="AD1654">
            <v>85</v>
          </cell>
          <cell r="AE1654">
            <v>420</v>
          </cell>
        </row>
        <row r="1655">
          <cell r="P1655">
            <v>34042</v>
          </cell>
          <cell r="Q1655">
            <v>2650</v>
          </cell>
          <cell r="R1655">
            <v>76</v>
          </cell>
          <cell r="S1655">
            <v>2549</v>
          </cell>
          <cell r="T1655">
            <v>4000</v>
          </cell>
          <cell r="U1655">
            <v>0</v>
          </cell>
          <cell r="V1655">
            <v>0</v>
          </cell>
          <cell r="W1655">
            <v>0</v>
          </cell>
          <cell r="X1655">
            <v>0</v>
          </cell>
          <cell r="Y1655">
            <v>0</v>
          </cell>
          <cell r="Z1655" t="str">
            <v>บุคคลธรรมดา</v>
          </cell>
          <cell r="AA1655">
            <v>1</v>
          </cell>
          <cell r="AB1655" t="str">
            <v>(3)สิ่งปลูกสร้างที่เจ้าของใช้เป็นที่อยู่อาศัยและมีชื่ออยู่ในทะเบียนบ้าน</v>
          </cell>
          <cell r="AC1655">
            <v>2</v>
          </cell>
          <cell r="AD1655">
            <v>0</v>
          </cell>
          <cell r="AE1655">
            <v>420</v>
          </cell>
        </row>
        <row r="1656">
          <cell r="P1656">
            <v>34043</v>
          </cell>
          <cell r="Q1656">
            <v>2650</v>
          </cell>
          <cell r="R1656">
            <v>77</v>
          </cell>
          <cell r="S1656">
            <v>2550</v>
          </cell>
          <cell r="T1656">
            <v>4000</v>
          </cell>
          <cell r="U1656">
            <v>0</v>
          </cell>
          <cell r="V1656">
            <v>0</v>
          </cell>
          <cell r="W1656">
            <v>41</v>
          </cell>
          <cell r="X1656">
            <v>0</v>
          </cell>
          <cell r="Y1656">
            <v>41</v>
          </cell>
          <cell r="Z1656" t="str">
            <v>บุคคลธรรมดา</v>
          </cell>
          <cell r="AA1656">
            <v>1</v>
          </cell>
          <cell r="AB16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56">
            <v>2</v>
          </cell>
          <cell r="AD1656">
            <v>41</v>
          </cell>
          <cell r="AE1656">
            <v>100</v>
          </cell>
        </row>
        <row r="1657">
          <cell r="P1657">
            <v>34044</v>
          </cell>
          <cell r="Q1657">
            <v>2650</v>
          </cell>
          <cell r="R1657">
            <v>78</v>
          </cell>
          <cell r="S1657">
            <v>2551</v>
          </cell>
          <cell r="T1657">
            <v>4000</v>
          </cell>
          <cell r="U1657">
            <v>0</v>
          </cell>
          <cell r="V1657">
            <v>0</v>
          </cell>
          <cell r="W1657">
            <v>56</v>
          </cell>
          <cell r="X1657">
            <v>0</v>
          </cell>
          <cell r="Y1657">
            <v>56</v>
          </cell>
          <cell r="Z1657" t="str">
            <v>บุคคลธรรมดา</v>
          </cell>
          <cell r="AA1657">
            <v>1</v>
          </cell>
          <cell r="AB16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57">
            <v>2</v>
          </cell>
          <cell r="AD1657">
            <v>56</v>
          </cell>
          <cell r="AE1657">
            <v>100</v>
          </cell>
        </row>
        <row r="1658">
          <cell r="P1658">
            <v>34046</v>
          </cell>
          <cell r="Q1658">
            <v>2650</v>
          </cell>
          <cell r="R1658">
            <v>102</v>
          </cell>
          <cell r="S1658">
            <v>2553</v>
          </cell>
          <cell r="T1658">
            <v>4000</v>
          </cell>
          <cell r="U1658">
            <v>0</v>
          </cell>
          <cell r="V1658">
            <v>0</v>
          </cell>
          <cell r="W1658">
            <v>65</v>
          </cell>
          <cell r="X1658">
            <v>0</v>
          </cell>
          <cell r="Y1658">
            <v>65</v>
          </cell>
          <cell r="Z1658" t="str">
            <v>บุคคลธรรมดา</v>
          </cell>
          <cell r="AA1658">
            <v>1</v>
          </cell>
          <cell r="AB16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58">
            <v>2</v>
          </cell>
          <cell r="AD1658">
            <v>65</v>
          </cell>
          <cell r="AE1658">
            <v>100</v>
          </cell>
        </row>
        <row r="1659">
          <cell r="P1659">
            <v>34048</v>
          </cell>
          <cell r="Q1659">
            <v>2650</v>
          </cell>
          <cell r="R1659">
            <v>81</v>
          </cell>
          <cell r="S1659">
            <v>2555</v>
          </cell>
          <cell r="T1659">
            <v>4000</v>
          </cell>
          <cell r="U1659">
            <v>0</v>
          </cell>
          <cell r="V1659">
            <v>0</v>
          </cell>
          <cell r="W1659">
            <v>71</v>
          </cell>
          <cell r="X1659">
            <v>0</v>
          </cell>
          <cell r="Y1659">
            <v>71</v>
          </cell>
          <cell r="Z1659" t="str">
            <v>บุคคลธรรมดา</v>
          </cell>
          <cell r="AA1659">
            <v>1</v>
          </cell>
          <cell r="AB165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59">
            <v>2</v>
          </cell>
          <cell r="AD1659">
            <v>71</v>
          </cell>
          <cell r="AE1659">
            <v>100</v>
          </cell>
        </row>
        <row r="1660">
          <cell r="P1660">
            <v>34049</v>
          </cell>
          <cell r="Q1660">
            <v>2650</v>
          </cell>
          <cell r="R1660">
            <v>82</v>
          </cell>
          <cell r="S1660">
            <v>2556</v>
          </cell>
          <cell r="T1660">
            <v>4000</v>
          </cell>
          <cell r="U1660">
            <v>0</v>
          </cell>
          <cell r="V1660">
            <v>1</v>
          </cell>
          <cell r="W1660">
            <v>8</v>
          </cell>
          <cell r="X1660">
            <v>0</v>
          </cell>
          <cell r="Y1660">
            <v>108</v>
          </cell>
          <cell r="Z1660" t="str">
            <v>บุคคลธรรมดา</v>
          </cell>
          <cell r="AA1660">
            <v>1</v>
          </cell>
          <cell r="AB16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60">
            <v>2</v>
          </cell>
          <cell r="AD1660">
            <v>108</v>
          </cell>
          <cell r="AE1660">
            <v>100</v>
          </cell>
        </row>
        <row r="1661">
          <cell r="P1661">
            <v>34050</v>
          </cell>
          <cell r="Q1661">
            <v>2650</v>
          </cell>
          <cell r="R1661">
            <v>83</v>
          </cell>
          <cell r="S1661">
            <v>2557</v>
          </cell>
          <cell r="T1661">
            <v>4000</v>
          </cell>
          <cell r="U1661">
            <v>0</v>
          </cell>
          <cell r="V1661">
            <v>0</v>
          </cell>
          <cell r="W1661">
            <v>45</v>
          </cell>
          <cell r="X1661">
            <v>0</v>
          </cell>
          <cell r="Y1661">
            <v>45</v>
          </cell>
          <cell r="Z1661" t="str">
            <v>บุคคลธรรมดา</v>
          </cell>
          <cell r="AA1661">
            <v>1</v>
          </cell>
          <cell r="AB166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61">
            <v>2</v>
          </cell>
          <cell r="AD1661">
            <v>45</v>
          </cell>
          <cell r="AE1661">
            <v>350</v>
          </cell>
        </row>
        <row r="1662">
          <cell r="P1662">
            <v>34051</v>
          </cell>
          <cell r="Q1662">
            <v>2650</v>
          </cell>
          <cell r="R1662">
            <v>84</v>
          </cell>
          <cell r="S1662">
            <v>2558</v>
          </cell>
          <cell r="T1662">
            <v>4000</v>
          </cell>
          <cell r="U1662">
            <v>0</v>
          </cell>
          <cell r="V1662">
            <v>1</v>
          </cell>
          <cell r="W1662">
            <v>45</v>
          </cell>
          <cell r="X1662">
            <v>0</v>
          </cell>
          <cell r="Y1662">
            <v>145</v>
          </cell>
          <cell r="Z1662" t="str">
            <v>บุคคลธรรมดา</v>
          </cell>
          <cell r="AA1662">
            <v>1</v>
          </cell>
          <cell r="AB16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62">
            <v>2</v>
          </cell>
          <cell r="AD1662">
            <v>145</v>
          </cell>
          <cell r="AE1662">
            <v>350</v>
          </cell>
        </row>
        <row r="1663">
          <cell r="P1663">
            <v>34051</v>
          </cell>
          <cell r="Q1663">
            <v>2650</v>
          </cell>
          <cell r="R1663">
            <v>84</v>
          </cell>
          <cell r="S1663">
            <v>2558</v>
          </cell>
          <cell r="T1663">
            <v>4000</v>
          </cell>
          <cell r="U1663">
            <v>0</v>
          </cell>
          <cell r="V1663">
            <v>0</v>
          </cell>
          <cell r="W1663">
            <v>0</v>
          </cell>
          <cell r="X1663">
            <v>0</v>
          </cell>
          <cell r="Y1663">
            <v>0</v>
          </cell>
          <cell r="Z1663" t="str">
            <v>บุคคลธรรมดา</v>
          </cell>
          <cell r="AA1663">
            <v>1</v>
          </cell>
          <cell r="AB1663" t="str">
            <v>(3)สิ่งปลูกสร้างที่เจ้าของใช้เป็นที่อยู่อาศัยและมีชื่ออยู่ในทะเบียนบ้าน</v>
          </cell>
          <cell r="AC1663">
            <v>2</v>
          </cell>
          <cell r="AD1663">
            <v>0</v>
          </cell>
          <cell r="AE1663">
            <v>0</v>
          </cell>
        </row>
        <row r="1664">
          <cell r="P1664">
            <v>34052</v>
          </cell>
          <cell r="Q1664">
            <v>2650</v>
          </cell>
          <cell r="R1664">
            <v>227</v>
          </cell>
          <cell r="S1664">
            <v>3559</v>
          </cell>
          <cell r="T1664">
            <v>4000</v>
          </cell>
          <cell r="U1664">
            <v>0</v>
          </cell>
          <cell r="V1664">
            <v>3</v>
          </cell>
          <cell r="W1664">
            <v>12</v>
          </cell>
          <cell r="X1664">
            <v>0</v>
          </cell>
          <cell r="Y1664">
            <v>312</v>
          </cell>
          <cell r="Z1664" t="str">
            <v>บุคคลธรรมดา</v>
          </cell>
          <cell r="AA1664">
            <v>1</v>
          </cell>
          <cell r="AB166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64">
            <v>2</v>
          </cell>
          <cell r="AD1664">
            <v>312</v>
          </cell>
          <cell r="AE1664">
            <v>350</v>
          </cell>
        </row>
        <row r="1665">
          <cell r="P1665">
            <v>34052</v>
          </cell>
          <cell r="Q1665">
            <v>2650</v>
          </cell>
          <cell r="R1665">
            <v>227</v>
          </cell>
          <cell r="S1665">
            <v>3559</v>
          </cell>
          <cell r="T1665">
            <v>4000</v>
          </cell>
          <cell r="U1665">
            <v>0</v>
          </cell>
          <cell r="V1665">
            <v>0</v>
          </cell>
          <cell r="W1665">
            <v>0</v>
          </cell>
          <cell r="X1665">
            <v>0</v>
          </cell>
          <cell r="Y1665">
            <v>0</v>
          </cell>
          <cell r="Z1665" t="str">
            <v>บุคคลธรรมดา</v>
          </cell>
          <cell r="AA1665">
            <v>1</v>
          </cell>
          <cell r="AB1665" t="str">
            <v>(3)สิ่งปลูกสร้างที่เจ้าของใช้เป็นที่อยู่อาศัยและมีชื่ออยู่ในทะเบียนบ้าน</v>
          </cell>
          <cell r="AC1665">
            <v>2</v>
          </cell>
          <cell r="AD1665">
            <v>0</v>
          </cell>
          <cell r="AE1665">
            <v>0</v>
          </cell>
        </row>
        <row r="1666">
          <cell r="P1666">
            <v>34052</v>
          </cell>
          <cell r="Q1666">
            <v>2650</v>
          </cell>
          <cell r="R1666">
            <v>227</v>
          </cell>
          <cell r="S1666">
            <v>3559</v>
          </cell>
          <cell r="T1666">
            <v>4000</v>
          </cell>
          <cell r="U1666">
            <v>0</v>
          </cell>
          <cell r="V1666">
            <v>0</v>
          </cell>
          <cell r="W1666">
            <v>0</v>
          </cell>
          <cell r="X1666">
            <v>0</v>
          </cell>
          <cell r="Y1666">
            <v>0</v>
          </cell>
          <cell r="Z1666" t="str">
            <v>บุคคลธรรมดา</v>
          </cell>
          <cell r="AA1666">
            <v>1</v>
          </cell>
          <cell r="AB1666" t="str">
            <v>(3)สิ่งปลูกสร้างที่เจ้าของใช้เป็นที่อยู่อาศัยและมีชื่ออยู่ในทะเบียนบ้าน</v>
          </cell>
          <cell r="AC1666">
            <v>2</v>
          </cell>
          <cell r="AD1666">
            <v>0</v>
          </cell>
          <cell r="AE1666">
            <v>0</v>
          </cell>
        </row>
        <row r="1667">
          <cell r="P1667">
            <v>34052</v>
          </cell>
          <cell r="Q1667">
            <v>2650</v>
          </cell>
          <cell r="R1667">
            <v>227</v>
          </cell>
          <cell r="S1667">
            <v>3559</v>
          </cell>
          <cell r="T1667">
            <v>4000</v>
          </cell>
          <cell r="U1667">
            <v>0</v>
          </cell>
          <cell r="V1667">
            <v>0</v>
          </cell>
          <cell r="W1667">
            <v>0</v>
          </cell>
          <cell r="X1667">
            <v>0</v>
          </cell>
          <cell r="Y1667">
            <v>0</v>
          </cell>
          <cell r="Z1667" t="str">
            <v>บุคคลธรรมดา</v>
          </cell>
          <cell r="AA1667">
            <v>1</v>
          </cell>
          <cell r="AB1667" t="str">
            <v>(3)สิ่งปลูกสร้างที่เจ้าของใช้เป็นที่อยู่อาศัยและมีชื่ออยู่ในทะเบียนบ้าน</v>
          </cell>
          <cell r="AC1667">
            <v>2</v>
          </cell>
          <cell r="AD1667">
            <v>0</v>
          </cell>
          <cell r="AE1667">
            <v>0</v>
          </cell>
        </row>
        <row r="1668">
          <cell r="P1668">
            <v>34053</v>
          </cell>
          <cell r="Q1668">
            <v>2650</v>
          </cell>
          <cell r="R1668">
            <v>88</v>
          </cell>
          <cell r="S1668">
            <v>2560</v>
          </cell>
          <cell r="T1668">
            <v>4000</v>
          </cell>
          <cell r="U1668">
            <v>0</v>
          </cell>
          <cell r="V1668">
            <v>1</v>
          </cell>
          <cell r="W1668">
            <v>27</v>
          </cell>
          <cell r="X1668">
            <v>0</v>
          </cell>
          <cell r="Y1668">
            <v>113</v>
          </cell>
          <cell r="Z1668" t="str">
            <v>บุคคลธรรมดา</v>
          </cell>
          <cell r="AA1668">
            <v>1</v>
          </cell>
          <cell r="AB166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68">
            <v>2</v>
          </cell>
          <cell r="AD1668">
            <v>113</v>
          </cell>
          <cell r="AE1668">
            <v>350</v>
          </cell>
        </row>
        <row r="1669">
          <cell r="P1669">
            <v>34053</v>
          </cell>
          <cell r="Q1669">
            <v>2650</v>
          </cell>
          <cell r="R1669">
            <v>88</v>
          </cell>
          <cell r="S1669">
            <v>2560</v>
          </cell>
          <cell r="T1669">
            <v>4000</v>
          </cell>
          <cell r="U1669">
            <v>0</v>
          </cell>
          <cell r="V1669">
            <v>0</v>
          </cell>
          <cell r="W1669">
            <v>0</v>
          </cell>
          <cell r="X1669">
            <v>0</v>
          </cell>
          <cell r="Y1669">
            <v>14</v>
          </cell>
          <cell r="Z1669" t="str">
            <v>บุคคลธรรมดา</v>
          </cell>
          <cell r="AA1669">
            <v>1</v>
          </cell>
          <cell r="AB166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669">
            <v>3</v>
          </cell>
          <cell r="AD1669">
            <v>14</v>
          </cell>
          <cell r="AE1669">
            <v>350</v>
          </cell>
        </row>
        <row r="1670">
          <cell r="P1670">
            <v>34054</v>
          </cell>
          <cell r="Q1670">
            <v>2650</v>
          </cell>
          <cell r="R1670">
            <v>90</v>
          </cell>
          <cell r="S1670">
            <v>2561</v>
          </cell>
          <cell r="T1670">
            <v>4000</v>
          </cell>
          <cell r="U1670">
            <v>0</v>
          </cell>
          <cell r="V1670">
            <v>2</v>
          </cell>
          <cell r="W1670">
            <v>59</v>
          </cell>
          <cell r="X1670">
            <v>0</v>
          </cell>
          <cell r="Y1670">
            <v>259</v>
          </cell>
          <cell r="Z1670" t="str">
            <v>บุคคลธรรมดา</v>
          </cell>
          <cell r="AA1670">
            <v>1</v>
          </cell>
          <cell r="AB167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70">
            <v>2</v>
          </cell>
          <cell r="AD1670">
            <v>259</v>
          </cell>
          <cell r="AE1670">
            <v>350</v>
          </cell>
        </row>
        <row r="1671">
          <cell r="P1671">
            <v>34055</v>
          </cell>
          <cell r="Q1671">
            <v>2650</v>
          </cell>
          <cell r="R1671">
            <v>91</v>
          </cell>
          <cell r="S1671">
            <v>2562</v>
          </cell>
          <cell r="T1671">
            <v>4000</v>
          </cell>
          <cell r="U1671">
            <v>0</v>
          </cell>
          <cell r="V1671">
            <v>0</v>
          </cell>
          <cell r="W1671">
            <v>83</v>
          </cell>
          <cell r="X1671">
            <v>0</v>
          </cell>
          <cell r="Y1671">
            <v>83</v>
          </cell>
          <cell r="Z1671" t="str">
            <v>บุคคลธรรมดา</v>
          </cell>
          <cell r="AA1671">
            <v>1</v>
          </cell>
          <cell r="AB1671" t="str">
            <v>(1)ที่ดินและสิ่งปลูกสร้างที่ใช้ประโยชน์ในการประกอบเกษตรกรรม</v>
          </cell>
          <cell r="AC1671">
            <v>1</v>
          </cell>
          <cell r="AD1671">
            <v>83</v>
          </cell>
          <cell r="AE1671">
            <v>420</v>
          </cell>
        </row>
        <row r="1672">
          <cell r="P1672">
            <v>34056</v>
          </cell>
          <cell r="Q1672">
            <v>2650</v>
          </cell>
          <cell r="R1672">
            <v>92</v>
          </cell>
          <cell r="S1672">
            <v>2563</v>
          </cell>
          <cell r="T1672">
            <v>4000</v>
          </cell>
          <cell r="U1672">
            <v>0</v>
          </cell>
          <cell r="V1672">
            <v>0</v>
          </cell>
          <cell r="W1672">
            <v>73</v>
          </cell>
          <cell r="X1672">
            <v>0</v>
          </cell>
          <cell r="Y1672">
            <v>73</v>
          </cell>
          <cell r="Z1672" t="str">
            <v>บุคคลธรรมดา</v>
          </cell>
          <cell r="AA1672">
            <v>1</v>
          </cell>
          <cell r="AB1672" t="str">
            <v>(1)ที่ดินและสิ่งปลูกสร้างที่ใช้ประโยชน์ในการประกอบเกษตรกรรม</v>
          </cell>
          <cell r="AC1672">
            <v>1</v>
          </cell>
          <cell r="AD1672">
            <v>73</v>
          </cell>
          <cell r="AE1672">
            <v>420</v>
          </cell>
        </row>
        <row r="1673">
          <cell r="P1673">
            <v>34057</v>
          </cell>
          <cell r="Q1673">
            <v>2650</v>
          </cell>
          <cell r="R1673">
            <v>224</v>
          </cell>
          <cell r="S1673">
            <v>2564</v>
          </cell>
          <cell r="T1673">
            <v>4000</v>
          </cell>
          <cell r="U1673">
            <v>0</v>
          </cell>
          <cell r="V1673">
            <v>0</v>
          </cell>
          <cell r="W1673">
            <v>81</v>
          </cell>
          <cell r="X1673">
            <v>0</v>
          </cell>
          <cell r="Y1673">
            <v>81</v>
          </cell>
          <cell r="Z1673" t="str">
            <v>บุคคลธรรมดา</v>
          </cell>
          <cell r="AA1673">
            <v>1</v>
          </cell>
          <cell r="AB167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73">
            <v>2</v>
          </cell>
          <cell r="AD1673">
            <v>81</v>
          </cell>
          <cell r="AE1673">
            <v>420</v>
          </cell>
        </row>
        <row r="1674">
          <cell r="P1674">
            <v>34058</v>
          </cell>
          <cell r="Q1674">
            <v>2650</v>
          </cell>
          <cell r="R1674">
            <v>94</v>
          </cell>
          <cell r="S1674">
            <v>2565</v>
          </cell>
          <cell r="T1674">
            <v>4000</v>
          </cell>
          <cell r="U1674">
            <v>0</v>
          </cell>
          <cell r="V1674">
            <v>0</v>
          </cell>
          <cell r="W1674">
            <v>40</v>
          </cell>
          <cell r="X1674">
            <v>0</v>
          </cell>
          <cell r="Y1674">
            <v>40</v>
          </cell>
          <cell r="Z1674" t="str">
            <v>บุคคลธรรมดา</v>
          </cell>
          <cell r="AA1674">
            <v>1</v>
          </cell>
          <cell r="AB167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74">
            <v>2</v>
          </cell>
          <cell r="AD1674">
            <v>40</v>
          </cell>
          <cell r="AE1674">
            <v>100</v>
          </cell>
        </row>
        <row r="1675">
          <cell r="P1675">
            <v>34059</v>
          </cell>
          <cell r="Q1675">
            <v>2650</v>
          </cell>
          <cell r="R1675">
            <v>95</v>
          </cell>
          <cell r="S1675">
            <v>2566</v>
          </cell>
          <cell r="T1675">
            <v>4000</v>
          </cell>
          <cell r="U1675">
            <v>0</v>
          </cell>
          <cell r="V1675">
            <v>0</v>
          </cell>
          <cell r="W1675">
            <v>44</v>
          </cell>
          <cell r="X1675">
            <v>0</v>
          </cell>
          <cell r="Y1675">
            <v>44</v>
          </cell>
          <cell r="Z1675" t="str">
            <v>บุคคลธรรมดา</v>
          </cell>
          <cell r="AA1675">
            <v>1</v>
          </cell>
          <cell r="AB167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75">
            <v>2</v>
          </cell>
          <cell r="AD1675">
            <v>44</v>
          </cell>
          <cell r="AE1675">
            <v>100</v>
          </cell>
        </row>
        <row r="1676">
          <cell r="P1676">
            <v>34060</v>
          </cell>
          <cell r="Q1676">
            <v>2650</v>
          </cell>
          <cell r="R1676">
            <v>218</v>
          </cell>
          <cell r="S1676">
            <v>2567</v>
          </cell>
          <cell r="T1676">
            <v>4000</v>
          </cell>
          <cell r="U1676">
            <v>0</v>
          </cell>
          <cell r="V1676">
            <v>0</v>
          </cell>
          <cell r="W1676">
            <v>65</v>
          </cell>
          <cell r="X1676">
            <v>0</v>
          </cell>
          <cell r="Y1676">
            <v>65</v>
          </cell>
          <cell r="Z1676" t="str">
            <v>บุคคลธรรมดา</v>
          </cell>
          <cell r="AA1676">
            <v>1</v>
          </cell>
          <cell r="AB1676" t="str">
            <v>(1)ที่ดินและสิ่งปลูกสร้างที่ใช้ประโยชน์ในการประกอบเกษตรกรรม</v>
          </cell>
          <cell r="AC1676">
            <v>1</v>
          </cell>
          <cell r="AD1676">
            <v>65</v>
          </cell>
          <cell r="AE1676">
            <v>100</v>
          </cell>
        </row>
        <row r="1677">
          <cell r="P1677">
            <v>34061</v>
          </cell>
          <cell r="Q1677">
            <v>2650</v>
          </cell>
          <cell r="R1677">
            <v>219</v>
          </cell>
          <cell r="S1677">
            <v>2568</v>
          </cell>
          <cell r="T1677">
            <v>4000</v>
          </cell>
          <cell r="U1677">
            <v>1</v>
          </cell>
          <cell r="V1677">
            <v>1</v>
          </cell>
          <cell r="W1677">
            <v>63</v>
          </cell>
          <cell r="X1677">
            <v>0</v>
          </cell>
          <cell r="Y1677">
            <v>563</v>
          </cell>
          <cell r="Z1677" t="str">
            <v>บุคคลธรรมดา</v>
          </cell>
          <cell r="AA1677">
            <v>1</v>
          </cell>
          <cell r="AB1677" t="str">
            <v>(1)ที่ดินและสิ่งปลูกสร้างที่ใช้ประโยชน์ในการประกอบเกษตรกรรม</v>
          </cell>
          <cell r="AC1677">
            <v>1</v>
          </cell>
          <cell r="AD1677">
            <v>563</v>
          </cell>
          <cell r="AE1677">
            <v>100</v>
          </cell>
        </row>
        <row r="1678">
          <cell r="P1678">
            <v>34062</v>
          </cell>
          <cell r="Q1678">
            <v>2650</v>
          </cell>
          <cell r="R1678">
            <v>220</v>
          </cell>
          <cell r="S1678">
            <v>2569</v>
          </cell>
          <cell r="T1678">
            <v>4000</v>
          </cell>
          <cell r="U1678">
            <v>0</v>
          </cell>
          <cell r="V1678">
            <v>2</v>
          </cell>
          <cell r="W1678">
            <v>0</v>
          </cell>
          <cell r="X1678">
            <v>0</v>
          </cell>
          <cell r="Y1678">
            <v>200</v>
          </cell>
          <cell r="Z1678" t="str">
            <v>บุคคลธรรมดา</v>
          </cell>
          <cell r="AA1678">
            <v>1</v>
          </cell>
          <cell r="AB167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78">
            <v>2</v>
          </cell>
          <cell r="AD1678">
            <v>200</v>
          </cell>
          <cell r="AE1678">
            <v>100</v>
          </cell>
        </row>
        <row r="1679">
          <cell r="P1679">
            <v>34062</v>
          </cell>
          <cell r="Q1679">
            <v>2650</v>
          </cell>
          <cell r="R1679">
            <v>220</v>
          </cell>
          <cell r="S1679">
            <v>2569</v>
          </cell>
          <cell r="T1679">
            <v>4000</v>
          </cell>
          <cell r="U1679">
            <v>0</v>
          </cell>
          <cell r="V1679">
            <v>0</v>
          </cell>
          <cell r="W1679">
            <v>0</v>
          </cell>
          <cell r="X1679">
            <v>0</v>
          </cell>
          <cell r="Y1679">
            <v>0</v>
          </cell>
          <cell r="Z1679" t="str">
            <v>บุคคลธรรมดา</v>
          </cell>
          <cell r="AA1679">
            <v>1</v>
          </cell>
          <cell r="AB1679" t="str">
            <v>(3)สิ่งปลูกสร้างที่เจ้าของใช้เป็นที่อยู่อาศัยและมีชื่ออยู่ในทะเบียนบ้าน</v>
          </cell>
          <cell r="AC1679">
            <v>2</v>
          </cell>
          <cell r="AD1679">
            <v>0</v>
          </cell>
          <cell r="AE1679">
            <v>100</v>
          </cell>
        </row>
        <row r="1680">
          <cell r="P1680">
            <v>34063</v>
          </cell>
          <cell r="Q1680">
            <v>2650</v>
          </cell>
          <cell r="R1680">
            <v>221</v>
          </cell>
          <cell r="S1680">
            <v>2570</v>
          </cell>
          <cell r="T1680">
            <v>4000</v>
          </cell>
          <cell r="U1680">
            <v>0</v>
          </cell>
          <cell r="V1680">
            <v>1</v>
          </cell>
          <cell r="W1680">
            <v>68</v>
          </cell>
          <cell r="X1680">
            <v>0</v>
          </cell>
          <cell r="Y1680">
            <v>168</v>
          </cell>
          <cell r="Z1680" t="str">
            <v>บุคคลธรรมดา</v>
          </cell>
          <cell r="AA1680">
            <v>1</v>
          </cell>
          <cell r="AB168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80">
            <v>2</v>
          </cell>
          <cell r="AD1680">
            <v>168</v>
          </cell>
          <cell r="AE1680">
            <v>100</v>
          </cell>
        </row>
        <row r="1681">
          <cell r="P1681">
            <v>34064</v>
          </cell>
          <cell r="Q1681">
            <v>2650</v>
          </cell>
          <cell r="R1681">
            <v>222</v>
          </cell>
          <cell r="S1681">
            <v>2571</v>
          </cell>
          <cell r="T1681">
            <v>4000</v>
          </cell>
          <cell r="U1681">
            <v>0</v>
          </cell>
          <cell r="V1681">
            <v>1</v>
          </cell>
          <cell r="W1681">
            <v>21</v>
          </cell>
          <cell r="X1681">
            <v>0</v>
          </cell>
          <cell r="Y1681">
            <v>121</v>
          </cell>
          <cell r="Z1681" t="str">
            <v>บุคคลธรรมดา</v>
          </cell>
          <cell r="AA1681">
            <v>1</v>
          </cell>
          <cell r="AB168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81">
            <v>2</v>
          </cell>
          <cell r="AD1681">
            <v>121</v>
          </cell>
          <cell r="AE1681">
            <v>100</v>
          </cell>
        </row>
        <row r="1682">
          <cell r="P1682">
            <v>34065</v>
          </cell>
          <cell r="Q1682">
            <v>2650</v>
          </cell>
          <cell r="R1682">
            <v>223</v>
          </cell>
          <cell r="S1682">
            <v>2572</v>
          </cell>
          <cell r="T1682">
            <v>4000</v>
          </cell>
          <cell r="U1682">
            <v>0</v>
          </cell>
          <cell r="V1682">
            <v>0</v>
          </cell>
          <cell r="W1682">
            <v>16</v>
          </cell>
          <cell r="X1682">
            <v>0</v>
          </cell>
          <cell r="Y1682">
            <v>16</v>
          </cell>
          <cell r="Z1682" t="str">
            <v>บุคคลธรรมดา</v>
          </cell>
          <cell r="AA1682">
            <v>1</v>
          </cell>
          <cell r="AB168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82">
            <v>2</v>
          </cell>
          <cell r="AD1682">
            <v>16</v>
          </cell>
          <cell r="AE1682">
            <v>100</v>
          </cell>
        </row>
        <row r="1683">
          <cell r="P1683">
            <v>34067</v>
          </cell>
          <cell r="Q1683">
            <v>2650</v>
          </cell>
          <cell r="R1683">
            <v>103</v>
          </cell>
          <cell r="S1683">
            <v>2574</v>
          </cell>
          <cell r="T1683">
            <v>4000</v>
          </cell>
          <cell r="U1683">
            <v>0</v>
          </cell>
          <cell r="V1683">
            <v>0</v>
          </cell>
          <cell r="W1683">
            <v>85</v>
          </cell>
          <cell r="X1683">
            <v>0</v>
          </cell>
          <cell r="Y1683">
            <v>85</v>
          </cell>
          <cell r="Z1683" t="str">
            <v>บุคคลธรรมดา</v>
          </cell>
          <cell r="AA1683">
            <v>1</v>
          </cell>
          <cell r="AB16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83">
            <v>2</v>
          </cell>
          <cell r="AD1683">
            <v>85</v>
          </cell>
          <cell r="AE1683">
            <v>100</v>
          </cell>
        </row>
        <row r="1684">
          <cell r="P1684">
            <v>34068</v>
          </cell>
          <cell r="Q1684">
            <v>0</v>
          </cell>
          <cell r="R1684">
            <v>104</v>
          </cell>
          <cell r="S1684">
            <v>2574</v>
          </cell>
          <cell r="T1684">
            <v>4000</v>
          </cell>
          <cell r="U1684">
            <v>0</v>
          </cell>
          <cell r="V1684">
            <v>0</v>
          </cell>
          <cell r="W1684">
            <v>47</v>
          </cell>
          <cell r="X1684">
            <v>0</v>
          </cell>
          <cell r="Y1684">
            <v>47</v>
          </cell>
          <cell r="Z1684" t="str">
            <v>บุคคลธรรมดา</v>
          </cell>
          <cell r="AA1684">
            <v>1</v>
          </cell>
          <cell r="AB168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84">
            <v>2</v>
          </cell>
          <cell r="AD1684">
            <v>47</v>
          </cell>
          <cell r="AE1684">
            <v>100</v>
          </cell>
        </row>
        <row r="1685">
          <cell r="P1685">
            <v>34068</v>
          </cell>
          <cell r="Q1685">
            <v>0</v>
          </cell>
          <cell r="R1685">
            <v>104</v>
          </cell>
          <cell r="S1685">
            <v>2574</v>
          </cell>
          <cell r="T1685">
            <v>4000</v>
          </cell>
          <cell r="U1685">
            <v>0</v>
          </cell>
          <cell r="V1685">
            <v>0</v>
          </cell>
          <cell r="W1685">
            <v>0</v>
          </cell>
          <cell r="X1685">
            <v>0</v>
          </cell>
          <cell r="Y1685">
            <v>0</v>
          </cell>
          <cell r="Z1685" t="str">
            <v>บุคคลธรรมดา</v>
          </cell>
          <cell r="AA1685">
            <v>1</v>
          </cell>
          <cell r="AB1685" t="str">
            <v>(3)สิ่งปลูกสร้างที่เจ้าของใช้เป็นที่อยู่อาศัยและมีชื่ออยู่ในทะเบียนบ้าน</v>
          </cell>
          <cell r="AC1685">
            <v>2</v>
          </cell>
          <cell r="AD1685">
            <v>0</v>
          </cell>
          <cell r="AE1685">
            <v>100</v>
          </cell>
        </row>
        <row r="1686">
          <cell r="P1686">
            <v>34069</v>
          </cell>
          <cell r="Q1686">
            <v>2650</v>
          </cell>
          <cell r="R1686">
            <v>105</v>
          </cell>
          <cell r="S1686">
            <v>2576</v>
          </cell>
          <cell r="T1686">
            <v>4000</v>
          </cell>
          <cell r="U1686">
            <v>0</v>
          </cell>
          <cell r="V1686">
            <v>1</v>
          </cell>
          <cell r="W1686">
            <v>13</v>
          </cell>
          <cell r="X1686">
            <v>0</v>
          </cell>
          <cell r="Y1686">
            <v>113</v>
          </cell>
          <cell r="Z1686" t="str">
            <v>บุคคลธรรมดา</v>
          </cell>
          <cell r="AA1686">
            <v>1</v>
          </cell>
          <cell r="AB168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86">
            <v>2</v>
          </cell>
          <cell r="AD1686">
            <v>113</v>
          </cell>
          <cell r="AE1686">
            <v>420</v>
          </cell>
        </row>
        <row r="1687">
          <cell r="P1687">
            <v>34070</v>
          </cell>
          <cell r="Q1687">
            <v>2650</v>
          </cell>
          <cell r="R1687">
            <v>106</v>
          </cell>
          <cell r="S1687">
            <v>2577</v>
          </cell>
          <cell r="T1687">
            <v>4000</v>
          </cell>
          <cell r="U1687">
            <v>0</v>
          </cell>
          <cell r="V1687">
            <v>0</v>
          </cell>
          <cell r="W1687">
            <v>44</v>
          </cell>
          <cell r="X1687">
            <v>0</v>
          </cell>
          <cell r="Y1687">
            <v>44</v>
          </cell>
          <cell r="Z1687" t="str">
            <v>บุคคลธรรมดา</v>
          </cell>
          <cell r="AA1687">
            <v>1</v>
          </cell>
          <cell r="AB168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87">
            <v>2</v>
          </cell>
          <cell r="AD1687">
            <v>44</v>
          </cell>
          <cell r="AE1687">
            <v>100</v>
          </cell>
        </row>
        <row r="1688">
          <cell r="P1688">
            <v>34071</v>
          </cell>
          <cell r="Q1688">
            <v>2650</v>
          </cell>
          <cell r="R1688">
            <v>107</v>
          </cell>
          <cell r="S1688">
            <v>2578</v>
          </cell>
          <cell r="T1688">
            <v>4000</v>
          </cell>
          <cell r="U1688">
            <v>0</v>
          </cell>
          <cell r="V1688">
            <v>0</v>
          </cell>
          <cell r="W1688">
            <v>91</v>
          </cell>
          <cell r="X1688">
            <v>0</v>
          </cell>
          <cell r="Y1688">
            <v>83.5</v>
          </cell>
          <cell r="Z1688" t="str">
            <v>บุคคลธรรมดา</v>
          </cell>
          <cell r="AA1688">
            <v>1</v>
          </cell>
          <cell r="AB168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88">
            <v>2</v>
          </cell>
          <cell r="AD1688">
            <v>83.5</v>
          </cell>
          <cell r="AE1688">
            <v>100</v>
          </cell>
        </row>
        <row r="1689">
          <cell r="P1689">
            <v>34071</v>
          </cell>
          <cell r="Q1689">
            <v>2650</v>
          </cell>
          <cell r="R1689">
            <v>107</v>
          </cell>
          <cell r="S1689">
            <v>2578</v>
          </cell>
          <cell r="T1689">
            <v>4000</v>
          </cell>
          <cell r="U1689">
            <v>0</v>
          </cell>
          <cell r="V1689">
            <v>0</v>
          </cell>
          <cell r="W1689">
            <v>0</v>
          </cell>
          <cell r="X1689">
            <v>0</v>
          </cell>
          <cell r="Y1689">
            <v>7.5</v>
          </cell>
          <cell r="Z1689" t="str">
            <v>บุคคลธรรมดา</v>
          </cell>
          <cell r="AA1689">
            <v>1</v>
          </cell>
          <cell r="AB168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689">
            <v>3</v>
          </cell>
          <cell r="AD1689">
            <v>7.5</v>
          </cell>
          <cell r="AE1689">
            <v>100</v>
          </cell>
        </row>
        <row r="1690">
          <cell r="P1690">
            <v>34073</v>
          </cell>
          <cell r="Q1690">
            <v>2650</v>
          </cell>
          <cell r="R1690">
            <v>109</v>
          </cell>
          <cell r="S1690">
            <v>2580</v>
          </cell>
          <cell r="T1690">
            <v>4000</v>
          </cell>
          <cell r="U1690">
            <v>0</v>
          </cell>
          <cell r="V1690">
            <v>0</v>
          </cell>
          <cell r="W1690">
            <v>50</v>
          </cell>
          <cell r="X1690">
            <v>0</v>
          </cell>
          <cell r="Y1690">
            <v>50</v>
          </cell>
          <cell r="Z1690" t="str">
            <v>บุคคลธรรมดา</v>
          </cell>
          <cell r="AA1690">
            <v>1</v>
          </cell>
          <cell r="AB169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90">
            <v>2</v>
          </cell>
          <cell r="AD1690">
            <v>50</v>
          </cell>
          <cell r="AE1690">
            <v>350</v>
          </cell>
        </row>
        <row r="1691">
          <cell r="P1691">
            <v>34076</v>
          </cell>
          <cell r="Q1691">
            <v>2650</v>
          </cell>
          <cell r="R1691">
            <v>112</v>
          </cell>
          <cell r="S1691">
            <v>2583</v>
          </cell>
          <cell r="T1691">
            <v>4000</v>
          </cell>
          <cell r="U1691">
            <v>0</v>
          </cell>
          <cell r="V1691">
            <v>1</v>
          </cell>
          <cell r="W1691">
            <v>9</v>
          </cell>
          <cell r="X1691">
            <v>0</v>
          </cell>
          <cell r="Y1691">
            <v>109</v>
          </cell>
          <cell r="Z1691" t="str">
            <v>บุคคลธรรมดา</v>
          </cell>
          <cell r="AA1691">
            <v>1</v>
          </cell>
          <cell r="AB169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91">
            <v>2</v>
          </cell>
          <cell r="AD1691">
            <v>109</v>
          </cell>
          <cell r="AE1691">
            <v>350</v>
          </cell>
        </row>
        <row r="1692">
          <cell r="P1692">
            <v>34078</v>
          </cell>
          <cell r="Q1692">
            <v>2650</v>
          </cell>
          <cell r="R1692">
            <v>114</v>
          </cell>
          <cell r="S1692">
            <v>2585</v>
          </cell>
          <cell r="T1692">
            <v>4000</v>
          </cell>
          <cell r="U1692">
            <v>0</v>
          </cell>
          <cell r="V1692">
            <v>0</v>
          </cell>
          <cell r="W1692">
            <v>64</v>
          </cell>
          <cell r="X1692">
            <v>0</v>
          </cell>
          <cell r="Y1692">
            <v>64</v>
          </cell>
          <cell r="Z1692" t="str">
            <v>บุคคลธรรมดา</v>
          </cell>
          <cell r="AA1692">
            <v>1</v>
          </cell>
          <cell r="AB16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92">
            <v>2</v>
          </cell>
          <cell r="AD1692">
            <v>64</v>
          </cell>
          <cell r="AE1692">
            <v>350</v>
          </cell>
        </row>
        <row r="1693">
          <cell r="P1693">
            <v>34080</v>
          </cell>
          <cell r="Q1693">
            <v>2650</v>
          </cell>
          <cell r="R1693">
            <v>116</v>
          </cell>
          <cell r="S1693">
            <v>2587</v>
          </cell>
          <cell r="T1693">
            <v>4000</v>
          </cell>
          <cell r="U1693">
            <v>0</v>
          </cell>
          <cell r="V1693">
            <v>0</v>
          </cell>
          <cell r="W1693">
            <v>68</v>
          </cell>
          <cell r="X1693">
            <v>0</v>
          </cell>
          <cell r="Y1693">
            <v>68</v>
          </cell>
          <cell r="Z1693" t="str">
            <v>บุคคลธรรมดา</v>
          </cell>
          <cell r="AA1693">
            <v>1</v>
          </cell>
          <cell r="AB169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93">
            <v>2</v>
          </cell>
          <cell r="AD1693">
            <v>68</v>
          </cell>
          <cell r="AE1693">
            <v>350</v>
          </cell>
        </row>
        <row r="1694">
          <cell r="P1694">
            <v>34081</v>
          </cell>
          <cell r="Q1694">
            <v>2650</v>
          </cell>
          <cell r="R1694">
            <v>117</v>
          </cell>
          <cell r="S1694">
            <v>34081</v>
          </cell>
          <cell r="T1694">
            <v>4000</v>
          </cell>
          <cell r="U1694">
            <v>0</v>
          </cell>
          <cell r="V1694">
            <v>1</v>
          </cell>
          <cell r="W1694">
            <v>75</v>
          </cell>
          <cell r="X1694">
            <v>0</v>
          </cell>
          <cell r="Y1694">
            <v>175</v>
          </cell>
          <cell r="Z1694" t="str">
            <v>บุคคลธรรมดา</v>
          </cell>
          <cell r="AA1694">
            <v>1</v>
          </cell>
          <cell r="AB169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94">
            <v>2</v>
          </cell>
          <cell r="AD1694">
            <v>175</v>
          </cell>
          <cell r="AE1694">
            <v>350</v>
          </cell>
        </row>
        <row r="1695">
          <cell r="P1695">
            <v>34082</v>
          </cell>
          <cell r="Q1695">
            <v>2650</v>
          </cell>
          <cell r="R1695">
            <v>118</v>
          </cell>
          <cell r="S1695">
            <v>2589</v>
          </cell>
          <cell r="T1695">
            <v>4000</v>
          </cell>
          <cell r="U1695">
            <v>0</v>
          </cell>
          <cell r="V1695">
            <v>1</v>
          </cell>
          <cell r="W1695">
            <v>50</v>
          </cell>
          <cell r="X1695">
            <v>0</v>
          </cell>
          <cell r="Y1695">
            <v>150</v>
          </cell>
          <cell r="Z1695" t="str">
            <v>บุคคลธรรมดา</v>
          </cell>
          <cell r="AA1695">
            <v>1</v>
          </cell>
          <cell r="AB169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95">
            <v>2</v>
          </cell>
          <cell r="AD1695">
            <v>150</v>
          </cell>
          <cell r="AE1695">
            <v>420</v>
          </cell>
        </row>
        <row r="1696">
          <cell r="P1696">
            <v>34083</v>
          </cell>
          <cell r="Q1696">
            <v>2650</v>
          </cell>
          <cell r="R1696">
            <v>119</v>
          </cell>
          <cell r="S1696">
            <v>2590</v>
          </cell>
          <cell r="T1696">
            <v>4000</v>
          </cell>
          <cell r="U1696">
            <v>0</v>
          </cell>
          <cell r="V1696">
            <v>0</v>
          </cell>
          <cell r="W1696">
            <v>89</v>
          </cell>
          <cell r="X1696">
            <v>0</v>
          </cell>
          <cell r="Y1696">
            <v>89</v>
          </cell>
          <cell r="Z1696" t="str">
            <v>บุคคลธรรมดา</v>
          </cell>
          <cell r="AA1696">
            <v>1</v>
          </cell>
          <cell r="AB169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96">
            <v>2</v>
          </cell>
          <cell r="AD1696">
            <v>89</v>
          </cell>
          <cell r="AE1696">
            <v>420</v>
          </cell>
        </row>
        <row r="1697">
          <cell r="P1697">
            <v>34085</v>
          </cell>
          <cell r="Q1697">
            <v>2650</v>
          </cell>
          <cell r="R1697">
            <v>121</v>
          </cell>
          <cell r="S1697">
            <v>2592</v>
          </cell>
          <cell r="T1697">
            <v>4000</v>
          </cell>
          <cell r="U1697">
            <v>0</v>
          </cell>
          <cell r="V1697">
            <v>1</v>
          </cell>
          <cell r="W1697">
            <v>45</v>
          </cell>
          <cell r="X1697">
            <v>0</v>
          </cell>
          <cell r="Y1697">
            <v>145</v>
          </cell>
          <cell r="Z1697" t="str">
            <v>บุคคลธรรมดา</v>
          </cell>
          <cell r="AA1697">
            <v>1</v>
          </cell>
          <cell r="AB169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97">
            <v>2</v>
          </cell>
          <cell r="AD1697">
            <v>145</v>
          </cell>
          <cell r="AE1697">
            <v>350</v>
          </cell>
        </row>
        <row r="1698">
          <cell r="P1698">
            <v>34086</v>
          </cell>
          <cell r="Q1698">
            <v>2650</v>
          </cell>
          <cell r="R1698">
            <v>122</v>
          </cell>
          <cell r="S1698">
            <v>2593</v>
          </cell>
          <cell r="T1698">
            <v>4000</v>
          </cell>
          <cell r="U1698">
            <v>0</v>
          </cell>
          <cell r="V1698">
            <v>2</v>
          </cell>
          <cell r="W1698">
            <v>88</v>
          </cell>
          <cell r="X1698">
            <v>0</v>
          </cell>
          <cell r="Y1698">
            <v>288</v>
          </cell>
          <cell r="Z1698" t="str">
            <v>บุคคลธรรมดา</v>
          </cell>
          <cell r="AA1698">
            <v>1</v>
          </cell>
          <cell r="AB169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698">
            <v>2</v>
          </cell>
          <cell r="AD1698">
            <v>288</v>
          </cell>
          <cell r="AE1698">
            <v>170</v>
          </cell>
        </row>
        <row r="1699">
          <cell r="P1699">
            <v>34086</v>
          </cell>
          <cell r="Q1699">
            <v>2650</v>
          </cell>
          <cell r="R1699">
            <v>122</v>
          </cell>
          <cell r="S1699">
            <v>2593</v>
          </cell>
          <cell r="T1699">
            <v>4000</v>
          </cell>
          <cell r="U1699">
            <v>0</v>
          </cell>
          <cell r="V1699">
            <v>0</v>
          </cell>
          <cell r="W1699">
            <v>0</v>
          </cell>
          <cell r="X1699">
            <v>0</v>
          </cell>
          <cell r="Y1699">
            <v>0</v>
          </cell>
          <cell r="Z1699" t="str">
            <v>บุคคลธรรมดา</v>
          </cell>
          <cell r="AA1699">
            <v>1</v>
          </cell>
          <cell r="AB1699" t="str">
            <v>(3)สิ่งปลูกสร้างที่เจ้าของใช้เป็นที่อยู่อาศัยและมีชื่ออยู่ในทะเบียนบ้าน</v>
          </cell>
          <cell r="AC1699">
            <v>2</v>
          </cell>
          <cell r="AD1699">
            <v>0</v>
          </cell>
          <cell r="AE1699">
            <v>170</v>
          </cell>
        </row>
        <row r="1700">
          <cell r="P1700">
            <v>34087</v>
          </cell>
          <cell r="Q1700">
            <v>2650</v>
          </cell>
          <cell r="R1700">
            <v>123</v>
          </cell>
          <cell r="S1700">
            <v>2594</v>
          </cell>
          <cell r="T1700">
            <v>4000</v>
          </cell>
          <cell r="U1700">
            <v>0</v>
          </cell>
          <cell r="V1700">
            <v>1</v>
          </cell>
          <cell r="W1700">
            <v>51</v>
          </cell>
          <cell r="X1700">
            <v>0</v>
          </cell>
          <cell r="Y1700">
            <v>151</v>
          </cell>
          <cell r="Z1700" t="str">
            <v>บุคคลธรรมดา</v>
          </cell>
          <cell r="AA1700">
            <v>1</v>
          </cell>
          <cell r="AB1700" t="str">
            <v>(1)ที่ดินและสิ่งปลูกสร้างที่ใช้ประโยชน์ในการประกอบเกษตรกรรม</v>
          </cell>
          <cell r="AC1700">
            <v>1</v>
          </cell>
          <cell r="AD1700">
            <v>151</v>
          </cell>
          <cell r="AE1700">
            <v>350</v>
          </cell>
        </row>
        <row r="1701">
          <cell r="P1701">
            <v>34088</v>
          </cell>
          <cell r="Q1701">
            <v>2650</v>
          </cell>
          <cell r="R1701">
            <v>125</v>
          </cell>
          <cell r="S1701">
            <v>2595</v>
          </cell>
          <cell r="T1701">
            <v>4000</v>
          </cell>
          <cell r="U1701">
            <v>0</v>
          </cell>
          <cell r="V1701">
            <v>1</v>
          </cell>
          <cell r="W1701">
            <v>76</v>
          </cell>
          <cell r="X1701">
            <v>0</v>
          </cell>
          <cell r="Y1701">
            <v>176</v>
          </cell>
          <cell r="Z1701" t="str">
            <v>บุคคลธรรมดา</v>
          </cell>
          <cell r="AA1701">
            <v>1</v>
          </cell>
          <cell r="AB170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01">
            <v>2</v>
          </cell>
          <cell r="AD1701">
            <v>176</v>
          </cell>
          <cell r="AE1701">
            <v>350</v>
          </cell>
        </row>
        <row r="1702">
          <cell r="P1702">
            <v>34099</v>
          </cell>
          <cell r="Q1702">
            <v>2650</v>
          </cell>
          <cell r="R1702">
            <v>85</v>
          </cell>
          <cell r="S1702">
            <v>2597</v>
          </cell>
          <cell r="T1702">
            <v>4000</v>
          </cell>
          <cell r="U1702">
            <v>0</v>
          </cell>
          <cell r="V1702">
            <v>1</v>
          </cell>
          <cell r="W1702">
            <v>14</v>
          </cell>
          <cell r="X1702">
            <v>0</v>
          </cell>
          <cell r="Y1702">
            <v>114</v>
          </cell>
          <cell r="Z1702" t="str">
            <v>บุคคลธรรมดา</v>
          </cell>
          <cell r="AA1702">
            <v>1</v>
          </cell>
          <cell r="AB170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02">
            <v>2</v>
          </cell>
          <cell r="AD1702">
            <v>114</v>
          </cell>
          <cell r="AE1702">
            <v>350</v>
          </cell>
        </row>
        <row r="1703">
          <cell r="P1703">
            <v>34100</v>
          </cell>
          <cell r="Q1703">
            <v>2650</v>
          </cell>
          <cell r="R1703">
            <v>87</v>
          </cell>
          <cell r="S1703">
            <v>2598</v>
          </cell>
          <cell r="T1703">
            <v>4000</v>
          </cell>
          <cell r="U1703">
            <v>0</v>
          </cell>
          <cell r="V1703">
            <v>0</v>
          </cell>
          <cell r="W1703">
            <v>69</v>
          </cell>
          <cell r="X1703">
            <v>0</v>
          </cell>
          <cell r="Y1703">
            <v>69</v>
          </cell>
          <cell r="Z1703" t="str">
            <v>บุคคลธรรมดา</v>
          </cell>
          <cell r="AA1703">
            <v>1</v>
          </cell>
          <cell r="AB170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03">
            <v>2</v>
          </cell>
          <cell r="AD1703">
            <v>69</v>
          </cell>
          <cell r="AE1703">
            <v>350</v>
          </cell>
        </row>
        <row r="1704">
          <cell r="P1704">
            <v>34101</v>
          </cell>
          <cell r="Q1704">
            <v>2650</v>
          </cell>
          <cell r="R1704">
            <v>89</v>
          </cell>
          <cell r="S1704">
            <v>2599</v>
          </cell>
          <cell r="T1704">
            <v>4000</v>
          </cell>
          <cell r="U1704">
            <v>0</v>
          </cell>
          <cell r="V1704">
            <v>0</v>
          </cell>
          <cell r="W1704">
            <v>20</v>
          </cell>
          <cell r="X1704">
            <v>0</v>
          </cell>
          <cell r="Y1704">
            <v>20</v>
          </cell>
          <cell r="Z1704" t="str">
            <v>บุคคลธรรมดา</v>
          </cell>
          <cell r="AA1704">
            <v>1</v>
          </cell>
          <cell r="AB17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04">
            <v>2</v>
          </cell>
          <cell r="AD1704">
            <v>20</v>
          </cell>
          <cell r="AE1704">
            <v>350</v>
          </cell>
        </row>
        <row r="1705">
          <cell r="P1705">
            <v>34102</v>
          </cell>
          <cell r="Q1705">
            <v>2650</v>
          </cell>
          <cell r="R1705">
            <v>126</v>
          </cell>
          <cell r="S1705">
            <v>2600</v>
          </cell>
          <cell r="T1705">
            <v>4000</v>
          </cell>
          <cell r="U1705">
            <v>0</v>
          </cell>
          <cell r="V1705">
            <v>0</v>
          </cell>
          <cell r="W1705">
            <v>92</v>
          </cell>
          <cell r="X1705">
            <v>0</v>
          </cell>
          <cell r="Y1705">
            <v>92</v>
          </cell>
          <cell r="Z1705" t="str">
            <v>บุคคลธรรมดา</v>
          </cell>
          <cell r="AA1705">
            <v>1</v>
          </cell>
          <cell r="AB170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05">
            <v>2</v>
          </cell>
          <cell r="AD1705">
            <v>92</v>
          </cell>
          <cell r="AE1705">
            <v>420</v>
          </cell>
        </row>
        <row r="1706">
          <cell r="P1706">
            <v>34103</v>
          </cell>
          <cell r="Q1706">
            <v>2650</v>
          </cell>
          <cell r="R1706">
            <v>127</v>
          </cell>
          <cell r="S1706">
            <v>2601</v>
          </cell>
          <cell r="T1706">
            <v>4000</v>
          </cell>
          <cell r="U1706">
            <v>0</v>
          </cell>
          <cell r="V1706">
            <v>1</v>
          </cell>
          <cell r="W1706">
            <v>43</v>
          </cell>
          <cell r="X1706">
            <v>0</v>
          </cell>
          <cell r="Y1706">
            <v>143</v>
          </cell>
          <cell r="Z1706" t="str">
            <v>บุคคลธรรมดา</v>
          </cell>
          <cell r="AA1706">
            <v>1</v>
          </cell>
          <cell r="AB170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06">
            <v>2</v>
          </cell>
          <cell r="AD1706">
            <v>143</v>
          </cell>
          <cell r="AE1706">
            <v>420</v>
          </cell>
        </row>
        <row r="1707">
          <cell r="P1707">
            <v>34104</v>
          </cell>
          <cell r="Q1707">
            <v>2650</v>
          </cell>
          <cell r="R1707">
            <v>128</v>
          </cell>
          <cell r="S1707">
            <v>2602</v>
          </cell>
          <cell r="T1707">
            <v>4000</v>
          </cell>
          <cell r="U1707">
            <v>0</v>
          </cell>
          <cell r="V1707">
            <v>1</v>
          </cell>
          <cell r="W1707">
            <v>83</v>
          </cell>
          <cell r="X1707">
            <v>0</v>
          </cell>
          <cell r="Y1707">
            <v>183</v>
          </cell>
          <cell r="Z1707" t="str">
            <v>บุคคลธรรมดา</v>
          </cell>
          <cell r="AA1707">
            <v>1</v>
          </cell>
          <cell r="AB170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07">
            <v>2</v>
          </cell>
          <cell r="AD1707">
            <v>183</v>
          </cell>
          <cell r="AE1707">
            <v>420</v>
          </cell>
        </row>
        <row r="1708">
          <cell r="P1708">
            <v>34105</v>
          </cell>
          <cell r="Q1708">
            <v>2650</v>
          </cell>
          <cell r="R1708">
            <v>129</v>
          </cell>
          <cell r="S1708">
            <v>2603</v>
          </cell>
          <cell r="T1708">
            <v>4000</v>
          </cell>
          <cell r="U1708">
            <v>0</v>
          </cell>
          <cell r="V1708">
            <v>3</v>
          </cell>
          <cell r="W1708">
            <v>44</v>
          </cell>
          <cell r="X1708">
            <v>0</v>
          </cell>
          <cell r="Y1708">
            <v>344</v>
          </cell>
          <cell r="Z1708" t="str">
            <v>บุคคลธรรมดา</v>
          </cell>
          <cell r="AA1708">
            <v>1</v>
          </cell>
          <cell r="AB1708" t="str">
            <v>(1)ที่ดินและสิ่งปลูกสร้างที่ใช้ประโยชน์ในการประกอบเกษตรกรรม</v>
          </cell>
          <cell r="AC1708">
            <v>1</v>
          </cell>
          <cell r="AD1708">
            <v>344</v>
          </cell>
          <cell r="AE1708">
            <v>350</v>
          </cell>
        </row>
        <row r="1709">
          <cell r="P1709">
            <v>34106</v>
          </cell>
          <cell r="Q1709">
            <v>2650</v>
          </cell>
          <cell r="R1709">
            <v>130</v>
          </cell>
          <cell r="S1709">
            <v>2604</v>
          </cell>
          <cell r="T1709">
            <v>4000</v>
          </cell>
          <cell r="U1709">
            <v>0</v>
          </cell>
          <cell r="V1709">
            <v>0</v>
          </cell>
          <cell r="W1709">
            <v>36</v>
          </cell>
          <cell r="X1709">
            <v>0</v>
          </cell>
          <cell r="Y1709">
            <v>36</v>
          </cell>
          <cell r="Z1709" t="str">
            <v>บุคคลธรรมดา</v>
          </cell>
          <cell r="AA1709">
            <v>1</v>
          </cell>
          <cell r="AB170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09">
            <v>2</v>
          </cell>
          <cell r="AD1709">
            <v>36</v>
          </cell>
          <cell r="AE1709">
            <v>130</v>
          </cell>
        </row>
        <row r="1710">
          <cell r="P1710">
            <v>34107</v>
          </cell>
          <cell r="Q1710">
            <v>2650</v>
          </cell>
          <cell r="R1710">
            <v>131</v>
          </cell>
          <cell r="S1710">
            <v>2605</v>
          </cell>
          <cell r="T1710">
            <v>4000</v>
          </cell>
          <cell r="U1710">
            <v>0</v>
          </cell>
          <cell r="V1710">
            <v>0</v>
          </cell>
          <cell r="W1710">
            <v>95</v>
          </cell>
          <cell r="X1710">
            <v>0</v>
          </cell>
          <cell r="Y1710">
            <v>95</v>
          </cell>
          <cell r="Z1710" t="str">
            <v>บุคคลธรรมดา</v>
          </cell>
          <cell r="AA1710">
            <v>1</v>
          </cell>
          <cell r="AB171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10">
            <v>2</v>
          </cell>
          <cell r="AD1710">
            <v>95</v>
          </cell>
          <cell r="AE1710">
            <v>350</v>
          </cell>
        </row>
        <row r="1711">
          <cell r="P1711">
            <v>34108</v>
          </cell>
          <cell r="Q1711">
            <v>2650</v>
          </cell>
          <cell r="R1711">
            <v>132</v>
          </cell>
          <cell r="S1711">
            <v>2606</v>
          </cell>
          <cell r="T1711">
            <v>4000</v>
          </cell>
          <cell r="U1711">
            <v>0</v>
          </cell>
          <cell r="V1711">
            <v>1</v>
          </cell>
          <cell r="W1711">
            <v>33</v>
          </cell>
          <cell r="X1711">
            <v>0</v>
          </cell>
          <cell r="Y1711">
            <v>133</v>
          </cell>
          <cell r="Z1711" t="str">
            <v>บุคคลธรรมดา</v>
          </cell>
          <cell r="AA1711">
            <v>1</v>
          </cell>
          <cell r="AB171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11">
            <v>2</v>
          </cell>
          <cell r="AD1711">
            <v>133</v>
          </cell>
          <cell r="AE1711">
            <v>350</v>
          </cell>
        </row>
        <row r="1712">
          <cell r="P1712">
            <v>34109</v>
          </cell>
          <cell r="Q1712">
            <v>2650</v>
          </cell>
          <cell r="R1712">
            <v>146</v>
          </cell>
          <cell r="S1712">
            <v>2607</v>
          </cell>
          <cell r="T1712">
            <v>4000</v>
          </cell>
          <cell r="U1712">
            <v>0</v>
          </cell>
          <cell r="V1712">
            <v>2</v>
          </cell>
          <cell r="W1712">
            <v>82</v>
          </cell>
          <cell r="X1712">
            <v>0</v>
          </cell>
          <cell r="Y1712">
            <v>282</v>
          </cell>
          <cell r="Z1712" t="str">
            <v>บุคคลธรรมดา</v>
          </cell>
          <cell r="AA1712">
            <v>1</v>
          </cell>
          <cell r="AB171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12">
            <v>2</v>
          </cell>
          <cell r="AD1712">
            <v>282</v>
          </cell>
          <cell r="AE1712">
            <v>350</v>
          </cell>
        </row>
        <row r="1713">
          <cell r="P1713">
            <v>34110</v>
          </cell>
          <cell r="Q1713">
            <v>2650</v>
          </cell>
          <cell r="R1713">
            <v>147</v>
          </cell>
          <cell r="S1713">
            <v>2608</v>
          </cell>
          <cell r="T1713">
            <v>4000</v>
          </cell>
          <cell r="U1713">
            <v>0</v>
          </cell>
          <cell r="V1713">
            <v>0</v>
          </cell>
          <cell r="W1713">
            <v>68</v>
          </cell>
          <cell r="X1713">
            <v>0</v>
          </cell>
          <cell r="Y1713">
            <v>68</v>
          </cell>
          <cell r="Z1713" t="str">
            <v>บุคคลธรรมดา</v>
          </cell>
          <cell r="AA1713">
            <v>1</v>
          </cell>
          <cell r="AB171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13">
            <v>2</v>
          </cell>
          <cell r="AD1713">
            <v>68</v>
          </cell>
          <cell r="AE1713">
            <v>350</v>
          </cell>
        </row>
        <row r="1714">
          <cell r="P1714">
            <v>34111</v>
          </cell>
          <cell r="Q1714">
            <v>2650</v>
          </cell>
          <cell r="R1714">
            <v>148</v>
          </cell>
          <cell r="S1714">
            <v>2609</v>
          </cell>
          <cell r="T1714">
            <v>4000</v>
          </cell>
          <cell r="U1714">
            <v>0</v>
          </cell>
          <cell r="V1714">
            <v>2</v>
          </cell>
          <cell r="W1714">
            <v>74</v>
          </cell>
          <cell r="X1714">
            <v>0</v>
          </cell>
          <cell r="Y1714">
            <v>274</v>
          </cell>
          <cell r="Z1714" t="str">
            <v>บุคคลธรรมดา</v>
          </cell>
          <cell r="AA1714">
            <v>1</v>
          </cell>
          <cell r="AB171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14">
            <v>2</v>
          </cell>
          <cell r="AD1714">
            <v>274</v>
          </cell>
          <cell r="AE1714">
            <v>310</v>
          </cell>
        </row>
        <row r="1715">
          <cell r="P1715">
            <v>34111</v>
          </cell>
          <cell r="Q1715">
            <v>2650</v>
          </cell>
          <cell r="R1715">
            <v>148</v>
          </cell>
          <cell r="S1715">
            <v>2609</v>
          </cell>
          <cell r="T1715">
            <v>4000</v>
          </cell>
          <cell r="U1715">
            <v>0</v>
          </cell>
          <cell r="V1715">
            <v>2</v>
          </cell>
          <cell r="W1715">
            <v>74</v>
          </cell>
          <cell r="X1715">
            <v>0</v>
          </cell>
          <cell r="Y1715">
            <v>274</v>
          </cell>
          <cell r="Z1715" t="str">
            <v>บุคคลธรรมดา</v>
          </cell>
          <cell r="AA1715">
            <v>1</v>
          </cell>
          <cell r="AB1715" t="str">
            <v>(3)สิ่งปลูกสร้างที่เจ้าของใช้เป็นที่อยู่อาศัยและมีชื่ออยู่ในทะเบียนบ้าน</v>
          </cell>
          <cell r="AC1715">
            <v>2</v>
          </cell>
          <cell r="AD1715">
            <v>274</v>
          </cell>
          <cell r="AE1715">
            <v>310</v>
          </cell>
        </row>
        <row r="1716">
          <cell r="P1716">
            <v>34111</v>
          </cell>
          <cell r="Q1716">
            <v>2650</v>
          </cell>
          <cell r="R1716">
            <v>148</v>
          </cell>
          <cell r="S1716">
            <v>2609</v>
          </cell>
          <cell r="T1716">
            <v>4000</v>
          </cell>
          <cell r="U1716">
            <v>0</v>
          </cell>
          <cell r="V1716">
            <v>2</v>
          </cell>
          <cell r="W1716">
            <v>74</v>
          </cell>
          <cell r="X1716">
            <v>0</v>
          </cell>
          <cell r="Y1716">
            <v>274</v>
          </cell>
          <cell r="Z1716" t="str">
            <v>บุคคลธรรมดา</v>
          </cell>
          <cell r="AA1716">
            <v>1</v>
          </cell>
          <cell r="AB1716" t="str">
            <v>(3)สิ่งปลูกสร้างที่เจ้าของใช้เป็นที่อยู่อาศัยและมีชื่ออยู่ในทะเบียนบ้าน</v>
          </cell>
          <cell r="AC1716">
            <v>2</v>
          </cell>
          <cell r="AD1716">
            <v>274</v>
          </cell>
          <cell r="AE1716">
            <v>310</v>
          </cell>
        </row>
        <row r="1717">
          <cell r="P1717">
            <v>34112</v>
          </cell>
          <cell r="Q1717">
            <v>2650</v>
          </cell>
          <cell r="R1717">
            <v>149</v>
          </cell>
          <cell r="S1717">
            <v>2610</v>
          </cell>
          <cell r="T1717">
            <v>4000</v>
          </cell>
          <cell r="U1717">
            <v>0</v>
          </cell>
          <cell r="V1717">
            <v>2</v>
          </cell>
          <cell r="W1717">
            <v>18</v>
          </cell>
          <cell r="X1717">
            <v>0</v>
          </cell>
          <cell r="Y1717">
            <v>218</v>
          </cell>
          <cell r="Z1717" t="str">
            <v>บุคคลธรรมดา</v>
          </cell>
          <cell r="AA1717">
            <v>1</v>
          </cell>
          <cell r="AB17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17">
            <v>2</v>
          </cell>
          <cell r="AD1717">
            <v>218</v>
          </cell>
          <cell r="AE1717">
            <v>350</v>
          </cell>
        </row>
        <row r="1718">
          <cell r="P1718">
            <v>34113</v>
          </cell>
          <cell r="Q1718">
            <v>2650</v>
          </cell>
          <cell r="R1718">
            <v>151</v>
          </cell>
          <cell r="S1718">
            <v>2611</v>
          </cell>
          <cell r="T1718">
            <v>4000</v>
          </cell>
          <cell r="U1718">
            <v>1</v>
          </cell>
          <cell r="V1718">
            <v>2</v>
          </cell>
          <cell r="W1718">
            <v>60</v>
          </cell>
          <cell r="X1718">
            <v>0</v>
          </cell>
          <cell r="Y1718">
            <v>660</v>
          </cell>
          <cell r="Z1718" t="str">
            <v>บุคคลธรรมดา</v>
          </cell>
          <cell r="AA1718">
            <v>1</v>
          </cell>
          <cell r="AB1718" t="str">
            <v>(1)ที่ดินและสิ่งปลูกสร้างที่ใช้ประโยชน์ในการประกอบเกษตรกรรม</v>
          </cell>
          <cell r="AC1718">
            <v>1</v>
          </cell>
          <cell r="AD1718">
            <v>660</v>
          </cell>
          <cell r="AE1718">
            <v>100</v>
          </cell>
        </row>
        <row r="1719">
          <cell r="P1719">
            <v>34114</v>
          </cell>
          <cell r="Q1719">
            <v>2650</v>
          </cell>
          <cell r="R1719">
            <v>150</v>
          </cell>
          <cell r="S1719">
            <v>2612</v>
          </cell>
          <cell r="T1719">
            <v>4000</v>
          </cell>
          <cell r="U1719">
            <v>3</v>
          </cell>
          <cell r="V1719">
            <v>1</v>
          </cell>
          <cell r="W1719">
            <v>55</v>
          </cell>
          <cell r="X1719">
            <v>0</v>
          </cell>
          <cell r="Y1719">
            <v>1349</v>
          </cell>
          <cell r="Z1719" t="str">
            <v>บุคคลธรรมดา</v>
          </cell>
          <cell r="AA1719">
            <v>1</v>
          </cell>
          <cell r="AB17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19">
            <v>2</v>
          </cell>
          <cell r="AD1719">
            <v>1349</v>
          </cell>
          <cell r="AE1719">
            <v>150</v>
          </cell>
        </row>
        <row r="1720">
          <cell r="P1720">
            <v>34114</v>
          </cell>
          <cell r="Q1720">
            <v>2650</v>
          </cell>
          <cell r="R1720">
            <v>150</v>
          </cell>
          <cell r="S1720">
            <v>2612</v>
          </cell>
          <cell r="T1720">
            <v>4000</v>
          </cell>
          <cell r="U1720">
            <v>0</v>
          </cell>
          <cell r="V1720">
            <v>0</v>
          </cell>
          <cell r="W1720">
            <v>0</v>
          </cell>
          <cell r="X1720">
            <v>0</v>
          </cell>
          <cell r="Y1720">
            <v>6</v>
          </cell>
          <cell r="Z1720" t="str">
            <v>บุคคลธรรมดา</v>
          </cell>
          <cell r="AA1720">
            <v>1</v>
          </cell>
          <cell r="AB172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720">
            <v>3</v>
          </cell>
          <cell r="AD1720">
            <v>6</v>
          </cell>
          <cell r="AE1720">
            <v>150</v>
          </cell>
        </row>
        <row r="1721">
          <cell r="P1721">
            <v>34115</v>
          </cell>
          <cell r="Q1721">
            <v>2650</v>
          </cell>
          <cell r="R1721">
            <v>152</v>
          </cell>
          <cell r="S1721">
            <v>2613</v>
          </cell>
          <cell r="T1721">
            <v>4000</v>
          </cell>
          <cell r="U1721">
            <v>0</v>
          </cell>
          <cell r="V1721">
            <v>3</v>
          </cell>
          <cell r="W1721">
            <v>60</v>
          </cell>
          <cell r="X1721">
            <v>0</v>
          </cell>
          <cell r="Y1721">
            <v>360</v>
          </cell>
          <cell r="Z1721" t="str">
            <v>บุคคลธรรมดา</v>
          </cell>
          <cell r="AA1721">
            <v>1</v>
          </cell>
          <cell r="AB1721" t="str">
            <v>(1)ที่ดินและสิ่งปลูกสร้างที่ใช้ประโยชน์ในการประกอบเกษตรกรรม</v>
          </cell>
          <cell r="AC1721">
            <v>1</v>
          </cell>
          <cell r="AD1721">
            <v>360</v>
          </cell>
          <cell r="AE1721">
            <v>350</v>
          </cell>
        </row>
        <row r="1722">
          <cell r="P1722">
            <v>34119</v>
          </cell>
          <cell r="Q1722">
            <v>2650</v>
          </cell>
          <cell r="R1722">
            <v>133</v>
          </cell>
          <cell r="S1722">
            <v>2617</v>
          </cell>
          <cell r="T1722">
            <v>4000</v>
          </cell>
          <cell r="U1722">
            <v>0</v>
          </cell>
          <cell r="V1722">
            <v>2</v>
          </cell>
          <cell r="W1722">
            <v>46</v>
          </cell>
          <cell r="X1722">
            <v>0</v>
          </cell>
          <cell r="Y1722">
            <v>240</v>
          </cell>
          <cell r="Z1722" t="str">
            <v>บุคคลธรรมดา</v>
          </cell>
          <cell r="AA1722">
            <v>1</v>
          </cell>
          <cell r="AB17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22">
            <v>2</v>
          </cell>
          <cell r="AD1722">
            <v>240</v>
          </cell>
          <cell r="AE1722">
            <v>420</v>
          </cell>
        </row>
        <row r="1723">
          <cell r="P1723">
            <v>34119</v>
          </cell>
          <cell r="Q1723">
            <v>2650</v>
          </cell>
          <cell r="R1723">
            <v>133</v>
          </cell>
          <cell r="S1723">
            <v>2617</v>
          </cell>
          <cell r="T1723">
            <v>4000</v>
          </cell>
          <cell r="U1723">
            <v>0</v>
          </cell>
          <cell r="V1723">
            <v>0</v>
          </cell>
          <cell r="W1723">
            <v>0</v>
          </cell>
          <cell r="X1723">
            <v>0</v>
          </cell>
          <cell r="Y1723">
            <v>6</v>
          </cell>
          <cell r="Z1723" t="str">
            <v>บุคคลธรรมดา</v>
          </cell>
          <cell r="AA1723">
            <v>1</v>
          </cell>
          <cell r="AB172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723">
            <v>3</v>
          </cell>
          <cell r="AD1723">
            <v>6</v>
          </cell>
          <cell r="AE1723">
            <v>420</v>
          </cell>
        </row>
        <row r="1724">
          <cell r="P1724">
            <v>34120</v>
          </cell>
          <cell r="Q1724">
            <v>2650</v>
          </cell>
          <cell r="R1724">
            <v>134</v>
          </cell>
          <cell r="S1724">
            <v>2618</v>
          </cell>
          <cell r="T1724">
            <v>4000</v>
          </cell>
          <cell r="U1724">
            <v>0</v>
          </cell>
          <cell r="V1724">
            <v>2</v>
          </cell>
          <cell r="W1724">
            <v>82</v>
          </cell>
          <cell r="X1724">
            <v>0</v>
          </cell>
          <cell r="Y1724">
            <v>282</v>
          </cell>
          <cell r="Z1724" t="str">
            <v>บุคคลธรรมดา</v>
          </cell>
          <cell r="AA1724">
            <v>1</v>
          </cell>
          <cell r="AB172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24">
            <v>2</v>
          </cell>
          <cell r="AD1724">
            <v>282</v>
          </cell>
          <cell r="AE1724">
            <v>420</v>
          </cell>
        </row>
        <row r="1725">
          <cell r="P1725">
            <v>34122</v>
          </cell>
          <cell r="Q1725">
            <v>2650</v>
          </cell>
          <cell r="R1725">
            <v>136</v>
          </cell>
          <cell r="S1725">
            <v>2620</v>
          </cell>
          <cell r="T1725">
            <v>4000</v>
          </cell>
          <cell r="U1725">
            <v>0</v>
          </cell>
          <cell r="V1725">
            <v>1</v>
          </cell>
          <cell r="W1725">
            <v>0</v>
          </cell>
          <cell r="X1725">
            <v>0</v>
          </cell>
          <cell r="Y1725">
            <v>100</v>
          </cell>
          <cell r="Z1725" t="str">
            <v>บุคคลธรรมดา</v>
          </cell>
          <cell r="AA1725">
            <v>1</v>
          </cell>
          <cell r="AB172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25">
            <v>2</v>
          </cell>
          <cell r="AD1725">
            <v>100</v>
          </cell>
          <cell r="AE1725">
            <v>420</v>
          </cell>
        </row>
        <row r="1726">
          <cell r="P1726">
            <v>34123</v>
          </cell>
          <cell r="Q1726">
            <v>2650</v>
          </cell>
          <cell r="R1726">
            <v>137</v>
          </cell>
          <cell r="S1726">
            <v>2621</v>
          </cell>
          <cell r="T1726">
            <v>4000</v>
          </cell>
          <cell r="U1726">
            <v>0</v>
          </cell>
          <cell r="V1726">
            <v>0</v>
          </cell>
          <cell r="W1726">
            <v>93</v>
          </cell>
          <cell r="X1726">
            <v>0</v>
          </cell>
          <cell r="Y1726">
            <v>93</v>
          </cell>
          <cell r="Z1726" t="str">
            <v>บุคคลธรรมดา</v>
          </cell>
          <cell r="AA1726">
            <v>1</v>
          </cell>
          <cell r="AB17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26">
            <v>2</v>
          </cell>
          <cell r="AD1726">
            <v>93</v>
          </cell>
          <cell r="AE1726">
            <v>420</v>
          </cell>
        </row>
        <row r="1727">
          <cell r="P1727">
            <v>34124</v>
          </cell>
          <cell r="Q1727">
            <v>2650</v>
          </cell>
          <cell r="R1727">
            <v>138</v>
          </cell>
          <cell r="S1727">
            <v>2622</v>
          </cell>
          <cell r="T1727">
            <v>4000</v>
          </cell>
          <cell r="U1727">
            <v>0</v>
          </cell>
          <cell r="V1727">
            <v>0</v>
          </cell>
          <cell r="W1727">
            <v>83</v>
          </cell>
          <cell r="X1727">
            <v>0</v>
          </cell>
          <cell r="Y1727">
            <v>83</v>
          </cell>
          <cell r="Z1727" t="str">
            <v>บุคคลธรรมดา</v>
          </cell>
          <cell r="AA1727">
            <v>1</v>
          </cell>
          <cell r="AB17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27">
            <v>2</v>
          </cell>
          <cell r="AD1727">
            <v>83</v>
          </cell>
          <cell r="AE1727">
            <v>420</v>
          </cell>
        </row>
        <row r="1728">
          <cell r="P1728">
            <v>34126</v>
          </cell>
          <cell r="Q1728">
            <v>2650</v>
          </cell>
          <cell r="R1728">
            <v>145</v>
          </cell>
          <cell r="S1728">
            <v>2624</v>
          </cell>
          <cell r="T1728">
            <v>4000</v>
          </cell>
          <cell r="U1728">
            <v>0</v>
          </cell>
          <cell r="V1728">
            <v>1</v>
          </cell>
          <cell r="W1728">
            <v>89</v>
          </cell>
          <cell r="X1728">
            <v>0</v>
          </cell>
          <cell r="Y1728">
            <v>189</v>
          </cell>
          <cell r="Z1728" t="str">
            <v>บุคคลธรรมดา</v>
          </cell>
          <cell r="AA1728">
            <v>1</v>
          </cell>
          <cell r="AB172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28">
            <v>2</v>
          </cell>
          <cell r="AD1728">
            <v>189</v>
          </cell>
          <cell r="AE1728">
            <v>420</v>
          </cell>
        </row>
        <row r="1729">
          <cell r="P1729">
            <v>34127</v>
          </cell>
          <cell r="Q1729">
            <v>2650</v>
          </cell>
          <cell r="R1729">
            <v>141</v>
          </cell>
          <cell r="S1729">
            <v>2625</v>
          </cell>
          <cell r="T1729">
            <v>4000</v>
          </cell>
          <cell r="U1729">
            <v>0</v>
          </cell>
          <cell r="V1729">
            <v>3</v>
          </cell>
          <cell r="W1729">
            <v>12</v>
          </cell>
          <cell r="X1729">
            <v>0</v>
          </cell>
          <cell r="Y1729">
            <v>312</v>
          </cell>
          <cell r="Z1729" t="str">
            <v>บุคคลธรรมดา</v>
          </cell>
          <cell r="AA1729">
            <v>1</v>
          </cell>
          <cell r="AB1729" t="str">
            <v>(1)ที่ดินและสิ่งปลูกสร้างที่ใช้ประโยชน์ในการประกอบเกษตรกรรม</v>
          </cell>
          <cell r="AC1729">
            <v>1</v>
          </cell>
          <cell r="AD1729">
            <v>312</v>
          </cell>
          <cell r="AE1729">
            <v>420</v>
          </cell>
        </row>
        <row r="1730">
          <cell r="P1730">
            <v>34128</v>
          </cell>
          <cell r="Q1730">
            <v>2650</v>
          </cell>
          <cell r="R1730">
            <v>142</v>
          </cell>
          <cell r="S1730">
            <v>2626</v>
          </cell>
          <cell r="T1730">
            <v>4000</v>
          </cell>
          <cell r="U1730">
            <v>0</v>
          </cell>
          <cell r="V1730">
            <v>0</v>
          </cell>
          <cell r="W1730">
            <v>80</v>
          </cell>
          <cell r="X1730">
            <v>0</v>
          </cell>
          <cell r="Y1730">
            <v>80</v>
          </cell>
          <cell r="Z1730" t="str">
            <v>บุคคลธรรมดา</v>
          </cell>
          <cell r="AA1730">
            <v>1</v>
          </cell>
          <cell r="AB173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30">
            <v>2</v>
          </cell>
          <cell r="AD1730">
            <v>80</v>
          </cell>
          <cell r="AE1730">
            <v>420</v>
          </cell>
        </row>
        <row r="1731">
          <cell r="P1731">
            <v>34129</v>
          </cell>
          <cell r="Q1731">
            <v>2650</v>
          </cell>
          <cell r="R1731">
            <v>143</v>
          </cell>
          <cell r="S1731">
            <v>2627</v>
          </cell>
          <cell r="T1731">
            <v>4000</v>
          </cell>
          <cell r="U1731">
            <v>0</v>
          </cell>
          <cell r="V1731">
            <v>1</v>
          </cell>
          <cell r="W1731">
            <v>78</v>
          </cell>
          <cell r="X1731">
            <v>0</v>
          </cell>
          <cell r="Y1731">
            <v>178</v>
          </cell>
          <cell r="Z1731" t="str">
            <v>บุคคลธรรมดา</v>
          </cell>
          <cell r="AA1731">
            <v>1</v>
          </cell>
          <cell r="AB173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31">
            <v>2</v>
          </cell>
          <cell r="AD1731">
            <v>178</v>
          </cell>
          <cell r="AE1731">
            <v>420</v>
          </cell>
        </row>
        <row r="1732">
          <cell r="P1732">
            <v>34130</v>
          </cell>
          <cell r="Q1732">
            <v>2650</v>
          </cell>
          <cell r="R1732">
            <v>144</v>
          </cell>
          <cell r="S1732">
            <v>2628</v>
          </cell>
          <cell r="T1732">
            <v>4000</v>
          </cell>
          <cell r="U1732">
            <v>0</v>
          </cell>
          <cell r="V1732">
            <v>3</v>
          </cell>
          <cell r="W1732">
            <v>14</v>
          </cell>
          <cell r="X1732">
            <v>0</v>
          </cell>
          <cell r="Y1732">
            <v>314</v>
          </cell>
          <cell r="Z1732" t="str">
            <v>บุคคลธรรมดา</v>
          </cell>
          <cell r="AA1732">
            <v>1</v>
          </cell>
          <cell r="AB173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32">
            <v>2</v>
          </cell>
          <cell r="AD1732">
            <v>314</v>
          </cell>
          <cell r="AE1732">
            <v>420</v>
          </cell>
        </row>
        <row r="1733">
          <cell r="P1733">
            <v>34132</v>
          </cell>
          <cell r="Q1733">
            <v>0</v>
          </cell>
          <cell r="R1733">
            <v>235</v>
          </cell>
          <cell r="S1733">
            <v>2630</v>
          </cell>
          <cell r="T1733">
            <v>4000</v>
          </cell>
          <cell r="U1733">
            <v>1</v>
          </cell>
          <cell r="V1733">
            <v>0</v>
          </cell>
          <cell r="W1733">
            <v>0</v>
          </cell>
          <cell r="X1733">
            <v>0</v>
          </cell>
          <cell r="Y1733">
            <v>400</v>
          </cell>
          <cell r="Z1733" t="str">
            <v>บุคคลธรรมดา</v>
          </cell>
          <cell r="AA1733">
            <v>1</v>
          </cell>
          <cell r="AB173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33">
            <v>2</v>
          </cell>
          <cell r="AD1733">
            <v>400</v>
          </cell>
          <cell r="AE1733">
            <v>100</v>
          </cell>
        </row>
        <row r="1734">
          <cell r="P1734">
            <v>34132</v>
          </cell>
          <cell r="Q1734">
            <v>0</v>
          </cell>
          <cell r="R1734">
            <v>235</v>
          </cell>
          <cell r="S1734">
            <v>2630</v>
          </cell>
          <cell r="T1734">
            <v>4000</v>
          </cell>
          <cell r="U1734">
            <v>0</v>
          </cell>
          <cell r="V1734">
            <v>0</v>
          </cell>
          <cell r="W1734">
            <v>0</v>
          </cell>
          <cell r="X1734">
            <v>0</v>
          </cell>
          <cell r="Y1734">
            <v>0</v>
          </cell>
          <cell r="Z1734" t="str">
            <v>บุคคลธรรมดา</v>
          </cell>
          <cell r="AA1734">
            <v>1</v>
          </cell>
          <cell r="AB1734" t="str">
            <v>(3)สิ่งปลูกสร้างที่เจ้าของใช้เป็นที่อยู่อาศัยและมีชื่ออยู่ในทะเบียนบ้าน</v>
          </cell>
          <cell r="AC1734">
            <v>2</v>
          </cell>
          <cell r="AD1734">
            <v>0</v>
          </cell>
          <cell r="AE1734">
            <v>100</v>
          </cell>
        </row>
        <row r="1735">
          <cell r="P1735">
            <v>34134</v>
          </cell>
          <cell r="Q1735">
            <v>0</v>
          </cell>
          <cell r="R1735">
            <v>0</v>
          </cell>
          <cell r="S1735">
            <v>0</v>
          </cell>
          <cell r="T1735">
            <v>4000</v>
          </cell>
          <cell r="U1735">
            <v>0</v>
          </cell>
          <cell r="V1735">
            <v>1</v>
          </cell>
          <cell r="W1735">
            <v>44</v>
          </cell>
          <cell r="X1735">
            <v>0</v>
          </cell>
          <cell r="Y1735">
            <v>144</v>
          </cell>
          <cell r="Z1735" t="str">
            <v>บุคคลธรรมดา</v>
          </cell>
          <cell r="AA1735">
            <v>1</v>
          </cell>
          <cell r="AB173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35">
            <v>2</v>
          </cell>
          <cell r="AD1735">
            <v>144</v>
          </cell>
          <cell r="AE1735">
            <v>100</v>
          </cell>
        </row>
        <row r="1736">
          <cell r="P1736">
            <v>34134</v>
          </cell>
          <cell r="Q1736">
            <v>0</v>
          </cell>
          <cell r="R1736">
            <v>0</v>
          </cell>
          <cell r="S1736">
            <v>0</v>
          </cell>
          <cell r="T1736">
            <v>4000</v>
          </cell>
          <cell r="U1736">
            <v>0</v>
          </cell>
          <cell r="V1736">
            <v>0</v>
          </cell>
          <cell r="W1736">
            <v>0</v>
          </cell>
          <cell r="X1736">
            <v>0</v>
          </cell>
          <cell r="Y1736">
            <v>0</v>
          </cell>
          <cell r="Z1736" t="str">
            <v>บุคคลธรรมดา</v>
          </cell>
          <cell r="AA1736">
            <v>1</v>
          </cell>
          <cell r="AB1736" t="str">
            <v>(3)สิ่งปลูกสร้างที่เจ้าของใช้เป็นที่อยู่อาศัยและมีชื่ออยู่ในทะเบียนบ้าน</v>
          </cell>
          <cell r="AC1736">
            <v>2</v>
          </cell>
          <cell r="AD1736">
            <v>0</v>
          </cell>
          <cell r="AE1736">
            <v>100</v>
          </cell>
        </row>
        <row r="1737">
          <cell r="P1737">
            <v>34135</v>
          </cell>
          <cell r="Q1737">
            <v>0</v>
          </cell>
          <cell r="R1737">
            <v>377</v>
          </cell>
          <cell r="S1737">
            <v>2633</v>
          </cell>
          <cell r="T1737">
            <v>4000</v>
          </cell>
          <cell r="U1737">
            <v>0</v>
          </cell>
          <cell r="V1737">
            <v>0</v>
          </cell>
          <cell r="W1737">
            <v>68</v>
          </cell>
          <cell r="X1737">
            <v>0</v>
          </cell>
          <cell r="Y1737">
            <v>68</v>
          </cell>
          <cell r="Z1737" t="str">
            <v>บุคคลธรรมดา</v>
          </cell>
          <cell r="AA1737">
            <v>1</v>
          </cell>
          <cell r="AB17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37">
            <v>2</v>
          </cell>
          <cell r="AD1737">
            <v>68</v>
          </cell>
          <cell r="AE1737">
            <v>100</v>
          </cell>
        </row>
        <row r="1738">
          <cell r="P1738">
            <v>34135</v>
          </cell>
          <cell r="Q1738">
            <v>0</v>
          </cell>
          <cell r="R1738">
            <v>377</v>
          </cell>
          <cell r="S1738">
            <v>2633</v>
          </cell>
          <cell r="T1738">
            <v>4000</v>
          </cell>
          <cell r="U1738">
            <v>0</v>
          </cell>
          <cell r="V1738">
            <v>0</v>
          </cell>
          <cell r="W1738">
            <v>0</v>
          </cell>
          <cell r="X1738">
            <v>0</v>
          </cell>
          <cell r="Y1738">
            <v>0</v>
          </cell>
          <cell r="Z1738" t="str">
            <v>บุคคลธรรมดา</v>
          </cell>
          <cell r="AA1738">
            <v>1</v>
          </cell>
          <cell r="AB1738" t="str">
            <v>(3)สิ่งปลูกสร้างที่เจ้าของใช้เป็นที่อยู่อาศัยและมีชื่ออยู่ในทะเบียนบ้าน</v>
          </cell>
          <cell r="AC1738">
            <v>2</v>
          </cell>
          <cell r="AD1738">
            <v>0</v>
          </cell>
          <cell r="AE1738">
            <v>100</v>
          </cell>
        </row>
        <row r="1739">
          <cell r="P1739">
            <v>34136</v>
          </cell>
          <cell r="Q1739">
            <v>2648</v>
          </cell>
          <cell r="R1739">
            <v>293</v>
          </cell>
          <cell r="S1739">
            <v>2634</v>
          </cell>
          <cell r="T1739">
            <v>4000</v>
          </cell>
          <cell r="U1739">
            <v>0</v>
          </cell>
          <cell r="V1739">
            <v>1</v>
          </cell>
          <cell r="W1739">
            <v>77</v>
          </cell>
          <cell r="X1739">
            <v>0</v>
          </cell>
          <cell r="Y1739">
            <v>177</v>
          </cell>
          <cell r="Z1739" t="str">
            <v>บุคคลธรรมดา</v>
          </cell>
          <cell r="AA1739">
            <v>1</v>
          </cell>
          <cell r="AB1739" t="str">
            <v>(1)ที่ดินและสิ่งปลูกสร้างที่ใช้ประโยชน์ในการประกอบเกษตรกรรม</v>
          </cell>
          <cell r="AC1739">
            <v>1</v>
          </cell>
          <cell r="AD1739">
            <v>177</v>
          </cell>
          <cell r="AE1739">
            <v>100</v>
          </cell>
        </row>
        <row r="1740">
          <cell r="P1740">
            <v>34137</v>
          </cell>
          <cell r="Q1740">
            <v>2852</v>
          </cell>
          <cell r="R1740">
            <v>161</v>
          </cell>
          <cell r="S1740">
            <v>2635</v>
          </cell>
          <cell r="T1740">
            <v>4000</v>
          </cell>
          <cell r="U1740">
            <v>0</v>
          </cell>
          <cell r="V1740">
            <v>3</v>
          </cell>
          <cell r="W1740">
            <v>94</v>
          </cell>
          <cell r="X1740">
            <v>0</v>
          </cell>
          <cell r="Y1740">
            <v>394</v>
          </cell>
          <cell r="Z1740" t="str">
            <v>บุคคลธรรมดา</v>
          </cell>
          <cell r="AA1740">
            <v>1</v>
          </cell>
          <cell r="AB1740" t="str">
            <v>(1)ที่ดินและสิ่งปลูกสร้างที่ใช้ประโยชน์ในการประกอบเกษตรกรรม</v>
          </cell>
          <cell r="AC1740">
            <v>1</v>
          </cell>
          <cell r="AD1740">
            <v>394</v>
          </cell>
          <cell r="AE1740">
            <v>370</v>
          </cell>
        </row>
        <row r="1741">
          <cell r="P1741">
            <v>34138</v>
          </cell>
          <cell r="Q1741">
            <v>2852</v>
          </cell>
          <cell r="R1741">
            <v>162</v>
          </cell>
          <cell r="S1741">
            <v>2636</v>
          </cell>
          <cell r="T1741">
            <v>4000</v>
          </cell>
          <cell r="U1741">
            <v>0</v>
          </cell>
          <cell r="V1741">
            <v>3</v>
          </cell>
          <cell r="W1741">
            <v>87</v>
          </cell>
          <cell r="X1741">
            <v>0</v>
          </cell>
          <cell r="Y1741">
            <v>387</v>
          </cell>
          <cell r="Z1741" t="str">
            <v>บุคคลธรรมดา</v>
          </cell>
          <cell r="AA1741">
            <v>1</v>
          </cell>
          <cell r="AB1741" t="str">
            <v>(1)ที่ดินและสิ่งปลูกสร้างที่ใช้ประโยชน์ในการประกอบเกษตรกรรม</v>
          </cell>
          <cell r="AC1741">
            <v>1</v>
          </cell>
          <cell r="AD1741">
            <v>387</v>
          </cell>
          <cell r="AE1741">
            <v>370</v>
          </cell>
        </row>
        <row r="1742">
          <cell r="P1742">
            <v>34139</v>
          </cell>
          <cell r="Q1742">
            <v>2852</v>
          </cell>
          <cell r="R1742">
            <v>163</v>
          </cell>
          <cell r="S1742">
            <v>2637</v>
          </cell>
          <cell r="T1742">
            <v>4000</v>
          </cell>
          <cell r="U1742">
            <v>1</v>
          </cell>
          <cell r="V1742">
            <v>0</v>
          </cell>
          <cell r="W1742">
            <v>25</v>
          </cell>
          <cell r="X1742">
            <v>0</v>
          </cell>
          <cell r="Y1742">
            <v>425</v>
          </cell>
          <cell r="Z1742" t="str">
            <v>บุคคลธรรมดา</v>
          </cell>
          <cell r="AA1742">
            <v>1</v>
          </cell>
          <cell r="AB1742" t="str">
            <v>(1)ที่ดินและสิ่งปลูกสร้างที่ใช้ประโยชน์ในการประกอบเกษตรกรรม</v>
          </cell>
          <cell r="AC1742">
            <v>1</v>
          </cell>
          <cell r="AD1742">
            <v>425</v>
          </cell>
          <cell r="AE1742">
            <v>370</v>
          </cell>
        </row>
        <row r="1743">
          <cell r="P1743">
            <v>34140</v>
          </cell>
          <cell r="Q1743">
            <v>2852</v>
          </cell>
          <cell r="R1743">
            <v>164</v>
          </cell>
          <cell r="S1743">
            <v>2638</v>
          </cell>
          <cell r="T1743">
            <v>4000</v>
          </cell>
          <cell r="U1743">
            <v>1</v>
          </cell>
          <cell r="V1743">
            <v>0</v>
          </cell>
          <cell r="W1743">
            <v>77</v>
          </cell>
          <cell r="X1743">
            <v>0</v>
          </cell>
          <cell r="Y1743">
            <v>477</v>
          </cell>
          <cell r="Z1743" t="str">
            <v>บุคคลธรรมดา</v>
          </cell>
          <cell r="AA1743">
            <v>1</v>
          </cell>
          <cell r="AB1743" t="str">
            <v>(1)ที่ดินและสิ่งปลูกสร้างที่ใช้ประโยชน์ในการประกอบเกษตรกรรม</v>
          </cell>
          <cell r="AC1743">
            <v>1</v>
          </cell>
          <cell r="AD1743">
            <v>477</v>
          </cell>
          <cell r="AE1743">
            <v>370</v>
          </cell>
        </row>
        <row r="1744">
          <cell r="P1744">
            <v>34141</v>
          </cell>
          <cell r="Q1744">
            <v>2852</v>
          </cell>
          <cell r="R1744">
            <v>165</v>
          </cell>
          <cell r="S1744">
            <v>2639</v>
          </cell>
          <cell r="T1744">
            <v>4000</v>
          </cell>
          <cell r="U1744">
            <v>2</v>
          </cell>
          <cell r="V1744">
            <v>0</v>
          </cell>
          <cell r="W1744">
            <v>79</v>
          </cell>
          <cell r="X1744">
            <v>0</v>
          </cell>
          <cell r="Y1744">
            <v>879</v>
          </cell>
          <cell r="Z1744" t="str">
            <v>บุคคลธรรมดา</v>
          </cell>
          <cell r="AA1744">
            <v>1</v>
          </cell>
          <cell r="AB1744" t="str">
            <v>(1)ที่ดินและสิ่งปลูกสร้างที่ใช้ประโยชน์ในการประกอบเกษตรกรรม</v>
          </cell>
          <cell r="AC1744">
            <v>1</v>
          </cell>
          <cell r="AD1744">
            <v>879</v>
          </cell>
          <cell r="AE1744">
            <v>370</v>
          </cell>
        </row>
        <row r="1745">
          <cell r="P1745">
            <v>34142</v>
          </cell>
          <cell r="Q1745">
            <v>2852</v>
          </cell>
          <cell r="R1745">
            <v>166</v>
          </cell>
          <cell r="S1745">
            <v>2640</v>
          </cell>
          <cell r="T1745">
            <v>4000</v>
          </cell>
          <cell r="U1745">
            <v>5</v>
          </cell>
          <cell r="V1745">
            <v>1</v>
          </cell>
          <cell r="W1745">
            <v>99</v>
          </cell>
          <cell r="X1745">
            <v>0</v>
          </cell>
          <cell r="Y1745">
            <v>2199</v>
          </cell>
          <cell r="Z1745" t="str">
            <v>บุคคลธรรมดา</v>
          </cell>
          <cell r="AA1745">
            <v>1</v>
          </cell>
          <cell r="AB1745" t="str">
            <v>(1)ที่ดินและสิ่งปลูกสร้างที่ใช้ประโยชน์ในการประกอบเกษตรกรรม</v>
          </cell>
          <cell r="AC1745">
            <v>1</v>
          </cell>
          <cell r="AD1745">
            <v>2199</v>
          </cell>
          <cell r="AE1745">
            <v>170</v>
          </cell>
        </row>
        <row r="1746">
          <cell r="P1746">
            <v>34143</v>
          </cell>
          <cell r="Q1746">
            <v>2852</v>
          </cell>
          <cell r="R1746">
            <v>167</v>
          </cell>
          <cell r="S1746">
            <v>2641</v>
          </cell>
          <cell r="T1746">
            <v>4000</v>
          </cell>
          <cell r="U1746">
            <v>6</v>
          </cell>
          <cell r="V1746">
            <v>0</v>
          </cell>
          <cell r="W1746">
            <v>30</v>
          </cell>
          <cell r="X1746">
            <v>0</v>
          </cell>
          <cell r="Y1746">
            <v>2430</v>
          </cell>
          <cell r="Z1746" t="str">
            <v>บุคคลธรรมดา</v>
          </cell>
          <cell r="AA1746">
            <v>1</v>
          </cell>
          <cell r="AB1746" t="str">
            <v>(1)ที่ดินและสิ่งปลูกสร้างที่ใช้ประโยชน์ในการประกอบเกษตรกรรม</v>
          </cell>
          <cell r="AC1746">
            <v>1</v>
          </cell>
          <cell r="AD1746">
            <v>2430</v>
          </cell>
          <cell r="AE1746">
            <v>100</v>
          </cell>
        </row>
        <row r="1747">
          <cell r="P1747">
            <v>34144</v>
          </cell>
          <cell r="Q1747">
            <v>2852</v>
          </cell>
          <cell r="R1747">
            <v>168</v>
          </cell>
          <cell r="S1747">
            <v>2642</v>
          </cell>
          <cell r="T1747">
            <v>4000</v>
          </cell>
          <cell r="U1747">
            <v>5</v>
          </cell>
          <cell r="V1747">
            <v>3</v>
          </cell>
          <cell r="W1747">
            <v>1</v>
          </cell>
          <cell r="X1747">
            <v>0</v>
          </cell>
          <cell r="Y1747">
            <v>2301</v>
          </cell>
          <cell r="Z1747" t="str">
            <v>บุคคลธรรมดา</v>
          </cell>
          <cell r="AA1747">
            <v>1</v>
          </cell>
          <cell r="AB1747" t="str">
            <v>(1)ที่ดินและสิ่งปลูกสร้างที่ใช้ประโยชน์ในการประกอบเกษตรกรรม</v>
          </cell>
          <cell r="AC1747">
            <v>1</v>
          </cell>
          <cell r="AD1747">
            <v>2301</v>
          </cell>
          <cell r="AE1747">
            <v>100</v>
          </cell>
        </row>
        <row r="1748">
          <cell r="P1748">
            <v>34145</v>
          </cell>
          <cell r="Q1748">
            <v>2852</v>
          </cell>
          <cell r="R1748">
            <v>169</v>
          </cell>
          <cell r="S1748">
            <v>2643</v>
          </cell>
          <cell r="T1748">
            <v>4000</v>
          </cell>
          <cell r="U1748">
            <v>6</v>
          </cell>
          <cell r="V1748">
            <v>0</v>
          </cell>
          <cell r="W1748">
            <v>12</v>
          </cell>
          <cell r="X1748">
            <v>0</v>
          </cell>
          <cell r="Y1748">
            <v>2412</v>
          </cell>
          <cell r="Z1748" t="str">
            <v>บุคคลธรรมดา</v>
          </cell>
          <cell r="AA1748">
            <v>1</v>
          </cell>
          <cell r="AB1748" t="str">
            <v>(1)ที่ดินและสิ่งปลูกสร้างที่ใช้ประโยชน์ในการประกอบเกษตรกรรม</v>
          </cell>
          <cell r="AC1748">
            <v>1</v>
          </cell>
          <cell r="AD1748">
            <v>2412</v>
          </cell>
          <cell r="AE1748">
            <v>100</v>
          </cell>
        </row>
        <row r="1749">
          <cell r="P1749">
            <v>34146</v>
          </cell>
          <cell r="Q1749">
            <v>2852</v>
          </cell>
          <cell r="R1749">
            <v>170</v>
          </cell>
          <cell r="S1749">
            <v>2644</v>
          </cell>
          <cell r="T1749">
            <v>4000</v>
          </cell>
          <cell r="U1749">
            <v>5</v>
          </cell>
          <cell r="V1749">
            <v>1</v>
          </cell>
          <cell r="W1749">
            <v>11</v>
          </cell>
          <cell r="X1749">
            <v>0</v>
          </cell>
          <cell r="Y1749">
            <v>2111</v>
          </cell>
          <cell r="Z1749" t="str">
            <v>บุคคลธรรมดา</v>
          </cell>
          <cell r="AA1749">
            <v>1</v>
          </cell>
          <cell r="AB1749" t="str">
            <v>(1)ที่ดินและสิ่งปลูกสร้างที่ใช้ประโยชน์ในการประกอบเกษตรกรรม</v>
          </cell>
          <cell r="AC1749">
            <v>1</v>
          </cell>
          <cell r="AD1749">
            <v>2111</v>
          </cell>
          <cell r="AE1749">
            <v>100</v>
          </cell>
        </row>
        <row r="1750">
          <cell r="P1750">
            <v>34147</v>
          </cell>
          <cell r="Q1750">
            <v>2852</v>
          </cell>
          <cell r="R1750">
            <v>171</v>
          </cell>
          <cell r="S1750">
            <v>2645</v>
          </cell>
          <cell r="T1750">
            <v>4000</v>
          </cell>
          <cell r="U1750">
            <v>5</v>
          </cell>
          <cell r="V1750">
            <v>0</v>
          </cell>
          <cell r="W1750">
            <v>90</v>
          </cell>
          <cell r="X1750">
            <v>0</v>
          </cell>
          <cell r="Y1750">
            <v>2090</v>
          </cell>
          <cell r="Z1750" t="str">
            <v>บุคคลธรรมดา</v>
          </cell>
          <cell r="AA1750">
            <v>1</v>
          </cell>
          <cell r="AB1750" t="str">
            <v>(1)ที่ดินและสิ่งปลูกสร้างที่ใช้ประโยชน์ในการประกอบเกษตรกรรม</v>
          </cell>
          <cell r="AC1750">
            <v>1</v>
          </cell>
          <cell r="AD1750">
            <v>2090</v>
          </cell>
          <cell r="AE1750">
            <v>100</v>
          </cell>
        </row>
        <row r="1751">
          <cell r="P1751">
            <v>34185</v>
          </cell>
          <cell r="Q1751">
            <v>2852</v>
          </cell>
          <cell r="R1751">
            <v>157</v>
          </cell>
          <cell r="S1751">
            <v>2646</v>
          </cell>
          <cell r="T1751">
            <v>4000</v>
          </cell>
          <cell r="U1751">
            <v>1</v>
          </cell>
          <cell r="V1751">
            <v>1</v>
          </cell>
          <cell r="W1751">
            <v>15</v>
          </cell>
          <cell r="X1751">
            <v>0</v>
          </cell>
          <cell r="Y1751">
            <v>515</v>
          </cell>
          <cell r="Z1751" t="str">
            <v>บุคคลธรรมดา</v>
          </cell>
          <cell r="AA1751">
            <v>1</v>
          </cell>
          <cell r="AB17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51">
            <v>2</v>
          </cell>
          <cell r="AD1751">
            <v>515</v>
          </cell>
          <cell r="AE1751">
            <v>260</v>
          </cell>
        </row>
        <row r="1752">
          <cell r="P1752">
            <v>34186</v>
          </cell>
          <cell r="Q1752">
            <v>2852</v>
          </cell>
          <cell r="R1752">
            <v>158</v>
          </cell>
          <cell r="S1752">
            <v>2647</v>
          </cell>
          <cell r="T1752">
            <v>4000</v>
          </cell>
          <cell r="U1752">
            <v>1</v>
          </cell>
          <cell r="V1752">
            <v>0</v>
          </cell>
          <cell r="W1752">
            <v>83</v>
          </cell>
          <cell r="X1752">
            <v>0</v>
          </cell>
          <cell r="Y1752">
            <v>483</v>
          </cell>
          <cell r="Z1752" t="str">
            <v>บุคคลธรรมดา</v>
          </cell>
          <cell r="AA1752">
            <v>1</v>
          </cell>
          <cell r="AB1752" t="str">
            <v>(1)ที่ดินและสิ่งปลูกสร้างที่ใช้ประโยชน์ในการประกอบเกษตรกรรม</v>
          </cell>
          <cell r="AC1752">
            <v>1</v>
          </cell>
          <cell r="AD1752">
            <v>483</v>
          </cell>
          <cell r="AE1752">
            <v>310</v>
          </cell>
        </row>
        <row r="1753">
          <cell r="P1753">
            <v>34187</v>
          </cell>
          <cell r="Q1753">
            <v>2852</v>
          </cell>
          <cell r="R1753">
            <v>159</v>
          </cell>
          <cell r="S1753">
            <v>2648</v>
          </cell>
          <cell r="T1753">
            <v>4000</v>
          </cell>
          <cell r="U1753">
            <v>1</v>
          </cell>
          <cell r="V1753">
            <v>0</v>
          </cell>
          <cell r="W1753">
            <v>47</v>
          </cell>
          <cell r="X1753">
            <v>0</v>
          </cell>
          <cell r="Y1753">
            <v>447</v>
          </cell>
          <cell r="Z1753" t="str">
            <v>บุคคลธรรมดา</v>
          </cell>
          <cell r="AA1753">
            <v>1</v>
          </cell>
          <cell r="AB175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53">
            <v>2</v>
          </cell>
          <cell r="AD1753">
            <v>447</v>
          </cell>
          <cell r="AE1753">
            <v>310</v>
          </cell>
        </row>
        <row r="1754">
          <cell r="P1754">
            <v>34395</v>
          </cell>
          <cell r="Q1754">
            <v>2648</v>
          </cell>
          <cell r="R1754">
            <v>203</v>
          </cell>
          <cell r="S1754">
            <v>2650</v>
          </cell>
          <cell r="T1754">
            <v>4000</v>
          </cell>
          <cell r="U1754">
            <v>4</v>
          </cell>
          <cell r="V1754">
            <v>2</v>
          </cell>
          <cell r="W1754">
            <v>34</v>
          </cell>
          <cell r="X1754">
            <v>0</v>
          </cell>
          <cell r="Y1754">
            <v>1834</v>
          </cell>
          <cell r="Z1754" t="str">
            <v>บุคคลธรรมดา</v>
          </cell>
          <cell r="AA1754">
            <v>1</v>
          </cell>
          <cell r="AB1754" t="str">
            <v>(1)ที่ดินและสิ่งปลูกสร้างที่ใช้ประโยชน์ในการประกอบเกษตรกรรม</v>
          </cell>
          <cell r="AC1754">
            <v>1</v>
          </cell>
          <cell r="AD1754">
            <v>1834</v>
          </cell>
          <cell r="AE1754">
            <v>100</v>
          </cell>
        </row>
        <row r="1755">
          <cell r="P1755">
            <v>34396</v>
          </cell>
          <cell r="Q1755">
            <v>2648</v>
          </cell>
          <cell r="R1755">
            <v>204</v>
          </cell>
          <cell r="S1755">
            <v>2651</v>
          </cell>
          <cell r="T1755">
            <v>4000</v>
          </cell>
          <cell r="U1755">
            <v>4</v>
          </cell>
          <cell r="V1755">
            <v>1</v>
          </cell>
          <cell r="W1755">
            <v>78</v>
          </cell>
          <cell r="X1755">
            <v>0</v>
          </cell>
          <cell r="Y1755">
            <v>1778</v>
          </cell>
          <cell r="Z1755" t="str">
            <v>บุคคลธรรมดา</v>
          </cell>
          <cell r="AA1755">
            <v>1</v>
          </cell>
          <cell r="AB1755" t="str">
            <v>(1)ที่ดินและสิ่งปลูกสร้างที่ใช้ประโยชน์ในการประกอบเกษตรกรรม</v>
          </cell>
          <cell r="AC1755">
            <v>1</v>
          </cell>
          <cell r="AD1755">
            <v>1778</v>
          </cell>
          <cell r="AE1755">
            <v>100</v>
          </cell>
        </row>
        <row r="1756">
          <cell r="P1756">
            <v>34444</v>
          </cell>
          <cell r="Q1756">
            <v>2854</v>
          </cell>
          <cell r="R1756">
            <v>37</v>
          </cell>
          <cell r="S1756">
            <v>5262</v>
          </cell>
          <cell r="T1756">
            <v>1000</v>
          </cell>
          <cell r="U1756">
            <v>0</v>
          </cell>
          <cell r="V1756">
            <v>1</v>
          </cell>
          <cell r="W1756">
            <v>17</v>
          </cell>
          <cell r="X1756">
            <v>0</v>
          </cell>
          <cell r="Y1756">
            <v>117</v>
          </cell>
          <cell r="Z1756" t="str">
            <v>บุคคลธรรมดา</v>
          </cell>
          <cell r="AA1756">
            <v>1</v>
          </cell>
          <cell r="AB1756" t="str">
            <v>(1)ที่ดินและสิ่งปลูกสร้างที่ใช้ประโยชน์ในการประกอบเกษตรกรรม</v>
          </cell>
          <cell r="AC1756">
            <v>1</v>
          </cell>
          <cell r="AD1756">
            <v>117</v>
          </cell>
          <cell r="AE1756">
            <v>350</v>
          </cell>
        </row>
        <row r="1757">
          <cell r="P1757">
            <v>34445</v>
          </cell>
          <cell r="Q1757">
            <v>2854</v>
          </cell>
          <cell r="R1757">
            <v>18</v>
          </cell>
          <cell r="S1757">
            <v>5263</v>
          </cell>
          <cell r="T1757">
            <v>1000</v>
          </cell>
          <cell r="U1757">
            <v>1</v>
          </cell>
          <cell r="V1757">
            <v>0</v>
          </cell>
          <cell r="W1757">
            <v>8</v>
          </cell>
          <cell r="X1757">
            <v>0</v>
          </cell>
          <cell r="Y1757">
            <v>408</v>
          </cell>
          <cell r="Z1757" t="str">
            <v>บุคคลธรรมดา</v>
          </cell>
          <cell r="AA1757">
            <v>1</v>
          </cell>
          <cell r="AB17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57">
            <v>2</v>
          </cell>
          <cell r="AD1757">
            <v>408</v>
          </cell>
          <cell r="AE1757">
            <v>350</v>
          </cell>
        </row>
        <row r="1758">
          <cell r="P1758">
            <v>34446</v>
          </cell>
          <cell r="Q1758">
            <v>2854</v>
          </cell>
          <cell r="R1758">
            <v>19</v>
          </cell>
          <cell r="S1758">
            <v>5264</v>
          </cell>
          <cell r="T1758">
            <v>1000</v>
          </cell>
          <cell r="U1758">
            <v>0</v>
          </cell>
          <cell r="V1758">
            <v>2</v>
          </cell>
          <cell r="W1758">
            <v>79</v>
          </cell>
          <cell r="X1758">
            <v>0</v>
          </cell>
          <cell r="Y1758">
            <v>279</v>
          </cell>
          <cell r="Z1758" t="str">
            <v>บุคคลธรรมดา</v>
          </cell>
          <cell r="AA1758">
            <v>1</v>
          </cell>
          <cell r="AB17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58">
            <v>2</v>
          </cell>
          <cell r="AD1758">
            <v>279</v>
          </cell>
          <cell r="AE1758">
            <v>350</v>
          </cell>
        </row>
        <row r="1759">
          <cell r="P1759">
            <v>34506</v>
          </cell>
          <cell r="Q1759">
            <v>0</v>
          </cell>
          <cell r="R1759">
            <v>230</v>
          </cell>
          <cell r="S1759">
            <v>2436</v>
          </cell>
          <cell r="T1759">
            <v>4000</v>
          </cell>
          <cell r="U1759">
            <v>0</v>
          </cell>
          <cell r="V1759">
            <v>1</v>
          </cell>
          <cell r="W1759">
            <v>55</v>
          </cell>
          <cell r="X1759">
            <v>0</v>
          </cell>
          <cell r="Y1759">
            <v>155</v>
          </cell>
          <cell r="Z1759" t="str">
            <v>บุคคลธรรมดา</v>
          </cell>
          <cell r="AA1759">
            <v>1</v>
          </cell>
          <cell r="AB175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59">
            <v>2</v>
          </cell>
          <cell r="AD1759">
            <v>155</v>
          </cell>
          <cell r="AE1759">
            <v>100</v>
          </cell>
        </row>
        <row r="1760">
          <cell r="P1760">
            <v>34506</v>
          </cell>
          <cell r="Q1760">
            <v>0</v>
          </cell>
          <cell r="R1760">
            <v>230</v>
          </cell>
          <cell r="S1760">
            <v>2436</v>
          </cell>
          <cell r="T1760">
            <v>4000</v>
          </cell>
          <cell r="U1760">
            <v>0</v>
          </cell>
          <cell r="V1760">
            <v>0</v>
          </cell>
          <cell r="W1760">
            <v>0</v>
          </cell>
          <cell r="X1760">
            <v>0</v>
          </cell>
          <cell r="Y1760">
            <v>0</v>
          </cell>
          <cell r="Z1760" t="str">
            <v>บุคคลธรรมดา</v>
          </cell>
          <cell r="AA1760">
            <v>1</v>
          </cell>
          <cell r="AB1760" t="str">
            <v>(3)สิ่งปลูกสร้างที่เจ้าของใช้เป็นที่อยู่อาศัยและมีชื่ออยู่ในทะเบียนบ้าน</v>
          </cell>
          <cell r="AC1760">
            <v>2</v>
          </cell>
          <cell r="AD1760">
            <v>0</v>
          </cell>
          <cell r="AE1760">
            <v>0</v>
          </cell>
        </row>
        <row r="1761">
          <cell r="P1761">
            <v>34514</v>
          </cell>
          <cell r="Q1761">
            <v>2648</v>
          </cell>
          <cell r="R1761">
            <v>276</v>
          </cell>
          <cell r="S1761">
            <v>2672</v>
          </cell>
          <cell r="T1761">
            <v>4000</v>
          </cell>
          <cell r="U1761">
            <v>0</v>
          </cell>
          <cell r="V1761">
            <v>1</v>
          </cell>
          <cell r="W1761">
            <v>50</v>
          </cell>
          <cell r="X1761">
            <v>0</v>
          </cell>
          <cell r="Y1761">
            <v>150</v>
          </cell>
          <cell r="Z1761" t="str">
            <v>บุคคลธรรมดา</v>
          </cell>
          <cell r="AA1761">
            <v>1</v>
          </cell>
          <cell r="AB176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61">
            <v>2</v>
          </cell>
          <cell r="AD1761">
            <v>150</v>
          </cell>
          <cell r="AE1761">
            <v>200</v>
          </cell>
        </row>
        <row r="1762">
          <cell r="P1762">
            <v>34515</v>
          </cell>
          <cell r="Q1762">
            <v>2648</v>
          </cell>
          <cell r="R1762">
            <v>277</v>
          </cell>
          <cell r="S1762">
            <v>2673</v>
          </cell>
          <cell r="T1762">
            <v>4000</v>
          </cell>
          <cell r="U1762">
            <v>0</v>
          </cell>
          <cell r="V1762">
            <v>1</v>
          </cell>
          <cell r="W1762">
            <v>97</v>
          </cell>
          <cell r="X1762">
            <v>0</v>
          </cell>
          <cell r="Y1762">
            <v>197</v>
          </cell>
          <cell r="Z1762" t="str">
            <v>บุคคลธรรมดา</v>
          </cell>
          <cell r="AA1762">
            <v>1</v>
          </cell>
          <cell r="AB17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62">
            <v>2</v>
          </cell>
          <cell r="AD1762">
            <v>197</v>
          </cell>
          <cell r="AE1762">
            <v>100</v>
          </cell>
        </row>
        <row r="1763">
          <cell r="P1763">
            <v>34515</v>
          </cell>
          <cell r="Q1763">
            <v>2648</v>
          </cell>
          <cell r="R1763">
            <v>277</v>
          </cell>
          <cell r="S1763">
            <v>2673</v>
          </cell>
          <cell r="T1763">
            <v>4000</v>
          </cell>
          <cell r="U1763">
            <v>0</v>
          </cell>
          <cell r="V1763">
            <v>0</v>
          </cell>
          <cell r="W1763">
            <v>0</v>
          </cell>
          <cell r="X1763">
            <v>0</v>
          </cell>
          <cell r="Y1763">
            <v>0</v>
          </cell>
          <cell r="Z1763" t="str">
            <v>บุคคลธรรมดา</v>
          </cell>
          <cell r="AA1763">
            <v>1</v>
          </cell>
          <cell r="AB1763" t="str">
            <v>(3)สิ่งปลูกสร้างที่เจ้าของใช้เป็นที่อยู่อาศัยและมีชื่ออยู่ในทะเบียนบ้าน</v>
          </cell>
          <cell r="AC1763">
            <v>2</v>
          </cell>
          <cell r="AD1763">
            <v>0</v>
          </cell>
          <cell r="AE1763">
            <v>100</v>
          </cell>
        </row>
        <row r="1764">
          <cell r="P1764">
            <v>34516</v>
          </cell>
          <cell r="Q1764">
            <v>2648</v>
          </cell>
          <cell r="R1764">
            <v>278</v>
          </cell>
          <cell r="S1764">
            <v>2674</v>
          </cell>
          <cell r="T1764">
            <v>4000</v>
          </cell>
          <cell r="U1764">
            <v>0</v>
          </cell>
          <cell r="V1764">
            <v>0</v>
          </cell>
          <cell r="W1764">
            <v>78</v>
          </cell>
          <cell r="X1764">
            <v>0</v>
          </cell>
          <cell r="Y1764">
            <v>78</v>
          </cell>
          <cell r="Z1764" t="str">
            <v>บุคคลธรรมดา</v>
          </cell>
          <cell r="AA1764">
            <v>1</v>
          </cell>
          <cell r="AB176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64">
            <v>2</v>
          </cell>
          <cell r="AD1764">
            <v>78</v>
          </cell>
          <cell r="AE1764">
            <v>100</v>
          </cell>
        </row>
        <row r="1765">
          <cell r="P1765">
            <v>34516</v>
          </cell>
          <cell r="Q1765">
            <v>2648</v>
          </cell>
          <cell r="R1765">
            <v>278</v>
          </cell>
          <cell r="S1765">
            <v>2674</v>
          </cell>
          <cell r="T1765">
            <v>4000</v>
          </cell>
          <cell r="U1765">
            <v>0</v>
          </cell>
          <cell r="V1765">
            <v>0</v>
          </cell>
          <cell r="W1765">
            <v>0</v>
          </cell>
          <cell r="X1765">
            <v>0</v>
          </cell>
          <cell r="Y1765">
            <v>0</v>
          </cell>
          <cell r="Z1765" t="str">
            <v>บุคคลธรรมดา</v>
          </cell>
          <cell r="AA1765">
            <v>1</v>
          </cell>
          <cell r="AB1765" t="str">
            <v>(3)สิ่งปลูกสร้างที่เจ้าของใช้เป็นที่อยู่อาศัยและมีชื่ออยู่ในทะเบียนบ้าน</v>
          </cell>
          <cell r="AC1765">
            <v>2</v>
          </cell>
          <cell r="AD1765">
            <v>0</v>
          </cell>
          <cell r="AE1765">
            <v>100</v>
          </cell>
        </row>
        <row r="1766">
          <cell r="P1766">
            <v>34517</v>
          </cell>
          <cell r="Q1766">
            <v>2648</v>
          </cell>
          <cell r="R1766">
            <v>279</v>
          </cell>
          <cell r="S1766">
            <v>2675</v>
          </cell>
          <cell r="T1766">
            <v>4000</v>
          </cell>
          <cell r="U1766">
            <v>0</v>
          </cell>
          <cell r="V1766">
            <v>0</v>
          </cell>
          <cell r="W1766">
            <v>54</v>
          </cell>
          <cell r="X1766">
            <v>0</v>
          </cell>
          <cell r="Y1766">
            <v>54</v>
          </cell>
          <cell r="Z1766" t="str">
            <v>บุคคลธรรมดา</v>
          </cell>
          <cell r="AA1766">
            <v>1</v>
          </cell>
          <cell r="AB176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66">
            <v>2</v>
          </cell>
          <cell r="AD1766">
            <v>54</v>
          </cell>
          <cell r="AE1766">
            <v>200</v>
          </cell>
        </row>
        <row r="1767">
          <cell r="P1767">
            <v>34517</v>
          </cell>
          <cell r="Q1767">
            <v>2648</v>
          </cell>
          <cell r="R1767">
            <v>279</v>
          </cell>
          <cell r="S1767">
            <v>2675</v>
          </cell>
          <cell r="T1767">
            <v>4000</v>
          </cell>
          <cell r="U1767">
            <v>0</v>
          </cell>
          <cell r="V1767">
            <v>0</v>
          </cell>
          <cell r="W1767">
            <v>0</v>
          </cell>
          <cell r="X1767">
            <v>0</v>
          </cell>
          <cell r="Y1767">
            <v>0</v>
          </cell>
          <cell r="Z1767" t="str">
            <v>บุคคลธรรมดา</v>
          </cell>
          <cell r="AA1767">
            <v>1</v>
          </cell>
          <cell r="AB1767" t="str">
            <v>(3)สิ่งปลูกสร้างที่เจ้าของใช้เป็นที่อยู่อาศัยและมีชื่ออยู่ในทะเบียนบ้าน</v>
          </cell>
          <cell r="AC1767">
            <v>2</v>
          </cell>
          <cell r="AD1767">
            <v>0</v>
          </cell>
          <cell r="AE1767">
            <v>200</v>
          </cell>
        </row>
        <row r="1768">
          <cell r="P1768">
            <v>34518</v>
          </cell>
          <cell r="Q1768">
            <v>2648</v>
          </cell>
          <cell r="R1768">
            <v>275</v>
          </cell>
          <cell r="S1768">
            <v>2676</v>
          </cell>
          <cell r="T1768">
            <v>4000</v>
          </cell>
          <cell r="U1768">
            <v>0</v>
          </cell>
          <cell r="V1768">
            <v>3</v>
          </cell>
          <cell r="W1768">
            <v>13</v>
          </cell>
          <cell r="X1768">
            <v>0</v>
          </cell>
          <cell r="Y1768">
            <v>313</v>
          </cell>
          <cell r="Z1768" t="str">
            <v>บุคคลธรรมดา</v>
          </cell>
          <cell r="AA1768">
            <v>1</v>
          </cell>
          <cell r="AB176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68">
            <v>2</v>
          </cell>
          <cell r="AD1768">
            <v>313</v>
          </cell>
          <cell r="AE1768">
            <v>350</v>
          </cell>
        </row>
        <row r="1769">
          <cell r="P1769">
            <v>34531</v>
          </cell>
          <cell r="Q1769">
            <v>2646</v>
          </cell>
          <cell r="R1769">
            <v>312</v>
          </cell>
          <cell r="S1769">
            <v>2679</v>
          </cell>
          <cell r="T1769">
            <v>4000</v>
          </cell>
          <cell r="U1769">
            <v>10</v>
          </cell>
          <cell r="V1769">
            <v>3</v>
          </cell>
          <cell r="W1769">
            <v>70</v>
          </cell>
          <cell r="X1769">
            <v>0</v>
          </cell>
          <cell r="Y1769">
            <v>4370</v>
          </cell>
          <cell r="Z1769" t="str">
            <v>บุคคลธรรมดา</v>
          </cell>
          <cell r="AA1769">
            <v>1</v>
          </cell>
          <cell r="AB1769" t="str">
            <v>(1)ที่ดินและสิ่งปลูกสร้างที่ใช้ประโยชน์ในการประกอบเกษตรกรรม</v>
          </cell>
          <cell r="AC1769">
            <v>1</v>
          </cell>
          <cell r="AD1769">
            <v>4370</v>
          </cell>
          <cell r="AE1769">
            <v>190</v>
          </cell>
        </row>
        <row r="1770">
          <cell r="P1770">
            <v>34532</v>
          </cell>
          <cell r="Q1770">
            <v>2646</v>
          </cell>
          <cell r="R1770">
            <v>313</v>
          </cell>
          <cell r="S1770">
            <v>2680</v>
          </cell>
          <cell r="T1770">
            <v>4000</v>
          </cell>
          <cell r="U1770">
            <v>0</v>
          </cell>
          <cell r="V1770">
            <v>1</v>
          </cell>
          <cell r="W1770">
            <v>56</v>
          </cell>
          <cell r="X1770">
            <v>0</v>
          </cell>
          <cell r="Y1770">
            <v>156</v>
          </cell>
          <cell r="Z1770" t="str">
            <v>บุคคลธรรมดา</v>
          </cell>
          <cell r="AA1770">
            <v>1</v>
          </cell>
          <cell r="AB1770" t="str">
            <v>(1)ที่ดินและสิ่งปลูกสร้างที่ใช้ประโยชน์ในการประกอบเกษตรกรรม</v>
          </cell>
          <cell r="AC1770">
            <v>1</v>
          </cell>
          <cell r="AD1770">
            <v>156</v>
          </cell>
          <cell r="AE1770">
            <v>350</v>
          </cell>
        </row>
        <row r="1771">
          <cell r="P1771">
            <v>34533</v>
          </cell>
          <cell r="Q1771">
            <v>2646</v>
          </cell>
          <cell r="R1771">
            <v>311</v>
          </cell>
          <cell r="S1771">
            <v>2681</v>
          </cell>
          <cell r="T1771">
            <v>4000</v>
          </cell>
          <cell r="U1771">
            <v>0</v>
          </cell>
          <cell r="V1771">
            <v>3</v>
          </cell>
          <cell r="W1771">
            <v>32</v>
          </cell>
          <cell r="X1771">
            <v>0</v>
          </cell>
          <cell r="Y1771">
            <v>332</v>
          </cell>
          <cell r="Z1771" t="str">
            <v>บุคคลธรรมดา</v>
          </cell>
          <cell r="AA1771">
            <v>1</v>
          </cell>
          <cell r="AB1771" t="str">
            <v>(1)ที่ดินและสิ่งปลูกสร้างที่ใช้ประโยชน์ในการประกอบเกษตรกรรม</v>
          </cell>
          <cell r="AC1771">
            <v>1</v>
          </cell>
          <cell r="AD1771">
            <v>332</v>
          </cell>
          <cell r="AE1771">
            <v>100</v>
          </cell>
        </row>
        <row r="1772">
          <cell r="P1772">
            <v>34534</v>
          </cell>
          <cell r="Q1772">
            <v>2648</v>
          </cell>
          <cell r="R1772">
            <v>369</v>
          </cell>
          <cell r="S1772">
            <v>2682</v>
          </cell>
          <cell r="T1772">
            <v>4000</v>
          </cell>
          <cell r="U1772">
            <v>0</v>
          </cell>
          <cell r="V1772">
            <v>0</v>
          </cell>
          <cell r="W1772">
            <v>67</v>
          </cell>
          <cell r="X1772">
            <v>0</v>
          </cell>
          <cell r="Y1772">
            <v>67</v>
          </cell>
          <cell r="Z1772" t="str">
            <v>บุคคลธรรมดา</v>
          </cell>
          <cell r="AA1772">
            <v>1</v>
          </cell>
          <cell r="AB177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72">
            <v>2</v>
          </cell>
          <cell r="AD1772">
            <v>67</v>
          </cell>
          <cell r="AE1772">
            <v>100</v>
          </cell>
        </row>
        <row r="1773">
          <cell r="P1773">
            <v>34535</v>
          </cell>
          <cell r="Q1773">
            <v>2648</v>
          </cell>
          <cell r="R1773">
            <v>370</v>
          </cell>
          <cell r="S1773">
            <v>2683</v>
          </cell>
          <cell r="T1773">
            <v>4000</v>
          </cell>
          <cell r="U1773">
            <v>0</v>
          </cell>
          <cell r="V1773">
            <v>0</v>
          </cell>
          <cell r="W1773">
            <v>61</v>
          </cell>
          <cell r="X1773">
            <v>0</v>
          </cell>
          <cell r="Y1773">
            <v>61</v>
          </cell>
          <cell r="Z1773" t="str">
            <v>บุคคลธรรมดา</v>
          </cell>
          <cell r="AA1773">
            <v>1</v>
          </cell>
          <cell r="AB177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73">
            <v>2</v>
          </cell>
          <cell r="AD1773">
            <v>61</v>
          </cell>
          <cell r="AE1773">
            <v>100</v>
          </cell>
        </row>
        <row r="1774">
          <cell r="P1774">
            <v>34535</v>
          </cell>
          <cell r="Q1774">
            <v>2648</v>
          </cell>
          <cell r="R1774">
            <v>370</v>
          </cell>
          <cell r="S1774">
            <v>2683</v>
          </cell>
          <cell r="T1774">
            <v>4000</v>
          </cell>
          <cell r="U1774">
            <v>0</v>
          </cell>
          <cell r="V1774">
            <v>0</v>
          </cell>
          <cell r="W1774">
            <v>0</v>
          </cell>
          <cell r="X1774">
            <v>0</v>
          </cell>
          <cell r="Y1774">
            <v>0</v>
          </cell>
          <cell r="Z1774" t="str">
            <v>บุคคลธรรมดา</v>
          </cell>
          <cell r="AA1774">
            <v>1</v>
          </cell>
          <cell r="AB1774" t="str">
            <v>(3)สิ่งปลูกสร้างที่เจ้าของใช้เป็นที่อยู่อาศัยและมีชื่ออยู่ในทะเบียนบ้าน</v>
          </cell>
          <cell r="AC1774">
            <v>2</v>
          </cell>
          <cell r="AD1774">
            <v>0</v>
          </cell>
          <cell r="AE1774">
            <v>0</v>
          </cell>
        </row>
        <row r="1775">
          <cell r="P1775">
            <v>34537</v>
          </cell>
          <cell r="Q1775">
            <v>2648</v>
          </cell>
          <cell r="R1775">
            <v>372</v>
          </cell>
          <cell r="S1775">
            <v>2685</v>
          </cell>
          <cell r="T1775">
            <v>4000</v>
          </cell>
          <cell r="U1775">
            <v>0</v>
          </cell>
          <cell r="V1775">
            <v>1</v>
          </cell>
          <cell r="W1775">
            <v>14</v>
          </cell>
          <cell r="X1775">
            <v>0</v>
          </cell>
          <cell r="Y1775">
            <v>114</v>
          </cell>
          <cell r="Z1775" t="str">
            <v>บุคคลธรรมดา</v>
          </cell>
          <cell r="AA1775">
            <v>1</v>
          </cell>
          <cell r="AB177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75">
            <v>2</v>
          </cell>
          <cell r="AD1775">
            <v>114</v>
          </cell>
          <cell r="AE1775">
            <v>350</v>
          </cell>
        </row>
        <row r="1776">
          <cell r="P1776">
            <v>34543</v>
          </cell>
          <cell r="Q1776">
            <v>2648</v>
          </cell>
          <cell r="R1776">
            <v>298</v>
          </cell>
          <cell r="S1776">
            <v>2691</v>
          </cell>
          <cell r="T1776">
            <v>4000</v>
          </cell>
          <cell r="U1776">
            <v>0</v>
          </cell>
          <cell r="V1776">
            <v>1</v>
          </cell>
          <cell r="W1776">
            <v>39</v>
          </cell>
          <cell r="X1776">
            <v>0</v>
          </cell>
          <cell r="Y1776">
            <v>139</v>
          </cell>
          <cell r="Z1776" t="str">
            <v>บุคคลธรรมดา</v>
          </cell>
          <cell r="AA1776">
            <v>1</v>
          </cell>
          <cell r="AB177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76">
            <v>2</v>
          </cell>
          <cell r="AD1776">
            <v>139</v>
          </cell>
          <cell r="AE1776">
            <v>100</v>
          </cell>
        </row>
        <row r="1777">
          <cell r="P1777">
            <v>34543</v>
          </cell>
          <cell r="Q1777">
            <v>2648</v>
          </cell>
          <cell r="R1777">
            <v>298</v>
          </cell>
          <cell r="S1777">
            <v>2691</v>
          </cell>
          <cell r="T1777">
            <v>4000</v>
          </cell>
          <cell r="U1777">
            <v>0</v>
          </cell>
          <cell r="V1777">
            <v>0</v>
          </cell>
          <cell r="W1777">
            <v>0</v>
          </cell>
          <cell r="X1777">
            <v>0</v>
          </cell>
          <cell r="Y1777">
            <v>0</v>
          </cell>
          <cell r="Z1777" t="str">
            <v>บุคคลธรรมดา</v>
          </cell>
          <cell r="AA1777">
            <v>1</v>
          </cell>
          <cell r="AB1777" t="str">
            <v>(3)สิ่งปลูกสร้างที่เจ้าของใช้เป็นที่อยู่อาศัยและมีชื่ออยู่ในทะเบียนบ้าน</v>
          </cell>
          <cell r="AC1777">
            <v>2</v>
          </cell>
          <cell r="AD1777">
            <v>0</v>
          </cell>
          <cell r="AE1777">
            <v>100</v>
          </cell>
        </row>
        <row r="1778">
          <cell r="P1778">
            <v>34544</v>
          </cell>
          <cell r="Q1778">
            <v>2648</v>
          </cell>
          <cell r="R1778">
            <v>368</v>
          </cell>
          <cell r="S1778">
            <v>2692</v>
          </cell>
          <cell r="T1778">
            <v>4000</v>
          </cell>
          <cell r="U1778">
            <v>0</v>
          </cell>
          <cell r="V1778">
            <v>0</v>
          </cell>
          <cell r="W1778">
            <v>60</v>
          </cell>
          <cell r="X1778">
            <v>0</v>
          </cell>
          <cell r="Y1778">
            <v>60</v>
          </cell>
          <cell r="Z1778" t="str">
            <v>บุคคลธรรมดา</v>
          </cell>
          <cell r="AA1778">
            <v>1</v>
          </cell>
          <cell r="AB177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78">
            <v>2</v>
          </cell>
          <cell r="AD1778">
            <v>60</v>
          </cell>
          <cell r="AE1778">
            <v>200</v>
          </cell>
        </row>
        <row r="1779">
          <cell r="P1779">
            <v>34668</v>
          </cell>
          <cell r="Q1779">
            <v>2852</v>
          </cell>
          <cell r="R1779">
            <v>60</v>
          </cell>
          <cell r="S1779">
            <v>2654</v>
          </cell>
          <cell r="T1779">
            <v>1000</v>
          </cell>
          <cell r="U1779">
            <v>0</v>
          </cell>
          <cell r="V1779">
            <v>1</v>
          </cell>
          <cell r="W1779">
            <v>0</v>
          </cell>
          <cell r="X1779">
            <v>0</v>
          </cell>
          <cell r="Y1779">
            <v>100</v>
          </cell>
          <cell r="Z1779" t="str">
            <v>บุคคลธรรมดา</v>
          </cell>
          <cell r="AA1779">
            <v>1</v>
          </cell>
          <cell r="AB177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79">
            <v>2</v>
          </cell>
          <cell r="AD1779">
            <v>100</v>
          </cell>
          <cell r="AE1779">
            <v>350</v>
          </cell>
        </row>
        <row r="1780">
          <cell r="P1780">
            <v>34668</v>
          </cell>
          <cell r="Q1780">
            <v>2852</v>
          </cell>
          <cell r="R1780">
            <v>60</v>
          </cell>
          <cell r="S1780">
            <v>2654</v>
          </cell>
          <cell r="T1780">
            <v>1000</v>
          </cell>
          <cell r="U1780">
            <v>0</v>
          </cell>
          <cell r="V1780">
            <v>0</v>
          </cell>
          <cell r="W1780">
            <v>0</v>
          </cell>
          <cell r="X1780">
            <v>0</v>
          </cell>
          <cell r="Y1780">
            <v>0</v>
          </cell>
          <cell r="Z1780" t="str">
            <v>บุคคลธรรมดา</v>
          </cell>
          <cell r="AA1780">
            <v>1</v>
          </cell>
          <cell r="AB1780" t="str">
            <v>(3)สิ่งปลูกสร้างที่เจ้าของใช้เป็นที่อยู่อาศัยและมีชื่ออยู่ในทะเบียนบ้าน</v>
          </cell>
          <cell r="AC1780">
            <v>2</v>
          </cell>
          <cell r="AD1780">
            <v>0</v>
          </cell>
          <cell r="AE1780">
            <v>350</v>
          </cell>
        </row>
        <row r="1781">
          <cell r="P1781">
            <v>34669</v>
          </cell>
          <cell r="Q1781">
            <v>2852</v>
          </cell>
          <cell r="R1781">
            <v>61</v>
          </cell>
          <cell r="S1781">
            <v>2655</v>
          </cell>
          <cell r="T1781">
            <v>1000</v>
          </cell>
          <cell r="U1781">
            <v>0</v>
          </cell>
          <cell r="V1781">
            <v>0</v>
          </cell>
          <cell r="W1781">
            <v>90</v>
          </cell>
          <cell r="X1781">
            <v>0</v>
          </cell>
          <cell r="Y1781">
            <v>90</v>
          </cell>
          <cell r="Z1781" t="str">
            <v>บุคคลธรรมดา</v>
          </cell>
          <cell r="AA1781">
            <v>1</v>
          </cell>
          <cell r="AB1781" t="str">
            <v>(1)ที่ดินและสิ่งปลูกสร้างที่ใช้ประโยชน์ในการประกอบเกษตรกรรม</v>
          </cell>
          <cell r="AC1781">
            <v>1</v>
          </cell>
          <cell r="AD1781">
            <v>90</v>
          </cell>
          <cell r="AE1781">
            <v>350</v>
          </cell>
        </row>
        <row r="1782">
          <cell r="P1782">
            <v>34818</v>
          </cell>
          <cell r="Q1782">
            <v>3052</v>
          </cell>
          <cell r="R1782">
            <v>134</v>
          </cell>
          <cell r="S1782">
            <v>2663</v>
          </cell>
          <cell r="T1782">
            <v>4000</v>
          </cell>
          <cell r="U1782">
            <v>10</v>
          </cell>
          <cell r="V1782">
            <v>0</v>
          </cell>
          <cell r="W1782">
            <v>0</v>
          </cell>
          <cell r="X1782">
            <v>0</v>
          </cell>
          <cell r="Y1782">
            <v>4000</v>
          </cell>
          <cell r="Z1782" t="str">
            <v>บุคคลธรรมดา</v>
          </cell>
          <cell r="AA1782">
            <v>1</v>
          </cell>
          <cell r="AB1782" t="str">
            <v>(1)ที่ดินและสิ่งปลูกสร้างที่ใช้ประโยชน์ในการประกอบเกษตรกรรม</v>
          </cell>
          <cell r="AC1782">
            <v>1</v>
          </cell>
          <cell r="AD1782">
            <v>4000</v>
          </cell>
          <cell r="AE1782">
            <v>130</v>
          </cell>
        </row>
        <row r="1783">
          <cell r="P1783">
            <v>34829</v>
          </cell>
          <cell r="Q1783">
            <v>3054</v>
          </cell>
          <cell r="R1783">
            <v>20</v>
          </cell>
          <cell r="S1783">
            <v>857</v>
          </cell>
          <cell r="T1783">
            <v>4000</v>
          </cell>
          <cell r="U1783">
            <v>4</v>
          </cell>
          <cell r="V1783">
            <v>0</v>
          </cell>
          <cell r="W1783">
            <v>0</v>
          </cell>
          <cell r="X1783">
            <v>0</v>
          </cell>
          <cell r="Y1783">
            <v>1600</v>
          </cell>
          <cell r="Z1783" t="str">
            <v>บุคคลธรรมดา</v>
          </cell>
          <cell r="AA1783">
            <v>1</v>
          </cell>
          <cell r="AB1783" t="str">
            <v>(1)ที่ดินและสิ่งปลูกสร้างที่ใช้ประโยชน์ในการประกอบเกษตรกรรม</v>
          </cell>
          <cell r="AC1783">
            <v>1</v>
          </cell>
          <cell r="AD1783">
            <v>1600</v>
          </cell>
          <cell r="AE1783">
            <v>130</v>
          </cell>
        </row>
        <row r="1784">
          <cell r="P1784">
            <v>34890</v>
          </cell>
          <cell r="Q1784">
            <v>2852</v>
          </cell>
          <cell r="R1784">
            <v>128</v>
          </cell>
          <cell r="S1784">
            <v>2666</v>
          </cell>
          <cell r="T1784">
            <v>1000</v>
          </cell>
          <cell r="U1784">
            <v>0</v>
          </cell>
          <cell r="V1784">
            <v>1</v>
          </cell>
          <cell r="W1784">
            <v>36</v>
          </cell>
          <cell r="X1784">
            <v>0</v>
          </cell>
          <cell r="Y1784">
            <v>136</v>
          </cell>
          <cell r="Z1784" t="str">
            <v>บุคคลธรรมดา</v>
          </cell>
          <cell r="AA1784">
            <v>1</v>
          </cell>
          <cell r="AB1784" t="str">
            <v>(1)ที่ดินและสิ่งปลูกสร้างที่ใช้ประโยชน์ในการประกอบเกษตรกรรม</v>
          </cell>
          <cell r="AC1784">
            <v>1</v>
          </cell>
          <cell r="AD1784">
            <v>136</v>
          </cell>
          <cell r="AE1784">
            <v>350</v>
          </cell>
        </row>
        <row r="1785">
          <cell r="P1785">
            <v>34891</v>
          </cell>
          <cell r="Q1785">
            <v>2852</v>
          </cell>
          <cell r="R1785">
            <v>127</v>
          </cell>
          <cell r="S1785">
            <v>2665</v>
          </cell>
          <cell r="T1785">
            <v>1000</v>
          </cell>
          <cell r="U1785">
            <v>0</v>
          </cell>
          <cell r="V1785">
            <v>1</v>
          </cell>
          <cell r="W1785">
            <v>79</v>
          </cell>
          <cell r="X1785">
            <v>0</v>
          </cell>
          <cell r="Y1785">
            <v>179</v>
          </cell>
          <cell r="Z1785" t="str">
            <v>บุคคลธรรมดา</v>
          </cell>
          <cell r="AA1785">
            <v>1</v>
          </cell>
          <cell r="AB1785" t="str">
            <v>(1)ที่ดินและสิ่งปลูกสร้างที่ใช้ประโยชน์ในการประกอบเกษตรกรรม</v>
          </cell>
          <cell r="AC1785">
            <v>1</v>
          </cell>
          <cell r="AD1785">
            <v>179</v>
          </cell>
          <cell r="AE1785">
            <v>170</v>
          </cell>
        </row>
        <row r="1786">
          <cell r="P1786">
            <v>34893</v>
          </cell>
          <cell r="Q1786">
            <v>0</v>
          </cell>
          <cell r="R1786">
            <v>349</v>
          </cell>
          <cell r="S1786">
            <v>2664</v>
          </cell>
          <cell r="T1786">
            <v>4000</v>
          </cell>
          <cell r="U1786">
            <v>0</v>
          </cell>
          <cell r="V1786">
            <v>1</v>
          </cell>
          <cell r="W1786">
            <v>11</v>
          </cell>
          <cell r="X1786">
            <v>0</v>
          </cell>
          <cell r="Y1786">
            <v>105</v>
          </cell>
          <cell r="Z1786" t="str">
            <v>บุคคลธรรมดา</v>
          </cell>
          <cell r="AA1786">
            <v>1</v>
          </cell>
          <cell r="AB178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86">
            <v>2</v>
          </cell>
          <cell r="AD1786">
            <v>105</v>
          </cell>
          <cell r="AE1786">
            <v>100</v>
          </cell>
        </row>
        <row r="1787">
          <cell r="P1787">
            <v>34893</v>
          </cell>
          <cell r="Q1787">
            <v>0</v>
          </cell>
          <cell r="R1787">
            <v>349</v>
          </cell>
          <cell r="S1787">
            <v>2664</v>
          </cell>
          <cell r="T1787">
            <v>4000</v>
          </cell>
          <cell r="U1787">
            <v>0</v>
          </cell>
          <cell r="V1787">
            <v>0</v>
          </cell>
          <cell r="W1787">
            <v>0</v>
          </cell>
          <cell r="X1787">
            <v>0</v>
          </cell>
          <cell r="Y1787">
            <v>6</v>
          </cell>
          <cell r="Z1787" t="str">
            <v>บุคคลธรรมดา</v>
          </cell>
          <cell r="AA1787">
            <v>1</v>
          </cell>
          <cell r="AB178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787">
            <v>3</v>
          </cell>
          <cell r="AD1787">
            <v>6</v>
          </cell>
          <cell r="AE1787">
            <v>100</v>
          </cell>
        </row>
        <row r="1788">
          <cell r="P1788">
            <v>34915</v>
          </cell>
          <cell r="Q1788">
            <v>2854</v>
          </cell>
          <cell r="R1788">
            <v>38</v>
          </cell>
          <cell r="S1788">
            <v>2656</v>
          </cell>
          <cell r="T1788">
            <v>1000</v>
          </cell>
          <cell r="U1788">
            <v>0</v>
          </cell>
          <cell r="V1788">
            <v>0</v>
          </cell>
          <cell r="W1788">
            <v>73</v>
          </cell>
          <cell r="X1788">
            <v>0</v>
          </cell>
          <cell r="Y1788">
            <v>61</v>
          </cell>
          <cell r="Z1788" t="str">
            <v>บุคคลธรรมดา</v>
          </cell>
          <cell r="AA1788">
            <v>1</v>
          </cell>
          <cell r="AB178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88">
            <v>2</v>
          </cell>
          <cell r="AD1788">
            <v>61</v>
          </cell>
          <cell r="AE1788">
            <v>420</v>
          </cell>
        </row>
        <row r="1789">
          <cell r="P1789">
            <v>34915</v>
          </cell>
          <cell r="Q1789">
            <v>2854</v>
          </cell>
          <cell r="R1789">
            <v>38</v>
          </cell>
          <cell r="S1789">
            <v>2656</v>
          </cell>
          <cell r="T1789">
            <v>1000</v>
          </cell>
          <cell r="U1789">
            <v>0</v>
          </cell>
          <cell r="V1789">
            <v>0</v>
          </cell>
          <cell r="W1789">
            <v>0</v>
          </cell>
          <cell r="X1789">
            <v>0</v>
          </cell>
          <cell r="Y1789">
            <v>12</v>
          </cell>
          <cell r="Z1789" t="str">
            <v>บุคคลธรรมดา</v>
          </cell>
          <cell r="AA1789">
            <v>1</v>
          </cell>
          <cell r="AB178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789">
            <v>3</v>
          </cell>
          <cell r="AD1789">
            <v>12</v>
          </cell>
          <cell r="AE1789">
            <v>420</v>
          </cell>
        </row>
        <row r="1790">
          <cell r="P1790">
            <v>34916</v>
          </cell>
          <cell r="Q1790">
            <v>2854</v>
          </cell>
          <cell r="R1790">
            <v>20</v>
          </cell>
          <cell r="S1790">
            <v>2657</v>
          </cell>
          <cell r="T1790">
            <v>1000</v>
          </cell>
          <cell r="U1790">
            <v>0</v>
          </cell>
          <cell r="V1790">
            <v>3</v>
          </cell>
          <cell r="W1790">
            <v>64</v>
          </cell>
          <cell r="X1790">
            <v>0</v>
          </cell>
          <cell r="Y1790">
            <v>364</v>
          </cell>
          <cell r="Z1790" t="str">
            <v>บุคคลธรรมดา</v>
          </cell>
          <cell r="AA1790">
            <v>1</v>
          </cell>
          <cell r="AB1790" t="str">
            <v>(1)ที่ดินและสิ่งปลูกสร้างที่ใช้ประโยชน์ในการประกอบเกษตรกรรม</v>
          </cell>
          <cell r="AC1790">
            <v>1</v>
          </cell>
          <cell r="AD1790">
            <v>364</v>
          </cell>
          <cell r="AE1790">
            <v>170</v>
          </cell>
        </row>
        <row r="1791">
          <cell r="P1791">
            <v>35179</v>
          </cell>
          <cell r="Q1791" t="str">
            <v> 2646</v>
          </cell>
          <cell r="R1791">
            <v>331</v>
          </cell>
          <cell r="S1791">
            <v>3703</v>
          </cell>
          <cell r="T1791">
            <v>4000</v>
          </cell>
          <cell r="U1791">
            <v>1</v>
          </cell>
          <cell r="V1791">
            <v>3</v>
          </cell>
          <cell r="W1791">
            <v>21</v>
          </cell>
          <cell r="X1791">
            <v>0</v>
          </cell>
          <cell r="Y1791">
            <v>721</v>
          </cell>
          <cell r="Z1791" t="str">
            <v>บุคคลธรรมดา</v>
          </cell>
          <cell r="AA1791">
            <v>1</v>
          </cell>
          <cell r="AB1791" t="str">
            <v>(1)ที่ดินและสิ่งปลูกสร้างที่ใช้ประโยชน์ในการประกอบเกษตรกรรม</v>
          </cell>
          <cell r="AC1791">
            <v>1</v>
          </cell>
          <cell r="AD1791">
            <v>721</v>
          </cell>
          <cell r="AE1791">
            <v>370</v>
          </cell>
        </row>
        <row r="1792">
          <cell r="P1792">
            <v>35213</v>
          </cell>
          <cell r="Q1792">
            <v>0</v>
          </cell>
          <cell r="R1792">
            <v>332</v>
          </cell>
          <cell r="S1792">
            <v>2704</v>
          </cell>
          <cell r="T1792">
            <v>4000</v>
          </cell>
          <cell r="U1792">
            <v>6</v>
          </cell>
          <cell r="V1792">
            <v>0</v>
          </cell>
          <cell r="W1792">
            <v>0</v>
          </cell>
          <cell r="X1792">
            <v>0</v>
          </cell>
          <cell r="Y1792">
            <v>2400</v>
          </cell>
          <cell r="Z1792" t="str">
            <v>บุคคลธรรมดา</v>
          </cell>
          <cell r="AA1792">
            <v>1</v>
          </cell>
          <cell r="AB1792" t="str">
            <v>(1)ที่ดินและสิ่งปลูกสร้างที่ใช้ประโยชน์ในการประกอบเกษตรกรรม</v>
          </cell>
          <cell r="AC1792">
            <v>1</v>
          </cell>
          <cell r="AD1792">
            <v>2400</v>
          </cell>
          <cell r="AE1792">
            <v>100</v>
          </cell>
        </row>
        <row r="1793">
          <cell r="P1793">
            <v>35255</v>
          </cell>
          <cell r="Q1793">
            <v>2856</v>
          </cell>
          <cell r="R1793">
            <v>21</v>
          </cell>
          <cell r="S1793">
            <v>2693</v>
          </cell>
          <cell r="T1793">
            <v>1000</v>
          </cell>
          <cell r="U1793">
            <v>0</v>
          </cell>
          <cell r="V1793">
            <v>1</v>
          </cell>
          <cell r="W1793">
            <v>9</v>
          </cell>
          <cell r="X1793">
            <v>0</v>
          </cell>
          <cell r="Y1793">
            <v>109</v>
          </cell>
          <cell r="Z1793" t="str">
            <v>บุคคลธรรมดา</v>
          </cell>
          <cell r="AA1793">
            <v>1</v>
          </cell>
          <cell r="AB179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93">
            <v>2</v>
          </cell>
          <cell r="AD1793">
            <v>109</v>
          </cell>
          <cell r="AE1793">
            <v>350</v>
          </cell>
        </row>
        <row r="1794">
          <cell r="P1794">
            <v>35256</v>
          </cell>
          <cell r="Q1794">
            <v>2856</v>
          </cell>
          <cell r="R1794">
            <v>22</v>
          </cell>
          <cell r="S1794">
            <v>2694</v>
          </cell>
          <cell r="T1794">
            <v>1000</v>
          </cell>
          <cell r="U1794">
            <v>0</v>
          </cell>
          <cell r="V1794">
            <v>1</v>
          </cell>
          <cell r="W1794">
            <v>10</v>
          </cell>
          <cell r="X1794">
            <v>0</v>
          </cell>
          <cell r="Y1794">
            <v>110</v>
          </cell>
          <cell r="Z1794" t="str">
            <v>บุคคลธรรมดา</v>
          </cell>
          <cell r="AA1794">
            <v>1</v>
          </cell>
          <cell r="AB179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94">
            <v>2</v>
          </cell>
          <cell r="AD1794">
            <v>110</v>
          </cell>
          <cell r="AE1794">
            <v>350</v>
          </cell>
        </row>
        <row r="1795">
          <cell r="P1795">
            <v>35257</v>
          </cell>
          <cell r="Q1795">
            <v>2856</v>
          </cell>
          <cell r="R1795">
            <v>23</v>
          </cell>
          <cell r="S1795">
            <v>2695</v>
          </cell>
          <cell r="T1795">
            <v>1000</v>
          </cell>
          <cell r="U1795">
            <v>0</v>
          </cell>
          <cell r="V1795">
            <v>1</v>
          </cell>
          <cell r="W1795">
            <v>16</v>
          </cell>
          <cell r="X1795">
            <v>0</v>
          </cell>
          <cell r="Y1795">
            <v>116</v>
          </cell>
          <cell r="Z1795" t="str">
            <v>บุคคลธรรมดา</v>
          </cell>
          <cell r="AA1795">
            <v>1</v>
          </cell>
          <cell r="AB179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95">
            <v>2</v>
          </cell>
          <cell r="AD1795">
            <v>116</v>
          </cell>
          <cell r="AE1795">
            <v>100</v>
          </cell>
        </row>
        <row r="1796">
          <cell r="P1796">
            <v>35257</v>
          </cell>
          <cell r="Q1796">
            <v>2856</v>
          </cell>
          <cell r="R1796">
            <v>23</v>
          </cell>
          <cell r="S1796">
            <v>2695</v>
          </cell>
          <cell r="T1796">
            <v>1000</v>
          </cell>
          <cell r="U1796">
            <v>0</v>
          </cell>
          <cell r="V1796">
            <v>0</v>
          </cell>
          <cell r="W1796">
            <v>0</v>
          </cell>
          <cell r="X1796">
            <v>0</v>
          </cell>
          <cell r="Y1796">
            <v>0</v>
          </cell>
          <cell r="Z1796" t="str">
            <v>บุคคลธรรมดา</v>
          </cell>
          <cell r="AA1796">
            <v>1</v>
          </cell>
          <cell r="AB1796" t="str">
            <v>(3)สิ่งปลูกสร้างที่เจ้าของใช้เป็นที่อยู่อาศัยและมีชื่ออยู่ในทะเบียนบ้าน</v>
          </cell>
          <cell r="AC1796">
            <v>2</v>
          </cell>
          <cell r="AD1796">
            <v>0</v>
          </cell>
          <cell r="AE1796">
            <v>100</v>
          </cell>
        </row>
        <row r="1797">
          <cell r="P1797">
            <v>35445</v>
          </cell>
          <cell r="Q1797">
            <v>2852</v>
          </cell>
          <cell r="R1797">
            <v>133</v>
          </cell>
          <cell r="S1797">
            <v>2707</v>
          </cell>
          <cell r="T1797">
            <v>1000</v>
          </cell>
          <cell r="U1797">
            <v>0</v>
          </cell>
          <cell r="V1797">
            <v>1</v>
          </cell>
          <cell r="W1797">
            <v>44</v>
          </cell>
          <cell r="X1797">
            <v>0</v>
          </cell>
          <cell r="Y1797">
            <v>144</v>
          </cell>
          <cell r="Z1797" t="str">
            <v>บุคคลธรรมดา</v>
          </cell>
          <cell r="AA1797">
            <v>1</v>
          </cell>
          <cell r="AB179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97">
            <v>2</v>
          </cell>
          <cell r="AD1797">
            <v>144</v>
          </cell>
          <cell r="AE1797">
            <v>350</v>
          </cell>
        </row>
        <row r="1798">
          <cell r="P1798">
            <v>35464</v>
          </cell>
          <cell r="Q1798">
            <v>2856</v>
          </cell>
          <cell r="R1798">
            <v>34</v>
          </cell>
          <cell r="S1798">
            <v>2696</v>
          </cell>
          <cell r="T1798">
            <v>1000</v>
          </cell>
          <cell r="U1798">
            <v>0</v>
          </cell>
          <cell r="V1798">
            <v>1</v>
          </cell>
          <cell r="W1798">
            <v>32</v>
          </cell>
          <cell r="X1798">
            <v>0</v>
          </cell>
          <cell r="Y1798">
            <v>132</v>
          </cell>
          <cell r="Z1798" t="str">
            <v>บุคคลธรรมดา</v>
          </cell>
          <cell r="AA1798">
            <v>1</v>
          </cell>
          <cell r="AB179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98">
            <v>2</v>
          </cell>
          <cell r="AD1798">
            <v>132</v>
          </cell>
          <cell r="AE1798">
            <v>170</v>
          </cell>
        </row>
        <row r="1799">
          <cell r="P1799">
            <v>35465</v>
          </cell>
          <cell r="Q1799">
            <v>2856</v>
          </cell>
          <cell r="R1799">
            <v>35</v>
          </cell>
          <cell r="S1799">
            <v>2697</v>
          </cell>
          <cell r="T1799">
            <v>1000</v>
          </cell>
          <cell r="U1799">
            <v>0</v>
          </cell>
          <cell r="V1799">
            <v>1</v>
          </cell>
          <cell r="W1799">
            <v>22</v>
          </cell>
          <cell r="X1799">
            <v>0</v>
          </cell>
          <cell r="Y1799">
            <v>122</v>
          </cell>
          <cell r="Z1799" t="str">
            <v>บุคคลธรรมดา</v>
          </cell>
          <cell r="AA1799">
            <v>1</v>
          </cell>
          <cell r="AB179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799">
            <v>2</v>
          </cell>
          <cell r="AD1799">
            <v>122</v>
          </cell>
          <cell r="AE1799">
            <v>170</v>
          </cell>
        </row>
        <row r="1800">
          <cell r="P1800">
            <v>35466</v>
          </cell>
          <cell r="Q1800">
            <v>2856</v>
          </cell>
          <cell r="R1800">
            <v>36</v>
          </cell>
          <cell r="S1800">
            <v>2698</v>
          </cell>
          <cell r="T1800">
            <v>1000</v>
          </cell>
          <cell r="U1800">
            <v>0</v>
          </cell>
          <cell r="V1800">
            <v>0</v>
          </cell>
          <cell r="W1800">
            <v>99</v>
          </cell>
          <cell r="X1800">
            <v>0</v>
          </cell>
          <cell r="Y1800">
            <v>99</v>
          </cell>
          <cell r="Z1800" t="str">
            <v>บุคคลธรรมดา</v>
          </cell>
          <cell r="AA1800">
            <v>1</v>
          </cell>
          <cell r="AB180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00">
            <v>2</v>
          </cell>
          <cell r="AD1800">
            <v>99</v>
          </cell>
          <cell r="AE1800">
            <v>170</v>
          </cell>
        </row>
        <row r="1801">
          <cell r="P1801">
            <v>35466</v>
          </cell>
          <cell r="Q1801">
            <v>2856</v>
          </cell>
          <cell r="R1801">
            <v>36</v>
          </cell>
          <cell r="S1801">
            <v>2698</v>
          </cell>
          <cell r="T1801">
            <v>1000</v>
          </cell>
          <cell r="U1801">
            <v>0</v>
          </cell>
          <cell r="V1801">
            <v>0</v>
          </cell>
          <cell r="W1801">
            <v>0</v>
          </cell>
          <cell r="X1801">
            <v>0</v>
          </cell>
          <cell r="Y1801">
            <v>0</v>
          </cell>
          <cell r="Z1801" t="str">
            <v>บุคคลธรรมดา</v>
          </cell>
          <cell r="AA1801">
            <v>1</v>
          </cell>
          <cell r="AB1801" t="str">
            <v>(3)สิ่งปลูกสร้างที่เจ้าของใช้เป็นที่อยู่อาศัยและมีชื่ออยู่ในทะเบียนบ้าน</v>
          </cell>
          <cell r="AC1801">
            <v>2</v>
          </cell>
          <cell r="AD1801">
            <v>0</v>
          </cell>
          <cell r="AE1801">
            <v>170</v>
          </cell>
        </row>
        <row r="1802">
          <cell r="P1802">
            <v>35467</v>
          </cell>
          <cell r="Q1802">
            <v>2856</v>
          </cell>
          <cell r="R1802">
            <v>37</v>
          </cell>
          <cell r="S1802">
            <v>2699</v>
          </cell>
          <cell r="T1802">
            <v>1000</v>
          </cell>
          <cell r="U1802">
            <v>0</v>
          </cell>
          <cell r="V1802">
            <v>0</v>
          </cell>
          <cell r="W1802">
            <v>93</v>
          </cell>
          <cell r="X1802">
            <v>0</v>
          </cell>
          <cell r="Y1802">
            <v>93</v>
          </cell>
          <cell r="Z1802" t="str">
            <v>บุคคลธรรมดา</v>
          </cell>
          <cell r="AA1802">
            <v>1</v>
          </cell>
          <cell r="AB180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02">
            <v>2</v>
          </cell>
          <cell r="AD1802">
            <v>93</v>
          </cell>
          <cell r="AE1802">
            <v>170</v>
          </cell>
        </row>
        <row r="1803">
          <cell r="P1803">
            <v>35468</v>
          </cell>
          <cell r="Q1803">
            <v>2856</v>
          </cell>
          <cell r="R1803">
            <v>38</v>
          </cell>
          <cell r="S1803">
            <v>2700</v>
          </cell>
          <cell r="T1803">
            <v>1000</v>
          </cell>
          <cell r="U1803">
            <v>0</v>
          </cell>
          <cell r="V1803">
            <v>1</v>
          </cell>
          <cell r="W1803">
            <v>55</v>
          </cell>
          <cell r="X1803">
            <v>0</v>
          </cell>
          <cell r="Y1803">
            <v>155</v>
          </cell>
          <cell r="Z1803" t="str">
            <v>บุคคลธรรมดา</v>
          </cell>
          <cell r="AA1803">
            <v>1</v>
          </cell>
          <cell r="AB180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03">
            <v>2</v>
          </cell>
          <cell r="AD1803">
            <v>155</v>
          </cell>
          <cell r="AE1803">
            <v>170</v>
          </cell>
        </row>
        <row r="1804">
          <cell r="P1804">
            <v>35469</v>
          </cell>
          <cell r="Q1804">
            <v>2856</v>
          </cell>
          <cell r="R1804">
            <v>39</v>
          </cell>
          <cell r="S1804">
            <v>2701</v>
          </cell>
          <cell r="T1804">
            <v>1000</v>
          </cell>
          <cell r="U1804">
            <v>0</v>
          </cell>
          <cell r="V1804">
            <v>1</v>
          </cell>
          <cell r="W1804">
            <v>72</v>
          </cell>
          <cell r="X1804">
            <v>0</v>
          </cell>
          <cell r="Y1804">
            <v>172</v>
          </cell>
          <cell r="Z1804" t="str">
            <v>บุคคลธรรมดา</v>
          </cell>
          <cell r="AA1804">
            <v>1</v>
          </cell>
          <cell r="AB18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04">
            <v>2</v>
          </cell>
          <cell r="AD1804">
            <v>172</v>
          </cell>
          <cell r="AE1804">
            <v>170</v>
          </cell>
        </row>
        <row r="1805">
          <cell r="P1805">
            <v>35469</v>
          </cell>
          <cell r="Q1805">
            <v>2856</v>
          </cell>
          <cell r="R1805">
            <v>39</v>
          </cell>
          <cell r="S1805">
            <v>2701</v>
          </cell>
          <cell r="T1805">
            <v>1000</v>
          </cell>
          <cell r="U1805">
            <v>0</v>
          </cell>
          <cell r="V1805">
            <v>0</v>
          </cell>
          <cell r="W1805">
            <v>0</v>
          </cell>
          <cell r="X1805">
            <v>0</v>
          </cell>
          <cell r="Y1805">
            <v>0</v>
          </cell>
          <cell r="Z1805" t="str">
            <v>บุคคลธรรมดา</v>
          </cell>
          <cell r="AA1805">
            <v>1</v>
          </cell>
          <cell r="AB1805" t="str">
            <v>(3)สิ่งปลูกสร้างที่เจ้าของใช้เป็นที่อยู่อาศัยและมีชื่ออยู่ในทะเบียนบ้าน</v>
          </cell>
          <cell r="AC1805">
            <v>2</v>
          </cell>
          <cell r="AD1805">
            <v>0</v>
          </cell>
          <cell r="AE1805">
            <v>170</v>
          </cell>
        </row>
        <row r="1806">
          <cell r="P1806">
            <v>35470</v>
          </cell>
          <cell r="Q1806">
            <v>2856</v>
          </cell>
          <cell r="R1806">
            <v>40</v>
          </cell>
          <cell r="S1806">
            <v>2702</v>
          </cell>
          <cell r="T1806">
            <v>1000</v>
          </cell>
          <cell r="U1806">
            <v>0</v>
          </cell>
          <cell r="V1806">
            <v>1</v>
          </cell>
          <cell r="W1806">
            <v>50</v>
          </cell>
          <cell r="X1806">
            <v>0</v>
          </cell>
          <cell r="Y1806">
            <v>150</v>
          </cell>
          <cell r="Z1806" t="str">
            <v>บุคคลธรรมดา</v>
          </cell>
          <cell r="AA1806">
            <v>1</v>
          </cell>
          <cell r="AB180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06">
            <v>2</v>
          </cell>
          <cell r="AD1806">
            <v>150</v>
          </cell>
          <cell r="AE1806">
            <v>170</v>
          </cell>
        </row>
        <row r="1807">
          <cell r="P1807">
            <v>35523</v>
          </cell>
          <cell r="Q1807">
            <v>2650</v>
          </cell>
          <cell r="R1807">
            <v>168</v>
          </cell>
          <cell r="S1807">
            <v>2708</v>
          </cell>
          <cell r="T1807">
            <v>4000</v>
          </cell>
          <cell r="U1807">
            <v>0</v>
          </cell>
          <cell r="V1807">
            <v>0</v>
          </cell>
          <cell r="W1807">
            <v>73</v>
          </cell>
          <cell r="X1807">
            <v>0</v>
          </cell>
          <cell r="Y1807">
            <v>73</v>
          </cell>
          <cell r="Z1807" t="str">
            <v>บุคคลธรรมดา</v>
          </cell>
          <cell r="AA1807">
            <v>1</v>
          </cell>
          <cell r="AB180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07">
            <v>2</v>
          </cell>
          <cell r="AD1807">
            <v>73</v>
          </cell>
          <cell r="AE1807">
            <v>350</v>
          </cell>
        </row>
        <row r="1808">
          <cell r="P1808">
            <v>35538</v>
          </cell>
          <cell r="Q1808">
            <v>3052</v>
          </cell>
          <cell r="R1808">
            <v>140</v>
          </cell>
          <cell r="S1808">
            <v>2714</v>
          </cell>
          <cell r="T1808">
            <v>4000</v>
          </cell>
          <cell r="U1808">
            <v>5</v>
          </cell>
          <cell r="V1808">
            <v>2</v>
          </cell>
          <cell r="W1808">
            <v>8</v>
          </cell>
          <cell r="X1808">
            <v>0</v>
          </cell>
          <cell r="Y1808">
            <v>2208</v>
          </cell>
          <cell r="Z1808" t="str">
            <v>บุคคลธรรมดา</v>
          </cell>
          <cell r="AA1808">
            <v>1</v>
          </cell>
          <cell r="AB1808" t="str">
            <v>(1)ที่ดินและสิ่งปลูกสร้างที่ใช้ประโยชน์ในการประกอบเกษตรกรรม</v>
          </cell>
          <cell r="AC1808">
            <v>1</v>
          </cell>
          <cell r="AD1808">
            <v>2208</v>
          </cell>
          <cell r="AE1808">
            <v>130</v>
          </cell>
        </row>
        <row r="1809">
          <cell r="P1809">
            <v>35539</v>
          </cell>
          <cell r="Q1809">
            <v>3052</v>
          </cell>
          <cell r="R1809">
            <v>141</v>
          </cell>
          <cell r="S1809">
            <v>2715</v>
          </cell>
          <cell r="T1809">
            <v>4000</v>
          </cell>
          <cell r="U1809">
            <v>5</v>
          </cell>
          <cell r="V1809">
            <v>2</v>
          </cell>
          <cell r="W1809">
            <v>8</v>
          </cell>
          <cell r="X1809">
            <v>0</v>
          </cell>
          <cell r="Y1809">
            <v>2208</v>
          </cell>
          <cell r="Z1809" t="str">
            <v>บุคคลธรรมดา</v>
          </cell>
          <cell r="AA1809">
            <v>1</v>
          </cell>
          <cell r="AB1809" t="str">
            <v>(1)ที่ดินและสิ่งปลูกสร้างที่ใช้ประโยชน์ในการประกอบเกษตรกรรม</v>
          </cell>
          <cell r="AC1809">
            <v>1</v>
          </cell>
          <cell r="AD1809">
            <v>2208</v>
          </cell>
          <cell r="AE1809">
            <v>130</v>
          </cell>
        </row>
        <row r="1810">
          <cell r="P1810">
            <v>35540</v>
          </cell>
          <cell r="Q1810">
            <v>3052</v>
          </cell>
          <cell r="R1810">
            <v>142</v>
          </cell>
          <cell r="S1810">
            <v>2716</v>
          </cell>
          <cell r="T1810">
            <v>4000</v>
          </cell>
          <cell r="U1810">
            <v>5</v>
          </cell>
          <cell r="V1810">
            <v>2</v>
          </cell>
          <cell r="W1810">
            <v>8</v>
          </cell>
          <cell r="X1810">
            <v>0</v>
          </cell>
          <cell r="Y1810">
            <v>2208</v>
          </cell>
          <cell r="Z1810" t="str">
            <v>บุคคลธรรมดา</v>
          </cell>
          <cell r="AA1810">
            <v>1</v>
          </cell>
          <cell r="AB1810" t="str">
            <v>(1)ที่ดินและสิ่งปลูกสร้างที่ใช้ประโยชน์ในการประกอบเกษตรกรรม</v>
          </cell>
          <cell r="AC1810">
            <v>1</v>
          </cell>
          <cell r="AD1810">
            <v>2208</v>
          </cell>
          <cell r="AE1810">
            <v>130</v>
          </cell>
        </row>
        <row r="1811">
          <cell r="P1811">
            <v>35541</v>
          </cell>
          <cell r="Q1811">
            <v>3052</v>
          </cell>
          <cell r="R1811">
            <v>143</v>
          </cell>
          <cell r="S1811">
            <v>2717</v>
          </cell>
          <cell r="T1811">
            <v>4000</v>
          </cell>
          <cell r="U1811">
            <v>5</v>
          </cell>
          <cell r="V1811">
            <v>2</v>
          </cell>
          <cell r="W1811">
            <v>8</v>
          </cell>
          <cell r="X1811">
            <v>0</v>
          </cell>
          <cell r="Y1811">
            <v>2208</v>
          </cell>
          <cell r="Z1811" t="str">
            <v>บุคคลธรรมดา</v>
          </cell>
          <cell r="AA1811">
            <v>1</v>
          </cell>
          <cell r="AB1811" t="str">
            <v>(1)ที่ดินและสิ่งปลูกสร้างที่ใช้ประโยชน์ในการประกอบเกษตรกรรม</v>
          </cell>
          <cell r="AC1811">
            <v>1</v>
          </cell>
          <cell r="AD1811">
            <v>2208</v>
          </cell>
          <cell r="AE1811">
            <v>130</v>
          </cell>
        </row>
        <row r="1812">
          <cell r="P1812">
            <v>35542</v>
          </cell>
          <cell r="Q1812">
            <v>3052</v>
          </cell>
          <cell r="R1812">
            <v>144</v>
          </cell>
          <cell r="S1812">
            <v>2718</v>
          </cell>
          <cell r="T1812">
            <v>4000</v>
          </cell>
          <cell r="U1812">
            <v>5</v>
          </cell>
          <cell r="V1812">
            <v>2</v>
          </cell>
          <cell r="W1812">
            <v>8</v>
          </cell>
          <cell r="X1812">
            <v>0</v>
          </cell>
          <cell r="Y1812">
            <v>2208</v>
          </cell>
          <cell r="Z1812" t="str">
            <v>บุคคลธรรมดา</v>
          </cell>
          <cell r="AA1812">
            <v>1</v>
          </cell>
          <cell r="AB1812" t="str">
            <v>(1)ที่ดินและสิ่งปลูกสร้างที่ใช้ประโยชน์ในการประกอบเกษตรกรรม</v>
          </cell>
          <cell r="AC1812">
            <v>1</v>
          </cell>
          <cell r="AD1812">
            <v>2208</v>
          </cell>
          <cell r="AE1812">
            <v>130</v>
          </cell>
        </row>
        <row r="1813">
          <cell r="P1813">
            <v>35543</v>
          </cell>
          <cell r="Q1813">
            <v>3052</v>
          </cell>
          <cell r="R1813">
            <v>135</v>
          </cell>
          <cell r="S1813">
            <v>2709</v>
          </cell>
          <cell r="T1813">
            <v>4000</v>
          </cell>
          <cell r="U1813">
            <v>5</v>
          </cell>
          <cell r="V1813">
            <v>3</v>
          </cell>
          <cell r="W1813">
            <v>34</v>
          </cell>
          <cell r="X1813">
            <v>0</v>
          </cell>
          <cell r="Y1813">
            <v>2334</v>
          </cell>
          <cell r="Z1813" t="str">
            <v>บุคคลธรรมดา</v>
          </cell>
          <cell r="AA1813">
            <v>1</v>
          </cell>
          <cell r="AB1813" t="str">
            <v>(1)ที่ดินและสิ่งปลูกสร้างที่ใช้ประโยชน์ในการประกอบเกษตรกรรม</v>
          </cell>
          <cell r="AC1813">
            <v>1</v>
          </cell>
          <cell r="AD1813">
            <v>2334</v>
          </cell>
          <cell r="AE1813">
            <v>100</v>
          </cell>
        </row>
        <row r="1814">
          <cell r="P1814">
            <v>35544</v>
          </cell>
          <cell r="Q1814">
            <v>3052</v>
          </cell>
          <cell r="R1814">
            <v>136</v>
          </cell>
          <cell r="S1814">
            <v>2710</v>
          </cell>
          <cell r="T1814">
            <v>4000</v>
          </cell>
          <cell r="U1814">
            <v>6</v>
          </cell>
          <cell r="V1814">
            <v>3</v>
          </cell>
          <cell r="W1814">
            <v>86</v>
          </cell>
          <cell r="X1814">
            <v>0</v>
          </cell>
          <cell r="Y1814">
            <v>2786</v>
          </cell>
          <cell r="Z1814" t="str">
            <v>บุคคลธรรมดา</v>
          </cell>
          <cell r="AA1814">
            <v>1</v>
          </cell>
          <cell r="AB1814" t="str">
            <v>(1)ที่ดินและสิ่งปลูกสร้างที่ใช้ประโยชน์ในการประกอบเกษตรกรรม</v>
          </cell>
          <cell r="AC1814">
            <v>1</v>
          </cell>
          <cell r="AD1814">
            <v>2786</v>
          </cell>
          <cell r="AE1814">
            <v>100</v>
          </cell>
        </row>
        <row r="1815">
          <cell r="P1815">
            <v>35545</v>
          </cell>
          <cell r="Q1815">
            <v>3052</v>
          </cell>
          <cell r="R1815">
            <v>137</v>
          </cell>
          <cell r="S1815">
            <v>2711</v>
          </cell>
          <cell r="T1815">
            <v>4000</v>
          </cell>
          <cell r="U1815">
            <v>2</v>
          </cell>
          <cell r="V1815">
            <v>2</v>
          </cell>
          <cell r="W1815">
            <v>99</v>
          </cell>
          <cell r="X1815">
            <v>0</v>
          </cell>
          <cell r="Y1815">
            <v>1099</v>
          </cell>
          <cell r="Z1815" t="str">
            <v>บุคคลธรรมดา</v>
          </cell>
          <cell r="AA1815">
            <v>1</v>
          </cell>
          <cell r="AB1815" t="str">
            <v>(1)ที่ดินและสิ่งปลูกสร้างที่ใช้ประโยชน์ในการประกอบเกษตรกรรม</v>
          </cell>
          <cell r="AC1815">
            <v>1</v>
          </cell>
          <cell r="AD1815">
            <v>1099</v>
          </cell>
          <cell r="AE1815">
            <v>100</v>
          </cell>
        </row>
        <row r="1816">
          <cell r="P1816">
            <v>35546</v>
          </cell>
          <cell r="Q1816">
            <v>3052</v>
          </cell>
          <cell r="R1816">
            <v>138</v>
          </cell>
          <cell r="S1816">
            <v>2712</v>
          </cell>
          <cell r="T1816">
            <v>4000</v>
          </cell>
          <cell r="U1816">
            <v>5</v>
          </cell>
          <cell r="V1816">
            <v>1</v>
          </cell>
          <cell r="W1816">
            <v>68</v>
          </cell>
          <cell r="X1816">
            <v>0</v>
          </cell>
          <cell r="Y1816">
            <v>2168</v>
          </cell>
          <cell r="Z1816" t="str">
            <v>บุคคลธรรมดา</v>
          </cell>
          <cell r="AA1816">
            <v>1</v>
          </cell>
          <cell r="AB1816" t="str">
            <v>(1)ที่ดินและสิ่งปลูกสร้างที่ใช้ประโยชน์ในการประกอบเกษตรกรรม</v>
          </cell>
          <cell r="AC1816">
            <v>1</v>
          </cell>
          <cell r="AD1816">
            <v>2168</v>
          </cell>
          <cell r="AE1816">
            <v>100</v>
          </cell>
        </row>
        <row r="1817">
          <cell r="P1817">
            <v>35713</v>
          </cell>
          <cell r="Q1817">
            <v>2852</v>
          </cell>
          <cell r="R1817">
            <v>131</v>
          </cell>
          <cell r="S1817">
            <v>2705</v>
          </cell>
          <cell r="T1817">
            <v>1000</v>
          </cell>
          <cell r="U1817">
            <v>0</v>
          </cell>
          <cell r="V1817">
            <v>0</v>
          </cell>
          <cell r="W1817">
            <v>74</v>
          </cell>
          <cell r="X1817">
            <v>0</v>
          </cell>
          <cell r="Y1817">
            <v>74</v>
          </cell>
          <cell r="Z1817" t="str">
            <v>บุคคลธรรมดา</v>
          </cell>
          <cell r="AA1817">
            <v>1</v>
          </cell>
          <cell r="AB18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17">
            <v>2</v>
          </cell>
          <cell r="AD1817">
            <v>74</v>
          </cell>
          <cell r="AE1817">
            <v>350</v>
          </cell>
        </row>
        <row r="1818">
          <cell r="P1818">
            <v>35714</v>
          </cell>
          <cell r="Q1818">
            <v>2852</v>
          </cell>
          <cell r="R1818">
            <v>132</v>
          </cell>
          <cell r="S1818">
            <v>2706</v>
          </cell>
          <cell r="T1818">
            <v>1000</v>
          </cell>
          <cell r="U1818">
            <v>0</v>
          </cell>
          <cell r="V1818">
            <v>0</v>
          </cell>
          <cell r="W1818">
            <v>91</v>
          </cell>
          <cell r="X1818">
            <v>0</v>
          </cell>
          <cell r="Y1818">
            <v>91</v>
          </cell>
          <cell r="Z1818" t="str">
            <v>บุคคลธรรมดา</v>
          </cell>
          <cell r="AA1818">
            <v>1</v>
          </cell>
          <cell r="AB181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18">
            <v>2</v>
          </cell>
          <cell r="AD1818">
            <v>91</v>
          </cell>
          <cell r="AE1818">
            <v>350</v>
          </cell>
        </row>
        <row r="1819">
          <cell r="P1819">
            <v>35767</v>
          </cell>
          <cell r="Q1819">
            <v>2856</v>
          </cell>
          <cell r="R1819">
            <v>6</v>
          </cell>
          <cell r="S1819">
            <v>2723</v>
          </cell>
          <cell r="T1819">
            <v>1000</v>
          </cell>
          <cell r="U1819">
            <v>0</v>
          </cell>
          <cell r="V1819">
            <v>2</v>
          </cell>
          <cell r="W1819">
            <v>22</v>
          </cell>
          <cell r="X1819">
            <v>0</v>
          </cell>
          <cell r="Y1819">
            <v>222</v>
          </cell>
          <cell r="Z1819" t="str">
            <v>บุคคลธรรมดา</v>
          </cell>
          <cell r="AA1819">
            <v>1</v>
          </cell>
          <cell r="AB18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19">
            <v>2</v>
          </cell>
          <cell r="AD1819">
            <v>222</v>
          </cell>
          <cell r="AE1819">
            <v>420</v>
          </cell>
        </row>
        <row r="1820">
          <cell r="P1820">
            <v>35768</v>
          </cell>
          <cell r="Q1820">
            <v>2856</v>
          </cell>
          <cell r="R1820">
            <v>7</v>
          </cell>
          <cell r="S1820">
            <v>2724</v>
          </cell>
          <cell r="T1820">
            <v>1000</v>
          </cell>
          <cell r="U1820">
            <v>0</v>
          </cell>
          <cell r="V1820">
            <v>1</v>
          </cell>
          <cell r="W1820">
            <v>27</v>
          </cell>
          <cell r="X1820">
            <v>0</v>
          </cell>
          <cell r="Y1820">
            <v>127</v>
          </cell>
          <cell r="Z1820" t="str">
            <v>บุคคลธรรมดา</v>
          </cell>
          <cell r="AA1820">
            <v>1</v>
          </cell>
          <cell r="AB1820" t="str">
            <v>(1)ที่ดินและสิ่งปลูกสร้างที่ใช้ประโยชน์ในการประกอบเกษตรกรรม</v>
          </cell>
          <cell r="AC1820">
            <v>1</v>
          </cell>
          <cell r="AD1820">
            <v>127</v>
          </cell>
          <cell r="AE1820">
            <v>420</v>
          </cell>
        </row>
        <row r="1821">
          <cell r="P1821">
            <v>35769</v>
          </cell>
          <cell r="Q1821">
            <v>2856</v>
          </cell>
          <cell r="R1821">
            <v>8</v>
          </cell>
          <cell r="S1821">
            <v>2725</v>
          </cell>
          <cell r="T1821">
            <v>1000</v>
          </cell>
          <cell r="U1821">
            <v>0</v>
          </cell>
          <cell r="V1821">
            <v>1</v>
          </cell>
          <cell r="W1821">
            <v>28</v>
          </cell>
          <cell r="X1821">
            <v>0</v>
          </cell>
          <cell r="Y1821">
            <v>128</v>
          </cell>
          <cell r="Z1821" t="str">
            <v>บุคคลธรรมดา</v>
          </cell>
          <cell r="AA1821">
            <v>1</v>
          </cell>
          <cell r="AB1821" t="str">
            <v>(1)ที่ดินและสิ่งปลูกสร้างที่ใช้ประโยชน์ในการประกอบเกษตรกรรม</v>
          </cell>
          <cell r="AC1821">
            <v>1</v>
          </cell>
          <cell r="AD1821">
            <v>128</v>
          </cell>
          <cell r="AE1821">
            <v>420</v>
          </cell>
        </row>
        <row r="1822">
          <cell r="P1822">
            <v>35788</v>
          </cell>
          <cell r="Q1822">
            <v>3054</v>
          </cell>
          <cell r="R1822">
            <v>126</v>
          </cell>
          <cell r="S1822">
            <v>2726</v>
          </cell>
          <cell r="T1822">
            <v>4000</v>
          </cell>
          <cell r="U1822">
            <v>3</v>
          </cell>
          <cell r="V1822">
            <v>2</v>
          </cell>
          <cell r="W1822">
            <v>67</v>
          </cell>
          <cell r="X1822">
            <v>0</v>
          </cell>
          <cell r="Y1822">
            <v>1467</v>
          </cell>
          <cell r="Z1822" t="str">
            <v>บุคคลธรรมดา</v>
          </cell>
          <cell r="AA1822">
            <v>1</v>
          </cell>
          <cell r="AB1822" t="str">
            <v>(1)ที่ดินและสิ่งปลูกสร้างที่ใช้ประโยชน์ในการประกอบเกษตรกรรม</v>
          </cell>
          <cell r="AC1822">
            <v>1</v>
          </cell>
          <cell r="AD1822">
            <v>1467</v>
          </cell>
          <cell r="AE1822">
            <v>130</v>
          </cell>
        </row>
        <row r="1823">
          <cell r="P1823">
            <v>35790</v>
          </cell>
          <cell r="Q1823">
            <v>3054</v>
          </cell>
          <cell r="R1823">
            <v>128</v>
          </cell>
          <cell r="S1823">
            <v>2728</v>
          </cell>
          <cell r="T1823">
            <v>4000</v>
          </cell>
          <cell r="U1823">
            <v>1</v>
          </cell>
          <cell r="V1823">
            <v>2</v>
          </cell>
          <cell r="W1823">
            <v>14</v>
          </cell>
          <cell r="X1823">
            <v>0</v>
          </cell>
          <cell r="Y1823">
            <v>614</v>
          </cell>
          <cell r="Z1823" t="str">
            <v>บุคคลธรรมดา</v>
          </cell>
          <cell r="AA1823">
            <v>1</v>
          </cell>
          <cell r="AB1823" t="str">
            <v>(1)ที่ดินและสิ่งปลูกสร้างที่ใช้ประโยชน์ในการประกอบเกษตรกรรม</v>
          </cell>
          <cell r="AC1823">
            <v>1</v>
          </cell>
          <cell r="AD1823">
            <v>614</v>
          </cell>
          <cell r="AE1823">
            <v>130</v>
          </cell>
        </row>
        <row r="1824">
          <cell r="P1824">
            <v>35829</v>
          </cell>
          <cell r="Q1824">
            <v>3052</v>
          </cell>
          <cell r="R1824">
            <v>66</v>
          </cell>
          <cell r="S1824">
            <v>1492</v>
          </cell>
          <cell r="T1824">
            <v>4000</v>
          </cell>
          <cell r="U1824">
            <v>0</v>
          </cell>
          <cell r="V1824">
            <v>2</v>
          </cell>
          <cell r="W1824">
            <v>71</v>
          </cell>
          <cell r="X1824">
            <v>0</v>
          </cell>
          <cell r="Y1824">
            <v>271</v>
          </cell>
          <cell r="Z1824" t="str">
            <v>บุคคลธรรมดา</v>
          </cell>
          <cell r="AA1824">
            <v>1</v>
          </cell>
          <cell r="AB1824" t="str">
            <v>(1)ที่ดินและสิ่งปลูกสร้างที่ใช้ประโยชน์ในการประกอบเกษตรกรรม</v>
          </cell>
          <cell r="AC1824">
            <v>1</v>
          </cell>
          <cell r="AD1824">
            <v>271</v>
          </cell>
          <cell r="AE1824">
            <v>130</v>
          </cell>
        </row>
        <row r="1825">
          <cell r="P1825">
            <v>36518</v>
          </cell>
          <cell r="Q1825">
            <v>2856</v>
          </cell>
          <cell r="R1825">
            <v>38</v>
          </cell>
          <cell r="S1825">
            <v>2719</v>
          </cell>
          <cell r="T1825">
            <v>4000</v>
          </cell>
          <cell r="U1825">
            <v>0</v>
          </cell>
          <cell r="V1825">
            <v>1</v>
          </cell>
          <cell r="W1825">
            <v>37</v>
          </cell>
          <cell r="X1825">
            <v>0</v>
          </cell>
          <cell r="Y1825">
            <v>137</v>
          </cell>
          <cell r="Z1825" t="str">
            <v>บุคคลธรรมดา</v>
          </cell>
          <cell r="AA1825">
            <v>1</v>
          </cell>
          <cell r="AB1825" t="str">
            <v>(1)ที่ดินและสิ่งปลูกสร้างที่ใช้ประโยชน์ในการประกอบเกษตรกรรม</v>
          </cell>
          <cell r="AC1825">
            <v>1</v>
          </cell>
          <cell r="AD1825">
            <v>137</v>
          </cell>
          <cell r="AE1825">
            <v>170</v>
          </cell>
        </row>
        <row r="1826">
          <cell r="P1826">
            <v>36521</v>
          </cell>
          <cell r="Q1826">
            <v>2856</v>
          </cell>
          <cell r="R1826">
            <v>41</v>
          </cell>
          <cell r="S1826">
            <v>2722</v>
          </cell>
          <cell r="T1826">
            <v>4000</v>
          </cell>
          <cell r="U1826">
            <v>0</v>
          </cell>
          <cell r="V1826">
            <v>1</v>
          </cell>
          <cell r="W1826">
            <v>70</v>
          </cell>
          <cell r="X1826">
            <v>0</v>
          </cell>
          <cell r="Y1826">
            <v>170</v>
          </cell>
          <cell r="Z1826" t="str">
            <v>บุคคลธรรมดา</v>
          </cell>
          <cell r="AA1826">
            <v>1</v>
          </cell>
          <cell r="AB1826" t="str">
            <v>(1)ที่ดินและสิ่งปลูกสร้างที่ใช้ประโยชน์ในการประกอบเกษตรกรรม</v>
          </cell>
          <cell r="AC1826">
            <v>1</v>
          </cell>
          <cell r="AD1826">
            <v>170</v>
          </cell>
          <cell r="AE1826">
            <v>170</v>
          </cell>
        </row>
        <row r="1827">
          <cell r="P1827">
            <v>36853</v>
          </cell>
          <cell r="Q1827" t="str">
            <v> 2646</v>
          </cell>
          <cell r="R1827">
            <v>349</v>
          </cell>
          <cell r="S1827">
            <v>2735</v>
          </cell>
          <cell r="T1827">
            <v>4000</v>
          </cell>
          <cell r="U1827">
            <v>0</v>
          </cell>
          <cell r="V1827">
            <v>3</v>
          </cell>
          <cell r="W1827">
            <v>28</v>
          </cell>
          <cell r="X1827">
            <v>0</v>
          </cell>
          <cell r="Y1827">
            <v>328</v>
          </cell>
          <cell r="Z1827" t="str">
            <v>บุคคลธรรมดา</v>
          </cell>
          <cell r="AA1827">
            <v>1</v>
          </cell>
          <cell r="AB1827" t="str">
            <v>(1)ที่ดินและสิ่งปลูกสร้างที่ใช้ประโยชน์ในการประกอบเกษตรกรรม</v>
          </cell>
          <cell r="AC1827">
            <v>1</v>
          </cell>
          <cell r="AD1827">
            <v>328</v>
          </cell>
          <cell r="AE1827">
            <v>100</v>
          </cell>
        </row>
        <row r="1828">
          <cell r="P1828">
            <v>36854</v>
          </cell>
          <cell r="Q1828" t="str">
            <v> 2646</v>
          </cell>
          <cell r="R1828">
            <v>350</v>
          </cell>
          <cell r="S1828">
            <v>2736</v>
          </cell>
          <cell r="T1828">
            <v>4000</v>
          </cell>
          <cell r="U1828">
            <v>0</v>
          </cell>
          <cell r="V1828">
            <v>2</v>
          </cell>
          <cell r="W1828">
            <v>61</v>
          </cell>
          <cell r="X1828">
            <v>0</v>
          </cell>
          <cell r="Y1828">
            <v>261</v>
          </cell>
          <cell r="Z1828" t="str">
            <v>บุคคลธรรมดา</v>
          </cell>
          <cell r="AA1828">
            <v>1</v>
          </cell>
          <cell r="AB1828" t="str">
            <v>(1)ที่ดินและสิ่งปลูกสร้างที่ใช้ประโยชน์ในการประกอบเกษตรกรรม</v>
          </cell>
          <cell r="AC1828">
            <v>1</v>
          </cell>
          <cell r="AD1828">
            <v>261</v>
          </cell>
          <cell r="AE1828">
            <v>100</v>
          </cell>
        </row>
        <row r="1829">
          <cell r="P1829">
            <v>36855</v>
          </cell>
          <cell r="Q1829" t="str">
            <v> 2646</v>
          </cell>
          <cell r="R1829">
            <v>351</v>
          </cell>
          <cell r="S1829">
            <v>2737</v>
          </cell>
          <cell r="T1829">
            <v>4000</v>
          </cell>
          <cell r="U1829">
            <v>4</v>
          </cell>
          <cell r="V1829">
            <v>1</v>
          </cell>
          <cell r="W1829">
            <v>78</v>
          </cell>
          <cell r="X1829">
            <v>0</v>
          </cell>
          <cell r="Y1829">
            <v>1778</v>
          </cell>
          <cell r="Z1829" t="str">
            <v>บุคคลธรรมดา</v>
          </cell>
          <cell r="AA1829">
            <v>1</v>
          </cell>
          <cell r="AB1829" t="str">
            <v>(1)ที่ดินและสิ่งปลูกสร้างที่ใช้ประโยชน์ในการประกอบเกษตรกรรม</v>
          </cell>
          <cell r="AC1829">
            <v>1</v>
          </cell>
          <cell r="AD1829">
            <v>1778</v>
          </cell>
          <cell r="AE1829">
            <v>100</v>
          </cell>
        </row>
        <row r="1830">
          <cell r="P1830">
            <v>36940</v>
          </cell>
          <cell r="Q1830">
            <v>2648</v>
          </cell>
          <cell r="R1830">
            <v>416</v>
          </cell>
          <cell r="S1830">
            <v>2738</v>
          </cell>
          <cell r="T1830">
            <v>4000</v>
          </cell>
          <cell r="U1830">
            <v>0</v>
          </cell>
          <cell r="V1830">
            <v>0</v>
          </cell>
          <cell r="W1830">
            <v>86</v>
          </cell>
          <cell r="X1830">
            <v>0</v>
          </cell>
          <cell r="Y1830">
            <v>86</v>
          </cell>
          <cell r="Z1830" t="str">
            <v>บุคคลธรรมดา</v>
          </cell>
          <cell r="AA1830">
            <v>1</v>
          </cell>
          <cell r="AB183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30">
            <v>2</v>
          </cell>
          <cell r="AD1830">
            <v>86</v>
          </cell>
          <cell r="AE1830">
            <v>420</v>
          </cell>
        </row>
        <row r="1831">
          <cell r="P1831">
            <v>36940</v>
          </cell>
          <cell r="Q1831">
            <v>2648</v>
          </cell>
          <cell r="R1831">
            <v>416</v>
          </cell>
          <cell r="S1831">
            <v>2738</v>
          </cell>
          <cell r="T1831">
            <v>4000</v>
          </cell>
          <cell r="U1831">
            <v>0</v>
          </cell>
          <cell r="V1831">
            <v>0</v>
          </cell>
          <cell r="W1831">
            <v>0</v>
          </cell>
          <cell r="X1831">
            <v>0</v>
          </cell>
          <cell r="Y1831">
            <v>0</v>
          </cell>
          <cell r="Z1831" t="str">
            <v>บุคคลธรรมดา</v>
          </cell>
          <cell r="AA1831">
            <v>1</v>
          </cell>
          <cell r="AB1831" t="str">
            <v>(3)สิ่งปลูกสร้างที่เจ้าของใช้เป็นที่อยู่อาศัยและมีชื่ออยู่ในทะเบียนบ้าน</v>
          </cell>
          <cell r="AC1831">
            <v>2</v>
          </cell>
          <cell r="AD1831">
            <v>0</v>
          </cell>
          <cell r="AE1831">
            <v>420</v>
          </cell>
        </row>
        <row r="1832">
          <cell r="P1832">
            <v>36941</v>
          </cell>
          <cell r="Q1832">
            <v>2648</v>
          </cell>
          <cell r="R1832">
            <v>417</v>
          </cell>
          <cell r="S1832">
            <v>2739</v>
          </cell>
          <cell r="T1832">
            <v>4000</v>
          </cell>
          <cell r="U1832">
            <v>0</v>
          </cell>
          <cell r="V1832">
            <v>0</v>
          </cell>
          <cell r="W1832">
            <v>68</v>
          </cell>
          <cell r="X1832">
            <v>0</v>
          </cell>
          <cell r="Y1832">
            <v>63</v>
          </cell>
          <cell r="Z1832" t="str">
            <v>บุคคลธรรมดา</v>
          </cell>
          <cell r="AA1832">
            <v>1</v>
          </cell>
          <cell r="AB183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32">
            <v>2</v>
          </cell>
          <cell r="AD1832">
            <v>63</v>
          </cell>
          <cell r="AE1832">
            <v>420</v>
          </cell>
        </row>
        <row r="1833">
          <cell r="P1833">
            <v>36941</v>
          </cell>
          <cell r="Q1833">
            <v>2648</v>
          </cell>
          <cell r="R1833">
            <v>417</v>
          </cell>
          <cell r="S1833">
            <v>2739</v>
          </cell>
          <cell r="T1833">
            <v>4000</v>
          </cell>
          <cell r="U1833">
            <v>0</v>
          </cell>
          <cell r="V1833">
            <v>0</v>
          </cell>
          <cell r="W1833">
            <v>0</v>
          </cell>
          <cell r="X1833">
            <v>0</v>
          </cell>
          <cell r="Y1833">
            <v>5</v>
          </cell>
          <cell r="Z1833" t="str">
            <v>บุคคลธรรมดา</v>
          </cell>
          <cell r="AA1833">
            <v>1</v>
          </cell>
          <cell r="AB183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833">
            <v>3</v>
          </cell>
          <cell r="AD1833">
            <v>5</v>
          </cell>
          <cell r="AE1833">
            <v>420</v>
          </cell>
        </row>
        <row r="1834">
          <cell r="P1834">
            <v>37237</v>
          </cell>
          <cell r="Q1834">
            <v>2850</v>
          </cell>
          <cell r="R1834">
            <v>25</v>
          </cell>
          <cell r="S1834">
            <v>2740</v>
          </cell>
          <cell r="T1834">
            <v>4000</v>
          </cell>
          <cell r="U1834">
            <v>23</v>
          </cell>
          <cell r="V1834">
            <v>1</v>
          </cell>
          <cell r="W1834">
            <v>96</v>
          </cell>
          <cell r="X1834">
            <v>0</v>
          </cell>
          <cell r="Y1834">
            <v>9396</v>
          </cell>
          <cell r="Z1834" t="str">
            <v>บุคคลธรรมดา</v>
          </cell>
          <cell r="AA1834">
            <v>1</v>
          </cell>
          <cell r="AB1834" t="str">
            <v>(1)ที่ดินและสิ่งปลูกสร้างที่ใช้ประโยชน์ในการประกอบเกษตรกรรม</v>
          </cell>
          <cell r="AC1834">
            <v>1</v>
          </cell>
          <cell r="AD1834">
            <v>9396</v>
          </cell>
          <cell r="AE1834">
            <v>100</v>
          </cell>
        </row>
        <row r="1835">
          <cell r="P1835">
            <v>37687</v>
          </cell>
          <cell r="Q1835">
            <v>2852</v>
          </cell>
          <cell r="R1835">
            <v>134</v>
          </cell>
          <cell r="S1835">
            <v>2742</v>
          </cell>
          <cell r="T1835">
            <v>1000</v>
          </cell>
          <cell r="U1835">
            <v>0</v>
          </cell>
          <cell r="V1835">
            <v>0</v>
          </cell>
          <cell r="W1835">
            <v>43</v>
          </cell>
          <cell r="X1835">
            <v>0</v>
          </cell>
          <cell r="Y1835">
            <v>43</v>
          </cell>
          <cell r="Z1835" t="str">
            <v>บุคคลธรรมดา</v>
          </cell>
          <cell r="AA1835">
            <v>1</v>
          </cell>
          <cell r="AB183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35">
            <v>2</v>
          </cell>
          <cell r="AD1835">
            <v>43</v>
          </cell>
          <cell r="AE1835">
            <v>350</v>
          </cell>
        </row>
        <row r="1836">
          <cell r="P1836">
            <v>37688</v>
          </cell>
          <cell r="Q1836">
            <v>2852</v>
          </cell>
          <cell r="R1836">
            <v>135</v>
          </cell>
          <cell r="S1836">
            <v>2743</v>
          </cell>
          <cell r="T1836">
            <v>1000</v>
          </cell>
          <cell r="U1836">
            <v>0</v>
          </cell>
          <cell r="V1836">
            <v>1</v>
          </cell>
          <cell r="W1836">
            <v>83</v>
          </cell>
          <cell r="X1836">
            <v>0</v>
          </cell>
          <cell r="Y1836">
            <v>178.5</v>
          </cell>
          <cell r="Z1836" t="str">
            <v>บุคคลธรรมดา</v>
          </cell>
          <cell r="AA1836">
            <v>1</v>
          </cell>
          <cell r="AB18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36">
            <v>2</v>
          </cell>
          <cell r="AD1836">
            <v>178.5</v>
          </cell>
          <cell r="AE1836">
            <v>350</v>
          </cell>
        </row>
        <row r="1837">
          <cell r="P1837">
            <v>37688</v>
          </cell>
          <cell r="Q1837">
            <v>2852</v>
          </cell>
          <cell r="R1837">
            <v>135</v>
          </cell>
          <cell r="S1837">
            <v>2743</v>
          </cell>
          <cell r="T1837">
            <v>1000</v>
          </cell>
          <cell r="U1837">
            <v>0</v>
          </cell>
          <cell r="V1837">
            <v>0</v>
          </cell>
          <cell r="W1837">
            <v>0</v>
          </cell>
          <cell r="X1837">
            <v>0</v>
          </cell>
          <cell r="Y1837">
            <v>4.5</v>
          </cell>
          <cell r="Z1837" t="str">
            <v>บุคคลธรรมดา</v>
          </cell>
          <cell r="AA1837">
            <v>1</v>
          </cell>
          <cell r="AB183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837">
            <v>3</v>
          </cell>
          <cell r="AD1837">
            <v>4.5</v>
          </cell>
          <cell r="AE1837">
            <v>350</v>
          </cell>
        </row>
        <row r="1838">
          <cell r="P1838">
            <v>37764</v>
          </cell>
          <cell r="Q1838">
            <v>2854</v>
          </cell>
          <cell r="R1838">
            <v>104</v>
          </cell>
          <cell r="S1838">
            <v>2751</v>
          </cell>
          <cell r="T1838">
            <v>4000</v>
          </cell>
          <cell r="U1838">
            <v>0</v>
          </cell>
          <cell r="V1838">
            <v>2</v>
          </cell>
          <cell r="W1838">
            <v>41</v>
          </cell>
          <cell r="X1838">
            <v>0</v>
          </cell>
          <cell r="Y1838">
            <v>241</v>
          </cell>
          <cell r="Z1838" t="str">
            <v>บุคคลธรรมดา</v>
          </cell>
          <cell r="AA1838">
            <v>1</v>
          </cell>
          <cell r="AB1838" t="str">
            <v>(1)ที่ดินและสิ่งปลูกสร้างที่ใช้ประโยชน์ในการประกอบเกษตรกรรม</v>
          </cell>
          <cell r="AC1838">
            <v>1</v>
          </cell>
          <cell r="AD1838">
            <v>241</v>
          </cell>
          <cell r="AE1838">
            <v>150</v>
          </cell>
        </row>
        <row r="1839">
          <cell r="P1839">
            <v>37765</v>
          </cell>
          <cell r="Q1839">
            <v>2852</v>
          </cell>
          <cell r="R1839">
            <v>173</v>
          </cell>
          <cell r="S1839">
            <v>2749</v>
          </cell>
          <cell r="T1839">
            <v>4000</v>
          </cell>
          <cell r="U1839">
            <v>0</v>
          </cell>
          <cell r="V1839">
            <v>1</v>
          </cell>
          <cell r="W1839">
            <v>30</v>
          </cell>
          <cell r="X1839">
            <v>0</v>
          </cell>
          <cell r="Y1839">
            <v>130</v>
          </cell>
          <cell r="Z1839" t="str">
            <v>บุคคลธรรมดา</v>
          </cell>
          <cell r="AA1839">
            <v>1</v>
          </cell>
          <cell r="AB183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39">
            <v>2</v>
          </cell>
          <cell r="AD1839">
            <v>130</v>
          </cell>
          <cell r="AE1839">
            <v>420</v>
          </cell>
        </row>
        <row r="1840">
          <cell r="P1840">
            <v>37766</v>
          </cell>
          <cell r="Q1840">
            <v>2852</v>
          </cell>
          <cell r="R1840">
            <v>174</v>
          </cell>
          <cell r="S1840">
            <v>2750</v>
          </cell>
          <cell r="T1840">
            <v>4000</v>
          </cell>
          <cell r="U1840">
            <v>0</v>
          </cell>
          <cell r="V1840">
            <v>1</v>
          </cell>
          <cell r="W1840">
            <v>15</v>
          </cell>
          <cell r="X1840">
            <v>0</v>
          </cell>
          <cell r="Y1840">
            <v>115</v>
          </cell>
          <cell r="Z1840" t="str">
            <v>บุคคลธรรมดา</v>
          </cell>
          <cell r="AA1840">
            <v>1</v>
          </cell>
          <cell r="AB184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40">
            <v>2</v>
          </cell>
          <cell r="AD1840">
            <v>115</v>
          </cell>
          <cell r="AE1840">
            <v>420</v>
          </cell>
        </row>
        <row r="1841">
          <cell r="P1841">
            <v>37866</v>
          </cell>
          <cell r="Q1841">
            <v>2650</v>
          </cell>
          <cell r="R1841">
            <v>172</v>
          </cell>
          <cell r="S1841">
            <v>2747</v>
          </cell>
          <cell r="T1841">
            <v>4000</v>
          </cell>
          <cell r="U1841">
            <v>5</v>
          </cell>
          <cell r="V1841">
            <v>0</v>
          </cell>
          <cell r="W1841">
            <v>0</v>
          </cell>
          <cell r="X1841">
            <v>0</v>
          </cell>
          <cell r="Y1841">
            <v>2000</v>
          </cell>
          <cell r="Z1841" t="str">
            <v>บุคคลธรรมดา</v>
          </cell>
          <cell r="AA1841">
            <v>1</v>
          </cell>
          <cell r="AB1841" t="str">
            <v>(1)ที่ดินและสิ่งปลูกสร้างที่ใช้ประโยชน์ในการประกอบเกษตรกรรม</v>
          </cell>
          <cell r="AC1841">
            <v>1</v>
          </cell>
          <cell r="AD1841">
            <v>2000</v>
          </cell>
          <cell r="AE1841">
            <v>100</v>
          </cell>
        </row>
        <row r="1842">
          <cell r="P1842">
            <v>37867</v>
          </cell>
          <cell r="Q1842">
            <v>2650</v>
          </cell>
          <cell r="R1842">
            <v>173</v>
          </cell>
          <cell r="S1842">
            <v>2748</v>
          </cell>
          <cell r="T1842">
            <v>4000</v>
          </cell>
          <cell r="U1842">
            <v>4</v>
          </cell>
          <cell r="V1842">
            <v>3</v>
          </cell>
          <cell r="W1842">
            <v>62</v>
          </cell>
          <cell r="X1842">
            <v>0</v>
          </cell>
          <cell r="Y1842">
            <v>1962</v>
          </cell>
          <cell r="Z1842" t="str">
            <v>บุคคลธรรมดา</v>
          </cell>
          <cell r="AA1842">
            <v>1</v>
          </cell>
          <cell r="AB1842" t="str">
            <v>(1)ที่ดินและสิ่งปลูกสร้างที่ใช้ประโยชน์ในการประกอบเกษตรกรรม</v>
          </cell>
          <cell r="AC1842">
            <v>1</v>
          </cell>
          <cell r="AD1842">
            <v>1962</v>
          </cell>
          <cell r="AE1842">
            <v>100</v>
          </cell>
        </row>
        <row r="1843">
          <cell r="P1843">
            <v>37947</v>
          </cell>
          <cell r="Q1843">
            <v>2852</v>
          </cell>
          <cell r="R1843">
            <v>172</v>
          </cell>
          <cell r="S1843">
            <v>2741</v>
          </cell>
          <cell r="T1843">
            <v>4000</v>
          </cell>
          <cell r="U1843">
            <v>10</v>
          </cell>
          <cell r="V1843">
            <v>2</v>
          </cell>
          <cell r="W1843">
            <v>87</v>
          </cell>
          <cell r="X1843">
            <v>0</v>
          </cell>
          <cell r="Y1843">
            <v>4287</v>
          </cell>
          <cell r="Z1843" t="str">
            <v>บุคคลธรรมดา</v>
          </cell>
          <cell r="AA1843">
            <v>1</v>
          </cell>
          <cell r="AB1843" t="str">
            <v>(1)ที่ดินและสิ่งปลูกสร้างที่ใช้ประโยชน์ในการประกอบเกษตรกรรม</v>
          </cell>
          <cell r="AC1843">
            <v>1</v>
          </cell>
          <cell r="AD1843">
            <v>4287</v>
          </cell>
          <cell r="AE1843">
            <v>130</v>
          </cell>
        </row>
        <row r="1844">
          <cell r="P1844">
            <v>37957</v>
          </cell>
          <cell r="Q1844">
            <v>2852</v>
          </cell>
          <cell r="R1844">
            <v>28</v>
          </cell>
          <cell r="S1844">
            <v>2753</v>
          </cell>
          <cell r="T1844">
            <v>1000</v>
          </cell>
          <cell r="U1844">
            <v>0</v>
          </cell>
          <cell r="V1844">
            <v>0</v>
          </cell>
          <cell r="W1844">
            <v>58</v>
          </cell>
          <cell r="X1844">
            <v>0</v>
          </cell>
          <cell r="Y1844">
            <v>58</v>
          </cell>
          <cell r="Z1844" t="str">
            <v>บุคคลธรรมดา</v>
          </cell>
          <cell r="AA1844">
            <v>1</v>
          </cell>
          <cell r="AB1844" t="str">
            <v>(1)ที่ดินและสิ่งปลูกสร้างที่ใช้ประโยชน์ในการประกอบเกษตรกรรม</v>
          </cell>
          <cell r="AC1844">
            <v>1</v>
          </cell>
          <cell r="AD1844">
            <v>58</v>
          </cell>
          <cell r="AE1844">
            <v>350</v>
          </cell>
        </row>
        <row r="1845">
          <cell r="P1845">
            <v>37958</v>
          </cell>
          <cell r="Q1845">
            <v>2852</v>
          </cell>
          <cell r="R1845">
            <v>29</v>
          </cell>
          <cell r="S1845">
            <v>2754</v>
          </cell>
          <cell r="T1845">
            <v>1000</v>
          </cell>
          <cell r="U1845">
            <v>0</v>
          </cell>
          <cell r="V1845">
            <v>0</v>
          </cell>
          <cell r="W1845">
            <v>54</v>
          </cell>
          <cell r="X1845">
            <v>0</v>
          </cell>
          <cell r="Y1845">
            <v>54</v>
          </cell>
          <cell r="Z1845" t="str">
            <v>บุคคลธรรมดา</v>
          </cell>
          <cell r="AA1845">
            <v>1</v>
          </cell>
          <cell r="AB184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45">
            <v>2</v>
          </cell>
          <cell r="AD1845">
            <v>54</v>
          </cell>
          <cell r="AE1845">
            <v>350</v>
          </cell>
        </row>
        <row r="1846">
          <cell r="P1846">
            <v>37959</v>
          </cell>
          <cell r="Q1846">
            <v>2852</v>
          </cell>
          <cell r="R1846">
            <v>30</v>
          </cell>
          <cell r="S1846">
            <v>2755</v>
          </cell>
          <cell r="T1846">
            <v>1000</v>
          </cell>
          <cell r="U1846">
            <v>0</v>
          </cell>
          <cell r="V1846">
            <v>1</v>
          </cell>
          <cell r="W1846">
            <v>0</v>
          </cell>
          <cell r="X1846">
            <v>0</v>
          </cell>
          <cell r="Y1846">
            <v>100</v>
          </cell>
          <cell r="Z1846" t="str">
            <v>บุคคลธรรมดา</v>
          </cell>
          <cell r="AA1846">
            <v>1</v>
          </cell>
          <cell r="AB184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46">
            <v>2</v>
          </cell>
          <cell r="AD1846">
            <v>100</v>
          </cell>
          <cell r="AE1846">
            <v>350</v>
          </cell>
        </row>
        <row r="1847">
          <cell r="P1847">
            <v>38761</v>
          </cell>
          <cell r="Q1847">
            <v>2852</v>
          </cell>
          <cell r="R1847">
            <v>2</v>
          </cell>
          <cell r="S1847">
            <v>2758</v>
          </cell>
          <cell r="T1847">
            <v>1000</v>
          </cell>
          <cell r="U1847">
            <v>0</v>
          </cell>
          <cell r="V1847">
            <v>1</v>
          </cell>
          <cell r="W1847">
            <v>20</v>
          </cell>
          <cell r="X1847">
            <v>0</v>
          </cell>
          <cell r="Y1847">
            <v>111</v>
          </cell>
          <cell r="Z1847" t="str">
            <v>บุคคลธรรมดา</v>
          </cell>
          <cell r="AA1847">
            <v>1</v>
          </cell>
          <cell r="AB184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47">
            <v>2</v>
          </cell>
          <cell r="AD1847">
            <v>111</v>
          </cell>
          <cell r="AE1847">
            <v>350</v>
          </cell>
        </row>
        <row r="1848">
          <cell r="P1848">
            <v>38761</v>
          </cell>
          <cell r="Q1848">
            <v>2852</v>
          </cell>
          <cell r="R1848">
            <v>2</v>
          </cell>
          <cell r="S1848">
            <v>2758</v>
          </cell>
          <cell r="T1848">
            <v>1000</v>
          </cell>
          <cell r="U1848">
            <v>0</v>
          </cell>
          <cell r="V1848">
            <v>0</v>
          </cell>
          <cell r="W1848">
            <v>0</v>
          </cell>
          <cell r="X1848">
            <v>0</v>
          </cell>
          <cell r="Y1848">
            <v>9</v>
          </cell>
          <cell r="Z1848" t="str">
            <v>บุคคลธรรมดา</v>
          </cell>
          <cell r="AA1848">
            <v>1</v>
          </cell>
          <cell r="AB1848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848">
            <v>3</v>
          </cell>
          <cell r="AD1848">
            <v>9</v>
          </cell>
          <cell r="AE1848">
            <v>350</v>
          </cell>
        </row>
        <row r="1849">
          <cell r="P1849">
            <v>38975</v>
          </cell>
          <cell r="Q1849">
            <v>2850</v>
          </cell>
          <cell r="R1849">
            <v>27</v>
          </cell>
          <cell r="S1849">
            <v>2768</v>
          </cell>
          <cell r="T1849">
            <v>4000</v>
          </cell>
          <cell r="U1849">
            <v>3</v>
          </cell>
          <cell r="V1849">
            <v>2</v>
          </cell>
          <cell r="W1849">
            <v>31</v>
          </cell>
          <cell r="X1849">
            <v>0</v>
          </cell>
          <cell r="Y1849">
            <v>1431</v>
          </cell>
          <cell r="Z1849" t="str">
            <v>บุคคลธรรมดา</v>
          </cell>
          <cell r="AA1849">
            <v>1</v>
          </cell>
          <cell r="AB1849" t="str">
            <v>(1)ที่ดินและสิ่งปลูกสร้างที่ใช้ประโยชน์ในการประกอบเกษตรกรรม</v>
          </cell>
          <cell r="AC1849">
            <v>1</v>
          </cell>
          <cell r="AD1849">
            <v>1431</v>
          </cell>
          <cell r="AE1849">
            <v>260</v>
          </cell>
        </row>
        <row r="1850">
          <cell r="P1850">
            <v>38976</v>
          </cell>
          <cell r="Q1850">
            <v>2850</v>
          </cell>
          <cell r="R1850">
            <v>33</v>
          </cell>
          <cell r="S1850">
            <v>2769</v>
          </cell>
          <cell r="T1850">
            <v>4000</v>
          </cell>
          <cell r="U1850">
            <v>2</v>
          </cell>
          <cell r="V1850">
            <v>1</v>
          </cell>
          <cell r="W1850">
            <v>22</v>
          </cell>
          <cell r="X1850">
            <v>0</v>
          </cell>
          <cell r="Y1850">
            <v>922</v>
          </cell>
          <cell r="Z1850" t="str">
            <v>บุคคลธรรมดา</v>
          </cell>
          <cell r="AA1850">
            <v>1</v>
          </cell>
          <cell r="AB1850" t="str">
            <v>(1)ที่ดินและสิ่งปลูกสร้างที่ใช้ประโยชน์ในการประกอบเกษตรกรรม</v>
          </cell>
          <cell r="AC1850">
            <v>1</v>
          </cell>
          <cell r="AD1850">
            <v>922</v>
          </cell>
          <cell r="AE1850">
            <v>150</v>
          </cell>
        </row>
        <row r="1851">
          <cell r="P1851">
            <v>38977</v>
          </cell>
          <cell r="Q1851">
            <v>2850</v>
          </cell>
          <cell r="R1851">
            <v>34</v>
          </cell>
          <cell r="S1851">
            <v>2770</v>
          </cell>
          <cell r="T1851">
            <v>4000</v>
          </cell>
          <cell r="U1851">
            <v>3</v>
          </cell>
          <cell r="V1851">
            <v>0</v>
          </cell>
          <cell r="W1851">
            <v>79</v>
          </cell>
          <cell r="X1851">
            <v>0</v>
          </cell>
          <cell r="Y1851">
            <v>1279</v>
          </cell>
          <cell r="Z1851" t="str">
            <v>บุคคลธรรมดา</v>
          </cell>
          <cell r="AA1851">
            <v>1</v>
          </cell>
          <cell r="AB1851" t="str">
            <v>(1)ที่ดินและสิ่งปลูกสร้างที่ใช้ประโยชน์ในการประกอบเกษตรกรรม</v>
          </cell>
          <cell r="AC1851">
            <v>1</v>
          </cell>
          <cell r="AD1851">
            <v>1279</v>
          </cell>
          <cell r="AE1851">
            <v>150</v>
          </cell>
        </row>
        <row r="1852">
          <cell r="P1852">
            <v>38978</v>
          </cell>
          <cell r="Q1852">
            <v>2850</v>
          </cell>
          <cell r="R1852">
            <v>35</v>
          </cell>
          <cell r="S1852">
            <v>2771</v>
          </cell>
          <cell r="T1852">
            <v>4000</v>
          </cell>
          <cell r="U1852">
            <v>1</v>
          </cell>
          <cell r="V1852">
            <v>0</v>
          </cell>
          <cell r="W1852">
            <v>6</v>
          </cell>
          <cell r="X1852">
            <v>0</v>
          </cell>
          <cell r="Y1852">
            <v>406</v>
          </cell>
          <cell r="Z1852" t="str">
            <v>บุคคลธรรมดา</v>
          </cell>
          <cell r="AA1852">
            <v>1</v>
          </cell>
          <cell r="AB1852" t="str">
            <v>(1)ที่ดินและสิ่งปลูกสร้างที่ใช้ประโยชน์ในการประกอบเกษตรกรรม</v>
          </cell>
          <cell r="AC1852">
            <v>1</v>
          </cell>
          <cell r="AD1852">
            <v>406</v>
          </cell>
          <cell r="AE1852">
            <v>100</v>
          </cell>
        </row>
        <row r="1853">
          <cell r="P1853">
            <v>38979</v>
          </cell>
          <cell r="Q1853">
            <v>2850</v>
          </cell>
          <cell r="R1853">
            <v>36</v>
          </cell>
          <cell r="S1853">
            <v>2772</v>
          </cell>
          <cell r="T1853">
            <v>4000</v>
          </cell>
          <cell r="U1853">
            <v>0</v>
          </cell>
          <cell r="V1853">
            <v>3</v>
          </cell>
          <cell r="W1853">
            <v>64</v>
          </cell>
          <cell r="X1853">
            <v>0</v>
          </cell>
          <cell r="Y1853">
            <v>364</v>
          </cell>
          <cell r="Z1853" t="str">
            <v>บุคคลธรรมดา</v>
          </cell>
          <cell r="AA1853">
            <v>1</v>
          </cell>
          <cell r="AB1853" t="str">
            <v>(1)ที่ดินและสิ่งปลูกสร้างที่ใช้ประโยชน์ในการประกอบเกษตรกรรม</v>
          </cell>
          <cell r="AC1853">
            <v>1</v>
          </cell>
          <cell r="AD1853">
            <v>364</v>
          </cell>
          <cell r="AE1853">
            <v>100</v>
          </cell>
        </row>
        <row r="1854">
          <cell r="P1854">
            <v>38980</v>
          </cell>
          <cell r="Q1854">
            <v>2850</v>
          </cell>
          <cell r="R1854">
            <v>37</v>
          </cell>
          <cell r="S1854">
            <v>2773</v>
          </cell>
          <cell r="T1854">
            <v>4000</v>
          </cell>
          <cell r="U1854">
            <v>0</v>
          </cell>
          <cell r="V1854">
            <v>0</v>
          </cell>
          <cell r="W1854">
            <v>76</v>
          </cell>
          <cell r="X1854">
            <v>0</v>
          </cell>
          <cell r="Y1854">
            <v>76</v>
          </cell>
          <cell r="Z1854" t="str">
            <v>บุคคลธรรมดา</v>
          </cell>
          <cell r="AA1854">
            <v>1</v>
          </cell>
          <cell r="AB1854" t="str">
            <v>(1)ที่ดินและสิ่งปลูกสร้างที่ใช้ประโยชน์ในการประกอบเกษตรกรรม</v>
          </cell>
          <cell r="AC1854">
            <v>1</v>
          </cell>
          <cell r="AD1854">
            <v>76</v>
          </cell>
          <cell r="AE1854">
            <v>100</v>
          </cell>
        </row>
        <row r="1855">
          <cell r="P1855">
            <v>38981</v>
          </cell>
          <cell r="Q1855">
            <v>2850</v>
          </cell>
          <cell r="R1855">
            <v>30</v>
          </cell>
          <cell r="S1855">
            <v>2774</v>
          </cell>
          <cell r="T1855">
            <v>4000</v>
          </cell>
          <cell r="U1855">
            <v>1</v>
          </cell>
          <cell r="V1855">
            <v>3</v>
          </cell>
          <cell r="W1855">
            <v>83</v>
          </cell>
          <cell r="X1855">
            <v>0</v>
          </cell>
          <cell r="Y1855">
            <v>783</v>
          </cell>
          <cell r="Z1855" t="str">
            <v>บุคคลธรรมดา</v>
          </cell>
          <cell r="AA1855">
            <v>1</v>
          </cell>
          <cell r="AB1855" t="str">
            <v>(1)ที่ดินและสิ่งปลูกสร้างที่ใช้ประโยชน์ในการประกอบเกษตรกรรม</v>
          </cell>
          <cell r="AC1855">
            <v>1</v>
          </cell>
          <cell r="AD1855">
            <v>783</v>
          </cell>
          <cell r="AE1855">
            <v>370</v>
          </cell>
        </row>
        <row r="1856">
          <cell r="P1856">
            <v>38982</v>
          </cell>
          <cell r="Q1856">
            <v>2850</v>
          </cell>
          <cell r="R1856">
            <v>31</v>
          </cell>
          <cell r="S1856">
            <v>2775</v>
          </cell>
          <cell r="T1856">
            <v>4000</v>
          </cell>
          <cell r="U1856">
            <v>2</v>
          </cell>
          <cell r="V1856">
            <v>0</v>
          </cell>
          <cell r="W1856">
            <v>33</v>
          </cell>
          <cell r="X1856">
            <v>0</v>
          </cell>
          <cell r="Y1856">
            <v>833</v>
          </cell>
          <cell r="Z1856" t="str">
            <v>บุคคลธรรมดา</v>
          </cell>
          <cell r="AA1856">
            <v>1</v>
          </cell>
          <cell r="AB1856" t="str">
            <v>(1)ที่ดินและสิ่งปลูกสร้างที่ใช้ประโยชน์ในการประกอบเกษตรกรรม</v>
          </cell>
          <cell r="AC1856">
            <v>1</v>
          </cell>
          <cell r="AD1856">
            <v>833</v>
          </cell>
          <cell r="AE1856">
            <v>370</v>
          </cell>
        </row>
        <row r="1857">
          <cell r="P1857">
            <v>38983</v>
          </cell>
          <cell r="Q1857">
            <v>2850</v>
          </cell>
          <cell r="R1857">
            <v>32</v>
          </cell>
          <cell r="S1857">
            <v>2776</v>
          </cell>
          <cell r="T1857">
            <v>4000</v>
          </cell>
          <cell r="U1857">
            <v>0</v>
          </cell>
          <cell r="V1857">
            <v>1</v>
          </cell>
          <cell r="W1857">
            <v>30</v>
          </cell>
          <cell r="X1857">
            <v>0</v>
          </cell>
          <cell r="Y1857">
            <v>130</v>
          </cell>
          <cell r="Z1857" t="str">
            <v>บุคคลธรรมดา</v>
          </cell>
          <cell r="AA1857">
            <v>1</v>
          </cell>
          <cell r="AB1857" t="str">
            <v>(1)ที่ดินและสิ่งปลูกสร้างที่ใช้ประโยชน์ในการประกอบเกษตรกรรม</v>
          </cell>
          <cell r="AC1857">
            <v>1</v>
          </cell>
          <cell r="AD1857">
            <v>130</v>
          </cell>
          <cell r="AE1857">
            <v>370</v>
          </cell>
        </row>
        <row r="1858">
          <cell r="P1858">
            <v>38984</v>
          </cell>
          <cell r="Q1858">
            <v>2850</v>
          </cell>
          <cell r="R1858">
            <v>38</v>
          </cell>
          <cell r="S1858">
            <v>2777</v>
          </cell>
          <cell r="T1858">
            <v>4000</v>
          </cell>
          <cell r="U1858">
            <v>9</v>
          </cell>
          <cell r="V1858">
            <v>2</v>
          </cell>
          <cell r="W1858">
            <v>71</v>
          </cell>
          <cell r="X1858">
            <v>0</v>
          </cell>
          <cell r="Y1858">
            <v>3871</v>
          </cell>
          <cell r="Z1858" t="str">
            <v>บุคคลธรรมดา</v>
          </cell>
          <cell r="AA1858">
            <v>1</v>
          </cell>
          <cell r="AB1858" t="str">
            <v>(1)ที่ดินและสิ่งปลูกสร้างที่ใช้ประโยชน์ในการประกอบเกษตรกรรม</v>
          </cell>
          <cell r="AC1858">
            <v>1</v>
          </cell>
          <cell r="AD1858">
            <v>3871</v>
          </cell>
          <cell r="AE1858">
            <v>230</v>
          </cell>
        </row>
        <row r="1859">
          <cell r="P1859">
            <v>38985</v>
          </cell>
          <cell r="Q1859">
            <v>2850</v>
          </cell>
          <cell r="R1859">
            <v>39</v>
          </cell>
          <cell r="S1859">
            <v>2778</v>
          </cell>
          <cell r="T1859">
            <v>4000</v>
          </cell>
          <cell r="U1859">
            <v>9</v>
          </cell>
          <cell r="V1859">
            <v>3</v>
          </cell>
          <cell r="W1859">
            <v>65</v>
          </cell>
          <cell r="X1859">
            <v>0</v>
          </cell>
          <cell r="Y1859">
            <v>3965</v>
          </cell>
          <cell r="Z1859" t="str">
            <v>บุคคลธรรมดา</v>
          </cell>
          <cell r="AA1859">
            <v>1</v>
          </cell>
          <cell r="AB1859" t="str">
            <v>(1)ที่ดินและสิ่งปลูกสร้างที่ใช้ประโยชน์ในการประกอบเกษตรกรรม</v>
          </cell>
          <cell r="AC1859">
            <v>1</v>
          </cell>
          <cell r="AD1859">
            <v>3965</v>
          </cell>
          <cell r="AE1859">
            <v>320</v>
          </cell>
        </row>
        <row r="1860">
          <cell r="P1860">
            <v>38986</v>
          </cell>
          <cell r="Q1860">
            <v>2850</v>
          </cell>
          <cell r="R1860">
            <v>40</v>
          </cell>
          <cell r="S1860">
            <v>2779</v>
          </cell>
          <cell r="T1860">
            <v>4000</v>
          </cell>
          <cell r="U1860">
            <v>2</v>
          </cell>
          <cell r="V1860">
            <v>3</v>
          </cell>
          <cell r="W1860">
            <v>98</v>
          </cell>
          <cell r="X1860">
            <v>0</v>
          </cell>
          <cell r="Y1860">
            <v>1198</v>
          </cell>
          <cell r="Z1860" t="str">
            <v>บุคคลธรรมดา</v>
          </cell>
          <cell r="AA1860">
            <v>1</v>
          </cell>
          <cell r="AB1860" t="str">
            <v>(1)ที่ดินและสิ่งปลูกสร้างที่ใช้ประโยชน์ในการประกอบเกษตรกรรม</v>
          </cell>
          <cell r="AC1860">
            <v>1</v>
          </cell>
          <cell r="AD1860">
            <v>1198</v>
          </cell>
          <cell r="AE1860">
            <v>370</v>
          </cell>
        </row>
        <row r="1861">
          <cell r="P1861">
            <v>38987</v>
          </cell>
          <cell r="Q1861">
            <v>2850</v>
          </cell>
          <cell r="R1861">
            <v>26</v>
          </cell>
          <cell r="S1861">
            <v>2780</v>
          </cell>
          <cell r="T1861">
            <v>4000</v>
          </cell>
          <cell r="U1861">
            <v>0</v>
          </cell>
          <cell r="V1861">
            <v>2</v>
          </cell>
          <cell r="W1861">
            <v>82</v>
          </cell>
          <cell r="X1861">
            <v>0</v>
          </cell>
          <cell r="Y1861">
            <v>282</v>
          </cell>
          <cell r="Z1861" t="str">
            <v>บุคคลธรรมดา</v>
          </cell>
          <cell r="AA1861">
            <v>1</v>
          </cell>
          <cell r="AB1861" t="str">
            <v>(1)ที่ดินและสิ่งปลูกสร้างที่ใช้ประโยชน์ในการประกอบเกษตรกรรม</v>
          </cell>
          <cell r="AC1861">
            <v>1</v>
          </cell>
          <cell r="AD1861">
            <v>282</v>
          </cell>
          <cell r="AE1861">
            <v>420</v>
          </cell>
        </row>
        <row r="1862">
          <cell r="P1862">
            <v>38988</v>
          </cell>
          <cell r="Q1862">
            <v>2650</v>
          </cell>
          <cell r="R1862">
            <v>188</v>
          </cell>
          <cell r="S1862">
            <v>2781</v>
          </cell>
          <cell r="T1862">
            <v>4000</v>
          </cell>
          <cell r="U1862">
            <v>1</v>
          </cell>
          <cell r="V1862">
            <v>2</v>
          </cell>
          <cell r="W1862">
            <v>79</v>
          </cell>
          <cell r="X1862">
            <v>0</v>
          </cell>
          <cell r="Y1862">
            <v>679</v>
          </cell>
          <cell r="Z1862" t="str">
            <v>บุคคลธรรมดา</v>
          </cell>
          <cell r="AA1862">
            <v>1</v>
          </cell>
          <cell r="AB1862" t="str">
            <v>(1)ที่ดินและสิ่งปลูกสร้างที่ใช้ประโยชน์ในการประกอบเกษตรกรรม</v>
          </cell>
          <cell r="AC1862">
            <v>1</v>
          </cell>
          <cell r="AD1862">
            <v>679</v>
          </cell>
          <cell r="AE1862">
            <v>420</v>
          </cell>
        </row>
        <row r="1863">
          <cell r="P1863">
            <v>38989</v>
          </cell>
          <cell r="Q1863">
            <v>2650</v>
          </cell>
          <cell r="R1863">
            <v>189</v>
          </cell>
          <cell r="S1863">
            <v>2782</v>
          </cell>
          <cell r="T1863">
            <v>4000</v>
          </cell>
          <cell r="U1863">
            <v>0</v>
          </cell>
          <cell r="V1863">
            <v>3</v>
          </cell>
          <cell r="W1863">
            <v>42</v>
          </cell>
          <cell r="X1863">
            <v>0</v>
          </cell>
          <cell r="Y1863">
            <v>342</v>
          </cell>
          <cell r="Z1863" t="str">
            <v>บุคคลธรรมดา</v>
          </cell>
          <cell r="AA1863">
            <v>1</v>
          </cell>
          <cell r="AB1863" t="str">
            <v>(1)ที่ดินและสิ่งปลูกสร้างที่ใช้ประโยชน์ในการประกอบเกษตรกรรม</v>
          </cell>
          <cell r="AC1863">
            <v>1</v>
          </cell>
          <cell r="AD1863">
            <v>342</v>
          </cell>
          <cell r="AE1863">
            <v>370</v>
          </cell>
        </row>
        <row r="1864">
          <cell r="P1864">
            <v>38990</v>
          </cell>
          <cell r="Q1864">
            <v>2650</v>
          </cell>
          <cell r="R1864">
            <v>191</v>
          </cell>
          <cell r="S1864">
            <v>2783</v>
          </cell>
          <cell r="T1864">
            <v>4000</v>
          </cell>
          <cell r="U1864">
            <v>0</v>
          </cell>
          <cell r="V1864">
            <v>3</v>
          </cell>
          <cell r="W1864">
            <v>20</v>
          </cell>
          <cell r="X1864">
            <v>0</v>
          </cell>
          <cell r="Y1864">
            <v>320</v>
          </cell>
          <cell r="Z1864" t="str">
            <v>บุคคลธรรมดา</v>
          </cell>
          <cell r="AA1864">
            <v>1</v>
          </cell>
          <cell r="AB1864" t="str">
            <v>(1)ที่ดินและสิ่งปลูกสร้างที่ใช้ประโยชน์ในการประกอบเกษตรกรรม</v>
          </cell>
          <cell r="AC1864">
            <v>1</v>
          </cell>
          <cell r="AD1864">
            <v>320</v>
          </cell>
          <cell r="AE1864">
            <v>370</v>
          </cell>
        </row>
        <row r="1865">
          <cell r="P1865">
            <v>38991</v>
          </cell>
          <cell r="Q1865">
            <v>2650</v>
          </cell>
          <cell r="R1865">
            <v>192</v>
          </cell>
          <cell r="S1865">
            <v>2784</v>
          </cell>
          <cell r="T1865">
            <v>4000</v>
          </cell>
          <cell r="U1865">
            <v>1</v>
          </cell>
          <cell r="V1865">
            <v>0</v>
          </cell>
          <cell r="W1865">
            <v>39</v>
          </cell>
          <cell r="X1865">
            <v>0</v>
          </cell>
          <cell r="Y1865">
            <v>439</v>
          </cell>
          <cell r="Z1865" t="str">
            <v>บุคคลธรรมดา</v>
          </cell>
          <cell r="AA1865">
            <v>1</v>
          </cell>
          <cell r="AB1865" t="str">
            <v>(1)ที่ดินและสิ่งปลูกสร้างที่ใช้ประโยชน์ในการประกอบเกษตรกรรม</v>
          </cell>
          <cell r="AC1865">
            <v>1</v>
          </cell>
          <cell r="AD1865">
            <v>439</v>
          </cell>
          <cell r="AE1865">
            <v>420</v>
          </cell>
        </row>
        <row r="1866">
          <cell r="P1866">
            <v>38992</v>
          </cell>
          <cell r="Q1866">
            <v>2650</v>
          </cell>
          <cell r="R1866">
            <v>193</v>
          </cell>
          <cell r="S1866">
            <v>2785</v>
          </cell>
          <cell r="T1866">
            <v>4000</v>
          </cell>
          <cell r="U1866">
            <v>1</v>
          </cell>
          <cell r="V1866">
            <v>0</v>
          </cell>
          <cell r="W1866">
            <v>6</v>
          </cell>
          <cell r="X1866">
            <v>0</v>
          </cell>
          <cell r="Y1866">
            <v>406</v>
          </cell>
          <cell r="Z1866" t="str">
            <v>บุคคลธรรมดา</v>
          </cell>
          <cell r="AA1866">
            <v>1</v>
          </cell>
          <cell r="AB1866" t="str">
            <v>(1)ที่ดินและสิ่งปลูกสร้างที่ใช้ประโยชน์ในการประกอบเกษตรกรรม</v>
          </cell>
          <cell r="AC1866">
            <v>1</v>
          </cell>
          <cell r="AD1866">
            <v>406</v>
          </cell>
          <cell r="AE1866">
            <v>420</v>
          </cell>
        </row>
        <row r="1867">
          <cell r="P1867">
            <v>38993</v>
          </cell>
          <cell r="Q1867">
            <v>2650</v>
          </cell>
          <cell r="R1867">
            <v>194</v>
          </cell>
          <cell r="S1867">
            <v>2786</v>
          </cell>
          <cell r="T1867">
            <v>4000</v>
          </cell>
          <cell r="U1867">
            <v>0</v>
          </cell>
          <cell r="V1867">
            <v>3</v>
          </cell>
          <cell r="W1867">
            <v>49</v>
          </cell>
          <cell r="X1867">
            <v>0</v>
          </cell>
          <cell r="Y1867">
            <v>349</v>
          </cell>
          <cell r="Z1867" t="str">
            <v>บุคคลธรรมดา</v>
          </cell>
          <cell r="AA1867">
            <v>1</v>
          </cell>
          <cell r="AB18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67">
            <v>2</v>
          </cell>
          <cell r="AD1867">
            <v>349</v>
          </cell>
          <cell r="AE1867">
            <v>420</v>
          </cell>
        </row>
        <row r="1868">
          <cell r="P1868">
            <v>38994</v>
          </cell>
          <cell r="Q1868">
            <v>2850</v>
          </cell>
          <cell r="R1868">
            <v>41</v>
          </cell>
          <cell r="S1868">
            <v>2787</v>
          </cell>
          <cell r="T1868">
            <v>4000</v>
          </cell>
          <cell r="U1868">
            <v>2</v>
          </cell>
          <cell r="V1868">
            <v>0</v>
          </cell>
          <cell r="W1868">
            <v>44</v>
          </cell>
          <cell r="X1868">
            <v>0</v>
          </cell>
          <cell r="Y1868">
            <v>844</v>
          </cell>
          <cell r="Z1868" t="str">
            <v>บุคคลธรรมดา</v>
          </cell>
          <cell r="AA1868">
            <v>1</v>
          </cell>
          <cell r="AB1868" t="str">
            <v>(1)ที่ดินและสิ่งปลูกสร้างที่ใช้ประโยชน์ในการประกอบเกษตรกรรม</v>
          </cell>
          <cell r="AC1868">
            <v>1</v>
          </cell>
          <cell r="AD1868">
            <v>844</v>
          </cell>
          <cell r="AE1868">
            <v>420</v>
          </cell>
        </row>
        <row r="1869">
          <cell r="P1869">
            <v>38995</v>
          </cell>
          <cell r="Q1869">
            <v>2850</v>
          </cell>
          <cell r="R1869">
            <v>42</v>
          </cell>
          <cell r="S1869">
            <v>2788</v>
          </cell>
          <cell r="T1869">
            <v>4000</v>
          </cell>
          <cell r="U1869">
            <v>1</v>
          </cell>
          <cell r="V1869">
            <v>3</v>
          </cell>
          <cell r="W1869">
            <v>20</v>
          </cell>
          <cell r="X1869">
            <v>0</v>
          </cell>
          <cell r="Y1869">
            <v>720</v>
          </cell>
          <cell r="Z1869" t="str">
            <v>บุคคลธรรมดา</v>
          </cell>
          <cell r="AA1869">
            <v>1</v>
          </cell>
          <cell r="AB1869" t="str">
            <v>(1)ที่ดินและสิ่งปลูกสร้างที่ใช้ประโยชน์ในการประกอบเกษตรกรรม</v>
          </cell>
          <cell r="AC1869">
            <v>1</v>
          </cell>
          <cell r="AD1869">
            <v>720</v>
          </cell>
          <cell r="AE1869">
            <v>420</v>
          </cell>
        </row>
        <row r="1870">
          <cell r="P1870">
            <v>38996</v>
          </cell>
          <cell r="Q1870">
            <v>2850</v>
          </cell>
          <cell r="R1870">
            <v>43</v>
          </cell>
          <cell r="S1870">
            <v>2789</v>
          </cell>
          <cell r="T1870">
            <v>4000</v>
          </cell>
          <cell r="U1870">
            <v>2</v>
          </cell>
          <cell r="V1870">
            <v>0</v>
          </cell>
          <cell r="W1870">
            <v>51</v>
          </cell>
          <cell r="X1870">
            <v>0</v>
          </cell>
          <cell r="Y1870">
            <v>851</v>
          </cell>
          <cell r="Z1870" t="str">
            <v>บุคคลธรรมดา</v>
          </cell>
          <cell r="AA1870">
            <v>1</v>
          </cell>
          <cell r="AB1870" t="str">
            <v>(1)ที่ดินและสิ่งปลูกสร้างที่ใช้ประโยชน์ในการประกอบเกษตรกรรม</v>
          </cell>
          <cell r="AC1870">
            <v>1</v>
          </cell>
          <cell r="AD1870">
            <v>851</v>
          </cell>
          <cell r="AE1870">
            <v>420</v>
          </cell>
        </row>
        <row r="1871">
          <cell r="P1871">
            <v>38997</v>
          </cell>
          <cell r="Q1871">
            <v>2650</v>
          </cell>
          <cell r="R1871">
            <v>195</v>
          </cell>
          <cell r="S1871">
            <v>2790</v>
          </cell>
          <cell r="T1871">
            <v>4000</v>
          </cell>
          <cell r="U1871">
            <v>0</v>
          </cell>
          <cell r="V1871">
            <v>3</v>
          </cell>
          <cell r="W1871">
            <v>62</v>
          </cell>
          <cell r="X1871">
            <v>0</v>
          </cell>
          <cell r="Y1871">
            <v>362</v>
          </cell>
          <cell r="Z1871" t="str">
            <v>บุคคลธรรมดา</v>
          </cell>
          <cell r="AA1871">
            <v>1</v>
          </cell>
          <cell r="AB1871" t="str">
            <v>(1)ที่ดินและสิ่งปลูกสร้างที่ใช้ประโยชน์ในการประกอบเกษตรกรรม</v>
          </cell>
          <cell r="AC1871">
            <v>1</v>
          </cell>
          <cell r="AD1871">
            <v>362</v>
          </cell>
          <cell r="AE1871">
            <v>420</v>
          </cell>
        </row>
        <row r="1872">
          <cell r="P1872">
            <v>38998</v>
          </cell>
          <cell r="Q1872">
            <v>2650</v>
          </cell>
          <cell r="R1872">
            <v>196</v>
          </cell>
          <cell r="S1872">
            <v>2791</v>
          </cell>
          <cell r="T1872">
            <v>4000</v>
          </cell>
          <cell r="U1872">
            <v>2</v>
          </cell>
          <cell r="V1872">
            <v>0</v>
          </cell>
          <cell r="W1872">
            <v>77</v>
          </cell>
          <cell r="X1872">
            <v>0</v>
          </cell>
          <cell r="Y1872">
            <v>877</v>
          </cell>
          <cell r="Z1872" t="str">
            <v>บุคคลธรรมดา</v>
          </cell>
          <cell r="AA1872">
            <v>1</v>
          </cell>
          <cell r="AB1872" t="str">
            <v>(1)ที่ดินและสิ่งปลูกสร้างที่ใช้ประโยชน์ในการประกอบเกษตรกรรม</v>
          </cell>
          <cell r="AC1872">
            <v>1</v>
          </cell>
          <cell r="AD1872">
            <v>877</v>
          </cell>
          <cell r="AE1872">
            <v>420</v>
          </cell>
        </row>
        <row r="1873">
          <cell r="P1873">
            <v>38999</v>
          </cell>
          <cell r="Q1873">
            <v>2650</v>
          </cell>
          <cell r="R1873">
            <v>200</v>
          </cell>
          <cell r="S1873">
            <v>2792</v>
          </cell>
          <cell r="T1873">
            <v>4000</v>
          </cell>
          <cell r="U1873">
            <v>0</v>
          </cell>
          <cell r="V1873">
            <v>3</v>
          </cell>
          <cell r="W1873">
            <v>40</v>
          </cell>
          <cell r="X1873">
            <v>0</v>
          </cell>
          <cell r="Y1873">
            <v>340</v>
          </cell>
          <cell r="Z1873" t="str">
            <v>บุคคลธรรมดา</v>
          </cell>
          <cell r="AA1873">
            <v>1</v>
          </cell>
          <cell r="AB1873" t="str">
            <v>(1)ที่ดินและสิ่งปลูกสร้างที่ใช้ประโยชน์ในการประกอบเกษตรกรรม</v>
          </cell>
          <cell r="AC1873">
            <v>1</v>
          </cell>
          <cell r="AD1873">
            <v>340</v>
          </cell>
          <cell r="AE1873">
            <v>100</v>
          </cell>
        </row>
        <row r="1874">
          <cell r="P1874">
            <v>39000</v>
          </cell>
          <cell r="Q1874">
            <v>2650</v>
          </cell>
          <cell r="R1874">
            <v>203</v>
          </cell>
          <cell r="S1874">
            <v>2793</v>
          </cell>
          <cell r="T1874">
            <v>4000</v>
          </cell>
          <cell r="U1874">
            <v>0</v>
          </cell>
          <cell r="V1874">
            <v>2</v>
          </cell>
          <cell r="W1874">
            <v>39</v>
          </cell>
          <cell r="X1874">
            <v>0</v>
          </cell>
          <cell r="Y1874">
            <v>239</v>
          </cell>
          <cell r="Z1874" t="str">
            <v>บุคคลธรรมดา</v>
          </cell>
          <cell r="AA1874">
            <v>1</v>
          </cell>
          <cell r="AB1874" t="str">
            <v>(1)ที่ดินและสิ่งปลูกสร้างที่ใช้ประโยชน์ในการประกอบเกษตรกรรม</v>
          </cell>
          <cell r="AC1874">
            <v>1</v>
          </cell>
          <cell r="AD1874">
            <v>239</v>
          </cell>
          <cell r="AE1874">
            <v>100</v>
          </cell>
        </row>
        <row r="1875">
          <cell r="P1875">
            <v>39001</v>
          </cell>
          <cell r="Q1875">
            <v>2650</v>
          </cell>
          <cell r="R1875">
            <v>202</v>
          </cell>
          <cell r="S1875">
            <v>2794</v>
          </cell>
          <cell r="T1875">
            <v>4000</v>
          </cell>
          <cell r="U1875">
            <v>1</v>
          </cell>
          <cell r="V1875">
            <v>1</v>
          </cell>
          <cell r="W1875">
            <v>62</v>
          </cell>
          <cell r="X1875">
            <v>0</v>
          </cell>
          <cell r="Y1875">
            <v>562</v>
          </cell>
          <cell r="Z1875" t="str">
            <v>บุคคลธรรมดา</v>
          </cell>
          <cell r="AA1875">
            <v>1</v>
          </cell>
          <cell r="AB1875" t="str">
            <v>(1)ที่ดินและสิ่งปลูกสร้างที่ใช้ประโยชน์ในการประกอบเกษตรกรรม</v>
          </cell>
          <cell r="AC1875">
            <v>1</v>
          </cell>
          <cell r="AD1875">
            <v>562</v>
          </cell>
          <cell r="AE1875">
            <v>170</v>
          </cell>
        </row>
        <row r="1876">
          <cell r="P1876">
            <v>39002</v>
          </cell>
          <cell r="Q1876">
            <v>2650</v>
          </cell>
          <cell r="R1876">
            <v>204</v>
          </cell>
          <cell r="S1876">
            <v>2795</v>
          </cell>
          <cell r="T1876">
            <v>4000</v>
          </cell>
          <cell r="U1876">
            <v>0</v>
          </cell>
          <cell r="V1876">
            <v>0</v>
          </cell>
          <cell r="W1876">
            <v>40</v>
          </cell>
          <cell r="X1876">
            <v>0</v>
          </cell>
          <cell r="Y1876">
            <v>40</v>
          </cell>
          <cell r="Z1876" t="str">
            <v>บุคคลธรรมดา</v>
          </cell>
          <cell r="AA1876">
            <v>1</v>
          </cell>
          <cell r="AB1876" t="str">
            <v>(1)ที่ดินและสิ่งปลูกสร้างที่ใช้ประโยชน์ในการประกอบเกษตรกรรม</v>
          </cell>
          <cell r="AC1876">
            <v>1</v>
          </cell>
          <cell r="AD1876">
            <v>40</v>
          </cell>
          <cell r="AE1876">
            <v>100</v>
          </cell>
        </row>
        <row r="1877">
          <cell r="P1877">
            <v>39003</v>
          </cell>
          <cell r="Q1877">
            <v>2650</v>
          </cell>
          <cell r="R1877">
            <v>209</v>
          </cell>
          <cell r="S1877">
            <v>2796</v>
          </cell>
          <cell r="T1877">
            <v>4000</v>
          </cell>
          <cell r="U1877">
            <v>0</v>
          </cell>
          <cell r="V1877">
            <v>1</v>
          </cell>
          <cell r="W1877">
            <v>51</v>
          </cell>
          <cell r="X1877">
            <v>0</v>
          </cell>
          <cell r="Y1877">
            <v>151</v>
          </cell>
          <cell r="Z1877" t="str">
            <v>บุคคลธรรมดา</v>
          </cell>
          <cell r="AA1877">
            <v>1</v>
          </cell>
          <cell r="AB1877" t="str">
            <v>(1)ที่ดินและสิ่งปลูกสร้างที่ใช้ประโยชน์ในการประกอบเกษตรกรรม</v>
          </cell>
          <cell r="AC1877">
            <v>1</v>
          </cell>
          <cell r="AD1877">
            <v>151</v>
          </cell>
          <cell r="AE1877">
            <v>100</v>
          </cell>
        </row>
        <row r="1878">
          <cell r="P1878">
            <v>39004</v>
          </cell>
          <cell r="Q1878">
            <v>2650</v>
          </cell>
          <cell r="R1878">
            <v>206</v>
          </cell>
          <cell r="S1878">
            <v>2797</v>
          </cell>
          <cell r="T1878">
            <v>4000</v>
          </cell>
          <cell r="U1878">
            <v>0</v>
          </cell>
          <cell r="V1878">
            <v>0</v>
          </cell>
          <cell r="W1878">
            <v>65</v>
          </cell>
          <cell r="X1878">
            <v>0</v>
          </cell>
          <cell r="Y1878">
            <v>65</v>
          </cell>
          <cell r="Z1878" t="str">
            <v>บุคคลธรรมดา</v>
          </cell>
          <cell r="AA1878">
            <v>1</v>
          </cell>
          <cell r="AB1878" t="str">
            <v>(1)ที่ดินและสิ่งปลูกสร้างที่ใช้ประโยชน์ในการประกอบเกษตรกรรม</v>
          </cell>
          <cell r="AC1878">
            <v>1</v>
          </cell>
          <cell r="AD1878">
            <v>65</v>
          </cell>
          <cell r="AE1878">
            <v>100</v>
          </cell>
        </row>
        <row r="1879">
          <cell r="P1879">
            <v>39005</v>
          </cell>
          <cell r="Q1879">
            <v>2650</v>
          </cell>
          <cell r="R1879">
            <v>207</v>
          </cell>
          <cell r="S1879">
            <v>2798</v>
          </cell>
          <cell r="T1879">
            <v>4000</v>
          </cell>
          <cell r="U1879">
            <v>0</v>
          </cell>
          <cell r="V1879">
            <v>2</v>
          </cell>
          <cell r="W1879">
            <v>48</v>
          </cell>
          <cell r="X1879">
            <v>0</v>
          </cell>
          <cell r="Y1879">
            <v>248</v>
          </cell>
          <cell r="Z1879" t="str">
            <v>บุคคลธรรมดา</v>
          </cell>
          <cell r="AA1879">
            <v>1</v>
          </cell>
          <cell r="AB1879" t="str">
            <v>(1)ที่ดินและสิ่งปลูกสร้างที่ใช้ประโยชน์ในการประกอบเกษตรกรรม</v>
          </cell>
          <cell r="AC1879">
            <v>1</v>
          </cell>
          <cell r="AD1879">
            <v>248</v>
          </cell>
          <cell r="AE1879">
            <v>170</v>
          </cell>
        </row>
        <row r="1880">
          <cell r="P1880">
            <v>39006</v>
          </cell>
          <cell r="Q1880">
            <v>2650</v>
          </cell>
          <cell r="R1880">
            <v>208</v>
          </cell>
          <cell r="S1880">
            <v>2799</v>
          </cell>
          <cell r="T1880">
            <v>4000</v>
          </cell>
          <cell r="U1880">
            <v>1</v>
          </cell>
          <cell r="V1880">
            <v>0</v>
          </cell>
          <cell r="W1880">
            <v>55</v>
          </cell>
          <cell r="X1880">
            <v>0</v>
          </cell>
          <cell r="Y1880">
            <v>455</v>
          </cell>
          <cell r="Z1880" t="str">
            <v>บุคคลธรรมดา</v>
          </cell>
          <cell r="AA1880">
            <v>1</v>
          </cell>
          <cell r="AB1880" t="str">
            <v>(1)ที่ดินและสิ่งปลูกสร้างที่ใช้ประโยชน์ในการประกอบเกษตรกรรม</v>
          </cell>
          <cell r="AC1880">
            <v>1</v>
          </cell>
          <cell r="AD1880">
            <v>455</v>
          </cell>
          <cell r="AE1880">
            <v>130</v>
          </cell>
        </row>
        <row r="1881">
          <cell r="P1881">
            <v>39007</v>
          </cell>
          <cell r="Q1881">
            <v>2650</v>
          </cell>
          <cell r="R1881">
            <v>210</v>
          </cell>
          <cell r="S1881">
            <v>2800</v>
          </cell>
          <cell r="T1881">
            <v>4000</v>
          </cell>
          <cell r="U1881">
            <v>0</v>
          </cell>
          <cell r="V1881">
            <v>1</v>
          </cell>
          <cell r="W1881">
            <v>48</v>
          </cell>
          <cell r="X1881">
            <v>0</v>
          </cell>
          <cell r="Y1881">
            <v>148</v>
          </cell>
          <cell r="Z1881" t="str">
            <v>บุคคลธรรมดา</v>
          </cell>
          <cell r="AA1881">
            <v>1</v>
          </cell>
          <cell r="AB1881" t="str">
            <v>(1)ที่ดินและสิ่งปลูกสร้างที่ใช้ประโยชน์ในการประกอบเกษตรกรรม</v>
          </cell>
          <cell r="AC1881">
            <v>1</v>
          </cell>
          <cell r="AD1881">
            <v>148</v>
          </cell>
          <cell r="AE1881">
            <v>100</v>
          </cell>
        </row>
        <row r="1882">
          <cell r="P1882">
            <v>39010</v>
          </cell>
          <cell r="Q1882">
            <v>2650</v>
          </cell>
          <cell r="R1882">
            <v>212</v>
          </cell>
          <cell r="S1882">
            <v>2803</v>
          </cell>
          <cell r="T1882">
            <v>4000</v>
          </cell>
          <cell r="U1882">
            <v>0</v>
          </cell>
          <cell r="V1882">
            <v>0</v>
          </cell>
          <cell r="W1882">
            <v>42</v>
          </cell>
          <cell r="X1882">
            <v>0</v>
          </cell>
          <cell r="Y1882">
            <v>42</v>
          </cell>
          <cell r="Z1882" t="str">
            <v>บุคคลธรรมดา</v>
          </cell>
          <cell r="AA1882">
            <v>1</v>
          </cell>
          <cell r="AB1882" t="str">
            <v>(1)ที่ดินและสิ่งปลูกสร้างที่ใช้ประโยชน์ในการประกอบเกษตรกรรม</v>
          </cell>
          <cell r="AC1882">
            <v>1</v>
          </cell>
          <cell r="AD1882">
            <v>42</v>
          </cell>
          <cell r="AE1882">
            <v>100</v>
          </cell>
        </row>
        <row r="1883">
          <cell r="P1883">
            <v>39012</v>
          </cell>
          <cell r="Q1883">
            <v>2650</v>
          </cell>
          <cell r="R1883">
            <v>217</v>
          </cell>
          <cell r="S1883">
            <v>2805</v>
          </cell>
          <cell r="T1883">
            <v>4000</v>
          </cell>
          <cell r="U1883">
            <v>0</v>
          </cell>
          <cell r="V1883">
            <v>1</v>
          </cell>
          <cell r="W1883">
            <v>42</v>
          </cell>
          <cell r="X1883">
            <v>0</v>
          </cell>
          <cell r="Y1883">
            <v>142</v>
          </cell>
          <cell r="Z1883" t="str">
            <v>บุคคลธรรมดา</v>
          </cell>
          <cell r="AA1883">
            <v>1</v>
          </cell>
          <cell r="AB18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83">
            <v>2</v>
          </cell>
          <cell r="AD1883">
            <v>142</v>
          </cell>
          <cell r="AE1883">
            <v>100</v>
          </cell>
        </row>
        <row r="1884">
          <cell r="P1884">
            <v>39013</v>
          </cell>
          <cell r="Q1884">
            <v>2650</v>
          </cell>
          <cell r="R1884">
            <v>228</v>
          </cell>
          <cell r="S1884">
            <v>2806</v>
          </cell>
          <cell r="T1884">
            <v>4000</v>
          </cell>
          <cell r="U1884">
            <v>0</v>
          </cell>
          <cell r="V1884">
            <v>0</v>
          </cell>
          <cell r="W1884">
            <v>59</v>
          </cell>
          <cell r="X1884">
            <v>0</v>
          </cell>
          <cell r="Y1884">
            <v>59</v>
          </cell>
          <cell r="Z1884" t="str">
            <v>บุคคลธรรมดา</v>
          </cell>
          <cell r="AA1884">
            <v>1</v>
          </cell>
          <cell r="AB188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84">
            <v>2</v>
          </cell>
          <cell r="AD1884">
            <v>59</v>
          </cell>
          <cell r="AE1884">
            <v>100</v>
          </cell>
        </row>
        <row r="1885">
          <cell r="P1885">
            <v>39014</v>
          </cell>
          <cell r="Q1885">
            <v>2650</v>
          </cell>
          <cell r="R1885">
            <v>175</v>
          </cell>
          <cell r="S1885">
            <v>2807</v>
          </cell>
          <cell r="T1885">
            <v>4000</v>
          </cell>
          <cell r="U1885">
            <v>0</v>
          </cell>
          <cell r="V1885">
            <v>0</v>
          </cell>
          <cell r="W1885">
            <v>58</v>
          </cell>
          <cell r="X1885">
            <v>0</v>
          </cell>
          <cell r="Y1885">
            <v>58</v>
          </cell>
          <cell r="Z1885" t="str">
            <v>บุคคลธรรมดา</v>
          </cell>
          <cell r="AA1885">
            <v>1</v>
          </cell>
          <cell r="AB1885" t="str">
            <v>(1)ที่ดินและสิ่งปลูกสร้างที่ใช้ประโยชน์ในการประกอบเกษตรกรรม</v>
          </cell>
          <cell r="AC1885">
            <v>1</v>
          </cell>
          <cell r="AD1885">
            <v>58</v>
          </cell>
          <cell r="AE1885">
            <v>100</v>
          </cell>
        </row>
        <row r="1886">
          <cell r="P1886">
            <v>39016</v>
          </cell>
          <cell r="Q1886">
            <v>2650</v>
          </cell>
          <cell r="R1886">
            <v>177</v>
          </cell>
          <cell r="S1886">
            <v>2809</v>
          </cell>
          <cell r="T1886">
            <v>4000</v>
          </cell>
          <cell r="U1886">
            <v>0</v>
          </cell>
          <cell r="V1886">
            <v>0</v>
          </cell>
          <cell r="W1886">
            <v>90</v>
          </cell>
          <cell r="X1886">
            <v>0</v>
          </cell>
          <cell r="Y1886">
            <v>90</v>
          </cell>
          <cell r="Z1886" t="str">
            <v>บุคคลธรรมดา</v>
          </cell>
          <cell r="AA1886">
            <v>1</v>
          </cell>
          <cell r="AB188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86">
            <v>2</v>
          </cell>
          <cell r="AD1886">
            <v>90</v>
          </cell>
          <cell r="AE1886">
            <v>350</v>
          </cell>
        </row>
        <row r="1887">
          <cell r="P1887">
            <v>39017</v>
          </cell>
          <cell r="Q1887">
            <v>2650</v>
          </cell>
          <cell r="R1887">
            <v>178</v>
          </cell>
          <cell r="S1887">
            <v>2810</v>
          </cell>
          <cell r="T1887">
            <v>4000</v>
          </cell>
          <cell r="U1887">
            <v>0</v>
          </cell>
          <cell r="V1887">
            <v>0</v>
          </cell>
          <cell r="W1887">
            <v>24</v>
          </cell>
          <cell r="X1887">
            <v>0</v>
          </cell>
          <cell r="Y1887">
            <v>24</v>
          </cell>
          <cell r="Z1887" t="str">
            <v>บุคคลธรรมดา</v>
          </cell>
          <cell r="AA1887">
            <v>1</v>
          </cell>
          <cell r="AB1887" t="str">
            <v>(1)ที่ดินและสิ่งปลูกสร้างที่ใช้ประโยชน์ในการประกอบเกษตรกรรม</v>
          </cell>
          <cell r="AC1887">
            <v>1</v>
          </cell>
          <cell r="AD1887">
            <v>24</v>
          </cell>
          <cell r="AE1887">
            <v>350</v>
          </cell>
        </row>
        <row r="1888">
          <cell r="P1888">
            <v>39018</v>
          </cell>
          <cell r="Q1888">
            <v>2650</v>
          </cell>
          <cell r="R1888">
            <v>179</v>
          </cell>
          <cell r="S1888">
            <v>2811</v>
          </cell>
          <cell r="T1888">
            <v>4000</v>
          </cell>
          <cell r="U1888">
            <v>0</v>
          </cell>
          <cell r="V1888">
            <v>0</v>
          </cell>
          <cell r="W1888">
            <v>88</v>
          </cell>
          <cell r="X1888">
            <v>0</v>
          </cell>
          <cell r="Y1888">
            <v>88</v>
          </cell>
          <cell r="Z1888" t="str">
            <v>บุคคลธรรมดา</v>
          </cell>
          <cell r="AA1888">
            <v>1</v>
          </cell>
          <cell r="AB188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88">
            <v>2</v>
          </cell>
          <cell r="AD1888">
            <v>88</v>
          </cell>
          <cell r="AE1888">
            <v>350</v>
          </cell>
        </row>
        <row r="1889">
          <cell r="P1889">
            <v>39019</v>
          </cell>
          <cell r="Q1889">
            <v>2650</v>
          </cell>
          <cell r="R1889">
            <v>176</v>
          </cell>
          <cell r="S1889">
            <v>2808</v>
          </cell>
          <cell r="T1889">
            <v>4000</v>
          </cell>
          <cell r="U1889">
            <v>0</v>
          </cell>
          <cell r="V1889">
            <v>0</v>
          </cell>
          <cell r="W1889">
            <v>51</v>
          </cell>
          <cell r="X1889">
            <v>0</v>
          </cell>
          <cell r="Y1889">
            <v>51</v>
          </cell>
          <cell r="Z1889" t="str">
            <v>บุคคลธรรมดา</v>
          </cell>
          <cell r="AA1889">
            <v>1</v>
          </cell>
          <cell r="AB18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89">
            <v>2</v>
          </cell>
          <cell r="AD1889">
            <v>51</v>
          </cell>
          <cell r="AE1889">
            <v>350</v>
          </cell>
        </row>
        <row r="1890">
          <cell r="P1890">
            <v>39020</v>
          </cell>
          <cell r="Q1890">
            <v>2650</v>
          </cell>
          <cell r="R1890">
            <v>181</v>
          </cell>
          <cell r="S1890">
            <v>2813</v>
          </cell>
          <cell r="T1890">
            <v>4000</v>
          </cell>
          <cell r="U1890">
            <v>0</v>
          </cell>
          <cell r="V1890">
            <v>2</v>
          </cell>
          <cell r="W1890">
            <v>58</v>
          </cell>
          <cell r="X1890">
            <v>0</v>
          </cell>
          <cell r="Y1890">
            <v>258</v>
          </cell>
          <cell r="Z1890" t="str">
            <v>บุคคลธรรมดา</v>
          </cell>
          <cell r="AA1890">
            <v>1</v>
          </cell>
          <cell r="AB1890" t="str">
            <v>(1)ที่ดินและสิ่งปลูกสร้างที่ใช้ประโยชน์ในการประกอบเกษตรกรรม</v>
          </cell>
          <cell r="AC1890">
            <v>1</v>
          </cell>
          <cell r="AD1890">
            <v>258</v>
          </cell>
          <cell r="AE1890">
            <v>350</v>
          </cell>
        </row>
        <row r="1891">
          <cell r="P1891">
            <v>39021</v>
          </cell>
          <cell r="Q1891">
            <v>2650</v>
          </cell>
          <cell r="R1891">
            <v>182</v>
          </cell>
          <cell r="S1891">
            <v>2814</v>
          </cell>
          <cell r="T1891">
            <v>4000</v>
          </cell>
          <cell r="U1891">
            <v>0</v>
          </cell>
          <cell r="V1891">
            <v>2</v>
          </cell>
          <cell r="W1891">
            <v>9</v>
          </cell>
          <cell r="X1891">
            <v>0</v>
          </cell>
          <cell r="Y1891">
            <v>209</v>
          </cell>
          <cell r="Z1891" t="str">
            <v>บุคคลธรรมดา</v>
          </cell>
          <cell r="AA1891">
            <v>1</v>
          </cell>
          <cell r="AB189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91">
            <v>2</v>
          </cell>
          <cell r="AD1891">
            <v>209</v>
          </cell>
          <cell r="AE1891">
            <v>100</v>
          </cell>
        </row>
        <row r="1892">
          <cell r="P1892">
            <v>39022</v>
          </cell>
          <cell r="Q1892">
            <v>2650</v>
          </cell>
          <cell r="R1892">
            <v>183</v>
          </cell>
          <cell r="S1892">
            <v>2815</v>
          </cell>
          <cell r="T1892">
            <v>4000</v>
          </cell>
          <cell r="U1892">
            <v>0</v>
          </cell>
          <cell r="V1892">
            <v>0</v>
          </cell>
          <cell r="W1892">
            <v>12</v>
          </cell>
          <cell r="X1892">
            <v>0</v>
          </cell>
          <cell r="Y1892">
            <v>12</v>
          </cell>
          <cell r="Z1892" t="str">
            <v>บุคคลธรรมดา</v>
          </cell>
          <cell r="AA1892">
            <v>1</v>
          </cell>
          <cell r="AB1892" t="str">
            <v>(1)ที่ดินและสิ่งปลูกสร้างที่ใช้ประโยชน์ในการประกอบเกษตรกรรม</v>
          </cell>
          <cell r="AC1892">
            <v>1</v>
          </cell>
          <cell r="AD1892">
            <v>12</v>
          </cell>
          <cell r="AE1892">
            <v>100</v>
          </cell>
        </row>
        <row r="1893">
          <cell r="P1893">
            <v>39023</v>
          </cell>
          <cell r="Q1893">
            <v>2650</v>
          </cell>
          <cell r="R1893">
            <v>184</v>
          </cell>
          <cell r="S1893">
            <v>2816</v>
          </cell>
          <cell r="T1893">
            <v>4000</v>
          </cell>
          <cell r="U1893">
            <v>0</v>
          </cell>
          <cell r="V1893">
            <v>2</v>
          </cell>
          <cell r="W1893">
            <v>59</v>
          </cell>
          <cell r="X1893">
            <v>0</v>
          </cell>
          <cell r="Y1893">
            <v>259</v>
          </cell>
          <cell r="Z1893" t="str">
            <v>บุคคลธรรมดา</v>
          </cell>
          <cell r="AA1893">
            <v>1</v>
          </cell>
          <cell r="AB1893" t="str">
            <v>(1)ที่ดินและสิ่งปลูกสร้างที่ใช้ประโยชน์ในการประกอบเกษตรกรรม</v>
          </cell>
          <cell r="AC1893">
            <v>1</v>
          </cell>
          <cell r="AD1893">
            <v>259</v>
          </cell>
          <cell r="AE1893">
            <v>100</v>
          </cell>
        </row>
        <row r="1894">
          <cell r="P1894">
            <v>39024</v>
          </cell>
          <cell r="Q1894">
            <v>2648</v>
          </cell>
          <cell r="R1894">
            <v>420</v>
          </cell>
          <cell r="S1894">
            <v>2818</v>
          </cell>
          <cell r="T1894">
            <v>4000</v>
          </cell>
          <cell r="U1894">
            <v>0</v>
          </cell>
          <cell r="V1894">
            <v>2</v>
          </cell>
          <cell r="W1894">
            <v>52</v>
          </cell>
          <cell r="X1894">
            <v>0</v>
          </cell>
          <cell r="Y1894">
            <v>252</v>
          </cell>
          <cell r="Z1894" t="str">
            <v>บุคคลธรรมดา</v>
          </cell>
          <cell r="AA1894">
            <v>1</v>
          </cell>
          <cell r="AB189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94">
            <v>2</v>
          </cell>
          <cell r="AD1894">
            <v>252</v>
          </cell>
          <cell r="AE1894">
            <v>170</v>
          </cell>
        </row>
        <row r="1895">
          <cell r="P1895">
            <v>39025</v>
          </cell>
          <cell r="Q1895">
            <v>2648</v>
          </cell>
          <cell r="R1895">
            <v>420</v>
          </cell>
          <cell r="S1895">
            <v>2818</v>
          </cell>
          <cell r="T1895">
            <v>4000</v>
          </cell>
          <cell r="U1895">
            <v>0</v>
          </cell>
          <cell r="V1895">
            <v>1</v>
          </cell>
          <cell r="W1895">
            <v>52</v>
          </cell>
          <cell r="X1895">
            <v>0</v>
          </cell>
          <cell r="Y1895">
            <v>152</v>
          </cell>
          <cell r="Z1895" t="str">
            <v>บุคคลธรรมดา</v>
          </cell>
          <cell r="AA1895">
            <v>1</v>
          </cell>
          <cell r="AB1895" t="str">
            <v>(1)ที่ดินและสิ่งปลูกสร้างที่ใช้ประโยชน์ในการประกอบเกษตรกรรม</v>
          </cell>
          <cell r="AC1895">
            <v>1</v>
          </cell>
          <cell r="AD1895">
            <v>152</v>
          </cell>
          <cell r="AE1895">
            <v>170</v>
          </cell>
        </row>
        <row r="1896">
          <cell r="P1896">
            <v>39026</v>
          </cell>
          <cell r="Q1896">
            <v>2650</v>
          </cell>
          <cell r="R1896">
            <v>185</v>
          </cell>
          <cell r="S1896">
            <v>2819</v>
          </cell>
          <cell r="T1896">
            <v>4000</v>
          </cell>
          <cell r="U1896">
            <v>0</v>
          </cell>
          <cell r="V1896">
            <v>2</v>
          </cell>
          <cell r="W1896">
            <v>77</v>
          </cell>
          <cell r="X1896">
            <v>0</v>
          </cell>
          <cell r="Y1896">
            <v>277</v>
          </cell>
          <cell r="Z1896" t="str">
            <v>บุคคลธรรมดา</v>
          </cell>
          <cell r="AA1896">
            <v>1</v>
          </cell>
          <cell r="AB189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896">
            <v>2</v>
          </cell>
          <cell r="AD1896">
            <v>277</v>
          </cell>
          <cell r="AE1896">
            <v>170</v>
          </cell>
        </row>
        <row r="1897">
          <cell r="P1897">
            <v>39027</v>
          </cell>
          <cell r="Q1897">
            <v>2650</v>
          </cell>
          <cell r="R1897">
            <v>186</v>
          </cell>
          <cell r="S1897">
            <v>2820</v>
          </cell>
          <cell r="T1897">
            <v>4000</v>
          </cell>
          <cell r="U1897">
            <v>0</v>
          </cell>
          <cell r="V1897">
            <v>3</v>
          </cell>
          <cell r="W1897">
            <v>27</v>
          </cell>
          <cell r="X1897">
            <v>0</v>
          </cell>
          <cell r="Y1897">
            <v>327</v>
          </cell>
          <cell r="Z1897" t="str">
            <v>บุคคลธรรมดา</v>
          </cell>
          <cell r="AA1897">
            <v>1</v>
          </cell>
          <cell r="AB1897" t="str">
            <v>(1)ที่ดินและสิ่งปลูกสร้างที่ใช้ประโยชน์ในการประกอบเกษตรกรรม</v>
          </cell>
          <cell r="AC1897">
            <v>1</v>
          </cell>
          <cell r="AD1897">
            <v>327</v>
          </cell>
          <cell r="AE1897">
            <v>170</v>
          </cell>
        </row>
        <row r="1898">
          <cell r="P1898">
            <v>39029</v>
          </cell>
          <cell r="Q1898">
            <v>2650</v>
          </cell>
          <cell r="R1898">
            <v>187</v>
          </cell>
          <cell r="S1898">
            <v>2822</v>
          </cell>
          <cell r="T1898">
            <v>4000</v>
          </cell>
          <cell r="U1898">
            <v>0</v>
          </cell>
          <cell r="V1898">
            <v>2</v>
          </cell>
          <cell r="W1898">
            <v>14</v>
          </cell>
          <cell r="X1898">
            <v>0</v>
          </cell>
          <cell r="Y1898">
            <v>214</v>
          </cell>
          <cell r="Z1898" t="str">
            <v>บุคคลธรรมดา</v>
          </cell>
          <cell r="AA1898">
            <v>1</v>
          </cell>
          <cell r="AB1898" t="str">
            <v>(1)ที่ดินและสิ่งปลูกสร้างที่ใช้ประโยชน์ในการประกอบเกษตรกรรม</v>
          </cell>
          <cell r="AC1898">
            <v>1</v>
          </cell>
          <cell r="AD1898">
            <v>214</v>
          </cell>
          <cell r="AE1898">
            <v>350</v>
          </cell>
        </row>
        <row r="1899">
          <cell r="P1899">
            <v>39030</v>
          </cell>
          <cell r="Q1899">
            <v>2648</v>
          </cell>
          <cell r="R1899">
            <v>424</v>
          </cell>
          <cell r="S1899">
            <v>2823</v>
          </cell>
          <cell r="T1899">
            <v>4000</v>
          </cell>
          <cell r="U1899">
            <v>1</v>
          </cell>
          <cell r="V1899">
            <v>2</v>
          </cell>
          <cell r="W1899">
            <v>97</v>
          </cell>
          <cell r="X1899">
            <v>0</v>
          </cell>
          <cell r="Y1899">
            <v>697</v>
          </cell>
          <cell r="Z1899" t="str">
            <v>บุคคลธรรมดา</v>
          </cell>
          <cell r="AA1899">
            <v>1</v>
          </cell>
          <cell r="AB1899" t="str">
            <v>(1)ที่ดินและสิ่งปลูกสร้างที่ใช้ประโยชน์ในการประกอบเกษตรกรรม</v>
          </cell>
          <cell r="AC1899">
            <v>1</v>
          </cell>
          <cell r="AD1899">
            <v>697</v>
          </cell>
          <cell r="AE1899">
            <v>170</v>
          </cell>
        </row>
        <row r="1900">
          <cell r="P1900">
            <v>39031</v>
          </cell>
          <cell r="Q1900">
            <v>2648</v>
          </cell>
          <cell r="R1900">
            <v>425</v>
          </cell>
          <cell r="S1900">
            <v>2824</v>
          </cell>
          <cell r="T1900">
            <v>4000</v>
          </cell>
          <cell r="U1900">
            <v>0</v>
          </cell>
          <cell r="V1900">
            <v>3</v>
          </cell>
          <cell r="W1900">
            <v>6</v>
          </cell>
          <cell r="X1900">
            <v>0</v>
          </cell>
          <cell r="Y1900">
            <v>306</v>
          </cell>
          <cell r="Z1900" t="str">
            <v>บุคคลธรรมดา</v>
          </cell>
          <cell r="AA1900">
            <v>1</v>
          </cell>
          <cell r="AB1900" t="str">
            <v>(1)ที่ดินและสิ่งปลูกสร้างที่ใช้ประโยชน์ในการประกอบเกษตรกรรม</v>
          </cell>
          <cell r="AC1900">
            <v>1</v>
          </cell>
          <cell r="AD1900">
            <v>306</v>
          </cell>
          <cell r="AE1900">
            <v>100</v>
          </cell>
        </row>
        <row r="1901">
          <cell r="P1901">
            <v>39033</v>
          </cell>
          <cell r="Q1901">
            <v>2648</v>
          </cell>
          <cell r="R1901">
            <v>428</v>
          </cell>
          <cell r="S1901">
            <v>2826</v>
          </cell>
          <cell r="T1901">
            <v>4000</v>
          </cell>
          <cell r="U1901">
            <v>7</v>
          </cell>
          <cell r="V1901">
            <v>2</v>
          </cell>
          <cell r="W1901">
            <v>72</v>
          </cell>
          <cell r="X1901">
            <v>0</v>
          </cell>
          <cell r="Y1901">
            <v>2972</v>
          </cell>
          <cell r="Z1901" t="str">
            <v>บุคคลธรรมดา</v>
          </cell>
          <cell r="AA1901">
            <v>1</v>
          </cell>
          <cell r="AB1901" t="str">
            <v>(1)ที่ดินและสิ่งปลูกสร้างที่ใช้ประโยชน์ในการประกอบเกษตรกรรม</v>
          </cell>
          <cell r="AC1901">
            <v>1</v>
          </cell>
          <cell r="AD1901">
            <v>2972</v>
          </cell>
          <cell r="AE1901">
            <v>150</v>
          </cell>
        </row>
        <row r="1902">
          <cell r="P1902">
            <v>39033</v>
          </cell>
          <cell r="Q1902">
            <v>2648</v>
          </cell>
          <cell r="R1902">
            <v>428</v>
          </cell>
          <cell r="S1902">
            <v>2826</v>
          </cell>
          <cell r="T1902">
            <v>4000</v>
          </cell>
          <cell r="U1902">
            <v>0</v>
          </cell>
          <cell r="V1902">
            <v>0</v>
          </cell>
          <cell r="W1902">
            <v>0</v>
          </cell>
          <cell r="X1902">
            <v>0</v>
          </cell>
          <cell r="Y1902">
            <v>100</v>
          </cell>
          <cell r="Z1902" t="str">
            <v>บุคคลธรรมดา</v>
          </cell>
          <cell r="AA1902">
            <v>1</v>
          </cell>
          <cell r="AB190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02">
            <v>2</v>
          </cell>
          <cell r="AD1902">
            <v>100</v>
          </cell>
          <cell r="AE1902">
            <v>150</v>
          </cell>
        </row>
        <row r="1903">
          <cell r="P1903">
            <v>39033</v>
          </cell>
          <cell r="Q1903">
            <v>2648</v>
          </cell>
          <cell r="R1903">
            <v>428</v>
          </cell>
          <cell r="S1903">
            <v>2826</v>
          </cell>
          <cell r="T1903">
            <v>4000</v>
          </cell>
          <cell r="U1903">
            <v>0</v>
          </cell>
          <cell r="V1903">
            <v>0</v>
          </cell>
          <cell r="W1903">
            <v>0</v>
          </cell>
          <cell r="X1903">
            <v>0</v>
          </cell>
          <cell r="Y1903">
            <v>0</v>
          </cell>
          <cell r="Z1903" t="str">
            <v>บุคคลธรรมดา</v>
          </cell>
          <cell r="AA1903">
            <v>1</v>
          </cell>
          <cell r="AB1903" t="str">
            <v>(3)สิ่งปลูกสร้างที่เจ้าของใช้เป็นที่อยู่อาศัยและมีชื่ออยู่ในทะเบียนบ้าน</v>
          </cell>
          <cell r="AC1903">
            <v>2</v>
          </cell>
          <cell r="AD1903">
            <v>0</v>
          </cell>
          <cell r="AE1903">
            <v>150</v>
          </cell>
        </row>
        <row r="1904">
          <cell r="P1904">
            <v>39034</v>
          </cell>
          <cell r="Q1904">
            <v>2648</v>
          </cell>
          <cell r="R1904">
            <v>427</v>
          </cell>
          <cell r="S1904">
            <v>2827</v>
          </cell>
          <cell r="T1904">
            <v>4000</v>
          </cell>
          <cell r="U1904">
            <v>1</v>
          </cell>
          <cell r="V1904">
            <v>0</v>
          </cell>
          <cell r="W1904">
            <v>54</v>
          </cell>
          <cell r="X1904">
            <v>0</v>
          </cell>
          <cell r="Y1904">
            <v>454</v>
          </cell>
          <cell r="Z1904" t="str">
            <v>บุคคลธรรมดา</v>
          </cell>
          <cell r="AA1904">
            <v>1</v>
          </cell>
          <cell r="AB1904" t="str">
            <v>(1)ที่ดินและสิ่งปลูกสร้างที่ใช้ประโยชน์ในการประกอบเกษตรกรรม</v>
          </cell>
          <cell r="AC1904">
            <v>1</v>
          </cell>
          <cell r="AD1904">
            <v>454</v>
          </cell>
          <cell r="AE1904">
            <v>170</v>
          </cell>
        </row>
        <row r="1905">
          <cell r="P1905">
            <v>39035</v>
          </cell>
          <cell r="Q1905">
            <v>2850</v>
          </cell>
          <cell r="R1905">
            <v>45</v>
          </cell>
          <cell r="S1905">
            <v>2828</v>
          </cell>
          <cell r="T1905">
            <v>4000</v>
          </cell>
          <cell r="U1905">
            <v>1</v>
          </cell>
          <cell r="V1905">
            <v>0</v>
          </cell>
          <cell r="W1905">
            <v>63</v>
          </cell>
          <cell r="X1905">
            <v>0</v>
          </cell>
          <cell r="Y1905">
            <v>463</v>
          </cell>
          <cell r="Z1905" t="str">
            <v>บุคคลธรรมดา</v>
          </cell>
          <cell r="AA1905">
            <v>1</v>
          </cell>
          <cell r="AB1905" t="str">
            <v>(1)ที่ดินและสิ่งปลูกสร้างที่ใช้ประโยชน์ในการประกอบเกษตรกรรม</v>
          </cell>
          <cell r="AC1905">
            <v>1</v>
          </cell>
          <cell r="AD1905">
            <v>463</v>
          </cell>
          <cell r="AE1905">
            <v>150</v>
          </cell>
        </row>
        <row r="1906">
          <cell r="P1906">
            <v>39036</v>
          </cell>
          <cell r="Q1906">
            <v>2850</v>
          </cell>
          <cell r="R1906">
            <v>47</v>
          </cell>
          <cell r="S1906">
            <v>2829</v>
          </cell>
          <cell r="T1906">
            <v>4000</v>
          </cell>
          <cell r="U1906">
            <v>1</v>
          </cell>
          <cell r="V1906">
            <v>1</v>
          </cell>
          <cell r="W1906">
            <v>57</v>
          </cell>
          <cell r="X1906">
            <v>0</v>
          </cell>
          <cell r="Y1906">
            <v>557</v>
          </cell>
          <cell r="Z1906" t="str">
            <v>บุคคลธรรมดา</v>
          </cell>
          <cell r="AA1906">
            <v>1</v>
          </cell>
          <cell r="AB1906" t="str">
            <v>(1)ที่ดินและสิ่งปลูกสร้างที่ใช้ประโยชน์ในการประกอบเกษตรกรรม</v>
          </cell>
          <cell r="AC1906">
            <v>1</v>
          </cell>
          <cell r="AD1906">
            <v>557</v>
          </cell>
          <cell r="AE1906">
            <v>130</v>
          </cell>
        </row>
        <row r="1907">
          <cell r="P1907">
            <v>39097</v>
          </cell>
          <cell r="Q1907">
            <v>2850</v>
          </cell>
          <cell r="R1907">
            <v>28</v>
          </cell>
          <cell r="S1907">
            <v>2830</v>
          </cell>
          <cell r="T1907">
            <v>4000</v>
          </cell>
          <cell r="U1907">
            <v>3</v>
          </cell>
          <cell r="V1907">
            <v>3</v>
          </cell>
          <cell r="W1907">
            <v>68</v>
          </cell>
          <cell r="X1907">
            <v>0</v>
          </cell>
          <cell r="Y1907">
            <v>1568</v>
          </cell>
          <cell r="Z1907" t="str">
            <v>บุคคลธรรมดา</v>
          </cell>
          <cell r="AA1907">
            <v>1</v>
          </cell>
          <cell r="AB1907" t="str">
            <v>(1)ที่ดินและสิ่งปลูกสร้างที่ใช้ประโยชน์ในการประกอบเกษตรกรรม</v>
          </cell>
          <cell r="AC1907">
            <v>1</v>
          </cell>
          <cell r="AD1907">
            <v>1568</v>
          </cell>
          <cell r="AE1907">
            <v>260</v>
          </cell>
        </row>
        <row r="1908">
          <cell r="P1908">
            <v>39098</v>
          </cell>
          <cell r="Q1908">
            <v>2850</v>
          </cell>
          <cell r="R1908">
            <v>29</v>
          </cell>
          <cell r="S1908">
            <v>2831</v>
          </cell>
          <cell r="T1908">
            <v>4000</v>
          </cell>
          <cell r="U1908">
            <v>3</v>
          </cell>
          <cell r="V1908">
            <v>3</v>
          </cell>
          <cell r="W1908">
            <v>68</v>
          </cell>
          <cell r="X1908">
            <v>0</v>
          </cell>
          <cell r="Y1908">
            <v>1568</v>
          </cell>
          <cell r="Z1908" t="str">
            <v>บุคคลธรรมดา</v>
          </cell>
          <cell r="AA1908">
            <v>1</v>
          </cell>
          <cell r="AB1908" t="str">
            <v>(1)ที่ดินและสิ่งปลูกสร้างที่ใช้ประโยชน์ในการประกอบเกษตรกรรม</v>
          </cell>
          <cell r="AC1908">
            <v>1</v>
          </cell>
          <cell r="AD1908">
            <v>1568</v>
          </cell>
          <cell r="AE1908">
            <v>260</v>
          </cell>
        </row>
        <row r="1909">
          <cell r="P1909">
            <v>39099</v>
          </cell>
          <cell r="Q1909">
            <v>2650</v>
          </cell>
          <cell r="R1909">
            <v>190</v>
          </cell>
          <cell r="S1909">
            <v>2832</v>
          </cell>
          <cell r="T1909">
            <v>4000</v>
          </cell>
          <cell r="U1909">
            <v>0</v>
          </cell>
          <cell r="V1909">
            <v>3</v>
          </cell>
          <cell r="W1909">
            <v>28</v>
          </cell>
          <cell r="X1909">
            <v>0</v>
          </cell>
          <cell r="Y1909">
            <v>328</v>
          </cell>
          <cell r="Z1909" t="str">
            <v>บุคคลธรรมดา</v>
          </cell>
          <cell r="AA1909">
            <v>1</v>
          </cell>
          <cell r="AB1909" t="str">
            <v>(1)ที่ดินและสิ่งปลูกสร้างที่ใช้ประโยชน์ในการประกอบเกษตรกรรม</v>
          </cell>
          <cell r="AC1909">
            <v>1</v>
          </cell>
          <cell r="AD1909">
            <v>328</v>
          </cell>
          <cell r="AE1909">
            <v>370</v>
          </cell>
        </row>
        <row r="1910">
          <cell r="P1910">
            <v>39100</v>
          </cell>
          <cell r="Q1910">
            <v>2650</v>
          </cell>
          <cell r="R1910">
            <v>201</v>
          </cell>
          <cell r="S1910">
            <v>2833</v>
          </cell>
          <cell r="T1910">
            <v>4000</v>
          </cell>
          <cell r="U1910">
            <v>1</v>
          </cell>
          <cell r="V1910">
            <v>3</v>
          </cell>
          <cell r="W1910">
            <v>77</v>
          </cell>
          <cell r="X1910">
            <v>0</v>
          </cell>
          <cell r="Y1910">
            <v>777</v>
          </cell>
          <cell r="Z1910" t="str">
            <v>บุคคลธรรมดา</v>
          </cell>
          <cell r="AA1910">
            <v>1</v>
          </cell>
          <cell r="AB1910" t="str">
            <v>(1)ที่ดินและสิ่งปลูกสร้างที่ใช้ประโยชน์ในการประกอบเกษตรกรรม</v>
          </cell>
          <cell r="AC1910">
            <v>1</v>
          </cell>
          <cell r="AD1910">
            <v>777</v>
          </cell>
          <cell r="AE1910">
            <v>260</v>
          </cell>
        </row>
        <row r="1911">
          <cell r="P1911">
            <v>39101</v>
          </cell>
          <cell r="Q1911">
            <v>2650</v>
          </cell>
          <cell r="R1911">
            <v>174</v>
          </cell>
          <cell r="S1911">
            <v>2834</v>
          </cell>
          <cell r="T1911">
            <v>4000</v>
          </cell>
          <cell r="U1911">
            <v>8</v>
          </cell>
          <cell r="V1911">
            <v>3</v>
          </cell>
          <cell r="W1911">
            <v>3</v>
          </cell>
          <cell r="X1911">
            <v>0</v>
          </cell>
          <cell r="Y1911">
            <v>3311.75</v>
          </cell>
          <cell r="Z1911" t="str">
            <v>บุคคลธรรมดา</v>
          </cell>
          <cell r="AA1911">
            <v>1</v>
          </cell>
          <cell r="AB1911" t="str">
            <v>(1)ที่ดินและสิ่งปลูกสร้างที่ใช้ประโยชน์ในการประกอบเกษตรกรรม</v>
          </cell>
          <cell r="AC1911">
            <v>1</v>
          </cell>
          <cell r="AD1911">
            <v>3311.75</v>
          </cell>
          <cell r="AE1911">
            <v>220</v>
          </cell>
        </row>
        <row r="1912">
          <cell r="P1912">
            <v>39101</v>
          </cell>
          <cell r="Q1912">
            <v>2650</v>
          </cell>
          <cell r="R1912">
            <v>174</v>
          </cell>
          <cell r="S1912">
            <v>2834</v>
          </cell>
          <cell r="T1912">
            <v>4000</v>
          </cell>
          <cell r="U1912">
            <v>0</v>
          </cell>
          <cell r="V1912">
            <v>0</v>
          </cell>
          <cell r="W1912">
            <v>0</v>
          </cell>
          <cell r="X1912">
            <v>0</v>
          </cell>
          <cell r="Y1912">
            <v>86.25</v>
          </cell>
          <cell r="Z1912" t="str">
            <v>บุคคลธรรมดา</v>
          </cell>
          <cell r="AA1912">
            <v>1</v>
          </cell>
          <cell r="AB1912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12">
            <v>3</v>
          </cell>
          <cell r="AD1912">
            <v>86.25</v>
          </cell>
          <cell r="AE1912">
            <v>220</v>
          </cell>
        </row>
        <row r="1913">
          <cell r="P1913">
            <v>39101</v>
          </cell>
          <cell r="Q1913">
            <v>2650</v>
          </cell>
          <cell r="R1913">
            <v>174</v>
          </cell>
          <cell r="S1913">
            <v>2834</v>
          </cell>
          <cell r="T1913">
            <v>4000</v>
          </cell>
          <cell r="U1913">
            <v>0</v>
          </cell>
          <cell r="V1913">
            <v>0</v>
          </cell>
          <cell r="W1913">
            <v>0</v>
          </cell>
          <cell r="X1913">
            <v>0</v>
          </cell>
          <cell r="Y1913">
            <v>60</v>
          </cell>
          <cell r="Z1913" t="str">
            <v>บุคคลธรรมดา</v>
          </cell>
          <cell r="AA1913">
            <v>1</v>
          </cell>
          <cell r="AB191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13">
            <v>3</v>
          </cell>
          <cell r="AD1913">
            <v>60</v>
          </cell>
          <cell r="AE1913">
            <v>220</v>
          </cell>
        </row>
        <row r="1914">
          <cell r="P1914">
            <v>39101</v>
          </cell>
          <cell r="Q1914">
            <v>2650</v>
          </cell>
          <cell r="R1914">
            <v>174</v>
          </cell>
          <cell r="S1914">
            <v>2834</v>
          </cell>
          <cell r="T1914">
            <v>4000</v>
          </cell>
          <cell r="U1914">
            <v>0</v>
          </cell>
          <cell r="V1914">
            <v>0</v>
          </cell>
          <cell r="W1914">
            <v>0</v>
          </cell>
          <cell r="X1914">
            <v>0</v>
          </cell>
          <cell r="Y1914">
            <v>45</v>
          </cell>
          <cell r="Z1914" t="str">
            <v>บุคคลธรรมดา</v>
          </cell>
          <cell r="AA1914">
            <v>1</v>
          </cell>
          <cell r="AB191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14">
            <v>3</v>
          </cell>
          <cell r="AD1914">
            <v>45</v>
          </cell>
          <cell r="AE1914">
            <v>220</v>
          </cell>
        </row>
        <row r="1915">
          <cell r="P1915">
            <v>39102</v>
          </cell>
          <cell r="Q1915">
            <v>2850</v>
          </cell>
          <cell r="R1915">
            <v>44</v>
          </cell>
          <cell r="S1915">
            <v>2835</v>
          </cell>
          <cell r="T1915">
            <v>4000</v>
          </cell>
          <cell r="U1915">
            <v>1</v>
          </cell>
          <cell r="V1915">
            <v>3</v>
          </cell>
          <cell r="W1915">
            <v>56</v>
          </cell>
          <cell r="X1915">
            <v>0</v>
          </cell>
          <cell r="Y1915">
            <v>756</v>
          </cell>
          <cell r="Z1915" t="str">
            <v>บุคคลธรรมดา</v>
          </cell>
          <cell r="AA1915">
            <v>1</v>
          </cell>
          <cell r="AB1915" t="str">
            <v>(1)ที่ดินและสิ่งปลูกสร้างที่ใช้ประโยชน์ในการประกอบเกษตรกรรม</v>
          </cell>
          <cell r="AC1915">
            <v>1</v>
          </cell>
          <cell r="AD1915">
            <v>756</v>
          </cell>
          <cell r="AE1915">
            <v>130</v>
          </cell>
        </row>
        <row r="1916">
          <cell r="P1916">
            <v>39103</v>
          </cell>
          <cell r="Q1916">
            <v>2850</v>
          </cell>
          <cell r="R1916">
            <v>46</v>
          </cell>
          <cell r="S1916">
            <v>2836</v>
          </cell>
          <cell r="T1916">
            <v>4000</v>
          </cell>
          <cell r="U1916">
            <v>1</v>
          </cell>
          <cell r="V1916">
            <v>1</v>
          </cell>
          <cell r="W1916">
            <v>26</v>
          </cell>
          <cell r="X1916">
            <v>0</v>
          </cell>
          <cell r="Y1916">
            <v>526</v>
          </cell>
          <cell r="Z1916" t="str">
            <v>บุคคลธรรมดา</v>
          </cell>
          <cell r="AA1916">
            <v>1</v>
          </cell>
          <cell r="AB1916" t="str">
            <v>(1)ที่ดินและสิ่งปลูกสร้างที่ใช้ประโยชน์ในการประกอบเกษตรกรรม</v>
          </cell>
          <cell r="AC1916">
            <v>1</v>
          </cell>
          <cell r="AD1916">
            <v>526</v>
          </cell>
          <cell r="AE1916">
            <v>130</v>
          </cell>
        </row>
        <row r="1917">
          <cell r="P1917">
            <v>39104</v>
          </cell>
          <cell r="Q1917">
            <v>2850</v>
          </cell>
          <cell r="R1917">
            <v>48</v>
          </cell>
          <cell r="S1917">
            <v>2837</v>
          </cell>
          <cell r="T1917">
            <v>4000</v>
          </cell>
          <cell r="U1917">
            <v>1</v>
          </cell>
          <cell r="V1917">
            <v>1</v>
          </cell>
          <cell r="W1917">
            <v>13</v>
          </cell>
          <cell r="X1917">
            <v>0</v>
          </cell>
          <cell r="Y1917">
            <v>513</v>
          </cell>
          <cell r="Z1917" t="str">
            <v>บุคคลธรรมดา</v>
          </cell>
          <cell r="AA1917">
            <v>1</v>
          </cell>
          <cell r="AB1917" t="str">
            <v>(1)ที่ดินและสิ่งปลูกสร้างที่ใช้ประโยชน์ในการประกอบเกษตรกรรม</v>
          </cell>
          <cell r="AC1917">
            <v>1</v>
          </cell>
          <cell r="AD1917">
            <v>513</v>
          </cell>
          <cell r="AE1917">
            <v>130</v>
          </cell>
        </row>
        <row r="1918">
          <cell r="P1918">
            <v>39105</v>
          </cell>
          <cell r="Q1918">
            <v>2850</v>
          </cell>
          <cell r="R1918">
            <v>49</v>
          </cell>
          <cell r="S1918">
            <v>2838</v>
          </cell>
          <cell r="T1918">
            <v>4000</v>
          </cell>
          <cell r="U1918">
            <v>2</v>
          </cell>
          <cell r="V1918">
            <v>3</v>
          </cell>
          <cell r="W1918">
            <v>54</v>
          </cell>
          <cell r="X1918">
            <v>0</v>
          </cell>
          <cell r="Y1918">
            <v>1154</v>
          </cell>
          <cell r="Z1918" t="str">
            <v>บุคคลธรรมดา</v>
          </cell>
          <cell r="AA1918">
            <v>1</v>
          </cell>
          <cell r="AB1918" t="str">
            <v>(1)ที่ดินและสิ่งปลูกสร้างที่ใช้ประโยชน์ในการประกอบเกษตรกรรม</v>
          </cell>
          <cell r="AC1918">
            <v>1</v>
          </cell>
          <cell r="AD1918">
            <v>1154</v>
          </cell>
          <cell r="AE1918">
            <v>130</v>
          </cell>
        </row>
        <row r="1919">
          <cell r="P1919">
            <v>39106</v>
          </cell>
          <cell r="Q1919">
            <v>2850</v>
          </cell>
          <cell r="R1919">
            <v>50</v>
          </cell>
          <cell r="S1919">
            <v>2839</v>
          </cell>
          <cell r="T1919">
            <v>4000</v>
          </cell>
          <cell r="U1919">
            <v>5</v>
          </cell>
          <cell r="V1919">
            <v>3</v>
          </cell>
          <cell r="W1919">
            <v>87</v>
          </cell>
          <cell r="X1919">
            <v>0</v>
          </cell>
          <cell r="Y1919">
            <v>2387</v>
          </cell>
          <cell r="Z1919" t="str">
            <v>บุคคลธรรมดา</v>
          </cell>
          <cell r="AA1919">
            <v>1</v>
          </cell>
          <cell r="AB1919" t="str">
            <v>(1)ที่ดินและสิ่งปลูกสร้างที่ใช้ประโยชน์ในการประกอบเกษตรกรรม</v>
          </cell>
          <cell r="AC1919">
            <v>1</v>
          </cell>
          <cell r="AD1919">
            <v>2387</v>
          </cell>
          <cell r="AE1919">
            <v>150</v>
          </cell>
        </row>
        <row r="1920">
          <cell r="P1920">
            <v>39107</v>
          </cell>
          <cell r="Q1920">
            <v>2850</v>
          </cell>
          <cell r="R1920">
            <v>51</v>
          </cell>
          <cell r="S1920">
            <v>2840</v>
          </cell>
          <cell r="T1920">
            <v>4000</v>
          </cell>
          <cell r="U1920">
            <v>0</v>
          </cell>
          <cell r="V1920">
            <v>2</v>
          </cell>
          <cell r="W1920">
            <v>89</v>
          </cell>
          <cell r="X1920">
            <v>0</v>
          </cell>
          <cell r="Y1920">
            <v>289</v>
          </cell>
          <cell r="Z1920" t="str">
            <v>บุคคลธรรมดา</v>
          </cell>
          <cell r="AA1920">
            <v>1</v>
          </cell>
          <cell r="AB1920" t="str">
            <v>(1)ที่ดินและสิ่งปลูกสร้างที่ใช้ประโยชน์ในการประกอบเกษตรกรรม</v>
          </cell>
          <cell r="AC1920">
            <v>1</v>
          </cell>
          <cell r="AD1920">
            <v>289</v>
          </cell>
          <cell r="AE1920">
            <v>100</v>
          </cell>
        </row>
        <row r="1921">
          <cell r="P1921">
            <v>39108</v>
          </cell>
          <cell r="Q1921">
            <v>2648</v>
          </cell>
          <cell r="R1921">
            <v>431</v>
          </cell>
          <cell r="S1921">
            <v>2841</v>
          </cell>
          <cell r="T1921">
            <v>4000</v>
          </cell>
          <cell r="U1921">
            <v>3</v>
          </cell>
          <cell r="V1921">
            <v>0</v>
          </cell>
          <cell r="W1921">
            <v>74</v>
          </cell>
          <cell r="X1921">
            <v>0</v>
          </cell>
          <cell r="Y1921">
            <v>1274</v>
          </cell>
          <cell r="Z1921" t="str">
            <v>บุคคลธรรมดา</v>
          </cell>
          <cell r="AA1921">
            <v>1</v>
          </cell>
          <cell r="AB1921" t="str">
            <v>(1)ที่ดินและสิ่งปลูกสร้างที่ใช้ประโยชน์ในการประกอบเกษตรกรรม</v>
          </cell>
          <cell r="AC1921">
            <v>1</v>
          </cell>
          <cell r="AD1921">
            <v>1274</v>
          </cell>
          <cell r="AE1921">
            <v>150</v>
          </cell>
        </row>
        <row r="1922">
          <cell r="P1922">
            <v>39109</v>
          </cell>
          <cell r="Q1922">
            <v>2648</v>
          </cell>
          <cell r="R1922">
            <v>430</v>
          </cell>
          <cell r="S1922">
            <v>2842</v>
          </cell>
          <cell r="T1922">
            <v>4000</v>
          </cell>
          <cell r="U1922">
            <v>0</v>
          </cell>
          <cell r="V1922">
            <v>1</v>
          </cell>
          <cell r="W1922">
            <v>55</v>
          </cell>
          <cell r="X1922">
            <v>0</v>
          </cell>
          <cell r="Y1922">
            <v>155</v>
          </cell>
          <cell r="Z1922" t="str">
            <v>บุคคลธรรมดา</v>
          </cell>
          <cell r="AA1922">
            <v>1</v>
          </cell>
          <cell r="AB19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22">
            <v>2</v>
          </cell>
          <cell r="AD1922">
            <v>155</v>
          </cell>
          <cell r="AE1922">
            <v>170</v>
          </cell>
        </row>
        <row r="1923">
          <cell r="P1923">
            <v>39110</v>
          </cell>
          <cell r="Q1923">
            <v>2648</v>
          </cell>
          <cell r="R1923">
            <v>433</v>
          </cell>
          <cell r="S1923">
            <v>2843</v>
          </cell>
          <cell r="T1923">
            <v>4000</v>
          </cell>
          <cell r="U1923">
            <v>0</v>
          </cell>
          <cell r="V1923">
            <v>3</v>
          </cell>
          <cell r="W1923">
            <v>45</v>
          </cell>
          <cell r="X1923">
            <v>0</v>
          </cell>
          <cell r="Y1923">
            <v>345</v>
          </cell>
          <cell r="Z1923" t="str">
            <v>บุคคลธรรมดา</v>
          </cell>
          <cell r="AA1923">
            <v>1</v>
          </cell>
          <cell r="AB1923" t="str">
            <v>(1)ที่ดินและสิ่งปลูกสร้างที่ใช้ประโยชน์ในการประกอบเกษตรกรรม</v>
          </cell>
          <cell r="AC1923">
            <v>1</v>
          </cell>
          <cell r="AD1923">
            <v>345</v>
          </cell>
          <cell r="AE1923">
            <v>100</v>
          </cell>
        </row>
        <row r="1924">
          <cell r="P1924">
            <v>39111</v>
          </cell>
          <cell r="Q1924">
            <v>2648</v>
          </cell>
          <cell r="R1924">
            <v>434</v>
          </cell>
          <cell r="S1924">
            <v>2844</v>
          </cell>
          <cell r="T1924">
            <v>4000</v>
          </cell>
          <cell r="U1924">
            <v>0</v>
          </cell>
          <cell r="V1924">
            <v>1</v>
          </cell>
          <cell r="W1924">
            <v>44</v>
          </cell>
          <cell r="X1924">
            <v>0</v>
          </cell>
          <cell r="Y1924">
            <v>144</v>
          </cell>
          <cell r="Z1924" t="str">
            <v>บุคคลธรรมดา</v>
          </cell>
          <cell r="AA1924">
            <v>1</v>
          </cell>
          <cell r="AB192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24">
            <v>2</v>
          </cell>
          <cell r="AD1924">
            <v>144</v>
          </cell>
          <cell r="AE1924">
            <v>170</v>
          </cell>
        </row>
        <row r="1925">
          <cell r="P1925">
            <v>39111</v>
          </cell>
          <cell r="Q1925">
            <v>2648</v>
          </cell>
          <cell r="R1925">
            <v>434</v>
          </cell>
          <cell r="S1925">
            <v>2844</v>
          </cell>
          <cell r="T1925">
            <v>4000</v>
          </cell>
          <cell r="U1925">
            <v>0</v>
          </cell>
          <cell r="V1925">
            <v>0</v>
          </cell>
          <cell r="W1925">
            <v>0</v>
          </cell>
          <cell r="X1925">
            <v>0</v>
          </cell>
          <cell r="Y1925">
            <v>0</v>
          </cell>
          <cell r="Z1925" t="str">
            <v>บุคคลธรรมดา</v>
          </cell>
          <cell r="AA1925">
            <v>1</v>
          </cell>
          <cell r="AB1925" t="str">
            <v>(3)สิ่งปลูกสร้างที่เจ้าของใช้เป็นที่อยู่อาศัยและมีชื่ออยู่ในทะเบียนบ้าน</v>
          </cell>
          <cell r="AC1925">
            <v>2</v>
          </cell>
          <cell r="AD1925">
            <v>0</v>
          </cell>
          <cell r="AE1925">
            <v>170</v>
          </cell>
        </row>
        <row r="1926">
          <cell r="P1926">
            <v>39112</v>
          </cell>
          <cell r="Q1926">
            <v>2648</v>
          </cell>
          <cell r="R1926">
            <v>435</v>
          </cell>
          <cell r="S1926">
            <v>2845</v>
          </cell>
          <cell r="T1926">
            <v>4000</v>
          </cell>
          <cell r="U1926">
            <v>0</v>
          </cell>
          <cell r="V1926">
            <v>2</v>
          </cell>
          <cell r="W1926">
            <v>89</v>
          </cell>
          <cell r="X1926">
            <v>0</v>
          </cell>
          <cell r="Y1926">
            <v>289</v>
          </cell>
          <cell r="Z1926" t="str">
            <v>บุคคลธรรมดา</v>
          </cell>
          <cell r="AA1926">
            <v>1</v>
          </cell>
          <cell r="AB19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26">
            <v>2</v>
          </cell>
          <cell r="AD1926">
            <v>289</v>
          </cell>
          <cell r="AE1926">
            <v>370</v>
          </cell>
        </row>
        <row r="1927">
          <cell r="P1927">
            <v>39136</v>
          </cell>
          <cell r="Q1927">
            <v>2854</v>
          </cell>
          <cell r="R1927">
            <v>105</v>
          </cell>
          <cell r="S1927">
            <v>2759</v>
          </cell>
          <cell r="T1927">
            <v>4000</v>
          </cell>
          <cell r="U1927">
            <v>0</v>
          </cell>
          <cell r="V1927">
            <v>1</v>
          </cell>
          <cell r="W1927">
            <v>3</v>
          </cell>
          <cell r="X1927">
            <v>0</v>
          </cell>
          <cell r="Y1927">
            <v>103</v>
          </cell>
          <cell r="Z1927" t="str">
            <v>บุคคลธรรมดา</v>
          </cell>
          <cell r="AA1927">
            <v>1</v>
          </cell>
          <cell r="AB19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27">
            <v>2</v>
          </cell>
          <cell r="AD1927">
            <v>103</v>
          </cell>
          <cell r="AE1927">
            <v>420</v>
          </cell>
        </row>
        <row r="1928">
          <cell r="P1928">
            <v>39138</v>
          </cell>
          <cell r="Q1928">
            <v>2854</v>
          </cell>
          <cell r="R1928">
            <v>107</v>
          </cell>
          <cell r="S1928">
            <v>2761</v>
          </cell>
          <cell r="T1928">
            <v>4000</v>
          </cell>
          <cell r="U1928">
            <v>1</v>
          </cell>
          <cell r="V1928">
            <v>2</v>
          </cell>
          <cell r="W1928">
            <v>45</v>
          </cell>
          <cell r="X1928">
            <v>0</v>
          </cell>
          <cell r="Y1928">
            <v>645</v>
          </cell>
          <cell r="Z1928" t="str">
            <v>บุคคลธรรมดา</v>
          </cell>
          <cell r="AA1928">
            <v>1</v>
          </cell>
          <cell r="AB1928" t="str">
            <v>(1)ที่ดินและสิ่งปลูกสร้างที่ใช้ประโยชน์ในการประกอบเกษตรกรรม</v>
          </cell>
          <cell r="AC1928">
            <v>1</v>
          </cell>
          <cell r="AD1928">
            <v>645</v>
          </cell>
          <cell r="AE1928">
            <v>420</v>
          </cell>
        </row>
        <row r="1929">
          <cell r="P1929">
            <v>39139</v>
          </cell>
          <cell r="Q1929">
            <v>2854</v>
          </cell>
          <cell r="R1929">
            <v>108</v>
          </cell>
          <cell r="S1929">
            <v>2762</v>
          </cell>
          <cell r="T1929">
            <v>4000</v>
          </cell>
          <cell r="U1929">
            <v>0</v>
          </cell>
          <cell r="V1929">
            <v>3</v>
          </cell>
          <cell r="W1929">
            <v>20</v>
          </cell>
          <cell r="X1929">
            <v>0</v>
          </cell>
          <cell r="Y1929">
            <v>320</v>
          </cell>
          <cell r="Z1929" t="str">
            <v>บุคคลธรรมดา</v>
          </cell>
          <cell r="AA1929">
            <v>1</v>
          </cell>
          <cell r="AB1929" t="str">
            <v>(1)ที่ดินและสิ่งปลูกสร้างที่ใช้ประโยชน์ในการประกอบเกษตรกรรม</v>
          </cell>
          <cell r="AC1929">
            <v>1</v>
          </cell>
          <cell r="AD1929">
            <v>320</v>
          </cell>
          <cell r="AE1929">
            <v>170</v>
          </cell>
        </row>
        <row r="1930">
          <cell r="P1930">
            <v>39140</v>
          </cell>
          <cell r="Q1930">
            <v>2854</v>
          </cell>
          <cell r="R1930">
            <v>109</v>
          </cell>
          <cell r="S1930">
            <v>2763</v>
          </cell>
          <cell r="T1930">
            <v>4000</v>
          </cell>
          <cell r="U1930">
            <v>1</v>
          </cell>
          <cell r="V1930">
            <v>0</v>
          </cell>
          <cell r="W1930">
            <v>46</v>
          </cell>
          <cell r="X1930">
            <v>0</v>
          </cell>
          <cell r="Y1930">
            <v>446</v>
          </cell>
          <cell r="Z1930" t="str">
            <v>บุคคลธรรมดา</v>
          </cell>
          <cell r="AA1930">
            <v>1</v>
          </cell>
          <cell r="AB1930" t="str">
            <v>(1)ที่ดินและสิ่งปลูกสร้างที่ใช้ประโยชน์ในการประกอบเกษตรกรรม</v>
          </cell>
          <cell r="AC1930">
            <v>1</v>
          </cell>
          <cell r="AD1930">
            <v>446</v>
          </cell>
          <cell r="AE1930">
            <v>170</v>
          </cell>
        </row>
        <row r="1931">
          <cell r="P1931">
            <v>39141</v>
          </cell>
          <cell r="Q1931">
            <v>2854</v>
          </cell>
          <cell r="R1931">
            <v>110</v>
          </cell>
          <cell r="S1931">
            <v>2764</v>
          </cell>
          <cell r="T1931">
            <v>4000</v>
          </cell>
          <cell r="U1931">
            <v>2</v>
          </cell>
          <cell r="V1931">
            <v>2</v>
          </cell>
          <cell r="W1931">
            <v>31</v>
          </cell>
          <cell r="X1931">
            <v>0</v>
          </cell>
          <cell r="Y1931">
            <v>1031</v>
          </cell>
          <cell r="Z1931" t="str">
            <v>บุคคลธรรมดา</v>
          </cell>
          <cell r="AA1931">
            <v>1</v>
          </cell>
          <cell r="AB1931" t="str">
            <v>(1)ที่ดินและสิ่งปลูกสร้างที่ใช้ประโยชน์ในการประกอบเกษตรกรรม</v>
          </cell>
          <cell r="AC1931">
            <v>1</v>
          </cell>
          <cell r="AD1931">
            <v>1031</v>
          </cell>
          <cell r="AE1931">
            <v>130</v>
          </cell>
        </row>
        <row r="1932">
          <cell r="P1932">
            <v>39142</v>
          </cell>
          <cell r="Q1932">
            <v>2854</v>
          </cell>
          <cell r="R1932">
            <v>111</v>
          </cell>
          <cell r="S1932">
            <v>2765</v>
          </cell>
          <cell r="T1932">
            <v>4000</v>
          </cell>
          <cell r="U1932">
            <v>2</v>
          </cell>
          <cell r="V1932">
            <v>1</v>
          </cell>
          <cell r="W1932">
            <v>74</v>
          </cell>
          <cell r="X1932">
            <v>0</v>
          </cell>
          <cell r="Y1932">
            <v>974</v>
          </cell>
          <cell r="Z1932" t="str">
            <v>บุคคลธรรมดา</v>
          </cell>
          <cell r="AA1932">
            <v>1</v>
          </cell>
          <cell r="AB1932" t="str">
            <v>(1)ที่ดินและสิ่งปลูกสร้างที่ใช้ประโยชน์ในการประกอบเกษตรกรรม</v>
          </cell>
          <cell r="AC1932">
            <v>1</v>
          </cell>
          <cell r="AD1932">
            <v>974</v>
          </cell>
          <cell r="AE1932">
            <v>130</v>
          </cell>
        </row>
        <row r="1933">
          <cell r="P1933">
            <v>39168</v>
          </cell>
          <cell r="Q1933">
            <v>2852</v>
          </cell>
          <cell r="R1933">
            <v>136</v>
          </cell>
          <cell r="S1933">
            <v>2767</v>
          </cell>
          <cell r="T1933">
            <v>1000</v>
          </cell>
          <cell r="U1933">
            <v>0</v>
          </cell>
          <cell r="V1933">
            <v>1</v>
          </cell>
          <cell r="W1933">
            <v>26</v>
          </cell>
          <cell r="X1933">
            <v>0</v>
          </cell>
          <cell r="Y1933">
            <v>126</v>
          </cell>
          <cell r="Z1933" t="str">
            <v>บุคคลธรรมดา</v>
          </cell>
          <cell r="AA1933">
            <v>1</v>
          </cell>
          <cell r="AB193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33">
            <v>2</v>
          </cell>
          <cell r="AD1933">
            <v>126</v>
          </cell>
          <cell r="AE1933">
            <v>100</v>
          </cell>
        </row>
        <row r="1934">
          <cell r="P1934">
            <v>39176</v>
          </cell>
          <cell r="Q1934">
            <v>2648</v>
          </cell>
          <cell r="R1934">
            <v>436</v>
          </cell>
          <cell r="S1934">
            <v>2846</v>
          </cell>
          <cell r="T1934">
            <v>4000</v>
          </cell>
          <cell r="U1934">
            <v>0</v>
          </cell>
          <cell r="V1934">
            <v>1</v>
          </cell>
          <cell r="W1934">
            <v>7</v>
          </cell>
          <cell r="X1934">
            <v>0</v>
          </cell>
          <cell r="Y1934">
            <v>107</v>
          </cell>
          <cell r="Z1934" t="str">
            <v>บุคคลธรรมดา</v>
          </cell>
          <cell r="AA1934">
            <v>1</v>
          </cell>
          <cell r="AB19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34">
            <v>2</v>
          </cell>
          <cell r="AD1934">
            <v>107</v>
          </cell>
          <cell r="AE1934">
            <v>170</v>
          </cell>
        </row>
        <row r="1935">
          <cell r="P1935">
            <v>39176</v>
          </cell>
          <cell r="Q1935">
            <v>2648</v>
          </cell>
          <cell r="R1935">
            <v>436</v>
          </cell>
          <cell r="S1935">
            <v>2846</v>
          </cell>
          <cell r="T1935">
            <v>4000</v>
          </cell>
          <cell r="U1935">
            <v>0</v>
          </cell>
          <cell r="V1935">
            <v>0</v>
          </cell>
          <cell r="W1935">
            <v>0</v>
          </cell>
          <cell r="X1935">
            <v>0</v>
          </cell>
          <cell r="Y1935">
            <v>0</v>
          </cell>
          <cell r="Z1935" t="str">
            <v>บุคคลธรรมดา</v>
          </cell>
          <cell r="AA1935">
            <v>1</v>
          </cell>
          <cell r="AB1935" t="str">
            <v>(3)สิ่งปลูกสร้างที่เจ้าของใช้เป็นที่อยู่อาศัยและมีชื่ออยู่ในทะเบียนบ้าน</v>
          </cell>
          <cell r="AC1935">
            <v>2</v>
          </cell>
          <cell r="AD1935">
            <v>0</v>
          </cell>
          <cell r="AE1935">
            <v>170</v>
          </cell>
        </row>
        <row r="1936">
          <cell r="P1936">
            <v>39177</v>
          </cell>
          <cell r="Q1936">
            <v>2648</v>
          </cell>
          <cell r="R1936">
            <v>438</v>
          </cell>
          <cell r="S1936">
            <v>2847</v>
          </cell>
          <cell r="T1936">
            <v>4000</v>
          </cell>
          <cell r="U1936">
            <v>2</v>
          </cell>
          <cell r="V1936">
            <v>0</v>
          </cell>
          <cell r="W1936">
            <v>51</v>
          </cell>
          <cell r="X1936">
            <v>0</v>
          </cell>
          <cell r="Y1936">
            <v>851</v>
          </cell>
          <cell r="Z1936" t="str">
            <v>บุคคลธรรมดา</v>
          </cell>
          <cell r="AA1936">
            <v>1</v>
          </cell>
          <cell r="AB19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36">
            <v>2</v>
          </cell>
          <cell r="AD1936">
            <v>851</v>
          </cell>
          <cell r="AE1936">
            <v>320</v>
          </cell>
        </row>
        <row r="1937">
          <cell r="P1937">
            <v>39177</v>
          </cell>
          <cell r="Q1937">
            <v>2648</v>
          </cell>
          <cell r="R1937">
            <v>438</v>
          </cell>
          <cell r="S1937">
            <v>2847</v>
          </cell>
          <cell r="T1937">
            <v>4000</v>
          </cell>
          <cell r="U1937">
            <v>0</v>
          </cell>
          <cell r="V1937">
            <v>0</v>
          </cell>
          <cell r="W1937">
            <v>0</v>
          </cell>
          <cell r="X1937">
            <v>0</v>
          </cell>
          <cell r="Y1937">
            <v>0</v>
          </cell>
          <cell r="Z1937" t="str">
            <v>บุคคลธรรมดา</v>
          </cell>
          <cell r="AA1937">
            <v>1</v>
          </cell>
          <cell r="AB1937" t="str">
            <v>(3)สิ่งปลูกสร้างที่เจ้าของใช้เป็นที่อยู่อาศัยและมีชื่ออยู่ในทะเบียนบ้าน</v>
          </cell>
          <cell r="AC1937">
            <v>2</v>
          </cell>
          <cell r="AD1937">
            <v>0</v>
          </cell>
          <cell r="AE1937">
            <v>320</v>
          </cell>
        </row>
        <row r="1938">
          <cell r="P1938">
            <v>39178</v>
          </cell>
          <cell r="Q1938">
            <v>2648</v>
          </cell>
          <cell r="R1938">
            <v>437</v>
          </cell>
          <cell r="S1938">
            <v>2848</v>
          </cell>
          <cell r="T1938">
            <v>4000</v>
          </cell>
          <cell r="U1938">
            <v>0</v>
          </cell>
          <cell r="V1938">
            <v>2</v>
          </cell>
          <cell r="W1938">
            <v>26</v>
          </cell>
          <cell r="X1938">
            <v>0</v>
          </cell>
          <cell r="Y1938">
            <v>222</v>
          </cell>
          <cell r="Z1938" t="str">
            <v>บุคคลธรรมดา</v>
          </cell>
          <cell r="AA1938">
            <v>1</v>
          </cell>
          <cell r="AB1938" t="str">
            <v>(1)ที่ดินและสิ่งปลูกสร้างที่ใช้ประโยชน์ในการประกอบเกษตรกรรม</v>
          </cell>
          <cell r="AC1938">
            <v>1</v>
          </cell>
          <cell r="AD1938">
            <v>222</v>
          </cell>
          <cell r="AE1938">
            <v>420</v>
          </cell>
        </row>
        <row r="1939">
          <cell r="P1939">
            <v>39178</v>
          </cell>
          <cell r="Q1939">
            <v>2648</v>
          </cell>
          <cell r="R1939">
            <v>437</v>
          </cell>
          <cell r="S1939">
            <v>2848</v>
          </cell>
          <cell r="T1939">
            <v>4000</v>
          </cell>
          <cell r="U1939">
            <v>0</v>
          </cell>
          <cell r="V1939">
            <v>0</v>
          </cell>
          <cell r="W1939">
            <v>0</v>
          </cell>
          <cell r="X1939">
            <v>0</v>
          </cell>
          <cell r="Y1939">
            <v>4</v>
          </cell>
          <cell r="Z1939" t="str">
            <v>บุคคลธรรมดา</v>
          </cell>
          <cell r="AA1939">
            <v>1</v>
          </cell>
          <cell r="AB193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39">
            <v>3</v>
          </cell>
          <cell r="AD1939">
            <v>4</v>
          </cell>
          <cell r="AE1939">
            <v>420</v>
          </cell>
        </row>
        <row r="1940">
          <cell r="P1940">
            <v>39180</v>
          </cell>
          <cell r="Q1940">
            <v>2650</v>
          </cell>
          <cell r="R1940">
            <v>211</v>
          </cell>
          <cell r="S1940">
            <v>2850</v>
          </cell>
          <cell r="T1940">
            <v>4000</v>
          </cell>
          <cell r="U1940">
            <v>0</v>
          </cell>
          <cell r="V1940">
            <v>2</v>
          </cell>
          <cell r="W1940">
            <v>51</v>
          </cell>
          <cell r="X1940">
            <v>0</v>
          </cell>
          <cell r="Y1940">
            <v>251</v>
          </cell>
          <cell r="Z1940" t="str">
            <v>บุคคลธรรมดา</v>
          </cell>
          <cell r="AA1940">
            <v>1</v>
          </cell>
          <cell r="AB1940" t="str">
            <v>(1)ที่ดินและสิ่งปลูกสร้างที่ใช้ประโยชน์ในการประกอบเกษตรกรรม</v>
          </cell>
          <cell r="AC1940">
            <v>1</v>
          </cell>
          <cell r="AD1940">
            <v>251</v>
          </cell>
          <cell r="AE1940">
            <v>130</v>
          </cell>
        </row>
        <row r="1941">
          <cell r="P1941">
            <v>39181</v>
          </cell>
          <cell r="Q1941">
            <v>2648</v>
          </cell>
          <cell r="R1941">
            <v>432</v>
          </cell>
          <cell r="S1941">
            <v>2851</v>
          </cell>
          <cell r="T1941">
            <v>4000</v>
          </cell>
          <cell r="U1941">
            <v>1</v>
          </cell>
          <cell r="V1941">
            <v>2</v>
          </cell>
          <cell r="W1941">
            <v>34</v>
          </cell>
          <cell r="X1941">
            <v>0</v>
          </cell>
          <cell r="Y1941">
            <v>634</v>
          </cell>
          <cell r="Z1941" t="str">
            <v>บุคคลธรรมดา</v>
          </cell>
          <cell r="AA1941">
            <v>1</v>
          </cell>
          <cell r="AB1941" t="str">
            <v>(1)ที่ดินและสิ่งปลูกสร้างที่ใช้ประโยชน์ในการประกอบเกษตรกรรม</v>
          </cell>
          <cell r="AC1941">
            <v>1</v>
          </cell>
          <cell r="AD1941">
            <v>634</v>
          </cell>
          <cell r="AE1941">
            <v>130</v>
          </cell>
        </row>
        <row r="1942">
          <cell r="P1942">
            <v>39198</v>
          </cell>
          <cell r="Q1942">
            <v>2850</v>
          </cell>
          <cell r="R1942">
            <v>58</v>
          </cell>
          <cell r="S1942">
            <v>2868</v>
          </cell>
          <cell r="T1942">
            <v>4000</v>
          </cell>
          <cell r="U1942">
            <v>1</v>
          </cell>
          <cell r="V1942">
            <v>1</v>
          </cell>
          <cell r="W1942">
            <v>23</v>
          </cell>
          <cell r="X1942">
            <v>0</v>
          </cell>
          <cell r="Y1942">
            <v>523</v>
          </cell>
          <cell r="Z1942" t="str">
            <v>บุคคลธรรมดา</v>
          </cell>
          <cell r="AA1942">
            <v>1</v>
          </cell>
          <cell r="AB1942" t="str">
            <v>(1)ที่ดินและสิ่งปลูกสร้างที่ใช้ประโยชน์ในการประกอบเกษตรกรรม</v>
          </cell>
          <cell r="AC1942">
            <v>1</v>
          </cell>
          <cell r="AD1942">
            <v>523</v>
          </cell>
          <cell r="AE1942">
            <v>130</v>
          </cell>
        </row>
        <row r="1943">
          <cell r="P1943">
            <v>39199</v>
          </cell>
          <cell r="Q1943">
            <v>2850</v>
          </cell>
          <cell r="R1943">
            <v>59</v>
          </cell>
          <cell r="S1943">
            <v>2869</v>
          </cell>
          <cell r="T1943">
            <v>4000</v>
          </cell>
          <cell r="U1943">
            <v>1</v>
          </cell>
          <cell r="V1943">
            <v>0</v>
          </cell>
          <cell r="W1943">
            <v>78</v>
          </cell>
          <cell r="X1943">
            <v>0</v>
          </cell>
          <cell r="Y1943">
            <v>478</v>
          </cell>
          <cell r="Z1943" t="str">
            <v>บุคคลธรรมดา</v>
          </cell>
          <cell r="AA1943">
            <v>1</v>
          </cell>
          <cell r="AB1943" t="str">
            <v>(1)ที่ดินและสิ่งปลูกสร้างที่ใช้ประโยชน์ในการประกอบเกษตรกรรม</v>
          </cell>
          <cell r="AC1943">
            <v>1</v>
          </cell>
          <cell r="AD1943">
            <v>478</v>
          </cell>
          <cell r="AE1943">
            <v>100</v>
          </cell>
        </row>
        <row r="1944">
          <cell r="P1944">
            <v>39200</v>
          </cell>
          <cell r="Q1944">
            <v>2850</v>
          </cell>
          <cell r="R1944">
            <v>56</v>
          </cell>
          <cell r="S1944">
            <v>2870</v>
          </cell>
          <cell r="T1944">
            <v>4000</v>
          </cell>
          <cell r="U1944">
            <v>0</v>
          </cell>
          <cell r="V1944">
            <v>3</v>
          </cell>
          <cell r="W1944">
            <v>62</v>
          </cell>
          <cell r="X1944">
            <v>0</v>
          </cell>
          <cell r="Y1944">
            <v>362</v>
          </cell>
          <cell r="Z1944" t="str">
            <v>บุคคลธรรมดา</v>
          </cell>
          <cell r="AA1944">
            <v>1</v>
          </cell>
          <cell r="AB1944" t="str">
            <v>(1)ที่ดินและสิ่งปลูกสร้างที่ใช้ประโยชน์ในการประกอบเกษตรกรรม</v>
          </cell>
          <cell r="AC1944">
            <v>1</v>
          </cell>
          <cell r="AD1944">
            <v>362</v>
          </cell>
          <cell r="AE1944">
            <v>130</v>
          </cell>
        </row>
        <row r="1945">
          <cell r="P1945">
            <v>39201</v>
          </cell>
          <cell r="Q1945">
            <v>2650</v>
          </cell>
          <cell r="R1945">
            <v>231</v>
          </cell>
          <cell r="S1945">
            <v>2871</v>
          </cell>
          <cell r="T1945">
            <v>4000</v>
          </cell>
          <cell r="U1945">
            <v>2</v>
          </cell>
          <cell r="V1945">
            <v>2</v>
          </cell>
          <cell r="W1945">
            <v>43</v>
          </cell>
          <cell r="X1945">
            <v>0</v>
          </cell>
          <cell r="Y1945">
            <v>1043</v>
          </cell>
          <cell r="Z1945" t="str">
            <v>บุคคลธรรมดา</v>
          </cell>
          <cell r="AA1945">
            <v>1</v>
          </cell>
          <cell r="AB1945" t="str">
            <v>(1)ที่ดินและสิ่งปลูกสร้างที่ใช้ประโยชน์ในการประกอบเกษตรกรรม</v>
          </cell>
          <cell r="AC1945">
            <v>1</v>
          </cell>
          <cell r="AD1945">
            <v>1043</v>
          </cell>
          <cell r="AE1945">
            <v>130</v>
          </cell>
        </row>
        <row r="1946">
          <cell r="P1946">
            <v>39202</v>
          </cell>
          <cell r="Q1946">
            <v>2650</v>
          </cell>
          <cell r="R1946">
            <v>232</v>
          </cell>
          <cell r="S1946">
            <v>2872</v>
          </cell>
          <cell r="T1946">
            <v>4000</v>
          </cell>
          <cell r="U1946">
            <v>0</v>
          </cell>
          <cell r="V1946">
            <v>1</v>
          </cell>
          <cell r="W1946">
            <v>35</v>
          </cell>
          <cell r="X1946">
            <v>0</v>
          </cell>
          <cell r="Y1946">
            <v>135</v>
          </cell>
          <cell r="Z1946" t="str">
            <v>บุคคลธรรมดา</v>
          </cell>
          <cell r="AA1946">
            <v>1</v>
          </cell>
          <cell r="AB1946" t="str">
            <v>(1)ที่ดินและสิ่งปลูกสร้างที่ใช้ประโยชน์ในการประกอบเกษตรกรรม</v>
          </cell>
          <cell r="AC1946">
            <v>1</v>
          </cell>
          <cell r="AD1946">
            <v>135</v>
          </cell>
          <cell r="AE1946">
            <v>130</v>
          </cell>
        </row>
        <row r="1947">
          <cell r="P1947">
            <v>39203</v>
          </cell>
          <cell r="Q1947">
            <v>2650</v>
          </cell>
          <cell r="R1947">
            <v>233</v>
          </cell>
          <cell r="S1947">
            <v>2873</v>
          </cell>
          <cell r="T1947">
            <v>4000</v>
          </cell>
          <cell r="U1947">
            <v>1</v>
          </cell>
          <cell r="V1947">
            <v>0</v>
          </cell>
          <cell r="W1947">
            <v>48</v>
          </cell>
          <cell r="X1947">
            <v>0</v>
          </cell>
          <cell r="Y1947">
            <v>448</v>
          </cell>
          <cell r="Z1947" t="str">
            <v>บุคคลธรรมดา</v>
          </cell>
          <cell r="AA1947">
            <v>1</v>
          </cell>
          <cell r="AB1947" t="str">
            <v>(1)ที่ดินและสิ่งปลูกสร้างที่ใช้ประโยชน์ในการประกอบเกษตรกรรม</v>
          </cell>
          <cell r="AC1947">
            <v>1</v>
          </cell>
          <cell r="AD1947">
            <v>448</v>
          </cell>
          <cell r="AE1947">
            <v>130</v>
          </cell>
        </row>
        <row r="1948">
          <cell r="P1948">
            <v>39204</v>
          </cell>
          <cell r="Q1948">
            <v>2650</v>
          </cell>
          <cell r="R1948">
            <v>235</v>
          </cell>
          <cell r="S1948">
            <v>2874</v>
          </cell>
          <cell r="T1948">
            <v>4000</v>
          </cell>
          <cell r="U1948">
            <v>0</v>
          </cell>
          <cell r="V1948">
            <v>3</v>
          </cell>
          <cell r="W1948">
            <v>9</v>
          </cell>
          <cell r="X1948">
            <v>0</v>
          </cell>
          <cell r="Y1948">
            <v>309</v>
          </cell>
          <cell r="Z1948" t="str">
            <v>บุคคลธรรมดา</v>
          </cell>
          <cell r="AA1948">
            <v>1</v>
          </cell>
          <cell r="AB1948" t="str">
            <v>(1)ที่ดินและสิ่งปลูกสร้างที่ใช้ประโยชน์ในการประกอบเกษตรกรรม</v>
          </cell>
          <cell r="AC1948">
            <v>1</v>
          </cell>
          <cell r="AD1948">
            <v>309</v>
          </cell>
          <cell r="AE1948">
            <v>130</v>
          </cell>
        </row>
        <row r="1949">
          <cell r="P1949">
            <v>39205</v>
          </cell>
          <cell r="Q1949">
            <v>2650</v>
          </cell>
          <cell r="R1949">
            <v>234</v>
          </cell>
          <cell r="S1949">
            <v>2875</v>
          </cell>
          <cell r="T1949">
            <v>4000</v>
          </cell>
          <cell r="U1949">
            <v>1</v>
          </cell>
          <cell r="V1949">
            <v>0</v>
          </cell>
          <cell r="W1949">
            <v>33</v>
          </cell>
          <cell r="X1949">
            <v>0</v>
          </cell>
          <cell r="Y1949">
            <v>433</v>
          </cell>
          <cell r="Z1949" t="str">
            <v>บุคคลธรรมดา</v>
          </cell>
          <cell r="AA1949">
            <v>1</v>
          </cell>
          <cell r="AB1949" t="str">
            <v>(1)ที่ดินและสิ่งปลูกสร้างที่ใช้ประโยชน์ในการประกอบเกษตรกรรม</v>
          </cell>
          <cell r="AC1949">
            <v>1</v>
          </cell>
          <cell r="AD1949">
            <v>433</v>
          </cell>
          <cell r="AE1949">
            <v>130</v>
          </cell>
        </row>
        <row r="1950">
          <cell r="P1950">
            <v>39206</v>
          </cell>
          <cell r="Q1950">
            <v>2650</v>
          </cell>
          <cell r="R1950">
            <v>236</v>
          </cell>
          <cell r="S1950">
            <v>2876</v>
          </cell>
          <cell r="T1950">
            <v>4000</v>
          </cell>
          <cell r="U1950">
            <v>0</v>
          </cell>
          <cell r="V1950">
            <v>0</v>
          </cell>
          <cell r="W1950">
            <v>18</v>
          </cell>
          <cell r="X1950">
            <v>0</v>
          </cell>
          <cell r="Y1950">
            <v>18</v>
          </cell>
          <cell r="Z1950" t="str">
            <v>บุคคลธรรมดา</v>
          </cell>
          <cell r="AA1950">
            <v>1</v>
          </cell>
          <cell r="AB1950" t="str">
            <v>(1)ที่ดินและสิ่งปลูกสร้างที่ใช้ประโยชน์ในการประกอบเกษตรกรรม</v>
          </cell>
          <cell r="AC1950">
            <v>1</v>
          </cell>
          <cell r="AD1950">
            <v>18</v>
          </cell>
          <cell r="AE1950">
            <v>130</v>
          </cell>
        </row>
        <row r="1951">
          <cell r="P1951">
            <v>39207</v>
          </cell>
          <cell r="Q1951">
            <v>2650</v>
          </cell>
          <cell r="R1951">
            <v>237</v>
          </cell>
          <cell r="S1951">
            <v>2877</v>
          </cell>
          <cell r="T1951">
            <v>4000</v>
          </cell>
          <cell r="U1951">
            <v>0</v>
          </cell>
          <cell r="V1951">
            <v>1</v>
          </cell>
          <cell r="W1951">
            <v>58</v>
          </cell>
          <cell r="X1951">
            <v>0</v>
          </cell>
          <cell r="Y1951">
            <v>158</v>
          </cell>
          <cell r="Z1951" t="str">
            <v>บุคคลธรรมดา</v>
          </cell>
          <cell r="AA1951">
            <v>1</v>
          </cell>
          <cell r="AB1951" t="str">
            <v>(1)ที่ดินและสิ่งปลูกสร้างที่ใช้ประโยชน์ในการประกอบเกษตรกรรม</v>
          </cell>
          <cell r="AC1951">
            <v>1</v>
          </cell>
          <cell r="AD1951">
            <v>158</v>
          </cell>
          <cell r="AE1951">
            <v>310</v>
          </cell>
        </row>
        <row r="1952">
          <cell r="P1952">
            <v>39208</v>
          </cell>
          <cell r="Q1952">
            <v>2650</v>
          </cell>
          <cell r="R1952">
            <v>238</v>
          </cell>
          <cell r="S1952">
            <v>2878</v>
          </cell>
          <cell r="T1952">
            <v>4000</v>
          </cell>
          <cell r="U1952">
            <v>0</v>
          </cell>
          <cell r="V1952">
            <v>1</v>
          </cell>
          <cell r="W1952">
            <v>14</v>
          </cell>
          <cell r="X1952">
            <v>0</v>
          </cell>
          <cell r="Y1952">
            <v>114</v>
          </cell>
          <cell r="Z1952" t="str">
            <v>บุคคลธรรมดา</v>
          </cell>
          <cell r="AA1952">
            <v>1</v>
          </cell>
          <cell r="AB1952" t="str">
            <v>(1)ที่ดินและสิ่งปลูกสร้างที่ใช้ประโยชน์ในการประกอบเกษตรกรรม</v>
          </cell>
          <cell r="AC1952">
            <v>1</v>
          </cell>
          <cell r="AD1952">
            <v>114</v>
          </cell>
          <cell r="AE1952">
            <v>350</v>
          </cell>
        </row>
        <row r="1953">
          <cell r="P1953">
            <v>39209</v>
          </cell>
          <cell r="Q1953">
            <v>2650</v>
          </cell>
          <cell r="R1953">
            <v>240</v>
          </cell>
          <cell r="S1953">
            <v>2879</v>
          </cell>
          <cell r="T1953">
            <v>4000</v>
          </cell>
          <cell r="U1953">
            <v>0</v>
          </cell>
          <cell r="V1953">
            <v>0</v>
          </cell>
          <cell r="W1953">
            <v>73</v>
          </cell>
          <cell r="X1953">
            <v>0</v>
          </cell>
          <cell r="Y1953">
            <v>73</v>
          </cell>
          <cell r="Z1953" t="str">
            <v>บุคคลธรรมดา</v>
          </cell>
          <cell r="AA1953">
            <v>1</v>
          </cell>
          <cell r="AB1953" t="str">
            <v>(1)ที่ดินและสิ่งปลูกสร้างที่ใช้ประโยชน์ในการประกอบเกษตรกรรม</v>
          </cell>
          <cell r="AC1953">
            <v>1</v>
          </cell>
          <cell r="AD1953">
            <v>73</v>
          </cell>
          <cell r="AE1953">
            <v>100</v>
          </cell>
        </row>
        <row r="1954">
          <cell r="P1954">
            <v>39210</v>
          </cell>
          <cell r="Q1954">
            <v>2650</v>
          </cell>
          <cell r="R1954">
            <v>239</v>
          </cell>
          <cell r="S1954">
            <v>2880</v>
          </cell>
          <cell r="T1954">
            <v>4000</v>
          </cell>
          <cell r="U1954">
            <v>0</v>
          </cell>
          <cell r="V1954">
            <v>0</v>
          </cell>
          <cell r="W1954">
            <v>69</v>
          </cell>
          <cell r="X1954">
            <v>0</v>
          </cell>
          <cell r="Y1954">
            <v>69</v>
          </cell>
          <cell r="Z1954" t="str">
            <v>บุคคลธรรมดา</v>
          </cell>
          <cell r="AA1954">
            <v>1</v>
          </cell>
          <cell r="AB1954" t="str">
            <v>(1)ที่ดินและสิ่งปลูกสร้างที่ใช้ประโยชน์ในการประกอบเกษตรกรรม</v>
          </cell>
          <cell r="AC1954">
            <v>1</v>
          </cell>
          <cell r="AD1954">
            <v>69</v>
          </cell>
          <cell r="AE1954">
            <v>100</v>
          </cell>
        </row>
        <row r="1955">
          <cell r="P1955">
            <v>39211</v>
          </cell>
          <cell r="Q1955">
            <v>2650</v>
          </cell>
          <cell r="R1955">
            <v>241</v>
          </cell>
          <cell r="S1955">
            <v>2881</v>
          </cell>
          <cell r="T1955">
            <v>4000</v>
          </cell>
          <cell r="U1955">
            <v>0</v>
          </cell>
          <cell r="V1955">
            <v>0</v>
          </cell>
          <cell r="W1955">
            <v>74</v>
          </cell>
          <cell r="X1955">
            <v>0</v>
          </cell>
          <cell r="Y1955">
            <v>74</v>
          </cell>
          <cell r="Z1955" t="str">
            <v>บุคคลธรรมดา</v>
          </cell>
          <cell r="AA1955">
            <v>1</v>
          </cell>
          <cell r="AB1955" t="str">
            <v>(1)ที่ดินและสิ่งปลูกสร้างที่ใช้ประโยชน์ในการประกอบเกษตรกรรม</v>
          </cell>
          <cell r="AC1955">
            <v>1</v>
          </cell>
          <cell r="AD1955">
            <v>74</v>
          </cell>
          <cell r="AE1955">
            <v>100</v>
          </cell>
        </row>
        <row r="1956">
          <cell r="P1956">
            <v>39212</v>
          </cell>
          <cell r="Q1956">
            <v>2650</v>
          </cell>
          <cell r="R1956">
            <v>242</v>
          </cell>
          <cell r="S1956">
            <v>2882</v>
          </cell>
          <cell r="T1956">
            <v>4000</v>
          </cell>
          <cell r="U1956">
            <v>0</v>
          </cell>
          <cell r="V1956">
            <v>2</v>
          </cell>
          <cell r="W1956">
            <v>24</v>
          </cell>
          <cell r="X1956">
            <v>0</v>
          </cell>
          <cell r="Y1956">
            <v>224</v>
          </cell>
          <cell r="Z1956" t="str">
            <v>บุคคลธรรมดา</v>
          </cell>
          <cell r="AA1956">
            <v>1</v>
          </cell>
          <cell r="AB1956" t="str">
            <v>(1)ที่ดินและสิ่งปลูกสร้างที่ใช้ประโยชน์ในการประกอบเกษตรกรรม</v>
          </cell>
          <cell r="AC1956">
            <v>1</v>
          </cell>
          <cell r="AD1956">
            <v>224</v>
          </cell>
          <cell r="AE1956">
            <v>170</v>
          </cell>
        </row>
        <row r="1957">
          <cell r="P1957">
            <v>39213</v>
          </cell>
          <cell r="Q1957">
            <v>2650</v>
          </cell>
          <cell r="R1957">
            <v>243</v>
          </cell>
          <cell r="S1957">
            <v>2883</v>
          </cell>
          <cell r="T1957">
            <v>4000</v>
          </cell>
          <cell r="U1957">
            <v>0</v>
          </cell>
          <cell r="V1957">
            <v>2</v>
          </cell>
          <cell r="W1957">
            <v>8</v>
          </cell>
          <cell r="X1957">
            <v>0</v>
          </cell>
          <cell r="Y1957">
            <v>208</v>
          </cell>
          <cell r="Z1957" t="str">
            <v>บุคคลธรรมดา</v>
          </cell>
          <cell r="AA1957">
            <v>1</v>
          </cell>
          <cell r="AB1957" t="str">
            <v>(1)ที่ดินและสิ่งปลูกสร้างที่ใช้ประโยชน์ในการประกอบเกษตรกรรม</v>
          </cell>
          <cell r="AC1957">
            <v>1</v>
          </cell>
          <cell r="AD1957">
            <v>208</v>
          </cell>
          <cell r="AE1957">
            <v>150</v>
          </cell>
        </row>
        <row r="1958">
          <cell r="P1958">
            <v>39214</v>
          </cell>
          <cell r="Q1958">
            <v>2650</v>
          </cell>
          <cell r="R1958">
            <v>244</v>
          </cell>
          <cell r="S1958">
            <v>2884</v>
          </cell>
          <cell r="T1958">
            <v>4000</v>
          </cell>
          <cell r="U1958">
            <v>0</v>
          </cell>
          <cell r="V1958">
            <v>3</v>
          </cell>
          <cell r="W1958">
            <v>4</v>
          </cell>
          <cell r="X1958">
            <v>0</v>
          </cell>
          <cell r="Y1958">
            <v>304</v>
          </cell>
          <cell r="Z1958" t="str">
            <v>บุคคลธรรมดา</v>
          </cell>
          <cell r="AA1958">
            <v>1</v>
          </cell>
          <cell r="AB1958" t="str">
            <v>(1)ที่ดินและสิ่งปลูกสร้างที่ใช้ประโยชน์ในการประกอบเกษตรกรรม</v>
          </cell>
          <cell r="AC1958">
            <v>1</v>
          </cell>
          <cell r="AD1958">
            <v>304</v>
          </cell>
          <cell r="AE1958">
            <v>170</v>
          </cell>
        </row>
        <row r="1959">
          <cell r="P1959">
            <v>39215</v>
          </cell>
          <cell r="Q1959">
            <v>2650</v>
          </cell>
          <cell r="R1959">
            <v>245</v>
          </cell>
          <cell r="S1959">
            <v>2885</v>
          </cell>
          <cell r="T1959">
            <v>4000</v>
          </cell>
          <cell r="U1959">
            <v>1</v>
          </cell>
          <cell r="V1959">
            <v>1</v>
          </cell>
          <cell r="W1959">
            <v>9</v>
          </cell>
          <cell r="X1959">
            <v>0</v>
          </cell>
          <cell r="Y1959">
            <v>509</v>
          </cell>
          <cell r="Z1959" t="str">
            <v>บุคคลธรรมดา</v>
          </cell>
          <cell r="AA1959">
            <v>1</v>
          </cell>
          <cell r="AB1959" t="str">
            <v>(1)ที่ดินและสิ่งปลูกสร้างที่ใช้ประโยชน์ในการประกอบเกษตรกรรม</v>
          </cell>
          <cell r="AC1959">
            <v>1</v>
          </cell>
          <cell r="AD1959">
            <v>509</v>
          </cell>
          <cell r="AE1959">
            <v>150</v>
          </cell>
        </row>
        <row r="1960">
          <cell r="P1960">
            <v>39216</v>
          </cell>
          <cell r="Q1960">
            <v>2650</v>
          </cell>
          <cell r="R1960">
            <v>246</v>
          </cell>
          <cell r="S1960">
            <v>2886</v>
          </cell>
          <cell r="T1960">
            <v>4000</v>
          </cell>
          <cell r="U1960">
            <v>0</v>
          </cell>
          <cell r="V1960">
            <v>1</v>
          </cell>
          <cell r="W1960">
            <v>71</v>
          </cell>
          <cell r="X1960">
            <v>0</v>
          </cell>
          <cell r="Y1960">
            <v>171</v>
          </cell>
          <cell r="Z1960" t="str">
            <v>บุคคลธรรมดา</v>
          </cell>
          <cell r="AA1960">
            <v>1</v>
          </cell>
          <cell r="AB1960" t="str">
            <v>(1)ที่ดินและสิ่งปลูกสร้างที่ใช้ประโยชน์ในการประกอบเกษตรกรรม</v>
          </cell>
          <cell r="AC1960">
            <v>1</v>
          </cell>
          <cell r="AD1960">
            <v>171</v>
          </cell>
          <cell r="AE1960">
            <v>170</v>
          </cell>
        </row>
        <row r="1961">
          <cell r="P1961">
            <v>39217</v>
          </cell>
          <cell r="Q1961">
            <v>2650</v>
          </cell>
          <cell r="R1961">
            <v>247</v>
          </cell>
          <cell r="S1961">
            <v>2887</v>
          </cell>
          <cell r="T1961">
            <v>4000</v>
          </cell>
          <cell r="U1961">
            <v>0</v>
          </cell>
          <cell r="V1961">
            <v>3</v>
          </cell>
          <cell r="W1961">
            <v>36</v>
          </cell>
          <cell r="X1961">
            <v>0</v>
          </cell>
          <cell r="Y1961">
            <v>336</v>
          </cell>
          <cell r="Z1961" t="str">
            <v>บุคคลธรรมดา</v>
          </cell>
          <cell r="AA1961">
            <v>1</v>
          </cell>
          <cell r="AB1961" t="str">
            <v>(1)ที่ดินและสิ่งปลูกสร้างที่ใช้ประโยชน์ในการประกอบเกษตรกรรม</v>
          </cell>
          <cell r="AC1961">
            <v>1</v>
          </cell>
          <cell r="AD1961">
            <v>336</v>
          </cell>
          <cell r="AE1961">
            <v>170</v>
          </cell>
        </row>
        <row r="1962">
          <cell r="P1962">
            <v>39218</v>
          </cell>
          <cell r="Q1962">
            <v>2650</v>
          </cell>
          <cell r="R1962">
            <v>248</v>
          </cell>
          <cell r="S1962">
            <v>2888</v>
          </cell>
          <cell r="T1962">
            <v>4000</v>
          </cell>
          <cell r="U1962">
            <v>1</v>
          </cell>
          <cell r="V1962">
            <v>0</v>
          </cell>
          <cell r="W1962">
            <v>5</v>
          </cell>
          <cell r="X1962">
            <v>0</v>
          </cell>
          <cell r="Y1962">
            <v>405</v>
          </cell>
          <cell r="Z1962" t="str">
            <v>บุคคลธรรมดา</v>
          </cell>
          <cell r="AA1962">
            <v>1</v>
          </cell>
          <cell r="AB1962" t="str">
            <v>(1)ที่ดินและสิ่งปลูกสร้างที่ใช้ประโยชน์ในการประกอบเกษตรกรรม</v>
          </cell>
          <cell r="AC1962">
            <v>1</v>
          </cell>
          <cell r="AD1962">
            <v>405</v>
          </cell>
          <cell r="AE1962">
            <v>170</v>
          </cell>
        </row>
        <row r="1963">
          <cell r="P1963">
            <v>39219</v>
          </cell>
          <cell r="Q1963">
            <v>2650</v>
          </cell>
          <cell r="R1963">
            <v>249</v>
          </cell>
          <cell r="S1963">
            <v>2889</v>
          </cell>
          <cell r="T1963">
            <v>4000</v>
          </cell>
          <cell r="U1963">
            <v>5</v>
          </cell>
          <cell r="V1963">
            <v>1</v>
          </cell>
          <cell r="W1963">
            <v>51</v>
          </cell>
          <cell r="X1963">
            <v>0</v>
          </cell>
          <cell r="Y1963">
            <v>2151</v>
          </cell>
          <cell r="Z1963" t="str">
            <v>บุคคลธรรมดา</v>
          </cell>
          <cell r="AA1963">
            <v>1</v>
          </cell>
          <cell r="AB1963" t="str">
            <v>(1)ที่ดินและสิ่งปลูกสร้างที่ใช้ประโยชน์ในการประกอบเกษตรกรรม</v>
          </cell>
          <cell r="AC1963">
            <v>1</v>
          </cell>
          <cell r="AD1963">
            <v>2151</v>
          </cell>
          <cell r="AE1963">
            <v>130</v>
          </cell>
        </row>
        <row r="1964">
          <cell r="P1964">
            <v>39220</v>
          </cell>
          <cell r="Q1964">
            <v>2650</v>
          </cell>
          <cell r="R1964">
            <v>439</v>
          </cell>
          <cell r="S1964">
            <v>2890</v>
          </cell>
          <cell r="T1964">
            <v>4000</v>
          </cell>
          <cell r="U1964">
            <v>8</v>
          </cell>
          <cell r="V1964">
            <v>1</v>
          </cell>
          <cell r="W1964">
            <v>25</v>
          </cell>
          <cell r="X1964">
            <v>0</v>
          </cell>
          <cell r="Y1964">
            <v>3325</v>
          </cell>
          <cell r="Z1964" t="str">
            <v>บุคคลธรรมดา</v>
          </cell>
          <cell r="AA1964">
            <v>1</v>
          </cell>
          <cell r="AB1964" t="str">
            <v>(1)ที่ดินและสิ่งปลูกสร้างที่ใช้ประโยชน์ในการประกอบเกษตรกรรม</v>
          </cell>
          <cell r="AC1964">
            <v>1</v>
          </cell>
          <cell r="AD1964">
            <v>3325</v>
          </cell>
          <cell r="AE1964">
            <v>260</v>
          </cell>
        </row>
        <row r="1965">
          <cell r="P1965">
            <v>39221</v>
          </cell>
          <cell r="Q1965">
            <v>2648</v>
          </cell>
          <cell r="R1965">
            <v>429</v>
          </cell>
          <cell r="S1965">
            <v>2891</v>
          </cell>
          <cell r="T1965">
            <v>4000</v>
          </cell>
          <cell r="U1965">
            <v>0</v>
          </cell>
          <cell r="V1965">
            <v>1</v>
          </cell>
          <cell r="W1965">
            <v>85</v>
          </cell>
          <cell r="X1965">
            <v>0</v>
          </cell>
          <cell r="Y1965">
            <v>179.5</v>
          </cell>
          <cell r="Z1965" t="str">
            <v>บุคคลธรรมดา</v>
          </cell>
          <cell r="AA1965">
            <v>1</v>
          </cell>
          <cell r="AB196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65">
            <v>2</v>
          </cell>
          <cell r="AD1965">
            <v>179.5</v>
          </cell>
          <cell r="AE1965">
            <v>420</v>
          </cell>
        </row>
        <row r="1966">
          <cell r="P1966">
            <v>39221</v>
          </cell>
          <cell r="Q1966">
            <v>2648</v>
          </cell>
          <cell r="R1966">
            <v>429</v>
          </cell>
          <cell r="S1966">
            <v>2891</v>
          </cell>
          <cell r="T1966">
            <v>4000</v>
          </cell>
          <cell r="U1966">
            <v>0</v>
          </cell>
          <cell r="V1966">
            <v>0</v>
          </cell>
          <cell r="W1966">
            <v>0</v>
          </cell>
          <cell r="X1966">
            <v>0</v>
          </cell>
          <cell r="Y1966">
            <v>5.5</v>
          </cell>
          <cell r="Z1966" t="str">
            <v>บุคคลธรรมดา</v>
          </cell>
          <cell r="AA1966">
            <v>1</v>
          </cell>
          <cell r="AB196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66">
            <v>3</v>
          </cell>
          <cell r="AD1966">
            <v>5.5</v>
          </cell>
          <cell r="AE1966">
            <v>420</v>
          </cell>
        </row>
        <row r="1967">
          <cell r="P1967">
            <v>39222</v>
          </cell>
          <cell r="Q1967">
            <v>2648</v>
          </cell>
          <cell r="R1967">
            <v>440</v>
          </cell>
          <cell r="S1967">
            <v>2892</v>
          </cell>
          <cell r="T1967">
            <v>4000</v>
          </cell>
          <cell r="U1967">
            <v>12</v>
          </cell>
          <cell r="V1967">
            <v>2</v>
          </cell>
          <cell r="W1967">
            <v>77</v>
          </cell>
          <cell r="X1967">
            <v>0</v>
          </cell>
          <cell r="Y1967">
            <v>5077</v>
          </cell>
          <cell r="Z1967" t="str">
            <v>บุคคลธรรมดา</v>
          </cell>
          <cell r="AA1967">
            <v>1</v>
          </cell>
          <cell r="AB1967" t="str">
            <v>(1)ที่ดินและสิ่งปลูกสร้างที่ใช้ประโยชน์ในการประกอบเกษตรกรรม</v>
          </cell>
          <cell r="AC1967">
            <v>1</v>
          </cell>
          <cell r="AD1967">
            <v>5077</v>
          </cell>
          <cell r="AE1967">
            <v>100</v>
          </cell>
        </row>
        <row r="1968">
          <cell r="P1968">
            <v>39223</v>
          </cell>
          <cell r="Q1968">
            <v>2648</v>
          </cell>
          <cell r="R1968">
            <v>467</v>
          </cell>
          <cell r="S1968">
            <v>2893</v>
          </cell>
          <cell r="T1968">
            <v>4000</v>
          </cell>
          <cell r="U1968">
            <v>6</v>
          </cell>
          <cell r="V1968">
            <v>2</v>
          </cell>
          <cell r="W1968">
            <v>77</v>
          </cell>
          <cell r="X1968">
            <v>0</v>
          </cell>
          <cell r="Y1968">
            <v>2529.73</v>
          </cell>
          <cell r="Z1968" t="str">
            <v>บุคคลธรรมดา</v>
          </cell>
          <cell r="AA1968">
            <v>1</v>
          </cell>
          <cell r="AB1968" t="str">
            <v>(1)ที่ดินและสิ่งปลูกสร้างที่ใช้ประโยชน์ในการประกอบเกษตรกรรม</v>
          </cell>
          <cell r="AC1968">
            <v>1</v>
          </cell>
          <cell r="AD1968">
            <v>2529.73</v>
          </cell>
          <cell r="AE1968">
            <v>370</v>
          </cell>
        </row>
        <row r="1969">
          <cell r="P1969">
            <v>39223</v>
          </cell>
          <cell r="Q1969">
            <v>2648</v>
          </cell>
          <cell r="R1969">
            <v>467</v>
          </cell>
          <cell r="S1969">
            <v>2893</v>
          </cell>
          <cell r="T1969">
            <v>4000</v>
          </cell>
          <cell r="U1969">
            <v>0</v>
          </cell>
          <cell r="V1969">
            <v>0</v>
          </cell>
          <cell r="W1969">
            <v>0</v>
          </cell>
          <cell r="X1969">
            <v>0</v>
          </cell>
          <cell r="Y1969">
            <v>11.25</v>
          </cell>
          <cell r="Z1969" t="str">
            <v>บุคคลธรรมดา</v>
          </cell>
          <cell r="AA1969">
            <v>1</v>
          </cell>
          <cell r="AB196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69">
            <v>3</v>
          </cell>
          <cell r="AD1969">
            <v>11.25</v>
          </cell>
          <cell r="AE1969">
            <v>370</v>
          </cell>
        </row>
        <row r="1970">
          <cell r="P1970">
            <v>39223</v>
          </cell>
          <cell r="Q1970">
            <v>2648</v>
          </cell>
          <cell r="R1970">
            <v>467</v>
          </cell>
          <cell r="S1970">
            <v>2893</v>
          </cell>
          <cell r="T1970">
            <v>4000</v>
          </cell>
          <cell r="U1970">
            <v>0</v>
          </cell>
          <cell r="V1970">
            <v>0</v>
          </cell>
          <cell r="W1970">
            <v>0</v>
          </cell>
          <cell r="X1970">
            <v>0</v>
          </cell>
          <cell r="Y1970">
            <v>6.75</v>
          </cell>
          <cell r="Z1970" t="str">
            <v>บุคคลธรรมดา</v>
          </cell>
          <cell r="AA1970">
            <v>1</v>
          </cell>
          <cell r="AB197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70">
            <v>3</v>
          </cell>
          <cell r="AD1970">
            <v>6.75</v>
          </cell>
          <cell r="AE1970">
            <v>370</v>
          </cell>
        </row>
        <row r="1971">
          <cell r="P1971">
            <v>39223</v>
          </cell>
          <cell r="Q1971">
            <v>2648</v>
          </cell>
          <cell r="R1971">
            <v>467</v>
          </cell>
          <cell r="S1971">
            <v>2893</v>
          </cell>
          <cell r="T1971">
            <v>4000</v>
          </cell>
          <cell r="U1971">
            <v>0</v>
          </cell>
          <cell r="V1971">
            <v>0</v>
          </cell>
          <cell r="W1971">
            <v>0</v>
          </cell>
          <cell r="X1971">
            <v>0</v>
          </cell>
          <cell r="Y1971">
            <v>42</v>
          </cell>
          <cell r="Z1971" t="str">
            <v>บุคคลธรรมดา</v>
          </cell>
          <cell r="AA1971">
            <v>1</v>
          </cell>
          <cell r="AB1971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71">
            <v>3</v>
          </cell>
          <cell r="AD1971">
            <v>42</v>
          </cell>
          <cell r="AE1971">
            <v>370</v>
          </cell>
        </row>
        <row r="1972">
          <cell r="P1972">
            <v>39223</v>
          </cell>
          <cell r="Q1972">
            <v>2648</v>
          </cell>
          <cell r="R1972">
            <v>467</v>
          </cell>
          <cell r="S1972">
            <v>2893</v>
          </cell>
          <cell r="T1972">
            <v>4000</v>
          </cell>
          <cell r="U1972">
            <v>0</v>
          </cell>
          <cell r="V1972">
            <v>0</v>
          </cell>
          <cell r="W1972">
            <v>0</v>
          </cell>
          <cell r="X1972">
            <v>0</v>
          </cell>
          <cell r="Y1972">
            <v>24</v>
          </cell>
          <cell r="Z1972" t="str">
            <v>บุคคลธรรมดา</v>
          </cell>
          <cell r="AA1972">
            <v>1</v>
          </cell>
          <cell r="AB1972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72">
            <v>3</v>
          </cell>
          <cell r="AD1972">
            <v>24</v>
          </cell>
          <cell r="AE1972">
            <v>370</v>
          </cell>
        </row>
        <row r="1973">
          <cell r="P1973">
            <v>39223</v>
          </cell>
          <cell r="Q1973">
            <v>2648</v>
          </cell>
          <cell r="R1973">
            <v>467</v>
          </cell>
          <cell r="S1973">
            <v>2893</v>
          </cell>
          <cell r="T1973">
            <v>4000</v>
          </cell>
          <cell r="U1973">
            <v>0</v>
          </cell>
          <cell r="V1973">
            <v>0</v>
          </cell>
          <cell r="W1973">
            <v>0</v>
          </cell>
          <cell r="X1973">
            <v>0</v>
          </cell>
          <cell r="Y1973">
            <v>11.02</v>
          </cell>
          <cell r="Z1973" t="str">
            <v>บุคคลธรรมดา</v>
          </cell>
          <cell r="AA1973">
            <v>1</v>
          </cell>
          <cell r="AB197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73">
            <v>3</v>
          </cell>
          <cell r="AD1973">
            <v>11.02</v>
          </cell>
          <cell r="AE1973">
            <v>370</v>
          </cell>
        </row>
        <row r="1974">
          <cell r="P1974">
            <v>39223</v>
          </cell>
          <cell r="Q1974">
            <v>2648</v>
          </cell>
          <cell r="R1974">
            <v>467</v>
          </cell>
          <cell r="S1974">
            <v>2893</v>
          </cell>
          <cell r="T1974">
            <v>4000</v>
          </cell>
          <cell r="U1974">
            <v>0</v>
          </cell>
          <cell r="V1974">
            <v>0</v>
          </cell>
          <cell r="W1974">
            <v>0</v>
          </cell>
          <cell r="X1974">
            <v>0</v>
          </cell>
          <cell r="Y1974">
            <v>27.5</v>
          </cell>
          <cell r="Z1974" t="str">
            <v>บุคคลธรรมดา</v>
          </cell>
          <cell r="AA1974">
            <v>1</v>
          </cell>
          <cell r="AB197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74">
            <v>3</v>
          </cell>
          <cell r="AD1974">
            <v>27.5</v>
          </cell>
          <cell r="AE1974">
            <v>370</v>
          </cell>
        </row>
        <row r="1975">
          <cell r="P1975">
            <v>39223</v>
          </cell>
          <cell r="Q1975">
            <v>2648</v>
          </cell>
          <cell r="R1975">
            <v>467</v>
          </cell>
          <cell r="S1975">
            <v>2893</v>
          </cell>
          <cell r="T1975">
            <v>4000</v>
          </cell>
          <cell r="U1975">
            <v>0</v>
          </cell>
          <cell r="V1975">
            <v>0</v>
          </cell>
          <cell r="W1975">
            <v>0</v>
          </cell>
          <cell r="X1975">
            <v>0</v>
          </cell>
          <cell r="Y1975">
            <v>24.75</v>
          </cell>
          <cell r="Z1975" t="str">
            <v>บุคคลธรรมดา</v>
          </cell>
          <cell r="AA1975">
            <v>1</v>
          </cell>
          <cell r="AB197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1975">
            <v>3</v>
          </cell>
          <cell r="AD1975">
            <v>24.75</v>
          </cell>
          <cell r="AE1975">
            <v>370</v>
          </cell>
        </row>
        <row r="1976">
          <cell r="P1976">
            <v>39224</v>
          </cell>
          <cell r="Q1976">
            <v>2648</v>
          </cell>
          <cell r="R1976">
            <v>462</v>
          </cell>
          <cell r="S1976">
            <v>2894</v>
          </cell>
          <cell r="T1976">
            <v>4000</v>
          </cell>
          <cell r="U1976">
            <v>5</v>
          </cell>
          <cell r="V1976">
            <v>2</v>
          </cell>
          <cell r="W1976">
            <v>67</v>
          </cell>
          <cell r="X1976">
            <v>0</v>
          </cell>
          <cell r="Y1976">
            <v>2267</v>
          </cell>
          <cell r="Z1976" t="str">
            <v>บุคคลธรรมดา</v>
          </cell>
          <cell r="AA1976">
            <v>1</v>
          </cell>
          <cell r="AB1976" t="str">
            <v>(1)ที่ดินและสิ่งปลูกสร้างที่ใช้ประโยชน์ในการประกอบเกษตรกรรม</v>
          </cell>
          <cell r="AC1976">
            <v>1</v>
          </cell>
          <cell r="AD1976">
            <v>2267</v>
          </cell>
          <cell r="AE1976">
            <v>100</v>
          </cell>
        </row>
        <row r="1977">
          <cell r="P1977">
            <v>39225</v>
          </cell>
          <cell r="Q1977">
            <v>2648</v>
          </cell>
          <cell r="R1977">
            <v>463</v>
          </cell>
          <cell r="S1977">
            <v>2895</v>
          </cell>
          <cell r="T1977">
            <v>4000</v>
          </cell>
          <cell r="U1977">
            <v>4</v>
          </cell>
          <cell r="V1977">
            <v>3</v>
          </cell>
          <cell r="W1977">
            <v>48</v>
          </cell>
          <cell r="X1977">
            <v>0</v>
          </cell>
          <cell r="Y1977">
            <v>1948</v>
          </cell>
          <cell r="Z1977" t="str">
            <v>บุคคลธรรมดา</v>
          </cell>
          <cell r="AA1977">
            <v>1</v>
          </cell>
          <cell r="AB1977" t="str">
            <v>(1)ที่ดินและสิ่งปลูกสร้างที่ใช้ประโยชน์ในการประกอบเกษตรกรรม</v>
          </cell>
          <cell r="AC1977">
            <v>1</v>
          </cell>
          <cell r="AD1977">
            <v>1948</v>
          </cell>
          <cell r="AE1977">
            <v>100</v>
          </cell>
        </row>
        <row r="1978">
          <cell r="P1978">
            <v>39226</v>
          </cell>
          <cell r="Q1978">
            <v>2648</v>
          </cell>
          <cell r="R1978">
            <v>469</v>
          </cell>
          <cell r="S1978">
            <v>2896</v>
          </cell>
          <cell r="T1978">
            <v>4000</v>
          </cell>
          <cell r="U1978">
            <v>0</v>
          </cell>
          <cell r="V1978">
            <v>3</v>
          </cell>
          <cell r="W1978">
            <v>36</v>
          </cell>
          <cell r="X1978">
            <v>0</v>
          </cell>
          <cell r="Y1978">
            <v>336</v>
          </cell>
          <cell r="Z1978" t="str">
            <v>บุคคลธรรมดา</v>
          </cell>
          <cell r="AA1978">
            <v>1</v>
          </cell>
          <cell r="AB1978" t="str">
            <v>(1)ที่ดินและสิ่งปลูกสร้างที่ใช้ประโยชน์ในการประกอบเกษตรกรรม</v>
          </cell>
          <cell r="AC1978">
            <v>1</v>
          </cell>
          <cell r="AD1978">
            <v>336</v>
          </cell>
          <cell r="AE1978">
            <v>420</v>
          </cell>
        </row>
        <row r="1979">
          <cell r="P1979">
            <v>39227</v>
          </cell>
          <cell r="Q1979">
            <v>2648</v>
          </cell>
          <cell r="R1979">
            <v>470</v>
          </cell>
          <cell r="S1979">
            <v>2897</v>
          </cell>
          <cell r="T1979">
            <v>4000</v>
          </cell>
          <cell r="U1979">
            <v>0</v>
          </cell>
          <cell r="V1979">
            <v>1</v>
          </cell>
          <cell r="W1979">
            <v>86</v>
          </cell>
          <cell r="X1979">
            <v>0</v>
          </cell>
          <cell r="Y1979">
            <v>186</v>
          </cell>
          <cell r="Z1979" t="str">
            <v>บุคคลธรรมดา</v>
          </cell>
          <cell r="AA1979">
            <v>1</v>
          </cell>
          <cell r="AB1979" t="str">
            <v>(1)ที่ดินและสิ่งปลูกสร้างที่ใช้ประโยชน์ในการประกอบเกษตรกรรม</v>
          </cell>
          <cell r="AC1979">
            <v>1</v>
          </cell>
          <cell r="AD1979">
            <v>186</v>
          </cell>
          <cell r="AE1979">
            <v>420</v>
          </cell>
        </row>
        <row r="1980">
          <cell r="P1980">
            <v>39228</v>
          </cell>
          <cell r="Q1980">
            <v>2648</v>
          </cell>
          <cell r="R1980">
            <v>465</v>
          </cell>
          <cell r="S1980">
            <v>2898</v>
          </cell>
          <cell r="T1980">
            <v>4000</v>
          </cell>
          <cell r="U1980">
            <v>6</v>
          </cell>
          <cell r="V1980">
            <v>0</v>
          </cell>
          <cell r="W1980">
            <v>32</v>
          </cell>
          <cell r="X1980">
            <v>0</v>
          </cell>
          <cell r="Y1980">
            <v>2432</v>
          </cell>
          <cell r="Z1980" t="str">
            <v>บุคคลธรรมดา</v>
          </cell>
          <cell r="AA1980">
            <v>1</v>
          </cell>
          <cell r="AB1980" t="str">
            <v>(1)ที่ดินและสิ่งปลูกสร้างที่ใช้ประโยชน์ในการประกอบเกษตรกรรม</v>
          </cell>
          <cell r="AC1980">
            <v>1</v>
          </cell>
          <cell r="AD1980">
            <v>2432</v>
          </cell>
          <cell r="AE1980">
            <v>260</v>
          </cell>
        </row>
        <row r="1981">
          <cell r="P1981">
            <v>39229</v>
          </cell>
          <cell r="Q1981">
            <v>2648</v>
          </cell>
          <cell r="R1981">
            <v>472</v>
          </cell>
          <cell r="S1981">
            <v>2899</v>
          </cell>
          <cell r="T1981">
            <v>4000</v>
          </cell>
          <cell r="U1981">
            <v>7</v>
          </cell>
          <cell r="V1981">
            <v>3</v>
          </cell>
          <cell r="W1981">
            <v>31</v>
          </cell>
          <cell r="X1981">
            <v>0</v>
          </cell>
          <cell r="Y1981">
            <v>3131</v>
          </cell>
          <cell r="Z1981" t="str">
            <v>บุคคลธรรมดา</v>
          </cell>
          <cell r="AA1981">
            <v>1</v>
          </cell>
          <cell r="AB1981" t="str">
            <v>(1)ที่ดินและสิ่งปลูกสร้างที่ใช้ประโยชน์ในการประกอบเกษตรกรรม</v>
          </cell>
          <cell r="AC1981">
            <v>1</v>
          </cell>
          <cell r="AD1981">
            <v>3131</v>
          </cell>
          <cell r="AE1981">
            <v>260</v>
          </cell>
        </row>
        <row r="1982">
          <cell r="P1982">
            <v>39355</v>
          </cell>
          <cell r="Q1982">
            <v>2650</v>
          </cell>
          <cell r="R1982">
            <v>198</v>
          </cell>
          <cell r="S1982">
            <v>2900</v>
          </cell>
          <cell r="T1982">
            <v>4000</v>
          </cell>
          <cell r="U1982">
            <v>1</v>
          </cell>
          <cell r="V1982">
            <v>1</v>
          </cell>
          <cell r="W1982">
            <v>27</v>
          </cell>
          <cell r="X1982">
            <v>0</v>
          </cell>
          <cell r="Y1982">
            <v>527</v>
          </cell>
          <cell r="Z1982" t="str">
            <v>บุคคลธรรมดา</v>
          </cell>
          <cell r="AA1982">
            <v>1</v>
          </cell>
          <cell r="AB1982" t="str">
            <v>(1)ที่ดินและสิ่งปลูกสร้างที่ใช้ประโยชน์ในการประกอบเกษตรกรรม</v>
          </cell>
          <cell r="AC1982">
            <v>1</v>
          </cell>
          <cell r="AD1982">
            <v>527</v>
          </cell>
          <cell r="AE1982">
            <v>170</v>
          </cell>
        </row>
        <row r="1983">
          <cell r="P1983">
            <v>39356</v>
          </cell>
          <cell r="Q1983">
            <v>2650</v>
          </cell>
          <cell r="R1983">
            <v>199</v>
          </cell>
          <cell r="S1983">
            <v>2901</v>
          </cell>
          <cell r="T1983">
            <v>4000</v>
          </cell>
          <cell r="U1983">
            <v>0</v>
          </cell>
          <cell r="V1983">
            <v>1</v>
          </cell>
          <cell r="W1983">
            <v>81</v>
          </cell>
          <cell r="X1983">
            <v>0</v>
          </cell>
          <cell r="Y1983">
            <v>181</v>
          </cell>
          <cell r="Z1983" t="str">
            <v>บุคคลธรรมดา</v>
          </cell>
          <cell r="AA1983">
            <v>1</v>
          </cell>
          <cell r="AB1983" t="str">
            <v>(1)ที่ดินและสิ่งปลูกสร้างที่ใช้ประโยชน์ในการประกอบเกษตรกรรม</v>
          </cell>
          <cell r="AC1983">
            <v>1</v>
          </cell>
          <cell r="AD1983">
            <v>181</v>
          </cell>
          <cell r="AE1983">
            <v>170</v>
          </cell>
        </row>
        <row r="1984">
          <cell r="P1984">
            <v>39357</v>
          </cell>
          <cell r="Q1984">
            <v>2650</v>
          </cell>
          <cell r="R1984">
            <v>205</v>
          </cell>
          <cell r="S1984">
            <v>2902</v>
          </cell>
          <cell r="T1984">
            <v>4000</v>
          </cell>
          <cell r="U1984">
            <v>0</v>
          </cell>
          <cell r="V1984">
            <v>1</v>
          </cell>
          <cell r="W1984">
            <v>88</v>
          </cell>
          <cell r="X1984">
            <v>0</v>
          </cell>
          <cell r="Y1984">
            <v>188</v>
          </cell>
          <cell r="Z1984" t="str">
            <v>บุคคลธรรมดา</v>
          </cell>
          <cell r="AA1984">
            <v>1</v>
          </cell>
          <cell r="AB1984" t="str">
            <v>(1)ที่ดินและสิ่งปลูกสร้างที่ใช้ประโยชน์ในการประกอบเกษตรกรรม</v>
          </cell>
          <cell r="AC1984">
            <v>1</v>
          </cell>
          <cell r="AD1984">
            <v>188</v>
          </cell>
          <cell r="AE1984">
            <v>170</v>
          </cell>
        </row>
        <row r="1985">
          <cell r="P1985">
            <v>39358</v>
          </cell>
          <cell r="Q1985">
            <v>2648</v>
          </cell>
          <cell r="R1985">
            <v>421</v>
          </cell>
          <cell r="S1985">
            <v>2903</v>
          </cell>
          <cell r="T1985">
            <v>4000</v>
          </cell>
          <cell r="U1985">
            <v>1</v>
          </cell>
          <cell r="V1985">
            <v>0</v>
          </cell>
          <cell r="W1985">
            <v>63</v>
          </cell>
          <cell r="X1985">
            <v>0</v>
          </cell>
          <cell r="Y1985">
            <v>463</v>
          </cell>
          <cell r="Z1985" t="str">
            <v>บุคคลธรรมดา</v>
          </cell>
          <cell r="AA1985">
            <v>1</v>
          </cell>
          <cell r="AB1985" t="str">
            <v>(1)ที่ดินและสิ่งปลูกสร้างที่ใช้ประโยชน์ในการประกอบเกษตรกรรม</v>
          </cell>
          <cell r="AC1985">
            <v>1</v>
          </cell>
          <cell r="AD1985">
            <v>463</v>
          </cell>
          <cell r="AE1985">
            <v>170</v>
          </cell>
        </row>
        <row r="1986">
          <cell r="P1986">
            <v>39359</v>
          </cell>
          <cell r="Q1986">
            <v>2648</v>
          </cell>
          <cell r="R1986">
            <v>422</v>
          </cell>
          <cell r="S1986">
            <v>2904</v>
          </cell>
          <cell r="T1986">
            <v>4000</v>
          </cell>
          <cell r="U1986">
            <v>0</v>
          </cell>
          <cell r="V1986">
            <v>2</v>
          </cell>
          <cell r="W1986">
            <v>51</v>
          </cell>
          <cell r="X1986">
            <v>0</v>
          </cell>
          <cell r="Y1986">
            <v>251</v>
          </cell>
          <cell r="Z1986" t="str">
            <v>บุคคลธรรมดา</v>
          </cell>
          <cell r="AA1986">
            <v>1</v>
          </cell>
          <cell r="AB1986" t="str">
            <v>(1)ที่ดินและสิ่งปลูกสร้างที่ใช้ประโยชน์ในการประกอบเกษตรกรรม</v>
          </cell>
          <cell r="AC1986">
            <v>1</v>
          </cell>
          <cell r="AD1986">
            <v>251</v>
          </cell>
          <cell r="AE1986">
            <v>170</v>
          </cell>
        </row>
        <row r="1987">
          <cell r="P1987">
            <v>39360</v>
          </cell>
          <cell r="Q1987">
            <v>2850</v>
          </cell>
          <cell r="R1987">
            <v>52</v>
          </cell>
          <cell r="S1987">
            <v>2905</v>
          </cell>
          <cell r="T1987">
            <v>4000</v>
          </cell>
          <cell r="U1987">
            <v>1</v>
          </cell>
          <cell r="V1987">
            <v>1</v>
          </cell>
          <cell r="W1987">
            <v>74</v>
          </cell>
          <cell r="X1987">
            <v>0</v>
          </cell>
          <cell r="Y1987">
            <v>574</v>
          </cell>
          <cell r="Z1987" t="str">
            <v>บุคคลธรรมดา</v>
          </cell>
          <cell r="AA1987">
            <v>1</v>
          </cell>
          <cell r="AB1987" t="str">
            <v>(1)ที่ดินและสิ่งปลูกสร้างที่ใช้ประโยชน์ในการประกอบเกษตรกรรม</v>
          </cell>
          <cell r="AC1987">
            <v>1</v>
          </cell>
          <cell r="AD1987">
            <v>574</v>
          </cell>
          <cell r="AE1987">
            <v>170</v>
          </cell>
        </row>
        <row r="1988">
          <cell r="P1988">
            <v>39361</v>
          </cell>
          <cell r="Q1988">
            <v>2650</v>
          </cell>
          <cell r="R1988">
            <v>230</v>
          </cell>
          <cell r="S1988">
            <v>2906</v>
          </cell>
          <cell r="T1988">
            <v>4000</v>
          </cell>
          <cell r="U1988">
            <v>5</v>
          </cell>
          <cell r="V1988">
            <v>0</v>
          </cell>
          <cell r="W1988">
            <v>88</v>
          </cell>
          <cell r="X1988">
            <v>0</v>
          </cell>
          <cell r="Y1988">
            <v>2088</v>
          </cell>
          <cell r="Z1988" t="str">
            <v>บุคคลธรรมดา</v>
          </cell>
          <cell r="AA1988">
            <v>1</v>
          </cell>
          <cell r="AB1988" t="str">
            <v>(1)ที่ดินและสิ่งปลูกสร้างที่ใช้ประโยชน์ในการประกอบเกษตรกรรม</v>
          </cell>
          <cell r="AC1988">
            <v>1</v>
          </cell>
          <cell r="AD1988">
            <v>2088</v>
          </cell>
          <cell r="AE1988">
            <v>370</v>
          </cell>
        </row>
        <row r="1989">
          <cell r="P1989">
            <v>39362</v>
          </cell>
          <cell r="Q1989">
            <v>2648</v>
          </cell>
          <cell r="R1989">
            <v>464</v>
          </cell>
          <cell r="S1989">
            <v>2907</v>
          </cell>
          <cell r="T1989">
            <v>4000</v>
          </cell>
          <cell r="U1989">
            <v>10</v>
          </cell>
          <cell r="V1989">
            <v>0</v>
          </cell>
          <cell r="W1989">
            <v>68</v>
          </cell>
          <cell r="X1989">
            <v>0</v>
          </cell>
          <cell r="Y1989">
            <v>4068</v>
          </cell>
          <cell r="Z1989" t="str">
            <v>บุคคลธรรมดา</v>
          </cell>
          <cell r="AA1989">
            <v>1</v>
          </cell>
          <cell r="AB1989" t="str">
            <v>(1)ที่ดินและสิ่งปลูกสร้างที่ใช้ประโยชน์ในการประกอบเกษตรกรรม</v>
          </cell>
          <cell r="AC1989">
            <v>1</v>
          </cell>
          <cell r="AD1989">
            <v>4068</v>
          </cell>
          <cell r="AE1989">
            <v>100</v>
          </cell>
        </row>
        <row r="1990">
          <cell r="P1990">
            <v>39363</v>
          </cell>
          <cell r="Q1990">
            <v>2648</v>
          </cell>
          <cell r="R1990">
            <v>473</v>
          </cell>
          <cell r="S1990">
            <v>2908</v>
          </cell>
          <cell r="T1990">
            <v>4000</v>
          </cell>
          <cell r="U1990">
            <v>6</v>
          </cell>
          <cell r="V1990">
            <v>0</v>
          </cell>
          <cell r="W1990">
            <v>28</v>
          </cell>
          <cell r="X1990">
            <v>0</v>
          </cell>
          <cell r="Y1990">
            <v>2428</v>
          </cell>
          <cell r="Z1990" t="str">
            <v>บุคคลธรรมดา</v>
          </cell>
          <cell r="AA1990">
            <v>1</v>
          </cell>
          <cell r="AB1990" t="str">
            <v>(1)ที่ดินและสิ่งปลูกสร้างที่ใช้ประโยชน์ในการประกอบเกษตรกรรม</v>
          </cell>
          <cell r="AC1990">
            <v>1</v>
          </cell>
          <cell r="AD1990">
            <v>2428</v>
          </cell>
          <cell r="AE1990">
            <v>260</v>
          </cell>
        </row>
        <row r="1991">
          <cell r="P1991">
            <v>39364</v>
          </cell>
          <cell r="Q1991">
            <v>2650</v>
          </cell>
          <cell r="R1991">
            <v>252</v>
          </cell>
          <cell r="S1991">
            <v>2909</v>
          </cell>
          <cell r="T1991">
            <v>4000</v>
          </cell>
          <cell r="U1991">
            <v>0</v>
          </cell>
          <cell r="V1991">
            <v>0</v>
          </cell>
          <cell r="W1991">
            <v>8</v>
          </cell>
          <cell r="X1991">
            <v>0</v>
          </cell>
          <cell r="Y1991">
            <v>8</v>
          </cell>
          <cell r="Z1991" t="str">
            <v>บุคคลธรรมดา</v>
          </cell>
          <cell r="AA1991">
            <v>1</v>
          </cell>
          <cell r="AB199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91">
            <v>2</v>
          </cell>
          <cell r="AD1991">
            <v>8</v>
          </cell>
          <cell r="AE1991">
            <v>100</v>
          </cell>
        </row>
        <row r="1992">
          <cell r="P1992">
            <v>39365</v>
          </cell>
          <cell r="Q1992">
            <v>2650</v>
          </cell>
          <cell r="R1992">
            <v>250</v>
          </cell>
          <cell r="S1992">
            <v>2910</v>
          </cell>
          <cell r="T1992">
            <v>4000</v>
          </cell>
          <cell r="U1992">
            <v>0</v>
          </cell>
          <cell r="V1992">
            <v>0</v>
          </cell>
          <cell r="W1992">
            <v>65</v>
          </cell>
          <cell r="X1992">
            <v>0</v>
          </cell>
          <cell r="Y1992">
            <v>65</v>
          </cell>
          <cell r="Z1992" t="str">
            <v>บุคคลธรรมดา</v>
          </cell>
          <cell r="AA1992">
            <v>1</v>
          </cell>
          <cell r="AB19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92">
            <v>2</v>
          </cell>
          <cell r="AD1992">
            <v>65</v>
          </cell>
          <cell r="AE1992">
            <v>100</v>
          </cell>
        </row>
        <row r="1993">
          <cell r="P1993">
            <v>39365</v>
          </cell>
          <cell r="Q1993">
            <v>2650</v>
          </cell>
          <cell r="R1993">
            <v>250</v>
          </cell>
          <cell r="S1993">
            <v>2910</v>
          </cell>
          <cell r="T1993">
            <v>4000</v>
          </cell>
          <cell r="U1993">
            <v>0</v>
          </cell>
          <cell r="V1993">
            <v>0</v>
          </cell>
          <cell r="W1993">
            <v>0</v>
          </cell>
          <cell r="X1993">
            <v>0</v>
          </cell>
          <cell r="Y1993">
            <v>0</v>
          </cell>
          <cell r="Z1993" t="str">
            <v>บุคคลธรรมดา</v>
          </cell>
          <cell r="AA1993">
            <v>1</v>
          </cell>
          <cell r="AB1993" t="str">
            <v>(3)สิ่งปลูกสร้างที่เจ้าของใช้เป็นที่อยู่อาศัยและมีชื่ออยู่ในทะเบียนบ้าน</v>
          </cell>
          <cell r="AC1993">
            <v>2</v>
          </cell>
          <cell r="AD1993">
            <v>0</v>
          </cell>
          <cell r="AE1993">
            <v>100</v>
          </cell>
        </row>
        <row r="1994">
          <cell r="P1994">
            <v>39366</v>
          </cell>
          <cell r="Q1994">
            <v>2650</v>
          </cell>
          <cell r="R1994">
            <v>251</v>
          </cell>
          <cell r="S1994">
            <v>2911</v>
          </cell>
          <cell r="T1994">
            <v>4000</v>
          </cell>
          <cell r="U1994">
            <v>0</v>
          </cell>
          <cell r="V1994">
            <v>1</v>
          </cell>
          <cell r="W1994">
            <v>4</v>
          </cell>
          <cell r="X1994">
            <v>0</v>
          </cell>
          <cell r="Y1994">
            <v>104</v>
          </cell>
          <cell r="Z1994" t="str">
            <v>บุคคลธรรมดา</v>
          </cell>
          <cell r="AA1994">
            <v>1</v>
          </cell>
          <cell r="AB199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94">
            <v>2</v>
          </cell>
          <cell r="AD1994">
            <v>104</v>
          </cell>
          <cell r="AE1994">
            <v>100</v>
          </cell>
        </row>
        <row r="1995">
          <cell r="P1995">
            <v>39367</v>
          </cell>
          <cell r="Q1995">
            <v>2650</v>
          </cell>
          <cell r="R1995">
            <v>197</v>
          </cell>
          <cell r="S1995">
            <v>2912</v>
          </cell>
          <cell r="T1995">
            <v>4000</v>
          </cell>
          <cell r="U1995">
            <v>0</v>
          </cell>
          <cell r="V1995">
            <v>1</v>
          </cell>
          <cell r="W1995">
            <v>11</v>
          </cell>
          <cell r="X1995">
            <v>0</v>
          </cell>
          <cell r="Y1995">
            <v>111</v>
          </cell>
          <cell r="Z1995" t="str">
            <v>บุคคลธรรมดา</v>
          </cell>
          <cell r="AA1995">
            <v>1</v>
          </cell>
          <cell r="AB1995" t="str">
            <v>(1)ที่ดินและสิ่งปลูกสร้างที่ใช้ประโยชน์ในการประกอบเกษตรกรรม</v>
          </cell>
          <cell r="AC1995">
            <v>1</v>
          </cell>
          <cell r="AD1995">
            <v>111</v>
          </cell>
          <cell r="AE1995">
            <v>170</v>
          </cell>
        </row>
        <row r="1996">
          <cell r="P1996">
            <v>39368</v>
          </cell>
          <cell r="Q1996">
            <v>0</v>
          </cell>
          <cell r="R1996">
            <v>408</v>
          </cell>
          <cell r="S1996">
            <v>2913</v>
          </cell>
          <cell r="T1996">
            <v>4000</v>
          </cell>
          <cell r="U1996">
            <v>0</v>
          </cell>
          <cell r="V1996">
            <v>0</v>
          </cell>
          <cell r="W1996">
            <v>86</v>
          </cell>
          <cell r="X1996">
            <v>0</v>
          </cell>
          <cell r="Y1996">
            <v>86</v>
          </cell>
          <cell r="Z1996" t="str">
            <v>บุคคลธรรมดา</v>
          </cell>
          <cell r="AA1996">
            <v>1</v>
          </cell>
          <cell r="AB199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96">
            <v>2</v>
          </cell>
          <cell r="AD1996">
            <v>86</v>
          </cell>
          <cell r="AE1996">
            <v>170</v>
          </cell>
        </row>
        <row r="1997">
          <cell r="P1997">
            <v>39370</v>
          </cell>
          <cell r="Q1997">
            <v>0</v>
          </cell>
          <cell r="R1997">
            <v>411</v>
          </cell>
          <cell r="S1997">
            <v>2915</v>
          </cell>
          <cell r="T1997">
            <v>4000</v>
          </cell>
          <cell r="U1997">
            <v>0</v>
          </cell>
          <cell r="V1997">
            <v>1</v>
          </cell>
          <cell r="W1997">
            <v>29</v>
          </cell>
          <cell r="X1997">
            <v>0</v>
          </cell>
          <cell r="Y1997">
            <v>129</v>
          </cell>
          <cell r="Z1997" t="str">
            <v>บุคคลธรรมดา</v>
          </cell>
          <cell r="AA1997">
            <v>1</v>
          </cell>
          <cell r="AB199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97">
            <v>2</v>
          </cell>
          <cell r="AD1997">
            <v>129</v>
          </cell>
          <cell r="AE1997">
            <v>170</v>
          </cell>
        </row>
        <row r="1998">
          <cell r="P1998">
            <v>39372</v>
          </cell>
          <cell r="Q1998">
            <v>0</v>
          </cell>
          <cell r="R1998">
            <v>413</v>
          </cell>
          <cell r="S1998">
            <v>2917</v>
          </cell>
          <cell r="T1998">
            <v>4000</v>
          </cell>
          <cell r="U1998">
            <v>0</v>
          </cell>
          <cell r="V1998">
            <v>1</v>
          </cell>
          <cell r="W1998">
            <v>7</v>
          </cell>
          <cell r="X1998">
            <v>0</v>
          </cell>
          <cell r="Y1998">
            <v>107</v>
          </cell>
          <cell r="Z1998" t="str">
            <v>บุคคลธรรมดา</v>
          </cell>
          <cell r="AA1998">
            <v>1</v>
          </cell>
          <cell r="AB199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1998">
            <v>2</v>
          </cell>
          <cell r="AD1998">
            <v>107</v>
          </cell>
          <cell r="AE1998">
            <v>170</v>
          </cell>
        </row>
        <row r="1999">
          <cell r="P1999">
            <v>39372</v>
          </cell>
          <cell r="Q1999">
            <v>0</v>
          </cell>
          <cell r="R1999">
            <v>413</v>
          </cell>
          <cell r="S1999">
            <v>2917</v>
          </cell>
          <cell r="T1999">
            <v>4000</v>
          </cell>
          <cell r="U1999">
            <v>0</v>
          </cell>
          <cell r="V1999">
            <v>0</v>
          </cell>
          <cell r="W1999">
            <v>0</v>
          </cell>
          <cell r="X1999">
            <v>0</v>
          </cell>
          <cell r="Y1999">
            <v>0</v>
          </cell>
          <cell r="Z1999" t="str">
            <v>บุคคลธรรมดา</v>
          </cell>
          <cell r="AA1999">
            <v>1</v>
          </cell>
          <cell r="AB1999" t="str">
            <v>(3)สิ่งปลูกสร้างที่เจ้าของใช้เป็นที่อยู่อาศัยและมีชื่ออยู่ในทะเบียนบ้าน</v>
          </cell>
          <cell r="AC1999">
            <v>2</v>
          </cell>
          <cell r="AD1999">
            <v>0</v>
          </cell>
          <cell r="AE1999">
            <v>170</v>
          </cell>
        </row>
        <row r="2000">
          <cell r="P2000">
            <v>39373</v>
          </cell>
          <cell r="Q2000">
            <v>0</v>
          </cell>
          <cell r="R2000">
            <v>414</v>
          </cell>
          <cell r="S2000">
            <v>2920</v>
          </cell>
          <cell r="T2000">
            <v>4000</v>
          </cell>
          <cell r="U2000">
            <v>0</v>
          </cell>
          <cell r="V2000">
            <v>3</v>
          </cell>
          <cell r="W2000">
            <v>6</v>
          </cell>
          <cell r="X2000">
            <v>0</v>
          </cell>
          <cell r="Y2000">
            <v>306</v>
          </cell>
          <cell r="Z2000" t="str">
            <v>บุคคลธรรมดา</v>
          </cell>
          <cell r="AA2000">
            <v>1</v>
          </cell>
          <cell r="AB2000" t="str">
            <v>(1)ที่ดินและสิ่งปลูกสร้างที่ใช้ประโยชน์ในการประกอบเกษตรกรรม</v>
          </cell>
          <cell r="AC2000">
            <v>1</v>
          </cell>
          <cell r="AD2000">
            <v>306</v>
          </cell>
          <cell r="AE2000">
            <v>170</v>
          </cell>
        </row>
        <row r="2001">
          <cell r="P2001">
            <v>39374</v>
          </cell>
          <cell r="Q2001">
            <v>2648</v>
          </cell>
          <cell r="R2001">
            <v>350</v>
          </cell>
          <cell r="S2001">
            <v>2921</v>
          </cell>
          <cell r="T2001">
            <v>4000</v>
          </cell>
          <cell r="U2001">
            <v>0</v>
          </cell>
          <cell r="V2001">
            <v>1</v>
          </cell>
          <cell r="W2001">
            <v>44</v>
          </cell>
          <cell r="X2001">
            <v>0</v>
          </cell>
          <cell r="Y2001">
            <v>136</v>
          </cell>
          <cell r="Z2001" t="str">
            <v>บุคคลธรรมดา</v>
          </cell>
          <cell r="AA2001">
            <v>1</v>
          </cell>
          <cell r="AB200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01">
            <v>2</v>
          </cell>
          <cell r="AD2001">
            <v>136</v>
          </cell>
          <cell r="AE2001">
            <v>100</v>
          </cell>
        </row>
        <row r="2002">
          <cell r="P2002">
            <v>39374</v>
          </cell>
          <cell r="Q2002">
            <v>2648</v>
          </cell>
          <cell r="R2002">
            <v>350</v>
          </cell>
          <cell r="S2002">
            <v>2921</v>
          </cell>
          <cell r="T2002">
            <v>4000</v>
          </cell>
          <cell r="U2002">
            <v>0</v>
          </cell>
          <cell r="V2002">
            <v>0</v>
          </cell>
          <cell r="W2002">
            <v>0</v>
          </cell>
          <cell r="X2002">
            <v>0</v>
          </cell>
          <cell r="Y2002">
            <v>6</v>
          </cell>
          <cell r="Z2002" t="str">
            <v>บุคคลธรรมดา</v>
          </cell>
          <cell r="AA2002">
            <v>1</v>
          </cell>
          <cell r="AB2002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002">
            <v>3</v>
          </cell>
          <cell r="AD2002">
            <v>6</v>
          </cell>
          <cell r="AE2002">
            <v>100</v>
          </cell>
        </row>
        <row r="2003">
          <cell r="P2003">
            <v>39374</v>
          </cell>
          <cell r="Q2003">
            <v>2648</v>
          </cell>
          <cell r="R2003">
            <v>350</v>
          </cell>
          <cell r="S2003">
            <v>2921</v>
          </cell>
          <cell r="T2003">
            <v>4000</v>
          </cell>
          <cell r="U2003">
            <v>0</v>
          </cell>
          <cell r="V2003">
            <v>0</v>
          </cell>
          <cell r="W2003">
            <v>0</v>
          </cell>
          <cell r="X2003">
            <v>0</v>
          </cell>
          <cell r="Y2003">
            <v>2</v>
          </cell>
          <cell r="Z2003" t="str">
            <v>บุคคลธรรมดา</v>
          </cell>
          <cell r="AA2003">
            <v>1</v>
          </cell>
          <cell r="AB200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003">
            <v>3</v>
          </cell>
          <cell r="AD2003">
            <v>2</v>
          </cell>
          <cell r="AE2003">
            <v>100</v>
          </cell>
        </row>
        <row r="2004">
          <cell r="P2004">
            <v>39375</v>
          </cell>
          <cell r="Q2004">
            <v>2648</v>
          </cell>
          <cell r="R2004">
            <v>217</v>
          </cell>
          <cell r="S2004">
            <v>2922</v>
          </cell>
          <cell r="T2004">
            <v>4000</v>
          </cell>
          <cell r="U2004">
            <v>0</v>
          </cell>
          <cell r="V2004">
            <v>1</v>
          </cell>
          <cell r="W2004">
            <v>30</v>
          </cell>
          <cell r="X2004">
            <v>0</v>
          </cell>
          <cell r="Y2004">
            <v>130</v>
          </cell>
          <cell r="Z2004" t="str">
            <v>บุคคลธรรมดา</v>
          </cell>
          <cell r="AA2004">
            <v>1</v>
          </cell>
          <cell r="AB20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04">
            <v>2</v>
          </cell>
          <cell r="AD2004">
            <v>130</v>
          </cell>
          <cell r="AE2004">
            <v>350</v>
          </cell>
        </row>
        <row r="2005">
          <cell r="P2005">
            <v>39403</v>
          </cell>
          <cell r="Q2005">
            <v>2852</v>
          </cell>
          <cell r="R2005">
            <v>31</v>
          </cell>
          <cell r="S2005">
            <v>2918</v>
          </cell>
          <cell r="T2005">
            <v>1000</v>
          </cell>
          <cell r="U2005">
            <v>0</v>
          </cell>
          <cell r="V2005">
            <v>0</v>
          </cell>
          <cell r="W2005">
            <v>87</v>
          </cell>
          <cell r="X2005">
            <v>0</v>
          </cell>
          <cell r="Y2005">
            <v>87</v>
          </cell>
          <cell r="Z2005" t="str">
            <v>บุคคลธรรมดา</v>
          </cell>
          <cell r="AA2005">
            <v>1</v>
          </cell>
          <cell r="AB200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05">
            <v>2</v>
          </cell>
          <cell r="AD2005">
            <v>87</v>
          </cell>
          <cell r="AE2005">
            <v>350</v>
          </cell>
        </row>
        <row r="2006">
          <cell r="P2006">
            <v>39461</v>
          </cell>
          <cell r="Q2006">
            <v>2856</v>
          </cell>
          <cell r="R2006">
            <v>42</v>
          </cell>
          <cell r="S2006">
            <v>2766</v>
          </cell>
          <cell r="T2006">
            <v>4000</v>
          </cell>
          <cell r="U2006">
            <v>0</v>
          </cell>
          <cell r="V2006">
            <v>1</v>
          </cell>
          <cell r="W2006">
            <v>52</v>
          </cell>
          <cell r="X2006">
            <v>0</v>
          </cell>
          <cell r="Y2006">
            <v>152</v>
          </cell>
          <cell r="Z2006" t="str">
            <v>บุคคลธรรมดา</v>
          </cell>
          <cell r="AA2006">
            <v>1</v>
          </cell>
          <cell r="AB2006" t="str">
            <v>(1)ที่ดินและสิ่งปลูกสร้างที่ใช้ประโยชน์ในการประกอบเกษตรกรรม</v>
          </cell>
          <cell r="AC2006">
            <v>1</v>
          </cell>
          <cell r="AD2006">
            <v>152</v>
          </cell>
          <cell r="AE2006">
            <v>170</v>
          </cell>
        </row>
        <row r="2007">
          <cell r="P2007">
            <v>39491</v>
          </cell>
          <cell r="Q2007">
            <v>2648</v>
          </cell>
          <cell r="R2007">
            <v>235</v>
          </cell>
          <cell r="S2007">
            <v>2923</v>
          </cell>
          <cell r="T2007">
            <v>4000</v>
          </cell>
          <cell r="U2007">
            <v>0</v>
          </cell>
          <cell r="V2007">
            <v>1</v>
          </cell>
          <cell r="W2007">
            <v>11</v>
          </cell>
          <cell r="X2007">
            <v>0</v>
          </cell>
          <cell r="Y2007">
            <v>111</v>
          </cell>
          <cell r="Z2007" t="str">
            <v>บุคคลธรรมดา</v>
          </cell>
          <cell r="AA2007">
            <v>1</v>
          </cell>
          <cell r="AB200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07">
            <v>2</v>
          </cell>
          <cell r="AD2007">
            <v>111</v>
          </cell>
          <cell r="AE2007">
            <v>420</v>
          </cell>
        </row>
        <row r="2008">
          <cell r="P2008">
            <v>39726</v>
          </cell>
          <cell r="Q2008">
            <v>2852</v>
          </cell>
          <cell r="R2008">
            <v>175</v>
          </cell>
          <cell r="S2008">
            <v>2919</v>
          </cell>
          <cell r="T2008">
            <v>4000</v>
          </cell>
          <cell r="U2008">
            <v>0</v>
          </cell>
          <cell r="V2008">
            <v>0</v>
          </cell>
          <cell r="W2008">
            <v>89</v>
          </cell>
          <cell r="X2008">
            <v>0</v>
          </cell>
          <cell r="Y2008">
            <v>89</v>
          </cell>
          <cell r="Z2008" t="str">
            <v>บุคคลธรรมดา</v>
          </cell>
          <cell r="AA2008">
            <v>1</v>
          </cell>
          <cell r="AB2008" t="str">
            <v>(1)ที่ดินและสิ่งปลูกสร้างที่ใช้ประโยชน์ในการประกอบเกษตรกรรม</v>
          </cell>
          <cell r="AC2008">
            <v>1</v>
          </cell>
          <cell r="AD2008">
            <v>89</v>
          </cell>
          <cell r="AE2008">
            <v>100</v>
          </cell>
        </row>
        <row r="2009">
          <cell r="P2009">
            <v>39814</v>
          </cell>
          <cell r="Q2009">
            <v>2854</v>
          </cell>
          <cell r="R2009">
            <v>112</v>
          </cell>
          <cell r="S2009">
            <v>2956</v>
          </cell>
          <cell r="T2009">
            <v>4000</v>
          </cell>
          <cell r="U2009">
            <v>0</v>
          </cell>
          <cell r="V2009">
            <v>2</v>
          </cell>
          <cell r="W2009">
            <v>43</v>
          </cell>
          <cell r="X2009">
            <v>0</v>
          </cell>
          <cell r="Y2009">
            <v>243</v>
          </cell>
          <cell r="Z2009" t="str">
            <v>บุคคลธรรมดา</v>
          </cell>
          <cell r="AA2009">
            <v>1</v>
          </cell>
          <cell r="AB2009" t="str">
            <v>(1)ที่ดินและสิ่งปลูกสร้างที่ใช้ประโยชน์ในการประกอบเกษตรกรรม</v>
          </cell>
          <cell r="AC2009">
            <v>1</v>
          </cell>
          <cell r="AD2009">
            <v>243</v>
          </cell>
          <cell r="AE2009">
            <v>170</v>
          </cell>
        </row>
        <row r="2010">
          <cell r="P2010">
            <v>39818</v>
          </cell>
          <cell r="Q2010">
            <v>2854</v>
          </cell>
          <cell r="R2010">
            <v>22</v>
          </cell>
          <cell r="S2010">
            <v>2951</v>
          </cell>
          <cell r="T2010">
            <v>1000</v>
          </cell>
          <cell r="U2010">
            <v>0</v>
          </cell>
          <cell r="V2010">
            <v>0</v>
          </cell>
          <cell r="W2010">
            <v>91</v>
          </cell>
          <cell r="X2010">
            <v>0</v>
          </cell>
          <cell r="Y2010">
            <v>91</v>
          </cell>
          <cell r="Z2010" t="str">
            <v>บุคคลธรรมดา</v>
          </cell>
          <cell r="AA2010">
            <v>1</v>
          </cell>
          <cell r="AB201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10">
            <v>2</v>
          </cell>
          <cell r="AD2010">
            <v>91</v>
          </cell>
          <cell r="AE2010">
            <v>170</v>
          </cell>
        </row>
        <row r="2011">
          <cell r="P2011">
            <v>39846</v>
          </cell>
          <cell r="Q2011">
            <v>3052</v>
          </cell>
          <cell r="R2011">
            <v>146</v>
          </cell>
          <cell r="S2011">
            <v>2954</v>
          </cell>
          <cell r="T2011">
            <v>4000</v>
          </cell>
          <cell r="U2011">
            <v>11</v>
          </cell>
          <cell r="V2011">
            <v>3</v>
          </cell>
          <cell r="W2011">
            <v>45</v>
          </cell>
          <cell r="X2011">
            <v>0</v>
          </cell>
          <cell r="Y2011">
            <v>4745</v>
          </cell>
          <cell r="Z2011" t="str">
            <v>บุคคลธรรมดา</v>
          </cell>
          <cell r="AA2011">
            <v>1</v>
          </cell>
          <cell r="AB2011" t="str">
            <v>(1)ที่ดินและสิ่งปลูกสร้างที่ใช้ประโยชน์ในการประกอบเกษตรกรรม</v>
          </cell>
          <cell r="AC2011">
            <v>1</v>
          </cell>
          <cell r="AD2011">
            <v>4745</v>
          </cell>
          <cell r="AE2011">
            <v>130</v>
          </cell>
        </row>
        <row r="2012">
          <cell r="P2012">
            <v>39849</v>
          </cell>
          <cell r="Q2012">
            <v>2852</v>
          </cell>
          <cell r="R2012">
            <v>176</v>
          </cell>
          <cell r="S2012">
            <v>2953</v>
          </cell>
          <cell r="T2012">
            <v>4000</v>
          </cell>
          <cell r="U2012">
            <v>14</v>
          </cell>
          <cell r="V2012">
            <v>2</v>
          </cell>
          <cell r="W2012">
            <v>56</v>
          </cell>
          <cell r="X2012">
            <v>0</v>
          </cell>
          <cell r="Y2012">
            <v>5856</v>
          </cell>
          <cell r="Z2012" t="str">
            <v>บุคคลธรรมดา</v>
          </cell>
          <cell r="AA2012">
            <v>1</v>
          </cell>
          <cell r="AB2012" t="str">
            <v>(1)ที่ดินและสิ่งปลูกสร้างที่ใช้ประโยชน์ในการประกอบเกษตรกรรม</v>
          </cell>
          <cell r="AC2012">
            <v>1</v>
          </cell>
          <cell r="AD2012">
            <v>5856</v>
          </cell>
          <cell r="AE2012">
            <v>130</v>
          </cell>
        </row>
        <row r="2013">
          <cell r="P2013">
            <v>39850</v>
          </cell>
          <cell r="Q2013">
            <v>2852</v>
          </cell>
          <cell r="R2013">
            <v>137</v>
          </cell>
          <cell r="S2013">
            <v>2952</v>
          </cell>
          <cell r="T2013">
            <v>1000</v>
          </cell>
          <cell r="U2013">
            <v>0</v>
          </cell>
          <cell r="V2013">
            <v>1</v>
          </cell>
          <cell r="W2013">
            <v>34</v>
          </cell>
          <cell r="X2013">
            <v>0</v>
          </cell>
          <cell r="Y2013">
            <v>134</v>
          </cell>
          <cell r="Z2013" t="str">
            <v>บุคคลธรรมดา</v>
          </cell>
          <cell r="AA2013">
            <v>1</v>
          </cell>
          <cell r="AB201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13">
            <v>2</v>
          </cell>
          <cell r="AD2013">
            <v>134</v>
          </cell>
          <cell r="AE2013">
            <v>350</v>
          </cell>
        </row>
        <row r="2014">
          <cell r="P2014">
            <v>39865</v>
          </cell>
          <cell r="Q2014">
            <v>2852</v>
          </cell>
          <cell r="R2014">
            <v>3</v>
          </cell>
          <cell r="S2014">
            <v>2955</v>
          </cell>
          <cell r="T2014">
            <v>1000</v>
          </cell>
          <cell r="U2014">
            <v>0</v>
          </cell>
          <cell r="V2014">
            <v>2</v>
          </cell>
          <cell r="W2014">
            <v>67</v>
          </cell>
          <cell r="X2014">
            <v>0</v>
          </cell>
          <cell r="Y2014">
            <v>267</v>
          </cell>
          <cell r="Z2014" t="str">
            <v>บุคคลธรรมดา</v>
          </cell>
          <cell r="AA2014">
            <v>1</v>
          </cell>
          <cell r="AB201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14">
            <v>2</v>
          </cell>
          <cell r="AD2014">
            <v>267</v>
          </cell>
          <cell r="AE2014">
            <v>310</v>
          </cell>
        </row>
        <row r="2015">
          <cell r="P2015">
            <v>39866</v>
          </cell>
          <cell r="Q2015">
            <v>2852</v>
          </cell>
          <cell r="R2015">
            <v>62</v>
          </cell>
          <cell r="S2015">
            <v>2957</v>
          </cell>
          <cell r="T2015">
            <v>1000</v>
          </cell>
          <cell r="U2015">
            <v>0</v>
          </cell>
          <cell r="V2015">
            <v>1</v>
          </cell>
          <cell r="W2015">
            <v>13</v>
          </cell>
          <cell r="X2015">
            <v>0</v>
          </cell>
          <cell r="Y2015">
            <v>113</v>
          </cell>
          <cell r="Z2015" t="str">
            <v>บุคคลธรรมดา</v>
          </cell>
          <cell r="AA2015">
            <v>1</v>
          </cell>
          <cell r="AB201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15">
            <v>2</v>
          </cell>
          <cell r="AD2015">
            <v>113</v>
          </cell>
          <cell r="AE2015">
            <v>170</v>
          </cell>
        </row>
        <row r="2016">
          <cell r="P2016">
            <v>39894</v>
          </cell>
          <cell r="Q2016">
            <v>2852</v>
          </cell>
          <cell r="R2016">
            <v>182</v>
          </cell>
          <cell r="S2016">
            <v>2963</v>
          </cell>
          <cell r="T2016">
            <v>4000</v>
          </cell>
          <cell r="U2016">
            <v>1</v>
          </cell>
          <cell r="V2016">
            <v>2</v>
          </cell>
          <cell r="W2016">
            <v>0</v>
          </cell>
          <cell r="X2016">
            <v>0</v>
          </cell>
          <cell r="Y2016">
            <v>600</v>
          </cell>
          <cell r="Z2016" t="str">
            <v>บุคคลธรรมดา</v>
          </cell>
          <cell r="AA2016">
            <v>1</v>
          </cell>
          <cell r="AB2016" t="str">
            <v>(1)ที่ดินและสิ่งปลูกสร้างที่ใช้ประโยชน์ในการประกอบเกษตรกรรม</v>
          </cell>
          <cell r="AC2016">
            <v>1</v>
          </cell>
          <cell r="AD2016">
            <v>600</v>
          </cell>
          <cell r="AE2016">
            <v>130</v>
          </cell>
        </row>
        <row r="2017">
          <cell r="P2017">
            <v>39895</v>
          </cell>
          <cell r="Q2017">
            <v>2852</v>
          </cell>
          <cell r="R2017">
            <v>183</v>
          </cell>
          <cell r="S2017">
            <v>2964</v>
          </cell>
          <cell r="T2017">
            <v>4000</v>
          </cell>
          <cell r="U2017">
            <v>1</v>
          </cell>
          <cell r="V2017">
            <v>2</v>
          </cell>
          <cell r="W2017">
            <v>0</v>
          </cell>
          <cell r="X2017">
            <v>0</v>
          </cell>
          <cell r="Y2017">
            <v>600</v>
          </cell>
          <cell r="Z2017" t="str">
            <v>บุคคลธรรมดา</v>
          </cell>
          <cell r="AA2017">
            <v>1</v>
          </cell>
          <cell r="AB2017" t="str">
            <v>(1)ที่ดินและสิ่งปลูกสร้างที่ใช้ประโยชน์ในการประกอบเกษตรกรรม</v>
          </cell>
          <cell r="AC2017">
            <v>1</v>
          </cell>
          <cell r="AD2017">
            <v>600</v>
          </cell>
          <cell r="AE2017">
            <v>130</v>
          </cell>
        </row>
        <row r="2018">
          <cell r="P2018">
            <v>39896</v>
          </cell>
          <cell r="Q2018">
            <v>2850</v>
          </cell>
          <cell r="R2018">
            <v>62</v>
          </cell>
          <cell r="S2018">
            <v>2965</v>
          </cell>
          <cell r="T2018">
            <v>4000</v>
          </cell>
          <cell r="U2018">
            <v>10</v>
          </cell>
          <cell r="V2018">
            <v>0</v>
          </cell>
          <cell r="W2018">
            <v>0</v>
          </cell>
          <cell r="X2018">
            <v>0</v>
          </cell>
          <cell r="Y2018">
            <v>4000</v>
          </cell>
          <cell r="Z2018" t="str">
            <v>บุคคลธรรมดา</v>
          </cell>
          <cell r="AA2018">
            <v>1</v>
          </cell>
          <cell r="AB2018" t="str">
            <v>(1)ที่ดินและสิ่งปลูกสร้างที่ใช้ประโยชน์ในการประกอบเกษตรกรรม</v>
          </cell>
          <cell r="AC2018">
            <v>1</v>
          </cell>
          <cell r="AD2018">
            <v>4000</v>
          </cell>
          <cell r="AE2018">
            <v>130</v>
          </cell>
        </row>
        <row r="2019">
          <cell r="P2019">
            <v>39928</v>
          </cell>
          <cell r="Q2019">
            <v>3052</v>
          </cell>
          <cell r="R2019">
            <v>145</v>
          </cell>
          <cell r="S2019">
            <v>2752</v>
          </cell>
          <cell r="T2019">
            <v>4000</v>
          </cell>
          <cell r="U2019">
            <v>3</v>
          </cell>
          <cell r="V2019">
            <v>3</v>
          </cell>
          <cell r="W2019">
            <v>58</v>
          </cell>
          <cell r="X2019">
            <v>0</v>
          </cell>
          <cell r="Y2019">
            <v>1558</v>
          </cell>
          <cell r="Z2019" t="str">
            <v>บุคคลธรรมดา</v>
          </cell>
          <cell r="AA2019">
            <v>1</v>
          </cell>
          <cell r="AB2019" t="str">
            <v>(1)ที่ดินและสิ่งปลูกสร้างที่ใช้ประโยชน์ในการประกอบเกษตรกรรม</v>
          </cell>
          <cell r="AC2019">
            <v>1</v>
          </cell>
          <cell r="AD2019">
            <v>1558</v>
          </cell>
          <cell r="AE2019">
            <v>100</v>
          </cell>
        </row>
        <row r="2020">
          <cell r="P2020">
            <v>39961</v>
          </cell>
          <cell r="Q2020">
            <v>2852</v>
          </cell>
          <cell r="R2020">
            <v>177</v>
          </cell>
          <cell r="S2020">
            <v>2958</v>
          </cell>
          <cell r="T2020">
            <v>4000</v>
          </cell>
          <cell r="U2020">
            <v>0</v>
          </cell>
          <cell r="V2020">
            <v>1</v>
          </cell>
          <cell r="W2020">
            <v>32</v>
          </cell>
          <cell r="X2020">
            <v>0</v>
          </cell>
          <cell r="Y2020">
            <v>132</v>
          </cell>
          <cell r="Z2020" t="str">
            <v>บุคคลธรรมดา</v>
          </cell>
          <cell r="AA2020">
            <v>1</v>
          </cell>
          <cell r="AB202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20">
            <v>2</v>
          </cell>
          <cell r="AD2020">
            <v>132</v>
          </cell>
          <cell r="AE2020">
            <v>420</v>
          </cell>
        </row>
        <row r="2021">
          <cell r="P2021">
            <v>39962</v>
          </cell>
          <cell r="Q2021">
            <v>2852</v>
          </cell>
          <cell r="R2021">
            <v>178</v>
          </cell>
          <cell r="S2021">
            <v>2959</v>
          </cell>
          <cell r="T2021">
            <v>4000</v>
          </cell>
          <cell r="U2021">
            <v>0</v>
          </cell>
          <cell r="V2021">
            <v>0</v>
          </cell>
          <cell r="W2021">
            <v>91</v>
          </cell>
          <cell r="X2021">
            <v>0</v>
          </cell>
          <cell r="Y2021">
            <v>91</v>
          </cell>
          <cell r="Z2021" t="str">
            <v>บุคคลธรรมดา</v>
          </cell>
          <cell r="AA2021">
            <v>1</v>
          </cell>
          <cell r="AB202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21">
            <v>2</v>
          </cell>
          <cell r="AD2021">
            <v>91</v>
          </cell>
          <cell r="AE2021">
            <v>420</v>
          </cell>
        </row>
        <row r="2022">
          <cell r="P2022">
            <v>39963</v>
          </cell>
          <cell r="Q2022">
            <v>2852</v>
          </cell>
          <cell r="R2022">
            <v>179</v>
          </cell>
          <cell r="S2022">
            <v>2960</v>
          </cell>
          <cell r="T2022">
            <v>4000</v>
          </cell>
          <cell r="U2022">
            <v>0</v>
          </cell>
          <cell r="V2022">
            <v>2</v>
          </cell>
          <cell r="W2022">
            <v>74</v>
          </cell>
          <cell r="X2022">
            <v>0</v>
          </cell>
          <cell r="Y2022">
            <v>274</v>
          </cell>
          <cell r="Z2022" t="str">
            <v>บุคคลธรรมดา</v>
          </cell>
          <cell r="AA2022">
            <v>1</v>
          </cell>
          <cell r="AB20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22">
            <v>2</v>
          </cell>
          <cell r="AD2022">
            <v>274</v>
          </cell>
          <cell r="AE2022">
            <v>420</v>
          </cell>
        </row>
        <row r="2023">
          <cell r="P2023">
            <v>39964</v>
          </cell>
          <cell r="Q2023">
            <v>2852</v>
          </cell>
          <cell r="R2023">
            <v>180</v>
          </cell>
          <cell r="S2023">
            <v>2961</v>
          </cell>
          <cell r="T2023">
            <v>4000</v>
          </cell>
          <cell r="U2023">
            <v>0</v>
          </cell>
          <cell r="V2023">
            <v>0</v>
          </cell>
          <cell r="W2023">
            <v>93</v>
          </cell>
          <cell r="X2023">
            <v>0</v>
          </cell>
          <cell r="Y2023">
            <v>93</v>
          </cell>
          <cell r="Z2023" t="str">
            <v>บุคคลธรรมดา</v>
          </cell>
          <cell r="AA2023">
            <v>1</v>
          </cell>
          <cell r="AB202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23">
            <v>2</v>
          </cell>
          <cell r="AD2023">
            <v>93</v>
          </cell>
          <cell r="AE2023">
            <v>420</v>
          </cell>
        </row>
        <row r="2024">
          <cell r="P2024">
            <v>39964</v>
          </cell>
          <cell r="Q2024">
            <v>2852</v>
          </cell>
          <cell r="R2024">
            <v>180</v>
          </cell>
          <cell r="S2024">
            <v>2961</v>
          </cell>
          <cell r="T2024">
            <v>4000</v>
          </cell>
          <cell r="U2024">
            <v>0</v>
          </cell>
          <cell r="V2024">
            <v>0</v>
          </cell>
          <cell r="W2024">
            <v>0</v>
          </cell>
          <cell r="X2024">
            <v>0</v>
          </cell>
          <cell r="Y2024">
            <v>0</v>
          </cell>
          <cell r="Z2024" t="str">
            <v>บุคคลธรรมดา</v>
          </cell>
          <cell r="AA2024">
            <v>1</v>
          </cell>
          <cell r="AB2024" t="str">
            <v>(3)สิ่งปลูกสร้างที่เจ้าของใช้เป็นที่อยู่อาศัยและมีชื่ออยู่ในทะเบียนบ้าน</v>
          </cell>
          <cell r="AC2024">
            <v>2</v>
          </cell>
          <cell r="AD2024">
            <v>0</v>
          </cell>
          <cell r="AE2024">
            <v>0</v>
          </cell>
        </row>
        <row r="2025">
          <cell r="P2025">
            <v>39964</v>
          </cell>
          <cell r="Q2025">
            <v>2852</v>
          </cell>
          <cell r="R2025">
            <v>180</v>
          </cell>
          <cell r="S2025">
            <v>2961</v>
          </cell>
          <cell r="T2025">
            <v>4000</v>
          </cell>
          <cell r="U2025">
            <v>0</v>
          </cell>
          <cell r="V2025">
            <v>0</v>
          </cell>
          <cell r="W2025">
            <v>0</v>
          </cell>
          <cell r="X2025">
            <v>0</v>
          </cell>
          <cell r="Y2025">
            <v>0</v>
          </cell>
          <cell r="Z2025" t="str">
            <v>บุคคลธรรมดา</v>
          </cell>
          <cell r="AA2025">
            <v>1</v>
          </cell>
          <cell r="AB2025" t="str">
            <v>(3)สิ่งปลูกสร้างที่เจ้าของใช้เป็นที่อยู่อาศัยและมีชื่ออยู่ในทะเบียนบ้าน</v>
          </cell>
          <cell r="AC2025">
            <v>2</v>
          </cell>
          <cell r="AD2025">
            <v>0</v>
          </cell>
          <cell r="AE2025">
            <v>0</v>
          </cell>
        </row>
        <row r="2026">
          <cell r="P2026">
            <v>39964</v>
          </cell>
          <cell r="Q2026">
            <v>2852</v>
          </cell>
          <cell r="R2026">
            <v>180</v>
          </cell>
          <cell r="S2026">
            <v>2961</v>
          </cell>
          <cell r="T2026">
            <v>4000</v>
          </cell>
          <cell r="U2026">
            <v>0</v>
          </cell>
          <cell r="V2026">
            <v>0</v>
          </cell>
          <cell r="W2026">
            <v>0</v>
          </cell>
          <cell r="X2026">
            <v>0</v>
          </cell>
          <cell r="Y2026">
            <v>0</v>
          </cell>
          <cell r="Z2026" t="str">
            <v>บุคคลธรรมดา</v>
          </cell>
          <cell r="AA2026">
            <v>1</v>
          </cell>
          <cell r="AB2026" t="str">
            <v>(3)สิ่งปลูกสร้างที่เจ้าของใช้เป็นที่อยู่อาศัยและมีชื่ออยู่ในทะเบียนบ้าน</v>
          </cell>
          <cell r="AC2026">
            <v>2</v>
          </cell>
          <cell r="AD2026">
            <v>0</v>
          </cell>
          <cell r="AE2026">
            <v>0</v>
          </cell>
        </row>
        <row r="2027">
          <cell r="P2027">
            <v>39965</v>
          </cell>
          <cell r="Q2027">
            <v>2852</v>
          </cell>
          <cell r="R2027">
            <v>181</v>
          </cell>
          <cell r="S2027">
            <v>2962</v>
          </cell>
          <cell r="T2027">
            <v>4000</v>
          </cell>
          <cell r="U2027">
            <v>0</v>
          </cell>
          <cell r="V2027">
            <v>1</v>
          </cell>
          <cell r="W2027">
            <v>64</v>
          </cell>
          <cell r="X2027">
            <v>0</v>
          </cell>
          <cell r="Y2027">
            <v>164</v>
          </cell>
          <cell r="Z2027" t="str">
            <v>บุคคลธรรมดา</v>
          </cell>
          <cell r="AA2027">
            <v>1</v>
          </cell>
          <cell r="AB2027" t="str">
            <v>(1)ที่ดินและสิ่งปลูกสร้างที่ใช้ประโยชน์ในการประกอบเกษตรกรรม</v>
          </cell>
          <cell r="AC2027">
            <v>1</v>
          </cell>
          <cell r="AD2027">
            <v>164</v>
          </cell>
          <cell r="AE2027">
            <v>420</v>
          </cell>
        </row>
        <row r="2028">
          <cell r="P2028">
            <v>39999</v>
          </cell>
          <cell r="Q2028">
            <v>2854</v>
          </cell>
          <cell r="R2028">
            <v>39</v>
          </cell>
          <cell r="S2028">
            <v>2966</v>
          </cell>
          <cell r="T2028">
            <v>1000</v>
          </cell>
          <cell r="U2028">
            <v>0</v>
          </cell>
          <cell r="V2028">
            <v>0</v>
          </cell>
          <cell r="W2028">
            <v>79</v>
          </cell>
          <cell r="X2028">
            <v>0</v>
          </cell>
          <cell r="Y2028">
            <v>79</v>
          </cell>
          <cell r="Z2028" t="str">
            <v>บุคคลธรรมดา</v>
          </cell>
          <cell r="AA2028">
            <v>1</v>
          </cell>
          <cell r="AB202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28">
            <v>2</v>
          </cell>
          <cell r="AD2028">
            <v>79</v>
          </cell>
          <cell r="AE2028">
            <v>100</v>
          </cell>
        </row>
        <row r="2029">
          <cell r="P2029">
            <v>39999</v>
          </cell>
          <cell r="Q2029">
            <v>2854</v>
          </cell>
          <cell r="R2029">
            <v>39</v>
          </cell>
          <cell r="S2029">
            <v>2966</v>
          </cell>
          <cell r="T2029">
            <v>1000</v>
          </cell>
          <cell r="U2029">
            <v>0</v>
          </cell>
          <cell r="V2029">
            <v>0</v>
          </cell>
          <cell r="W2029">
            <v>0</v>
          </cell>
          <cell r="X2029">
            <v>0</v>
          </cell>
          <cell r="Y2029">
            <v>0</v>
          </cell>
          <cell r="Z2029" t="str">
            <v>บุคคลธรรมดา</v>
          </cell>
          <cell r="AA2029">
            <v>1</v>
          </cell>
          <cell r="AB2029" t="str">
            <v>(3)สิ่งปลูกสร้างที่เจ้าของใช้เป็นที่อยู่อาศัยและมีชื่ออยู่ในทะเบียนบ้าน</v>
          </cell>
          <cell r="AC2029">
            <v>2</v>
          </cell>
          <cell r="AD2029">
            <v>0</v>
          </cell>
          <cell r="AE2029">
            <v>100</v>
          </cell>
        </row>
        <row r="2030">
          <cell r="P2030">
            <v>40000</v>
          </cell>
          <cell r="Q2030">
            <v>2854</v>
          </cell>
          <cell r="R2030">
            <v>113</v>
          </cell>
          <cell r="S2030">
            <v>2967</v>
          </cell>
          <cell r="T2030">
            <v>4000</v>
          </cell>
          <cell r="U2030">
            <v>0</v>
          </cell>
          <cell r="V2030">
            <v>0</v>
          </cell>
          <cell r="W2030">
            <v>49</v>
          </cell>
          <cell r="X2030">
            <v>0</v>
          </cell>
          <cell r="Y2030">
            <v>49</v>
          </cell>
          <cell r="Z2030" t="str">
            <v>บุคคลธรรมดา</v>
          </cell>
          <cell r="AA2030">
            <v>1</v>
          </cell>
          <cell r="AB2030" t="str">
            <v>(1)ที่ดินและสิ่งปลูกสร้างที่ใช้ประโยชน์ในการประกอบเกษตรกรรม</v>
          </cell>
          <cell r="AC2030">
            <v>1</v>
          </cell>
          <cell r="AD2030">
            <v>49</v>
          </cell>
          <cell r="AE2030">
            <v>100</v>
          </cell>
        </row>
        <row r="2031">
          <cell r="P2031">
            <v>40001</v>
          </cell>
          <cell r="Q2031">
            <v>2854</v>
          </cell>
          <cell r="R2031">
            <v>114</v>
          </cell>
          <cell r="S2031">
            <v>2968</v>
          </cell>
          <cell r="T2031">
            <v>4000</v>
          </cell>
          <cell r="U2031">
            <v>0</v>
          </cell>
          <cell r="V2031">
            <v>2</v>
          </cell>
          <cell r="W2031">
            <v>38</v>
          </cell>
          <cell r="X2031">
            <v>0</v>
          </cell>
          <cell r="Y2031">
            <v>238</v>
          </cell>
          <cell r="Z2031" t="str">
            <v>บุคคลธรรมดา</v>
          </cell>
          <cell r="AA2031">
            <v>1</v>
          </cell>
          <cell r="AB203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31">
            <v>2</v>
          </cell>
          <cell r="AD2031">
            <v>238</v>
          </cell>
          <cell r="AE2031">
            <v>420</v>
          </cell>
        </row>
        <row r="2032">
          <cell r="P2032">
            <v>40002</v>
          </cell>
          <cell r="Q2032">
            <v>2854</v>
          </cell>
          <cell r="R2032">
            <v>115</v>
          </cell>
          <cell r="S2032">
            <v>2969</v>
          </cell>
          <cell r="T2032">
            <v>4000</v>
          </cell>
          <cell r="U2032">
            <v>0</v>
          </cell>
          <cell r="V2032">
            <v>3</v>
          </cell>
          <cell r="W2032">
            <v>33</v>
          </cell>
          <cell r="X2032">
            <v>0</v>
          </cell>
          <cell r="Y2032">
            <v>333</v>
          </cell>
          <cell r="Z2032" t="str">
            <v>บุคคลธรรมดา</v>
          </cell>
          <cell r="AA2032">
            <v>1</v>
          </cell>
          <cell r="AB2032" t="str">
            <v>(1)ที่ดินและสิ่งปลูกสร้างที่ใช้ประโยชน์ในการประกอบเกษตรกรรม</v>
          </cell>
          <cell r="AC2032">
            <v>1</v>
          </cell>
          <cell r="AD2032">
            <v>333</v>
          </cell>
          <cell r="AE2032">
            <v>130</v>
          </cell>
        </row>
        <row r="2033">
          <cell r="P2033">
            <v>40003</v>
          </cell>
          <cell r="Q2033">
            <v>2854</v>
          </cell>
          <cell r="R2033">
            <v>116</v>
          </cell>
          <cell r="S2033">
            <v>2970</v>
          </cell>
          <cell r="T2033">
            <v>4000</v>
          </cell>
          <cell r="U2033">
            <v>1</v>
          </cell>
          <cell r="V2033">
            <v>1</v>
          </cell>
          <cell r="W2033">
            <v>59</v>
          </cell>
          <cell r="X2033">
            <v>0</v>
          </cell>
          <cell r="Y2033">
            <v>559</v>
          </cell>
          <cell r="Z2033" t="str">
            <v>บุคคลธรรมดา</v>
          </cell>
          <cell r="AA2033">
            <v>1</v>
          </cell>
          <cell r="AB2033" t="str">
            <v>(1)ที่ดินและสิ่งปลูกสร้างที่ใช้ประโยชน์ในการประกอบเกษตรกรรม</v>
          </cell>
          <cell r="AC2033">
            <v>1</v>
          </cell>
          <cell r="AD2033">
            <v>559</v>
          </cell>
          <cell r="AE2033">
            <v>150</v>
          </cell>
        </row>
        <row r="2034">
          <cell r="P2034">
            <v>40004</v>
          </cell>
          <cell r="Q2034">
            <v>2854</v>
          </cell>
          <cell r="R2034">
            <v>117</v>
          </cell>
          <cell r="S2034">
            <v>2971</v>
          </cell>
          <cell r="T2034">
            <v>4000</v>
          </cell>
          <cell r="U2034">
            <v>3</v>
          </cell>
          <cell r="V2034">
            <v>1</v>
          </cell>
          <cell r="W2034">
            <v>12</v>
          </cell>
          <cell r="X2034">
            <v>0</v>
          </cell>
          <cell r="Y2034">
            <v>1312</v>
          </cell>
          <cell r="Z2034" t="str">
            <v>บุคคลธรรมดา</v>
          </cell>
          <cell r="AA2034">
            <v>1</v>
          </cell>
          <cell r="AB2034" t="str">
            <v>(1)ที่ดินและสิ่งปลูกสร้างที่ใช้ประโยชน์ในการประกอบเกษตรกรรม</v>
          </cell>
          <cell r="AC2034">
            <v>1</v>
          </cell>
          <cell r="AD2034">
            <v>1312</v>
          </cell>
          <cell r="AE2034">
            <v>130</v>
          </cell>
        </row>
        <row r="2035">
          <cell r="P2035">
            <v>40005</v>
          </cell>
          <cell r="Q2035">
            <v>2854</v>
          </cell>
          <cell r="R2035">
            <v>118</v>
          </cell>
          <cell r="S2035">
            <v>2972</v>
          </cell>
          <cell r="T2035">
            <v>4000</v>
          </cell>
          <cell r="U2035">
            <v>0</v>
          </cell>
          <cell r="V2035">
            <v>3</v>
          </cell>
          <cell r="W2035">
            <v>66</v>
          </cell>
          <cell r="X2035">
            <v>0</v>
          </cell>
          <cell r="Y2035">
            <v>366</v>
          </cell>
          <cell r="Z2035" t="str">
            <v>บุคคลธรรมดา</v>
          </cell>
          <cell r="AA2035">
            <v>1</v>
          </cell>
          <cell r="AB2035" t="str">
            <v>(1)ที่ดินและสิ่งปลูกสร้างที่ใช้ประโยชน์ในการประกอบเกษตรกรรม</v>
          </cell>
          <cell r="AC2035">
            <v>1</v>
          </cell>
          <cell r="AD2035">
            <v>366</v>
          </cell>
          <cell r="AE2035">
            <v>320</v>
          </cell>
        </row>
        <row r="2036">
          <cell r="P2036">
            <v>40006</v>
          </cell>
          <cell r="Q2036">
            <v>2854</v>
          </cell>
          <cell r="R2036">
            <v>119</v>
          </cell>
          <cell r="S2036">
            <v>2973</v>
          </cell>
          <cell r="T2036">
            <v>4000</v>
          </cell>
          <cell r="U2036">
            <v>1</v>
          </cell>
          <cell r="V2036">
            <v>1</v>
          </cell>
          <cell r="W2036">
            <v>51</v>
          </cell>
          <cell r="X2036">
            <v>0</v>
          </cell>
          <cell r="Y2036">
            <v>551</v>
          </cell>
          <cell r="Z2036" t="str">
            <v>บุคคลธรรมดา</v>
          </cell>
          <cell r="AA2036">
            <v>1</v>
          </cell>
          <cell r="AB2036" t="str">
            <v>(1)ที่ดินและสิ่งปลูกสร้างที่ใช้ประโยชน์ในการประกอบเกษตรกรรม</v>
          </cell>
          <cell r="AC2036">
            <v>1</v>
          </cell>
          <cell r="AD2036">
            <v>551</v>
          </cell>
          <cell r="AE2036">
            <v>100</v>
          </cell>
        </row>
        <row r="2037">
          <cell r="P2037">
            <v>40007</v>
          </cell>
          <cell r="Q2037">
            <v>2854</v>
          </cell>
          <cell r="R2037">
            <v>120</v>
          </cell>
          <cell r="S2037">
            <v>2974</v>
          </cell>
          <cell r="T2037">
            <v>4000</v>
          </cell>
          <cell r="U2037">
            <v>0</v>
          </cell>
          <cell r="V2037">
            <v>2</v>
          </cell>
          <cell r="W2037">
            <v>39</v>
          </cell>
          <cell r="X2037">
            <v>0</v>
          </cell>
          <cell r="Y2037">
            <v>239</v>
          </cell>
          <cell r="Z2037" t="str">
            <v>บุคคลธรรมดา</v>
          </cell>
          <cell r="AA2037">
            <v>1</v>
          </cell>
          <cell r="AB2037" t="str">
            <v>(1)ที่ดินและสิ่งปลูกสร้างที่ใช้ประโยชน์ในการประกอบเกษตรกรรม</v>
          </cell>
          <cell r="AC2037">
            <v>1</v>
          </cell>
          <cell r="AD2037">
            <v>239</v>
          </cell>
          <cell r="AE2037">
            <v>170</v>
          </cell>
        </row>
        <row r="2038">
          <cell r="P2038">
            <v>40196</v>
          </cell>
          <cell r="Q2038">
            <v>2852</v>
          </cell>
          <cell r="R2038">
            <v>138</v>
          </cell>
          <cell r="S2038">
            <v>2975</v>
          </cell>
          <cell r="T2038">
            <v>1000</v>
          </cell>
          <cell r="U2038">
            <v>0</v>
          </cell>
          <cell r="V2038">
            <v>0</v>
          </cell>
          <cell r="W2038">
            <v>94</v>
          </cell>
          <cell r="X2038">
            <v>0</v>
          </cell>
          <cell r="Y2038">
            <v>94</v>
          </cell>
          <cell r="Z2038" t="str">
            <v>บุคคลธรรมดา</v>
          </cell>
          <cell r="AA2038">
            <v>1</v>
          </cell>
          <cell r="AB20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38">
            <v>2</v>
          </cell>
          <cell r="AD2038">
            <v>94</v>
          </cell>
          <cell r="AE2038">
            <v>100</v>
          </cell>
        </row>
        <row r="2039">
          <cell r="P2039">
            <v>40204</v>
          </cell>
          <cell r="Q2039">
            <v>2852</v>
          </cell>
          <cell r="R2039">
            <v>187</v>
          </cell>
          <cell r="S2039">
            <v>2981</v>
          </cell>
          <cell r="T2039">
            <v>4000</v>
          </cell>
          <cell r="U2039">
            <v>9</v>
          </cell>
          <cell r="V2039">
            <v>2</v>
          </cell>
          <cell r="W2039">
            <v>96</v>
          </cell>
          <cell r="X2039">
            <v>0</v>
          </cell>
          <cell r="Y2039">
            <v>3896</v>
          </cell>
          <cell r="Z2039" t="str">
            <v>บุคคลธรรมดา</v>
          </cell>
          <cell r="AA2039">
            <v>1</v>
          </cell>
          <cell r="AB2039" t="str">
            <v>(1)ที่ดินและสิ่งปลูกสร้างที่ใช้ประโยชน์ในการประกอบเกษตรกรรม</v>
          </cell>
          <cell r="AC2039">
            <v>1</v>
          </cell>
          <cell r="AD2039">
            <v>3896</v>
          </cell>
          <cell r="AE2039">
            <v>130</v>
          </cell>
        </row>
        <row r="2040">
          <cell r="P2040">
            <v>40205</v>
          </cell>
          <cell r="Q2040">
            <v>2854</v>
          </cell>
          <cell r="R2040">
            <v>8</v>
          </cell>
          <cell r="S2040">
            <v>2756</v>
          </cell>
          <cell r="T2040">
            <v>1000</v>
          </cell>
          <cell r="U2040">
            <v>0</v>
          </cell>
          <cell r="V2040">
            <v>0</v>
          </cell>
          <cell r="W2040">
            <v>92</v>
          </cell>
          <cell r="X2040">
            <v>0</v>
          </cell>
          <cell r="Y2040">
            <v>92</v>
          </cell>
          <cell r="Z2040" t="str">
            <v>บุคคลธรรมดา</v>
          </cell>
          <cell r="AA2040">
            <v>1</v>
          </cell>
          <cell r="AB204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40">
            <v>2</v>
          </cell>
          <cell r="AD2040">
            <v>92</v>
          </cell>
          <cell r="AE2040">
            <v>170</v>
          </cell>
        </row>
        <row r="2041">
          <cell r="P2041">
            <v>40206</v>
          </cell>
          <cell r="Q2041">
            <v>2854</v>
          </cell>
          <cell r="R2041">
            <v>9</v>
          </cell>
          <cell r="S2041">
            <v>2757</v>
          </cell>
          <cell r="T2041">
            <v>1000</v>
          </cell>
          <cell r="U2041">
            <v>0</v>
          </cell>
          <cell r="V2041">
            <v>1</v>
          </cell>
          <cell r="W2041">
            <v>11</v>
          </cell>
          <cell r="X2041">
            <v>0</v>
          </cell>
          <cell r="Y2041">
            <v>111</v>
          </cell>
          <cell r="Z2041" t="str">
            <v>บุคคลธรรมดา</v>
          </cell>
          <cell r="AA2041">
            <v>1</v>
          </cell>
          <cell r="AB20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41">
            <v>2</v>
          </cell>
          <cell r="AD2041">
            <v>111</v>
          </cell>
          <cell r="AE2041">
            <v>170</v>
          </cell>
        </row>
        <row r="2042">
          <cell r="P2042">
            <v>40209</v>
          </cell>
          <cell r="Q2042">
            <v>2852</v>
          </cell>
          <cell r="R2042">
            <v>184</v>
          </cell>
          <cell r="S2042">
            <v>2976</v>
          </cell>
          <cell r="T2042">
            <v>4000</v>
          </cell>
          <cell r="U2042">
            <v>0</v>
          </cell>
          <cell r="V2042">
            <v>2</v>
          </cell>
          <cell r="W2042">
            <v>91</v>
          </cell>
          <cell r="X2042">
            <v>0</v>
          </cell>
          <cell r="Y2042">
            <v>291</v>
          </cell>
          <cell r="Z2042" t="str">
            <v>บุคคลธรรมดา</v>
          </cell>
          <cell r="AA2042">
            <v>1</v>
          </cell>
          <cell r="AB2042" t="str">
            <v>(1)ที่ดินและสิ่งปลูกสร้างที่ใช้ประโยชน์ในการประกอบเกษตรกรรม</v>
          </cell>
          <cell r="AC2042">
            <v>1</v>
          </cell>
          <cell r="AD2042">
            <v>291</v>
          </cell>
          <cell r="AE2042">
            <v>150</v>
          </cell>
        </row>
        <row r="2043">
          <cell r="P2043">
            <v>40211</v>
          </cell>
          <cell r="Q2043">
            <v>2852</v>
          </cell>
          <cell r="R2043">
            <v>186</v>
          </cell>
          <cell r="S2043">
            <v>2978</v>
          </cell>
          <cell r="T2043">
            <v>4000</v>
          </cell>
          <cell r="U2043">
            <v>0</v>
          </cell>
          <cell r="V2043">
            <v>2</v>
          </cell>
          <cell r="W2043">
            <v>42</v>
          </cell>
          <cell r="X2043">
            <v>0</v>
          </cell>
          <cell r="Y2043">
            <v>242</v>
          </cell>
          <cell r="Z2043" t="str">
            <v>บุคคลธรรมดา</v>
          </cell>
          <cell r="AA2043">
            <v>1</v>
          </cell>
          <cell r="AB2043" t="str">
            <v>(1)ที่ดินและสิ่งปลูกสร้างที่ใช้ประโยชน์ในการประกอบเกษตรกรรม</v>
          </cell>
          <cell r="AC2043">
            <v>1</v>
          </cell>
          <cell r="AD2043">
            <v>242</v>
          </cell>
          <cell r="AE2043">
            <v>150</v>
          </cell>
        </row>
        <row r="2044">
          <cell r="P2044">
            <v>40212</v>
          </cell>
          <cell r="Q2044">
            <v>3054</v>
          </cell>
          <cell r="R2044">
            <v>129</v>
          </cell>
          <cell r="S2044">
            <v>5274</v>
          </cell>
          <cell r="T2044">
            <v>4000</v>
          </cell>
          <cell r="U2044">
            <v>9</v>
          </cell>
          <cell r="V2044">
            <v>2</v>
          </cell>
          <cell r="W2044">
            <v>34</v>
          </cell>
          <cell r="X2044">
            <v>0</v>
          </cell>
          <cell r="Y2044">
            <v>3834</v>
          </cell>
          <cell r="Z2044" t="str">
            <v>บุคคลธรรมดา</v>
          </cell>
          <cell r="AA2044">
            <v>1</v>
          </cell>
          <cell r="AB2044" t="str">
            <v>(1)ที่ดินและสิ่งปลูกสร้างที่ใช้ประโยชน์ในการประกอบเกษตรกรรม</v>
          </cell>
          <cell r="AC2044">
            <v>1</v>
          </cell>
          <cell r="AD2044">
            <v>3834</v>
          </cell>
          <cell r="AE2044">
            <v>130</v>
          </cell>
        </row>
        <row r="2045">
          <cell r="P2045">
            <v>40213</v>
          </cell>
          <cell r="Q2045">
            <v>3054</v>
          </cell>
          <cell r="R2045">
            <v>130</v>
          </cell>
          <cell r="S2045">
            <v>2980</v>
          </cell>
          <cell r="T2045">
            <v>4000</v>
          </cell>
          <cell r="U2045">
            <v>10</v>
          </cell>
          <cell r="V2045">
            <v>0</v>
          </cell>
          <cell r="W2045">
            <v>86</v>
          </cell>
          <cell r="X2045">
            <v>0</v>
          </cell>
          <cell r="Y2045">
            <v>4086</v>
          </cell>
          <cell r="Z2045" t="str">
            <v>บุคคลธรรมดา</v>
          </cell>
          <cell r="AA2045">
            <v>1</v>
          </cell>
          <cell r="AB2045" t="str">
            <v>(1)ที่ดินและสิ่งปลูกสร้างที่ใช้ประโยชน์ในการประกอบเกษตรกรรม</v>
          </cell>
          <cell r="AC2045">
            <v>1</v>
          </cell>
          <cell r="AD2045">
            <v>4086</v>
          </cell>
          <cell r="AE2045">
            <v>130</v>
          </cell>
        </row>
        <row r="2046">
          <cell r="P2046">
            <v>40233</v>
          </cell>
          <cell r="Q2046">
            <v>2854</v>
          </cell>
          <cell r="R2046">
            <v>23</v>
          </cell>
          <cell r="S2046">
            <v>2982</v>
          </cell>
          <cell r="T2046">
            <v>1000</v>
          </cell>
          <cell r="U2046">
            <v>0</v>
          </cell>
          <cell r="V2046">
            <v>0</v>
          </cell>
          <cell r="W2046">
            <v>55</v>
          </cell>
          <cell r="X2046">
            <v>0</v>
          </cell>
          <cell r="Y2046">
            <v>55</v>
          </cell>
          <cell r="Z2046" t="str">
            <v>บุคคลธรรมดา</v>
          </cell>
          <cell r="AA2046">
            <v>1</v>
          </cell>
          <cell r="AB2046" t="str">
            <v>(1)ที่ดินและสิ่งปลูกสร้างที่ใช้ประโยชน์ในการประกอบเกษตรกรรม</v>
          </cell>
          <cell r="AC2046">
            <v>1</v>
          </cell>
          <cell r="AD2046">
            <v>55</v>
          </cell>
          <cell r="AE2046">
            <v>100</v>
          </cell>
        </row>
        <row r="2047">
          <cell r="P2047">
            <v>40234</v>
          </cell>
          <cell r="Q2047">
            <v>2854</v>
          </cell>
          <cell r="R2047">
            <v>24</v>
          </cell>
          <cell r="S2047">
            <v>2983</v>
          </cell>
          <cell r="T2047">
            <v>1000</v>
          </cell>
          <cell r="U2047">
            <v>0</v>
          </cell>
          <cell r="V2047">
            <v>0</v>
          </cell>
          <cell r="W2047">
            <v>91</v>
          </cell>
          <cell r="X2047">
            <v>0</v>
          </cell>
          <cell r="Y2047">
            <v>91</v>
          </cell>
          <cell r="Z2047" t="str">
            <v>บุคคลธรรมดา</v>
          </cell>
          <cell r="AA2047">
            <v>1</v>
          </cell>
          <cell r="AB204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47">
            <v>2</v>
          </cell>
          <cell r="AD2047">
            <v>91</v>
          </cell>
          <cell r="AE2047">
            <v>100</v>
          </cell>
        </row>
        <row r="2048">
          <cell r="P2048">
            <v>40316</v>
          </cell>
          <cell r="Q2048">
            <v>2650</v>
          </cell>
          <cell r="R2048">
            <v>260</v>
          </cell>
          <cell r="S2048">
            <v>2985</v>
          </cell>
          <cell r="T2048">
            <v>4000</v>
          </cell>
          <cell r="U2048">
            <v>0</v>
          </cell>
          <cell r="V2048">
            <v>1</v>
          </cell>
          <cell r="W2048">
            <v>7</v>
          </cell>
          <cell r="X2048">
            <v>0</v>
          </cell>
          <cell r="Y2048">
            <v>107</v>
          </cell>
          <cell r="Z2048" t="str">
            <v>บุคคลธรรมดา</v>
          </cell>
          <cell r="AA2048">
            <v>1</v>
          </cell>
          <cell r="AB2048" t="str">
            <v>(1)ที่ดินและสิ่งปลูกสร้างที่ใช้ประโยชน์ในการประกอบเกษตรกรรม</v>
          </cell>
          <cell r="AC2048">
            <v>1</v>
          </cell>
          <cell r="AD2048">
            <v>107</v>
          </cell>
          <cell r="AE2048">
            <v>100</v>
          </cell>
        </row>
        <row r="2049">
          <cell r="P2049">
            <v>40317</v>
          </cell>
          <cell r="Q2049">
            <v>2650</v>
          </cell>
          <cell r="R2049">
            <v>261</v>
          </cell>
          <cell r="S2049">
            <v>2986</v>
          </cell>
          <cell r="T2049">
            <v>4000</v>
          </cell>
          <cell r="U2049">
            <v>0</v>
          </cell>
          <cell r="V2049">
            <v>1</v>
          </cell>
          <cell r="W2049">
            <v>2</v>
          </cell>
          <cell r="X2049">
            <v>0</v>
          </cell>
          <cell r="Y2049">
            <v>96</v>
          </cell>
          <cell r="Z2049" t="str">
            <v>บุคคลธรรมดา</v>
          </cell>
          <cell r="AA2049">
            <v>1</v>
          </cell>
          <cell r="AB2049" t="str">
            <v>(1)ที่ดินและสิ่งปลูกสร้างที่ใช้ประโยชน์ในการประกอบเกษตรกรรม</v>
          </cell>
          <cell r="AC2049">
            <v>1</v>
          </cell>
          <cell r="AD2049">
            <v>96</v>
          </cell>
          <cell r="AE2049">
            <v>100</v>
          </cell>
        </row>
        <row r="2050">
          <cell r="P2050">
            <v>40317</v>
          </cell>
          <cell r="Q2050">
            <v>2650</v>
          </cell>
          <cell r="R2050">
            <v>261</v>
          </cell>
          <cell r="S2050">
            <v>2986</v>
          </cell>
          <cell r="T2050">
            <v>4000</v>
          </cell>
          <cell r="U2050">
            <v>0</v>
          </cell>
          <cell r="V2050">
            <v>0</v>
          </cell>
          <cell r="W2050">
            <v>0</v>
          </cell>
          <cell r="X2050">
            <v>0</v>
          </cell>
          <cell r="Y2050">
            <v>6</v>
          </cell>
          <cell r="Z2050" t="str">
            <v>บุคคลธรรมดา</v>
          </cell>
          <cell r="AA2050">
            <v>1</v>
          </cell>
          <cell r="AB205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050">
            <v>3</v>
          </cell>
          <cell r="AD2050">
            <v>6</v>
          </cell>
          <cell r="AE2050">
            <v>100</v>
          </cell>
        </row>
        <row r="2051">
          <cell r="P2051">
            <v>40321</v>
          </cell>
          <cell r="Q2051">
            <v>2650</v>
          </cell>
          <cell r="R2051">
            <v>259</v>
          </cell>
          <cell r="S2051">
            <v>2984</v>
          </cell>
          <cell r="T2051">
            <v>4000</v>
          </cell>
          <cell r="U2051">
            <v>0</v>
          </cell>
          <cell r="V2051">
            <v>1</v>
          </cell>
          <cell r="W2051">
            <v>40</v>
          </cell>
          <cell r="X2051">
            <v>0</v>
          </cell>
          <cell r="Y2051">
            <v>140</v>
          </cell>
          <cell r="Z2051" t="str">
            <v>บุคคลธรรมดา</v>
          </cell>
          <cell r="AA2051">
            <v>1</v>
          </cell>
          <cell r="AB20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51">
            <v>2</v>
          </cell>
          <cell r="AD2051">
            <v>140</v>
          </cell>
          <cell r="AE2051">
            <v>100</v>
          </cell>
        </row>
        <row r="2052">
          <cell r="P2052">
            <v>40387</v>
          </cell>
          <cell r="Q2052">
            <v>2852</v>
          </cell>
          <cell r="R2052">
            <v>139</v>
          </cell>
          <cell r="S2052">
            <v>2987</v>
          </cell>
          <cell r="T2052">
            <v>1000</v>
          </cell>
          <cell r="U2052">
            <v>0</v>
          </cell>
          <cell r="V2052">
            <v>0</v>
          </cell>
          <cell r="W2052">
            <v>76</v>
          </cell>
          <cell r="X2052">
            <v>0</v>
          </cell>
          <cell r="Y2052">
            <v>62.5</v>
          </cell>
          <cell r="Z2052" t="str">
            <v>บุคคลธรรมดา</v>
          </cell>
          <cell r="AA2052">
            <v>1</v>
          </cell>
          <cell r="AB205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52">
            <v>2</v>
          </cell>
          <cell r="AD2052">
            <v>62.5</v>
          </cell>
          <cell r="AE2052">
            <v>420</v>
          </cell>
        </row>
        <row r="2053">
          <cell r="P2053">
            <v>40387</v>
          </cell>
          <cell r="Q2053">
            <v>2852</v>
          </cell>
          <cell r="R2053">
            <v>139</v>
          </cell>
          <cell r="S2053">
            <v>2987</v>
          </cell>
          <cell r="T2053">
            <v>1000</v>
          </cell>
          <cell r="U2053">
            <v>0</v>
          </cell>
          <cell r="V2053">
            <v>0</v>
          </cell>
          <cell r="W2053">
            <v>0</v>
          </cell>
          <cell r="X2053">
            <v>0</v>
          </cell>
          <cell r="Y2053">
            <v>13.5</v>
          </cell>
          <cell r="Z2053" t="str">
            <v>บุคคลธรรมดา</v>
          </cell>
          <cell r="AA2053">
            <v>1</v>
          </cell>
          <cell r="AB205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053">
            <v>3</v>
          </cell>
          <cell r="AD2053">
            <v>13.5</v>
          </cell>
          <cell r="AE2053">
            <v>420</v>
          </cell>
        </row>
        <row r="2054">
          <cell r="P2054">
            <v>40413</v>
          </cell>
          <cell r="Q2054">
            <v>3052</v>
          </cell>
          <cell r="R2054">
            <v>147</v>
          </cell>
          <cell r="S2054">
            <v>3000</v>
          </cell>
          <cell r="T2054">
            <v>4000</v>
          </cell>
          <cell r="U2054">
            <v>2</v>
          </cell>
          <cell r="V2054">
            <v>1</v>
          </cell>
          <cell r="W2054">
            <v>58</v>
          </cell>
          <cell r="X2054">
            <v>0</v>
          </cell>
          <cell r="Y2054">
            <v>958</v>
          </cell>
          <cell r="Z2054" t="str">
            <v>บุคคลธรรมดา</v>
          </cell>
          <cell r="AA2054">
            <v>1</v>
          </cell>
          <cell r="AB2054" t="str">
            <v>(1)ที่ดินและสิ่งปลูกสร้างที่ใช้ประโยชน์ในการประกอบเกษตรกรรม</v>
          </cell>
          <cell r="AC2054">
            <v>1</v>
          </cell>
          <cell r="AD2054">
            <v>958</v>
          </cell>
          <cell r="AE2054">
            <v>100</v>
          </cell>
        </row>
        <row r="2055">
          <cell r="P2055">
            <v>40414</v>
          </cell>
          <cell r="Q2055">
            <v>3052</v>
          </cell>
          <cell r="R2055">
            <v>148</v>
          </cell>
          <cell r="S2055">
            <v>3001</v>
          </cell>
          <cell r="T2055">
            <v>4000</v>
          </cell>
          <cell r="U2055">
            <v>9</v>
          </cell>
          <cell r="V2055">
            <v>0</v>
          </cell>
          <cell r="W2055">
            <v>86</v>
          </cell>
          <cell r="X2055">
            <v>0</v>
          </cell>
          <cell r="Y2055">
            <v>3686</v>
          </cell>
          <cell r="Z2055" t="str">
            <v>บุคคลธรรมดา</v>
          </cell>
          <cell r="AA2055">
            <v>1</v>
          </cell>
          <cell r="AB2055" t="str">
            <v>(1)ที่ดินและสิ่งปลูกสร้างที่ใช้ประโยชน์ในการประกอบเกษตรกรรม</v>
          </cell>
          <cell r="AC2055">
            <v>1</v>
          </cell>
          <cell r="AD2055">
            <v>3686</v>
          </cell>
          <cell r="AE2055">
            <v>100</v>
          </cell>
        </row>
        <row r="2056">
          <cell r="P2056">
            <v>40440</v>
          </cell>
          <cell r="Q2056">
            <v>2854</v>
          </cell>
          <cell r="R2056">
            <v>10</v>
          </cell>
          <cell r="S2056">
            <v>2997</v>
          </cell>
          <cell r="T2056">
            <v>1000</v>
          </cell>
          <cell r="U2056">
            <v>0</v>
          </cell>
          <cell r="V2056">
            <v>0</v>
          </cell>
          <cell r="W2056">
            <v>78</v>
          </cell>
          <cell r="X2056">
            <v>0</v>
          </cell>
          <cell r="Y2056">
            <v>78</v>
          </cell>
          <cell r="Z2056" t="str">
            <v>บุคคลธรรมดา</v>
          </cell>
          <cell r="AA2056">
            <v>1</v>
          </cell>
          <cell r="AB20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56">
            <v>2</v>
          </cell>
          <cell r="AD2056">
            <v>78</v>
          </cell>
          <cell r="AE2056">
            <v>350</v>
          </cell>
        </row>
        <row r="2057">
          <cell r="P2057">
            <v>40445</v>
          </cell>
          <cell r="Q2057">
            <v>2648</v>
          </cell>
          <cell r="R2057">
            <v>466</v>
          </cell>
          <cell r="S2057">
            <v>2988</v>
          </cell>
          <cell r="T2057">
            <v>4000</v>
          </cell>
          <cell r="U2057">
            <v>0</v>
          </cell>
          <cell r="V2057">
            <v>0</v>
          </cell>
          <cell r="W2057">
            <v>82</v>
          </cell>
          <cell r="X2057">
            <v>0</v>
          </cell>
          <cell r="Y2057">
            <v>82</v>
          </cell>
          <cell r="Z2057" t="str">
            <v>บุคคลธรรมดา</v>
          </cell>
          <cell r="AA2057">
            <v>1</v>
          </cell>
          <cell r="AB20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57">
            <v>2</v>
          </cell>
          <cell r="AD2057">
            <v>82</v>
          </cell>
          <cell r="AE2057">
            <v>350</v>
          </cell>
        </row>
        <row r="2058">
          <cell r="P2058">
            <v>40446</v>
          </cell>
          <cell r="Q2058">
            <v>2648</v>
          </cell>
          <cell r="R2058">
            <v>468</v>
          </cell>
          <cell r="S2058">
            <v>2989</v>
          </cell>
          <cell r="T2058">
            <v>4000</v>
          </cell>
          <cell r="U2058">
            <v>0</v>
          </cell>
          <cell r="V2058">
            <v>0</v>
          </cell>
          <cell r="W2058">
            <v>67</v>
          </cell>
          <cell r="X2058">
            <v>0</v>
          </cell>
          <cell r="Y2058">
            <v>67</v>
          </cell>
          <cell r="Z2058" t="str">
            <v>บุคคลธรรมดา</v>
          </cell>
          <cell r="AA2058">
            <v>1</v>
          </cell>
          <cell r="AB20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58">
            <v>2</v>
          </cell>
          <cell r="AD2058">
            <v>67</v>
          </cell>
          <cell r="AE2058">
            <v>100</v>
          </cell>
        </row>
        <row r="2059">
          <cell r="P2059">
            <v>40448</v>
          </cell>
          <cell r="Q2059">
            <v>2852</v>
          </cell>
          <cell r="R2059">
            <v>141</v>
          </cell>
          <cell r="S2059">
            <v>2992</v>
          </cell>
          <cell r="T2059">
            <v>1000</v>
          </cell>
          <cell r="U2059">
            <v>0</v>
          </cell>
          <cell r="V2059">
            <v>1</v>
          </cell>
          <cell r="W2059">
            <v>12</v>
          </cell>
          <cell r="X2059">
            <v>0</v>
          </cell>
          <cell r="Y2059">
            <v>112</v>
          </cell>
          <cell r="Z2059" t="str">
            <v>บุคคลธรรมดา</v>
          </cell>
          <cell r="AA2059">
            <v>1</v>
          </cell>
          <cell r="AB205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59">
            <v>2</v>
          </cell>
          <cell r="AD2059">
            <v>112</v>
          </cell>
          <cell r="AE2059">
            <v>350</v>
          </cell>
        </row>
        <row r="2060">
          <cell r="P2060">
            <v>40449</v>
          </cell>
          <cell r="Q2060">
            <v>2852</v>
          </cell>
          <cell r="R2060">
            <v>63</v>
          </cell>
          <cell r="S2060">
            <v>2993</v>
          </cell>
          <cell r="T2060">
            <v>1000</v>
          </cell>
          <cell r="U2060">
            <v>0</v>
          </cell>
          <cell r="V2060">
            <v>1</v>
          </cell>
          <cell r="W2060">
            <v>4</v>
          </cell>
          <cell r="X2060">
            <v>0</v>
          </cell>
          <cell r="Y2060">
            <v>104</v>
          </cell>
          <cell r="Z2060" t="str">
            <v>บุคคลธรรมดา</v>
          </cell>
          <cell r="AA2060">
            <v>1</v>
          </cell>
          <cell r="AB206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60">
            <v>2</v>
          </cell>
          <cell r="AD2060">
            <v>104</v>
          </cell>
          <cell r="AE2060">
            <v>350</v>
          </cell>
        </row>
        <row r="2061">
          <cell r="P2061">
            <v>40450</v>
          </cell>
          <cell r="Q2061">
            <v>2852</v>
          </cell>
          <cell r="R2061">
            <v>64</v>
          </cell>
          <cell r="S2061">
            <v>2994</v>
          </cell>
          <cell r="T2061">
            <v>1000</v>
          </cell>
          <cell r="U2061">
            <v>0</v>
          </cell>
          <cell r="V2061">
            <v>1</v>
          </cell>
          <cell r="W2061">
            <v>32</v>
          </cell>
          <cell r="X2061">
            <v>0</v>
          </cell>
          <cell r="Y2061">
            <v>132</v>
          </cell>
          <cell r="Z2061" t="str">
            <v>บุคคลธรรมดา</v>
          </cell>
          <cell r="AA2061">
            <v>1</v>
          </cell>
          <cell r="AB206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61">
            <v>2</v>
          </cell>
          <cell r="AD2061">
            <v>132</v>
          </cell>
          <cell r="AE2061">
            <v>350</v>
          </cell>
        </row>
        <row r="2062">
          <cell r="P2062">
            <v>40451</v>
          </cell>
          <cell r="Q2062">
            <v>2852</v>
          </cell>
          <cell r="R2062">
            <v>65</v>
          </cell>
          <cell r="S2062">
            <v>2995</v>
          </cell>
          <cell r="T2062">
            <v>1000</v>
          </cell>
          <cell r="U2062">
            <v>0</v>
          </cell>
          <cell r="V2062">
            <v>2</v>
          </cell>
          <cell r="W2062">
            <v>32</v>
          </cell>
          <cell r="X2062">
            <v>0</v>
          </cell>
          <cell r="Y2062">
            <v>232</v>
          </cell>
          <cell r="Z2062" t="str">
            <v>บุคคลธรรมดา</v>
          </cell>
          <cell r="AA2062">
            <v>1</v>
          </cell>
          <cell r="AB20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62">
            <v>2</v>
          </cell>
          <cell r="AD2062">
            <v>232</v>
          </cell>
          <cell r="AE2062">
            <v>350</v>
          </cell>
        </row>
        <row r="2063">
          <cell r="P2063">
            <v>40452</v>
          </cell>
          <cell r="Q2063">
            <v>2852</v>
          </cell>
          <cell r="R2063">
            <v>66</v>
          </cell>
          <cell r="S2063">
            <v>2996</v>
          </cell>
          <cell r="T2063">
            <v>1000</v>
          </cell>
          <cell r="U2063">
            <v>0</v>
          </cell>
          <cell r="V2063">
            <v>1</v>
          </cell>
          <cell r="W2063">
            <v>17</v>
          </cell>
          <cell r="X2063">
            <v>0</v>
          </cell>
          <cell r="Y2063">
            <v>117</v>
          </cell>
          <cell r="Z2063" t="str">
            <v>บุคคลธรรมดา</v>
          </cell>
          <cell r="AA2063">
            <v>1</v>
          </cell>
          <cell r="AB206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63">
            <v>2</v>
          </cell>
          <cell r="AD2063">
            <v>117</v>
          </cell>
          <cell r="AE2063">
            <v>350</v>
          </cell>
        </row>
        <row r="2064">
          <cell r="P2064">
            <v>40487</v>
          </cell>
          <cell r="Q2064">
            <v>3052</v>
          </cell>
          <cell r="R2064">
            <v>149</v>
          </cell>
          <cell r="S2064">
            <v>3002</v>
          </cell>
          <cell r="T2064">
            <v>4000</v>
          </cell>
          <cell r="U2064">
            <v>7</v>
          </cell>
          <cell r="V2064">
            <v>1</v>
          </cell>
          <cell r="W2064">
            <v>61</v>
          </cell>
          <cell r="X2064">
            <v>0</v>
          </cell>
          <cell r="Y2064">
            <v>2961</v>
          </cell>
          <cell r="Z2064" t="str">
            <v>บุคคลธรรมดา</v>
          </cell>
          <cell r="AA2064">
            <v>1</v>
          </cell>
          <cell r="AB2064" t="str">
            <v>(1)ที่ดินและสิ่งปลูกสร้างที่ใช้ประโยชน์ในการประกอบเกษตรกรรม</v>
          </cell>
          <cell r="AC2064">
            <v>1</v>
          </cell>
          <cell r="AD2064">
            <v>2961</v>
          </cell>
          <cell r="AE2064">
            <v>130</v>
          </cell>
        </row>
        <row r="2065">
          <cell r="P2065">
            <v>40488</v>
          </cell>
          <cell r="Q2065">
            <v>3052</v>
          </cell>
          <cell r="R2065">
            <v>150</v>
          </cell>
          <cell r="S2065">
            <v>3003</v>
          </cell>
          <cell r="T2065">
            <v>4000</v>
          </cell>
          <cell r="U2065">
            <v>7</v>
          </cell>
          <cell r="V2065">
            <v>2</v>
          </cell>
          <cell r="W2065">
            <v>69</v>
          </cell>
          <cell r="X2065">
            <v>0</v>
          </cell>
          <cell r="Y2065">
            <v>3069</v>
          </cell>
          <cell r="Z2065" t="str">
            <v>บุคคลธรรมดา</v>
          </cell>
          <cell r="AA2065">
            <v>1</v>
          </cell>
          <cell r="AB2065" t="str">
            <v>(1)ที่ดินและสิ่งปลูกสร้างที่ใช้ประโยชน์ในการประกอบเกษตรกรรม</v>
          </cell>
          <cell r="AC2065">
            <v>1</v>
          </cell>
          <cell r="AD2065">
            <v>3069</v>
          </cell>
          <cell r="AE2065">
            <v>130</v>
          </cell>
        </row>
        <row r="2066">
          <cell r="P2066">
            <v>40504</v>
          </cell>
          <cell r="Q2066">
            <v>2852</v>
          </cell>
          <cell r="R2066">
            <v>67</v>
          </cell>
          <cell r="S2066">
            <v>3004</v>
          </cell>
          <cell r="T2066">
            <v>1000</v>
          </cell>
          <cell r="U2066">
            <v>0</v>
          </cell>
          <cell r="V2066">
            <v>0</v>
          </cell>
          <cell r="W2066">
            <v>92</v>
          </cell>
          <cell r="X2066">
            <v>0</v>
          </cell>
          <cell r="Y2066">
            <v>92</v>
          </cell>
          <cell r="Z2066" t="str">
            <v>บุคคลธรรมดา</v>
          </cell>
          <cell r="AA2066">
            <v>1</v>
          </cell>
          <cell r="AB206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66">
            <v>2</v>
          </cell>
          <cell r="AD2066">
            <v>92</v>
          </cell>
          <cell r="AE2066">
            <v>350</v>
          </cell>
        </row>
        <row r="2067">
          <cell r="P2067">
            <v>40505</v>
          </cell>
          <cell r="Q2067">
            <v>2852</v>
          </cell>
          <cell r="R2067">
            <v>68</v>
          </cell>
          <cell r="S2067">
            <v>3005</v>
          </cell>
          <cell r="T2067">
            <v>1000</v>
          </cell>
          <cell r="U2067">
            <v>0</v>
          </cell>
          <cell r="V2067">
            <v>1</v>
          </cell>
          <cell r="W2067">
            <v>18</v>
          </cell>
          <cell r="X2067">
            <v>0</v>
          </cell>
          <cell r="Y2067">
            <v>118</v>
          </cell>
          <cell r="Z2067" t="str">
            <v>บุคคลธรรมดา</v>
          </cell>
          <cell r="AA2067">
            <v>1</v>
          </cell>
          <cell r="AB20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67">
            <v>2</v>
          </cell>
          <cell r="AD2067">
            <v>118</v>
          </cell>
          <cell r="AE2067">
            <v>100</v>
          </cell>
        </row>
        <row r="2068">
          <cell r="P2068">
            <v>40540</v>
          </cell>
          <cell r="Q2068">
            <v>3054</v>
          </cell>
          <cell r="R2068">
            <v>131</v>
          </cell>
          <cell r="S2068">
            <v>3007</v>
          </cell>
          <cell r="T2068">
            <v>4000</v>
          </cell>
          <cell r="U2068">
            <v>5</v>
          </cell>
          <cell r="V2068">
            <v>1</v>
          </cell>
          <cell r="W2068">
            <v>63</v>
          </cell>
          <cell r="X2068">
            <v>0</v>
          </cell>
          <cell r="Y2068">
            <v>2163</v>
          </cell>
          <cell r="Z2068" t="str">
            <v>บุคคลธรรมดา</v>
          </cell>
          <cell r="AA2068">
            <v>1</v>
          </cell>
          <cell r="AB2068" t="str">
            <v>(1)ที่ดินและสิ่งปลูกสร้างที่ใช้ประโยชน์ในการประกอบเกษตรกรรม</v>
          </cell>
          <cell r="AC2068">
            <v>1</v>
          </cell>
          <cell r="AD2068">
            <v>2163</v>
          </cell>
          <cell r="AE2068">
            <v>130</v>
          </cell>
        </row>
        <row r="2069">
          <cell r="P2069">
            <v>40554</v>
          </cell>
          <cell r="Q2069" t="str">
            <v> 2646</v>
          </cell>
          <cell r="R2069">
            <v>389</v>
          </cell>
          <cell r="S2069">
            <v>3006</v>
          </cell>
          <cell r="T2069">
            <v>4000</v>
          </cell>
          <cell r="U2069">
            <v>5</v>
          </cell>
          <cell r="V2069">
            <v>0</v>
          </cell>
          <cell r="W2069">
            <v>0</v>
          </cell>
          <cell r="X2069">
            <v>0</v>
          </cell>
          <cell r="Y2069">
            <v>2000</v>
          </cell>
          <cell r="Z2069" t="str">
            <v>บุคคลธรรมดา</v>
          </cell>
          <cell r="AA2069">
            <v>1</v>
          </cell>
          <cell r="AB2069" t="str">
            <v>(1)ที่ดินและสิ่งปลูกสร้างที่ใช้ประโยชน์ในการประกอบเกษตรกรรม</v>
          </cell>
          <cell r="AC2069">
            <v>1</v>
          </cell>
          <cell r="AD2069">
            <v>2000</v>
          </cell>
          <cell r="AE2069">
            <v>100</v>
          </cell>
        </row>
        <row r="2070">
          <cell r="P2070">
            <v>40820</v>
          </cell>
          <cell r="Q2070">
            <v>2646</v>
          </cell>
          <cell r="R2070">
            <v>390</v>
          </cell>
          <cell r="S2070">
            <v>3009</v>
          </cell>
          <cell r="T2070">
            <v>4000</v>
          </cell>
          <cell r="U2070">
            <v>0</v>
          </cell>
          <cell r="V2070">
            <v>0</v>
          </cell>
          <cell r="W2070">
            <v>76</v>
          </cell>
          <cell r="X2070">
            <v>0</v>
          </cell>
          <cell r="Y2070">
            <v>76</v>
          </cell>
          <cell r="Z2070" t="str">
            <v>บุคคลธรรมดา</v>
          </cell>
          <cell r="AA2070">
            <v>1</v>
          </cell>
          <cell r="AB2070" t="str">
            <v>(1)ที่ดินและสิ่งปลูกสร้างที่ใช้ประโยชน์ในการประกอบเกษตรกรรม</v>
          </cell>
          <cell r="AC2070">
            <v>1</v>
          </cell>
          <cell r="AD2070">
            <v>76</v>
          </cell>
          <cell r="AE2070">
            <v>350</v>
          </cell>
        </row>
        <row r="2071">
          <cell r="P2071">
            <v>40823</v>
          </cell>
          <cell r="Q2071">
            <v>2854</v>
          </cell>
          <cell r="R2071">
            <v>42</v>
          </cell>
          <cell r="S2071">
            <v>3014</v>
          </cell>
          <cell r="T2071">
            <v>1000</v>
          </cell>
          <cell r="U2071">
            <v>0</v>
          </cell>
          <cell r="V2071">
            <v>1</v>
          </cell>
          <cell r="W2071">
            <v>26</v>
          </cell>
          <cell r="X2071">
            <v>0</v>
          </cell>
          <cell r="Y2071">
            <v>126</v>
          </cell>
          <cell r="Z2071" t="str">
            <v>บุคคลธรรมดา</v>
          </cell>
          <cell r="AA2071">
            <v>1</v>
          </cell>
          <cell r="AB207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71">
            <v>2</v>
          </cell>
          <cell r="AD2071">
            <v>126</v>
          </cell>
          <cell r="AE2071">
            <v>350</v>
          </cell>
        </row>
        <row r="2072">
          <cell r="P2072">
            <v>40823</v>
          </cell>
          <cell r="Q2072">
            <v>2854</v>
          </cell>
          <cell r="R2072">
            <v>42</v>
          </cell>
          <cell r="S2072">
            <v>3014</v>
          </cell>
          <cell r="T2072">
            <v>1000</v>
          </cell>
          <cell r="U2072">
            <v>0</v>
          </cell>
          <cell r="V2072">
            <v>0</v>
          </cell>
          <cell r="W2072">
            <v>0</v>
          </cell>
          <cell r="X2072">
            <v>0</v>
          </cell>
          <cell r="Y2072">
            <v>0</v>
          </cell>
          <cell r="Z2072" t="str">
            <v>บุคคลธรรมดา</v>
          </cell>
          <cell r="AA2072">
            <v>1</v>
          </cell>
          <cell r="AB2072" t="str">
            <v>(3)สิ่งปลูกสร้างที่เจ้าของใช้เป็นที่อยู่อาศัยและมีชื่ออยู่ในทะเบียนบ้าน</v>
          </cell>
          <cell r="AC2072">
            <v>2</v>
          </cell>
          <cell r="AD2072">
            <v>0</v>
          </cell>
          <cell r="AE2072">
            <v>350</v>
          </cell>
        </row>
        <row r="2073">
          <cell r="P2073">
            <v>40824</v>
          </cell>
          <cell r="Q2073">
            <v>2854</v>
          </cell>
          <cell r="R2073">
            <v>43</v>
          </cell>
          <cell r="S2073">
            <v>3015</v>
          </cell>
          <cell r="T2073">
            <v>1000</v>
          </cell>
          <cell r="U2073">
            <v>0</v>
          </cell>
          <cell r="V2073">
            <v>1</v>
          </cell>
          <cell r="W2073">
            <v>30</v>
          </cell>
          <cell r="X2073">
            <v>0</v>
          </cell>
          <cell r="Y2073">
            <v>130</v>
          </cell>
          <cell r="Z2073" t="str">
            <v>บุคคลธรรมดา</v>
          </cell>
          <cell r="AA2073">
            <v>1</v>
          </cell>
          <cell r="AB207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73">
            <v>2</v>
          </cell>
          <cell r="AD2073">
            <v>130</v>
          </cell>
          <cell r="AE2073">
            <v>350</v>
          </cell>
        </row>
        <row r="2074">
          <cell r="P2074">
            <v>40824</v>
          </cell>
          <cell r="Q2074">
            <v>2854</v>
          </cell>
          <cell r="R2074">
            <v>43</v>
          </cell>
          <cell r="S2074">
            <v>3015</v>
          </cell>
          <cell r="T2074">
            <v>1000</v>
          </cell>
          <cell r="U2074">
            <v>0</v>
          </cell>
          <cell r="V2074">
            <v>0</v>
          </cell>
          <cell r="W2074">
            <v>0</v>
          </cell>
          <cell r="X2074">
            <v>0</v>
          </cell>
          <cell r="Y2074">
            <v>0</v>
          </cell>
          <cell r="Z2074" t="str">
            <v>บุคคลธรรมดา</v>
          </cell>
          <cell r="AA2074">
            <v>1</v>
          </cell>
          <cell r="AB2074" t="str">
            <v>(3)สิ่งปลูกสร้างที่เจ้าของใช้เป็นที่อยู่อาศัยและมีชื่ออยู่ในทะเบียนบ้าน</v>
          </cell>
          <cell r="AC2074">
            <v>2</v>
          </cell>
          <cell r="AD2074">
            <v>0</v>
          </cell>
          <cell r="AE2074">
            <v>350</v>
          </cell>
        </row>
        <row r="2075">
          <cell r="P2075">
            <v>40827</v>
          </cell>
          <cell r="Q2075">
            <v>2854</v>
          </cell>
          <cell r="R2075">
            <v>40</v>
          </cell>
          <cell r="S2075">
            <v>3012</v>
          </cell>
          <cell r="T2075">
            <v>1000</v>
          </cell>
          <cell r="U2075">
            <v>0</v>
          </cell>
          <cell r="V2075">
            <v>2</v>
          </cell>
          <cell r="W2075">
            <v>84</v>
          </cell>
          <cell r="X2075">
            <v>0</v>
          </cell>
          <cell r="Y2075">
            <v>284</v>
          </cell>
          <cell r="Z2075" t="str">
            <v>บุคคลธรรมดา</v>
          </cell>
          <cell r="AA2075">
            <v>1</v>
          </cell>
          <cell r="AB207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75">
            <v>2</v>
          </cell>
          <cell r="AD2075">
            <v>284</v>
          </cell>
          <cell r="AE2075">
            <v>350</v>
          </cell>
        </row>
        <row r="2076">
          <cell r="P2076">
            <v>40827</v>
          </cell>
          <cell r="Q2076">
            <v>2854</v>
          </cell>
          <cell r="R2076">
            <v>40</v>
          </cell>
          <cell r="S2076">
            <v>3012</v>
          </cell>
          <cell r="T2076">
            <v>1000</v>
          </cell>
          <cell r="U2076">
            <v>0</v>
          </cell>
          <cell r="V2076">
            <v>0</v>
          </cell>
          <cell r="W2076">
            <v>0</v>
          </cell>
          <cell r="X2076">
            <v>0</v>
          </cell>
          <cell r="Y2076">
            <v>0</v>
          </cell>
          <cell r="Z2076" t="str">
            <v>บุคคลธรรมดา</v>
          </cell>
          <cell r="AA2076">
            <v>1</v>
          </cell>
          <cell r="AB2076" t="str">
            <v>(3)สิ่งปลูกสร้างที่เจ้าของใช้เป็นที่อยู่อาศัยและมีชื่ออยู่ในทะเบียนบ้าน</v>
          </cell>
          <cell r="AC2076">
            <v>2</v>
          </cell>
          <cell r="AD2076">
            <v>0</v>
          </cell>
          <cell r="AE2076">
            <v>350</v>
          </cell>
        </row>
        <row r="2077">
          <cell r="P2077">
            <v>40828</v>
          </cell>
          <cell r="Q2077">
            <v>2854</v>
          </cell>
          <cell r="R2077">
            <v>41</v>
          </cell>
          <cell r="S2077">
            <v>3013</v>
          </cell>
          <cell r="T2077">
            <v>1000</v>
          </cell>
          <cell r="U2077">
            <v>0</v>
          </cell>
          <cell r="V2077">
            <v>2</v>
          </cell>
          <cell r="W2077">
            <v>40</v>
          </cell>
          <cell r="X2077">
            <v>0</v>
          </cell>
          <cell r="Y2077">
            <v>240</v>
          </cell>
          <cell r="Z2077" t="str">
            <v>บุคคลธรรมดา</v>
          </cell>
          <cell r="AA2077">
            <v>1</v>
          </cell>
          <cell r="AB207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77">
            <v>2</v>
          </cell>
          <cell r="AD2077">
            <v>240</v>
          </cell>
          <cell r="AE2077">
            <v>350</v>
          </cell>
        </row>
        <row r="2078">
          <cell r="P2078">
            <v>40837</v>
          </cell>
          <cell r="Q2078">
            <v>3054</v>
          </cell>
          <cell r="R2078">
            <v>132</v>
          </cell>
          <cell r="S2078">
            <v>3010</v>
          </cell>
          <cell r="T2078">
            <v>4000</v>
          </cell>
          <cell r="U2078">
            <v>4</v>
          </cell>
          <cell r="V2078">
            <v>2</v>
          </cell>
          <cell r="W2078">
            <v>52</v>
          </cell>
          <cell r="X2078">
            <v>0</v>
          </cell>
          <cell r="Y2078">
            <v>1852</v>
          </cell>
          <cell r="Z2078" t="str">
            <v>บุคคลธรรมดา</v>
          </cell>
          <cell r="AA2078">
            <v>1</v>
          </cell>
          <cell r="AB2078" t="str">
            <v>(1)ที่ดินและสิ่งปลูกสร้างที่ใช้ประโยชน์ในการประกอบเกษตรกรรม</v>
          </cell>
          <cell r="AC2078">
            <v>1</v>
          </cell>
          <cell r="AD2078">
            <v>1852</v>
          </cell>
          <cell r="AE2078">
            <v>130</v>
          </cell>
        </row>
        <row r="2079">
          <cell r="P2079">
            <v>40838</v>
          </cell>
          <cell r="Q2079">
            <v>3054</v>
          </cell>
          <cell r="R2079">
            <v>133</v>
          </cell>
          <cell r="S2079">
            <v>3011</v>
          </cell>
          <cell r="T2079">
            <v>4000</v>
          </cell>
          <cell r="U2079">
            <v>10</v>
          </cell>
          <cell r="V2079">
            <v>0</v>
          </cell>
          <cell r="W2079">
            <v>67</v>
          </cell>
          <cell r="X2079">
            <v>0</v>
          </cell>
          <cell r="Y2079">
            <v>4067</v>
          </cell>
          <cell r="Z2079" t="str">
            <v>บุคคลธรรมดา</v>
          </cell>
          <cell r="AA2079">
            <v>1</v>
          </cell>
          <cell r="AB2079" t="str">
            <v>(1)ที่ดินและสิ่งปลูกสร้างที่ใช้ประโยชน์ในการประกอบเกษตรกรรม</v>
          </cell>
          <cell r="AC2079">
            <v>1</v>
          </cell>
          <cell r="AD2079">
            <v>4067</v>
          </cell>
          <cell r="AE2079">
            <v>130</v>
          </cell>
        </row>
        <row r="2080">
          <cell r="P2080">
            <v>40958</v>
          </cell>
          <cell r="Q2080">
            <v>2650</v>
          </cell>
          <cell r="R2080">
            <v>263</v>
          </cell>
          <cell r="S2080">
            <v>3018</v>
          </cell>
          <cell r="T2080">
            <v>4000</v>
          </cell>
          <cell r="U2080">
            <v>0</v>
          </cell>
          <cell r="V2080">
            <v>0</v>
          </cell>
          <cell r="W2080">
            <v>52</v>
          </cell>
          <cell r="X2080">
            <v>0</v>
          </cell>
          <cell r="Y2080">
            <v>52</v>
          </cell>
          <cell r="Z2080" t="str">
            <v>บุคคลธรรมดา</v>
          </cell>
          <cell r="AA2080">
            <v>1</v>
          </cell>
          <cell r="AB208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80">
            <v>2</v>
          </cell>
          <cell r="AD2080">
            <v>52</v>
          </cell>
          <cell r="AE2080">
            <v>130</v>
          </cell>
        </row>
        <row r="2081">
          <cell r="P2081">
            <v>40958</v>
          </cell>
          <cell r="Q2081">
            <v>2650</v>
          </cell>
          <cell r="R2081">
            <v>263</v>
          </cell>
          <cell r="S2081">
            <v>3018</v>
          </cell>
          <cell r="T2081">
            <v>4000</v>
          </cell>
          <cell r="U2081">
            <v>0</v>
          </cell>
          <cell r="V2081">
            <v>0</v>
          </cell>
          <cell r="W2081">
            <v>0</v>
          </cell>
          <cell r="X2081">
            <v>0</v>
          </cell>
          <cell r="Y2081">
            <v>0</v>
          </cell>
          <cell r="Z2081" t="str">
            <v>บุคคลธรรมดา</v>
          </cell>
          <cell r="AA2081">
            <v>1</v>
          </cell>
          <cell r="AB2081" t="str">
            <v>(3)สิ่งปลูกสร้างที่เจ้าของใช้เป็นที่อยู่อาศัยและมีชื่ออยู่ในทะเบียนบ้าน</v>
          </cell>
          <cell r="AC2081">
            <v>2</v>
          </cell>
          <cell r="AD2081">
            <v>0</v>
          </cell>
          <cell r="AE2081">
            <v>130</v>
          </cell>
        </row>
        <row r="2082">
          <cell r="P2082">
            <v>41002</v>
          </cell>
          <cell r="Q2082">
            <v>3052</v>
          </cell>
          <cell r="R2082">
            <v>151</v>
          </cell>
          <cell r="S2082">
            <v>3016</v>
          </cell>
          <cell r="T2082">
            <v>4000</v>
          </cell>
          <cell r="U2082">
            <v>4</v>
          </cell>
          <cell r="V2082">
            <v>2</v>
          </cell>
          <cell r="W2082">
            <v>64</v>
          </cell>
          <cell r="X2082">
            <v>0</v>
          </cell>
          <cell r="Y2082">
            <v>1864</v>
          </cell>
          <cell r="Z2082" t="str">
            <v>บุคคลธรรมดา</v>
          </cell>
          <cell r="AA2082">
            <v>1</v>
          </cell>
          <cell r="AB2082" t="str">
            <v>(1)ที่ดินและสิ่งปลูกสร้างที่ใช้ประโยชน์ในการประกอบเกษตรกรรม</v>
          </cell>
          <cell r="AC2082">
            <v>1</v>
          </cell>
          <cell r="AD2082">
            <v>1864</v>
          </cell>
          <cell r="AE2082">
            <v>150</v>
          </cell>
        </row>
        <row r="2083">
          <cell r="P2083">
            <v>41003</v>
          </cell>
          <cell r="Q2083">
            <v>3052</v>
          </cell>
          <cell r="R2083">
            <v>152</v>
          </cell>
          <cell r="S2083">
            <v>3017</v>
          </cell>
          <cell r="T2083">
            <v>4000</v>
          </cell>
          <cell r="U2083">
            <v>9</v>
          </cell>
          <cell r="V2083">
            <v>0</v>
          </cell>
          <cell r="W2083">
            <v>32</v>
          </cell>
          <cell r="X2083">
            <v>0</v>
          </cell>
          <cell r="Y2083">
            <v>3632</v>
          </cell>
          <cell r="Z2083" t="str">
            <v>บุคคลธรรมดา</v>
          </cell>
          <cell r="AA2083">
            <v>1</v>
          </cell>
          <cell r="AB2083" t="str">
            <v>(1)ที่ดินและสิ่งปลูกสร้างที่ใช้ประโยชน์ในการประกอบเกษตรกรรม</v>
          </cell>
          <cell r="AC2083">
            <v>1</v>
          </cell>
          <cell r="AD2083">
            <v>3632</v>
          </cell>
          <cell r="AE2083">
            <v>130</v>
          </cell>
        </row>
        <row r="2084">
          <cell r="P2084">
            <v>41025</v>
          </cell>
          <cell r="Q2084">
            <v>2648</v>
          </cell>
          <cell r="R2084">
            <v>441</v>
          </cell>
          <cell r="S2084">
            <v>3019</v>
          </cell>
          <cell r="T2084">
            <v>4000</v>
          </cell>
          <cell r="U2084">
            <v>0</v>
          </cell>
          <cell r="V2084">
            <v>1</v>
          </cell>
          <cell r="W2084">
            <v>84</v>
          </cell>
          <cell r="X2084">
            <v>0</v>
          </cell>
          <cell r="Y2084">
            <v>184</v>
          </cell>
          <cell r="Z2084" t="str">
            <v>บุคคลธรรมดา</v>
          </cell>
          <cell r="AA2084">
            <v>1</v>
          </cell>
          <cell r="AB208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84">
            <v>2</v>
          </cell>
          <cell r="AD2084">
            <v>184</v>
          </cell>
          <cell r="AE2084">
            <v>420</v>
          </cell>
        </row>
        <row r="2085">
          <cell r="P2085">
            <v>41026</v>
          </cell>
          <cell r="Q2085">
            <v>2648</v>
          </cell>
          <cell r="R2085">
            <v>442</v>
          </cell>
          <cell r="S2085">
            <v>3020</v>
          </cell>
          <cell r="T2085">
            <v>4000</v>
          </cell>
          <cell r="U2085">
            <v>0</v>
          </cell>
          <cell r="V2085">
            <v>0</v>
          </cell>
          <cell r="W2085">
            <v>78</v>
          </cell>
          <cell r="X2085">
            <v>0</v>
          </cell>
          <cell r="Y2085">
            <v>78</v>
          </cell>
          <cell r="Z2085" t="str">
            <v>บุคคลธรรมดา</v>
          </cell>
          <cell r="AA2085">
            <v>1</v>
          </cell>
          <cell r="AB2085" t="str">
            <v>(1)ที่ดินและสิ่งปลูกสร้างที่ใช้ประโยชน์ในการประกอบเกษตรกรรม</v>
          </cell>
          <cell r="AC2085">
            <v>1</v>
          </cell>
          <cell r="AD2085">
            <v>78</v>
          </cell>
          <cell r="AE2085">
            <v>100</v>
          </cell>
        </row>
        <row r="2086">
          <cell r="P2086">
            <v>41027</v>
          </cell>
          <cell r="Q2086">
            <v>2648</v>
          </cell>
          <cell r="R2086">
            <v>443</v>
          </cell>
          <cell r="S2086">
            <v>3021</v>
          </cell>
          <cell r="T2086">
            <v>4000</v>
          </cell>
          <cell r="U2086">
            <v>0</v>
          </cell>
          <cell r="V2086">
            <v>1</v>
          </cell>
          <cell r="W2086">
            <v>24</v>
          </cell>
          <cell r="X2086">
            <v>0</v>
          </cell>
          <cell r="Y2086">
            <v>124</v>
          </cell>
          <cell r="Z2086" t="str">
            <v>บุคคลธรรมดา</v>
          </cell>
          <cell r="AA2086">
            <v>1</v>
          </cell>
          <cell r="AB2086" t="str">
            <v>(1)ที่ดินและสิ่งปลูกสร้างที่ใช้ประโยชน์ในการประกอบเกษตรกรรม</v>
          </cell>
          <cell r="AC2086">
            <v>1</v>
          </cell>
          <cell r="AD2086">
            <v>124</v>
          </cell>
          <cell r="AE2086">
            <v>420</v>
          </cell>
        </row>
        <row r="2087">
          <cell r="P2087">
            <v>41150</v>
          </cell>
          <cell r="Q2087">
            <v>2650</v>
          </cell>
          <cell r="R2087">
            <v>264</v>
          </cell>
          <cell r="S2087">
            <v>3028</v>
          </cell>
          <cell r="T2087">
            <v>4000</v>
          </cell>
          <cell r="U2087">
            <v>0</v>
          </cell>
          <cell r="V2087">
            <v>1</v>
          </cell>
          <cell r="W2087">
            <v>57</v>
          </cell>
          <cell r="X2087">
            <v>0</v>
          </cell>
          <cell r="Y2087">
            <v>157</v>
          </cell>
          <cell r="Z2087" t="str">
            <v>บุคคลธรรมดา</v>
          </cell>
          <cell r="AA2087">
            <v>1</v>
          </cell>
          <cell r="AB208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87">
            <v>2</v>
          </cell>
          <cell r="AD2087">
            <v>157</v>
          </cell>
          <cell r="AE2087">
            <v>170</v>
          </cell>
        </row>
        <row r="2088">
          <cell r="P2088">
            <v>41165</v>
          </cell>
          <cell r="Q2088">
            <v>2648</v>
          </cell>
          <cell r="R2088">
            <v>445</v>
          </cell>
          <cell r="S2088">
            <v>3049</v>
          </cell>
          <cell r="T2088">
            <v>4000</v>
          </cell>
          <cell r="U2088">
            <v>0</v>
          </cell>
          <cell r="V2088">
            <v>1</v>
          </cell>
          <cell r="W2088">
            <v>87</v>
          </cell>
          <cell r="X2088">
            <v>0</v>
          </cell>
          <cell r="Y2088">
            <v>187</v>
          </cell>
          <cell r="Z2088" t="str">
            <v>บุคคลธรรมดา</v>
          </cell>
          <cell r="AA2088">
            <v>1</v>
          </cell>
          <cell r="AB2088" t="str">
            <v>(1)ที่ดินและสิ่งปลูกสร้างที่ใช้ประโยชน์ในการประกอบเกษตรกรรม</v>
          </cell>
          <cell r="AC2088">
            <v>1</v>
          </cell>
          <cell r="AD2088">
            <v>187</v>
          </cell>
          <cell r="AE2088">
            <v>180</v>
          </cell>
        </row>
        <row r="2089">
          <cell r="P2089">
            <v>41175</v>
          </cell>
          <cell r="Q2089">
            <v>2852</v>
          </cell>
          <cell r="R2089">
            <v>142</v>
          </cell>
          <cell r="S2089">
            <v>3031</v>
          </cell>
          <cell r="T2089">
            <v>1000</v>
          </cell>
          <cell r="U2089">
            <v>0</v>
          </cell>
          <cell r="V2089">
            <v>0</v>
          </cell>
          <cell r="W2089">
            <v>76</v>
          </cell>
          <cell r="X2089">
            <v>0</v>
          </cell>
          <cell r="Y2089">
            <v>76</v>
          </cell>
          <cell r="Z2089" t="str">
            <v>บุคคลธรรมดา</v>
          </cell>
          <cell r="AA2089">
            <v>1</v>
          </cell>
          <cell r="AB2089" t="str">
            <v>(1)ที่ดินและสิ่งปลูกสร้างที่ใช้ประโยชน์ในการประกอบเกษตรกรรม</v>
          </cell>
          <cell r="AC2089">
            <v>1</v>
          </cell>
          <cell r="AD2089">
            <v>76</v>
          </cell>
          <cell r="AE2089">
            <v>350</v>
          </cell>
        </row>
        <row r="2090">
          <cell r="P2090">
            <v>41176</v>
          </cell>
          <cell r="Q2090">
            <v>2852</v>
          </cell>
          <cell r="R2090">
            <v>143</v>
          </cell>
          <cell r="S2090">
            <v>3032</v>
          </cell>
          <cell r="T2090">
            <v>1000</v>
          </cell>
          <cell r="U2090">
            <v>0</v>
          </cell>
          <cell r="V2090">
            <v>0</v>
          </cell>
          <cell r="W2090">
            <v>89</v>
          </cell>
          <cell r="X2090">
            <v>0</v>
          </cell>
          <cell r="Y2090">
            <v>89</v>
          </cell>
          <cell r="Z2090" t="str">
            <v>บุคคลธรรมดา</v>
          </cell>
          <cell r="AA2090">
            <v>1</v>
          </cell>
          <cell r="AB209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90">
            <v>2</v>
          </cell>
          <cell r="AD2090">
            <v>89</v>
          </cell>
          <cell r="AE2090">
            <v>350</v>
          </cell>
        </row>
        <row r="2091">
          <cell r="P2091">
            <v>41177</v>
          </cell>
          <cell r="Q2091">
            <v>2852</v>
          </cell>
          <cell r="R2091">
            <v>144</v>
          </cell>
          <cell r="S2091">
            <v>3033</v>
          </cell>
          <cell r="T2091">
            <v>1000</v>
          </cell>
          <cell r="U2091">
            <v>0</v>
          </cell>
          <cell r="V2091">
            <v>0</v>
          </cell>
          <cell r="W2091">
            <v>76</v>
          </cell>
          <cell r="X2091">
            <v>0</v>
          </cell>
          <cell r="Y2091">
            <v>76</v>
          </cell>
          <cell r="Z2091" t="str">
            <v>บุคคลธรรมดา</v>
          </cell>
          <cell r="AA2091">
            <v>1</v>
          </cell>
          <cell r="AB209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91">
            <v>2</v>
          </cell>
          <cell r="AD2091">
            <v>76</v>
          </cell>
          <cell r="AE2091">
            <v>350</v>
          </cell>
        </row>
        <row r="2092">
          <cell r="P2092">
            <v>41178</v>
          </cell>
          <cell r="Q2092">
            <v>2852</v>
          </cell>
          <cell r="R2092">
            <v>145</v>
          </cell>
          <cell r="S2092">
            <v>3034</v>
          </cell>
          <cell r="T2092">
            <v>1000</v>
          </cell>
          <cell r="U2092">
            <v>0</v>
          </cell>
          <cell r="V2092">
            <v>0</v>
          </cell>
          <cell r="W2092">
            <v>97</v>
          </cell>
          <cell r="X2092">
            <v>0</v>
          </cell>
          <cell r="Y2092">
            <v>97</v>
          </cell>
          <cell r="Z2092" t="str">
            <v>บุคคลธรรมดา</v>
          </cell>
          <cell r="AA2092">
            <v>1</v>
          </cell>
          <cell r="AB20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92">
            <v>2</v>
          </cell>
          <cell r="AD2092">
            <v>97</v>
          </cell>
          <cell r="AE2092">
            <v>350</v>
          </cell>
        </row>
        <row r="2093">
          <cell r="P2093">
            <v>41179</v>
          </cell>
          <cell r="Q2093">
            <v>2852</v>
          </cell>
          <cell r="R2093">
            <v>146</v>
          </cell>
          <cell r="S2093">
            <v>3035</v>
          </cell>
          <cell r="T2093">
            <v>1000</v>
          </cell>
          <cell r="U2093">
            <v>0</v>
          </cell>
          <cell r="V2093">
            <v>0</v>
          </cell>
          <cell r="W2093">
            <v>45</v>
          </cell>
          <cell r="X2093">
            <v>0</v>
          </cell>
          <cell r="Y2093">
            <v>45</v>
          </cell>
          <cell r="Z2093" t="str">
            <v>บุคคลธรรมดา</v>
          </cell>
          <cell r="AA2093">
            <v>1</v>
          </cell>
          <cell r="AB209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93">
            <v>2</v>
          </cell>
          <cell r="AD2093">
            <v>45</v>
          </cell>
          <cell r="AE2093">
            <v>350</v>
          </cell>
        </row>
        <row r="2094">
          <cell r="P2094">
            <v>41192</v>
          </cell>
          <cell r="Q2094">
            <v>2854</v>
          </cell>
          <cell r="R2094">
            <v>188</v>
          </cell>
          <cell r="S2094">
            <v>3029</v>
          </cell>
          <cell r="T2094">
            <v>4000</v>
          </cell>
          <cell r="U2094">
            <v>5</v>
          </cell>
          <cell r="V2094">
            <v>2</v>
          </cell>
          <cell r="W2094">
            <v>65</v>
          </cell>
          <cell r="X2094">
            <v>0</v>
          </cell>
          <cell r="Y2094">
            <v>2265</v>
          </cell>
          <cell r="Z2094" t="str">
            <v>บุคคลธรรมดา</v>
          </cell>
          <cell r="AA2094">
            <v>1</v>
          </cell>
          <cell r="AB209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094">
            <v>2</v>
          </cell>
          <cell r="AD2094">
            <v>2265</v>
          </cell>
          <cell r="AE2094">
            <v>130</v>
          </cell>
        </row>
        <row r="2095">
          <cell r="P2095">
            <v>41193</v>
          </cell>
          <cell r="Q2095">
            <v>2854</v>
          </cell>
          <cell r="R2095">
            <v>189</v>
          </cell>
          <cell r="S2095">
            <v>3030</v>
          </cell>
          <cell r="T2095">
            <v>4000</v>
          </cell>
          <cell r="U2095">
            <v>2</v>
          </cell>
          <cell r="V2095">
            <v>3</v>
          </cell>
          <cell r="W2095">
            <v>32</v>
          </cell>
          <cell r="X2095">
            <v>0</v>
          </cell>
          <cell r="Y2095">
            <v>1132</v>
          </cell>
          <cell r="Z2095" t="str">
            <v>บุคคลธรรมดา</v>
          </cell>
          <cell r="AA2095">
            <v>1</v>
          </cell>
          <cell r="AB2095" t="str">
            <v>(1)ที่ดินและสิ่งปลูกสร้างที่ใช้ประโยชน์ในการประกอบเกษตรกรรม</v>
          </cell>
          <cell r="AC2095">
            <v>1</v>
          </cell>
          <cell r="AD2095">
            <v>1132</v>
          </cell>
          <cell r="AE2095">
            <v>130</v>
          </cell>
        </row>
        <row r="2096">
          <cell r="P2096">
            <v>41267</v>
          </cell>
          <cell r="Q2096">
            <v>2854</v>
          </cell>
          <cell r="R2096">
            <v>121</v>
          </cell>
          <cell r="S2096">
            <v>3044</v>
          </cell>
          <cell r="T2096">
            <v>4000</v>
          </cell>
          <cell r="U2096">
            <v>1</v>
          </cell>
          <cell r="V2096">
            <v>2</v>
          </cell>
          <cell r="W2096">
            <v>95</v>
          </cell>
          <cell r="X2096">
            <v>0</v>
          </cell>
          <cell r="Y2096">
            <v>695</v>
          </cell>
          <cell r="Z2096" t="str">
            <v>บุคคลธรรมดา</v>
          </cell>
          <cell r="AA2096">
            <v>1</v>
          </cell>
          <cell r="AB2096" t="str">
            <v>(1)ที่ดินและสิ่งปลูกสร้างที่ใช้ประโยชน์ในการประกอบเกษตรกรรม</v>
          </cell>
          <cell r="AC2096">
            <v>1</v>
          </cell>
          <cell r="AD2096">
            <v>695</v>
          </cell>
          <cell r="AE2096">
            <v>150</v>
          </cell>
        </row>
        <row r="2097">
          <cell r="P2097">
            <v>41268</v>
          </cell>
          <cell r="Q2097">
            <v>2854</v>
          </cell>
          <cell r="R2097">
            <v>122</v>
          </cell>
          <cell r="S2097">
            <v>3045</v>
          </cell>
          <cell r="T2097">
            <v>4000</v>
          </cell>
          <cell r="U2097">
            <v>1</v>
          </cell>
          <cell r="V2097">
            <v>3</v>
          </cell>
          <cell r="W2097">
            <v>1</v>
          </cell>
          <cell r="X2097">
            <v>0</v>
          </cell>
          <cell r="Y2097">
            <v>701</v>
          </cell>
          <cell r="Z2097" t="str">
            <v>บุคคลธรรมดา</v>
          </cell>
          <cell r="AA2097">
            <v>1</v>
          </cell>
          <cell r="AB2097" t="str">
            <v>(1)ที่ดินและสิ่งปลูกสร้างที่ใช้ประโยชน์ในการประกอบเกษตรกรรม</v>
          </cell>
          <cell r="AC2097">
            <v>1</v>
          </cell>
          <cell r="AD2097">
            <v>701</v>
          </cell>
          <cell r="AE2097">
            <v>100</v>
          </cell>
        </row>
        <row r="2098">
          <cell r="P2098">
            <v>41269</v>
          </cell>
          <cell r="Q2098">
            <v>2854</v>
          </cell>
          <cell r="R2098">
            <v>123</v>
          </cell>
          <cell r="S2098">
            <v>3046</v>
          </cell>
          <cell r="T2098">
            <v>4000</v>
          </cell>
          <cell r="U2098">
            <v>1</v>
          </cell>
          <cell r="V2098">
            <v>3</v>
          </cell>
          <cell r="W2098">
            <v>0</v>
          </cell>
          <cell r="X2098">
            <v>0</v>
          </cell>
          <cell r="Y2098">
            <v>700</v>
          </cell>
          <cell r="Z2098" t="str">
            <v>บุคคลธรรมดา</v>
          </cell>
          <cell r="AA2098">
            <v>1</v>
          </cell>
          <cell r="AB2098" t="str">
            <v>(1)ที่ดินและสิ่งปลูกสร้างที่ใช้ประโยชน์ในการประกอบเกษตรกรรม</v>
          </cell>
          <cell r="AC2098">
            <v>1</v>
          </cell>
          <cell r="AD2098">
            <v>700</v>
          </cell>
          <cell r="AE2098">
            <v>100</v>
          </cell>
        </row>
        <row r="2099">
          <cell r="P2099">
            <v>41270</v>
          </cell>
          <cell r="Q2099">
            <v>2854</v>
          </cell>
          <cell r="R2099">
            <v>124</v>
          </cell>
          <cell r="S2099">
            <v>3047</v>
          </cell>
          <cell r="T2099">
            <v>4000</v>
          </cell>
          <cell r="U2099">
            <v>1</v>
          </cell>
          <cell r="V2099">
            <v>3</v>
          </cell>
          <cell r="W2099">
            <v>60</v>
          </cell>
          <cell r="X2099">
            <v>0</v>
          </cell>
          <cell r="Y2099">
            <v>760</v>
          </cell>
          <cell r="Z2099" t="str">
            <v>บุคคลธรรมดา</v>
          </cell>
          <cell r="AA2099">
            <v>1</v>
          </cell>
          <cell r="AB2099" t="str">
            <v>(1)ที่ดินและสิ่งปลูกสร้างที่ใช้ประโยชน์ในการประกอบเกษตรกรรม</v>
          </cell>
          <cell r="AC2099">
            <v>1</v>
          </cell>
          <cell r="AD2099">
            <v>760</v>
          </cell>
          <cell r="AE2099">
            <v>100</v>
          </cell>
        </row>
        <row r="2100">
          <cell r="P2100">
            <v>41379</v>
          </cell>
          <cell r="Q2100">
            <v>2648</v>
          </cell>
          <cell r="R2100">
            <v>446</v>
          </cell>
          <cell r="S2100">
            <v>3050</v>
          </cell>
          <cell r="T2100">
            <v>4000</v>
          </cell>
          <cell r="U2100">
            <v>0</v>
          </cell>
          <cell r="V2100">
            <v>0</v>
          </cell>
          <cell r="W2100">
            <v>77</v>
          </cell>
          <cell r="X2100">
            <v>0</v>
          </cell>
          <cell r="Y2100">
            <v>77</v>
          </cell>
          <cell r="Z2100" t="str">
            <v>บุคคลธรรมดา</v>
          </cell>
          <cell r="AA2100">
            <v>1</v>
          </cell>
          <cell r="AB210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00">
            <v>2</v>
          </cell>
          <cell r="AD2100">
            <v>77</v>
          </cell>
          <cell r="AE2100">
            <v>200</v>
          </cell>
        </row>
        <row r="2101">
          <cell r="P2101">
            <v>41380</v>
          </cell>
          <cell r="Q2101">
            <v>2648</v>
          </cell>
          <cell r="R2101">
            <v>447</v>
          </cell>
          <cell r="S2101">
            <v>3051</v>
          </cell>
          <cell r="T2101">
            <v>4000</v>
          </cell>
          <cell r="U2101">
            <v>0</v>
          </cell>
          <cell r="V2101">
            <v>1</v>
          </cell>
          <cell r="W2101">
            <v>34</v>
          </cell>
          <cell r="X2101">
            <v>0</v>
          </cell>
          <cell r="Y2101">
            <v>134</v>
          </cell>
          <cell r="Z2101" t="str">
            <v>บุคคลธรรมดา</v>
          </cell>
          <cell r="AA2101">
            <v>1</v>
          </cell>
          <cell r="AB210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01">
            <v>2</v>
          </cell>
          <cell r="AD2101">
            <v>134</v>
          </cell>
          <cell r="AE2101">
            <v>420</v>
          </cell>
        </row>
        <row r="2102">
          <cell r="P2102">
            <v>41416</v>
          </cell>
          <cell r="Q2102">
            <v>2852</v>
          </cell>
          <cell r="R2102">
            <v>69</v>
          </cell>
          <cell r="S2102">
            <v>3054</v>
          </cell>
          <cell r="T2102">
            <v>1000</v>
          </cell>
          <cell r="U2102">
            <v>0</v>
          </cell>
          <cell r="V2102">
            <v>2</v>
          </cell>
          <cell r="W2102">
            <v>63</v>
          </cell>
          <cell r="X2102">
            <v>0</v>
          </cell>
          <cell r="Y2102">
            <v>263</v>
          </cell>
          <cell r="Z2102" t="str">
            <v>บุคคลธรรมดา</v>
          </cell>
          <cell r="AA2102">
            <v>1</v>
          </cell>
          <cell r="AB210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02">
            <v>2</v>
          </cell>
          <cell r="AD2102">
            <v>263</v>
          </cell>
          <cell r="AE2102">
            <v>350</v>
          </cell>
        </row>
        <row r="2103">
          <cell r="P2103">
            <v>41416</v>
          </cell>
          <cell r="Q2103">
            <v>2852</v>
          </cell>
          <cell r="R2103">
            <v>69</v>
          </cell>
          <cell r="S2103">
            <v>3054</v>
          </cell>
          <cell r="T2103">
            <v>1000</v>
          </cell>
          <cell r="U2103">
            <v>0</v>
          </cell>
          <cell r="V2103">
            <v>0</v>
          </cell>
          <cell r="W2103">
            <v>0</v>
          </cell>
          <cell r="X2103">
            <v>0</v>
          </cell>
          <cell r="Y2103">
            <v>0</v>
          </cell>
          <cell r="Z2103" t="str">
            <v>บุคคลธรรมดา</v>
          </cell>
          <cell r="AA2103">
            <v>1</v>
          </cell>
          <cell r="AB2103" t="str">
            <v>(3)สิ่งปลูกสร้างที่เจ้าของใช้เป็นที่อยู่อาศัยและมีชื่ออยู่ในทะเบียนบ้าน</v>
          </cell>
          <cell r="AC2103">
            <v>2</v>
          </cell>
          <cell r="AD2103">
            <v>0</v>
          </cell>
          <cell r="AE2103">
            <v>350</v>
          </cell>
        </row>
        <row r="2104">
          <cell r="P2104">
            <v>41417</v>
          </cell>
          <cell r="Q2104">
            <v>2852</v>
          </cell>
          <cell r="R2104">
            <v>70</v>
          </cell>
          <cell r="S2104">
            <v>3055</v>
          </cell>
          <cell r="T2104">
            <v>1000</v>
          </cell>
          <cell r="U2104">
            <v>0</v>
          </cell>
          <cell r="V2104">
            <v>0</v>
          </cell>
          <cell r="W2104">
            <v>70</v>
          </cell>
          <cell r="X2104">
            <v>0</v>
          </cell>
          <cell r="Y2104">
            <v>70</v>
          </cell>
          <cell r="Z2104" t="str">
            <v>บุคคลธรรมดา</v>
          </cell>
          <cell r="AA2104">
            <v>1</v>
          </cell>
          <cell r="AB21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04">
            <v>2</v>
          </cell>
          <cell r="AD2104">
            <v>70</v>
          </cell>
          <cell r="AE2104">
            <v>130</v>
          </cell>
        </row>
        <row r="2105">
          <cell r="P2105">
            <v>41418</v>
          </cell>
          <cell r="Q2105">
            <v>2852</v>
          </cell>
          <cell r="R2105">
            <v>71</v>
          </cell>
          <cell r="S2105">
            <v>3056</v>
          </cell>
          <cell r="T2105">
            <v>1000</v>
          </cell>
          <cell r="U2105">
            <v>0</v>
          </cell>
          <cell r="V2105">
            <v>0</v>
          </cell>
          <cell r="W2105">
            <v>99</v>
          </cell>
          <cell r="X2105">
            <v>0</v>
          </cell>
          <cell r="Y2105">
            <v>99</v>
          </cell>
          <cell r="Z2105" t="str">
            <v>บุคคลธรรมดา</v>
          </cell>
          <cell r="AA2105">
            <v>1</v>
          </cell>
          <cell r="AB210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05">
            <v>2</v>
          </cell>
          <cell r="AD2105">
            <v>99</v>
          </cell>
          <cell r="AE2105">
            <v>350</v>
          </cell>
        </row>
        <row r="2106">
          <cell r="P2106">
            <v>41462</v>
          </cell>
          <cell r="Q2106">
            <v>0</v>
          </cell>
          <cell r="R2106">
            <v>391</v>
          </cell>
          <cell r="S2106">
            <v>3068</v>
          </cell>
          <cell r="T2106">
            <v>4000</v>
          </cell>
          <cell r="U2106">
            <v>14</v>
          </cell>
          <cell r="V2106">
            <v>0</v>
          </cell>
          <cell r="W2106">
            <v>4</v>
          </cell>
          <cell r="X2106">
            <v>0</v>
          </cell>
          <cell r="Y2106">
            <v>5604</v>
          </cell>
          <cell r="Z2106" t="str">
            <v>บุคคลธรรมดา</v>
          </cell>
          <cell r="AA2106">
            <v>1</v>
          </cell>
          <cell r="AB2106" t="str">
            <v>(1)ที่ดินและสิ่งปลูกสร้างที่ใช้ประโยชน์ในการประกอบเกษตรกรรม</v>
          </cell>
          <cell r="AC2106">
            <v>1</v>
          </cell>
          <cell r="AD2106">
            <v>5604</v>
          </cell>
          <cell r="AE2106">
            <v>100</v>
          </cell>
        </row>
        <row r="2107">
          <cell r="P2107">
            <v>41600</v>
          </cell>
          <cell r="Q2107">
            <v>3054</v>
          </cell>
          <cell r="R2107">
            <v>134</v>
          </cell>
          <cell r="S2107">
            <v>3052</v>
          </cell>
          <cell r="T2107">
            <v>4000</v>
          </cell>
          <cell r="U2107">
            <v>9</v>
          </cell>
          <cell r="V2107">
            <v>2</v>
          </cell>
          <cell r="W2107">
            <v>0</v>
          </cell>
          <cell r="X2107">
            <v>0</v>
          </cell>
          <cell r="Y2107">
            <v>3800</v>
          </cell>
          <cell r="Z2107" t="str">
            <v>บุคคลธรรมดา</v>
          </cell>
          <cell r="AA2107">
            <v>1</v>
          </cell>
          <cell r="AB2107" t="str">
            <v>(1)ที่ดินและสิ่งปลูกสร้างที่ใช้ประโยชน์ในการประกอบเกษตรกรรม</v>
          </cell>
          <cell r="AC2107">
            <v>1</v>
          </cell>
          <cell r="AD2107">
            <v>3800</v>
          </cell>
          <cell r="AE2107">
            <v>130</v>
          </cell>
        </row>
        <row r="2108">
          <cell r="P2108">
            <v>41601</v>
          </cell>
          <cell r="Q2108">
            <v>3054</v>
          </cell>
          <cell r="R2108">
            <v>135</v>
          </cell>
          <cell r="S2108">
            <v>3053</v>
          </cell>
          <cell r="T2108">
            <v>4000</v>
          </cell>
          <cell r="U2108">
            <v>9</v>
          </cell>
          <cell r="V2108">
            <v>2</v>
          </cell>
          <cell r="W2108">
            <v>0</v>
          </cell>
          <cell r="X2108">
            <v>0</v>
          </cell>
          <cell r="Y2108">
            <v>3800</v>
          </cell>
          <cell r="Z2108" t="str">
            <v>บุคคลธรรมดา</v>
          </cell>
          <cell r="AA2108">
            <v>1</v>
          </cell>
          <cell r="AB2108" t="str">
            <v>(1)ที่ดินและสิ่งปลูกสร้างที่ใช้ประโยชน์ในการประกอบเกษตรกรรม</v>
          </cell>
          <cell r="AC2108">
            <v>1</v>
          </cell>
          <cell r="AD2108">
            <v>3800</v>
          </cell>
          <cell r="AE2108">
            <v>130</v>
          </cell>
        </row>
        <row r="2109">
          <cell r="P2109">
            <v>41607</v>
          </cell>
          <cell r="Q2109">
            <v>2852</v>
          </cell>
          <cell r="R2109">
            <v>192</v>
          </cell>
          <cell r="S2109">
            <v>3070</v>
          </cell>
          <cell r="T2109">
            <v>4000</v>
          </cell>
          <cell r="U2109">
            <v>7</v>
          </cell>
          <cell r="V2109">
            <v>2</v>
          </cell>
          <cell r="W2109">
            <v>95</v>
          </cell>
          <cell r="X2109">
            <v>0</v>
          </cell>
          <cell r="Y2109">
            <v>3095</v>
          </cell>
          <cell r="Z2109" t="str">
            <v>บุคคลธรรมดา</v>
          </cell>
          <cell r="AA2109">
            <v>1</v>
          </cell>
          <cell r="AB2109" t="str">
            <v>(1)ที่ดินและสิ่งปลูกสร้างที่ใช้ประโยชน์ในการประกอบเกษตรกรรม</v>
          </cell>
          <cell r="AC2109">
            <v>1</v>
          </cell>
          <cell r="AD2109">
            <v>3095</v>
          </cell>
          <cell r="AE2109">
            <v>130</v>
          </cell>
        </row>
        <row r="2110">
          <cell r="P2110">
            <v>41608</v>
          </cell>
          <cell r="Q2110">
            <v>2852</v>
          </cell>
          <cell r="R2110">
            <v>193</v>
          </cell>
          <cell r="S2110">
            <v>3071</v>
          </cell>
          <cell r="T2110">
            <v>4000</v>
          </cell>
          <cell r="U2110">
            <v>7</v>
          </cell>
          <cell r="V2110">
            <v>2</v>
          </cell>
          <cell r="W2110">
            <v>41</v>
          </cell>
          <cell r="X2110">
            <v>0</v>
          </cell>
          <cell r="Y2110">
            <v>3041</v>
          </cell>
          <cell r="Z2110" t="str">
            <v>บุคคลธรรมดา</v>
          </cell>
          <cell r="AA2110">
            <v>1</v>
          </cell>
          <cell r="AB2110" t="str">
            <v>(1)ที่ดินและสิ่งปลูกสร้างที่ใช้ประโยชน์ในการประกอบเกษตรกรรม</v>
          </cell>
          <cell r="AC2110">
            <v>1</v>
          </cell>
          <cell r="AD2110">
            <v>3041</v>
          </cell>
          <cell r="AE2110">
            <v>130</v>
          </cell>
        </row>
        <row r="2111">
          <cell r="P2111">
            <v>41609</v>
          </cell>
          <cell r="Q2111">
            <v>2852</v>
          </cell>
          <cell r="R2111">
            <v>194</v>
          </cell>
          <cell r="S2111">
            <v>3072</v>
          </cell>
          <cell r="T2111">
            <v>4000</v>
          </cell>
          <cell r="U2111">
            <v>6</v>
          </cell>
          <cell r="V2111">
            <v>3</v>
          </cell>
          <cell r="W2111">
            <v>59</v>
          </cell>
          <cell r="X2111">
            <v>0</v>
          </cell>
          <cell r="Y2111">
            <v>2759</v>
          </cell>
          <cell r="Z2111" t="str">
            <v>บุคคลธรรมดา</v>
          </cell>
          <cell r="AA2111">
            <v>1</v>
          </cell>
          <cell r="AB2111" t="str">
            <v>(1)ที่ดินและสิ่งปลูกสร้างที่ใช้ประโยชน์ในการประกอบเกษตรกรรม</v>
          </cell>
          <cell r="AC2111">
            <v>1</v>
          </cell>
          <cell r="AD2111">
            <v>2759</v>
          </cell>
          <cell r="AE2111">
            <v>130</v>
          </cell>
        </row>
        <row r="2112">
          <cell r="P2112">
            <v>41610</v>
          </cell>
          <cell r="Q2112">
            <v>2852</v>
          </cell>
          <cell r="R2112">
            <v>195</v>
          </cell>
          <cell r="S2112">
            <v>3073</v>
          </cell>
          <cell r="T2112">
            <v>4000</v>
          </cell>
          <cell r="U2112">
            <v>6</v>
          </cell>
          <cell r="V2112">
            <v>2</v>
          </cell>
          <cell r="W2112">
            <v>88</v>
          </cell>
          <cell r="X2112">
            <v>0</v>
          </cell>
          <cell r="Y2112">
            <v>2688</v>
          </cell>
          <cell r="Z2112" t="str">
            <v>บุคคลธรรมดา</v>
          </cell>
          <cell r="AA2112">
            <v>1</v>
          </cell>
          <cell r="AB2112" t="str">
            <v>(1)ที่ดินและสิ่งปลูกสร้างที่ใช้ประโยชน์ในการประกอบเกษตรกรรม</v>
          </cell>
          <cell r="AC2112">
            <v>1</v>
          </cell>
          <cell r="AD2112">
            <v>2688</v>
          </cell>
          <cell r="AE2112">
            <v>130</v>
          </cell>
        </row>
        <row r="2113">
          <cell r="P2113">
            <v>41659</v>
          </cell>
          <cell r="Q2113">
            <v>3052</v>
          </cell>
          <cell r="R2113">
            <v>162</v>
          </cell>
          <cell r="S2113">
            <v>532</v>
          </cell>
          <cell r="T2113">
            <v>4000</v>
          </cell>
          <cell r="U2113">
            <v>9</v>
          </cell>
          <cell r="V2113">
            <v>3</v>
          </cell>
          <cell r="W2113">
            <v>25</v>
          </cell>
          <cell r="X2113">
            <v>0</v>
          </cell>
          <cell r="Y2113">
            <v>3925</v>
          </cell>
          <cell r="Z2113" t="str">
            <v>บุคคลธรรมดา</v>
          </cell>
          <cell r="AA2113">
            <v>1</v>
          </cell>
          <cell r="AB2113" t="str">
            <v>(1)ที่ดินและสิ่งปลูกสร้างที่ใช้ประโยชน์ในการประกอบเกษตรกรรม</v>
          </cell>
          <cell r="AC2113">
            <v>1</v>
          </cell>
          <cell r="AD2113">
            <v>3925</v>
          </cell>
          <cell r="AE2113">
            <v>130</v>
          </cell>
        </row>
        <row r="2114">
          <cell r="P2114">
            <v>41660</v>
          </cell>
          <cell r="Q2114">
            <v>3052</v>
          </cell>
          <cell r="R2114">
            <v>163</v>
          </cell>
          <cell r="S2114">
            <v>668</v>
          </cell>
          <cell r="T2114">
            <v>4000</v>
          </cell>
          <cell r="U2114">
            <v>4</v>
          </cell>
          <cell r="V2114">
            <v>3</v>
          </cell>
          <cell r="W2114">
            <v>66</v>
          </cell>
          <cell r="X2114">
            <v>0</v>
          </cell>
          <cell r="Y2114">
            <v>1966</v>
          </cell>
          <cell r="Z2114" t="str">
            <v>บุคคลธรรมดา</v>
          </cell>
          <cell r="AA2114">
            <v>1</v>
          </cell>
          <cell r="AB2114" t="str">
            <v>(1)ที่ดินและสิ่งปลูกสร้างที่ใช้ประโยชน์ในการประกอบเกษตรกรรม</v>
          </cell>
          <cell r="AC2114">
            <v>1</v>
          </cell>
          <cell r="AD2114">
            <v>1966</v>
          </cell>
          <cell r="AE2114">
            <v>130</v>
          </cell>
        </row>
        <row r="2115">
          <cell r="P2115">
            <v>41661</v>
          </cell>
          <cell r="Q2115">
            <v>3050</v>
          </cell>
          <cell r="R2115">
            <v>74</v>
          </cell>
          <cell r="S2115">
            <v>3078</v>
          </cell>
          <cell r="T2115">
            <v>4000</v>
          </cell>
          <cell r="U2115">
            <v>4</v>
          </cell>
          <cell r="V2115">
            <v>3</v>
          </cell>
          <cell r="W2115">
            <v>62</v>
          </cell>
          <cell r="X2115">
            <v>0</v>
          </cell>
          <cell r="Y2115">
            <v>1962</v>
          </cell>
          <cell r="Z2115" t="str">
            <v>บุคคลธรรมดา</v>
          </cell>
          <cell r="AA2115">
            <v>1</v>
          </cell>
          <cell r="AB2115" t="str">
            <v>(1)ที่ดินและสิ่งปลูกสร้างที่ใช้ประโยชน์ในการประกอบเกษตรกรรม</v>
          </cell>
          <cell r="AC2115">
            <v>1</v>
          </cell>
          <cell r="AD2115">
            <v>1962</v>
          </cell>
          <cell r="AE2115">
            <v>130</v>
          </cell>
        </row>
        <row r="2116">
          <cell r="P2116">
            <v>41662</v>
          </cell>
          <cell r="Q2116">
            <v>3050</v>
          </cell>
          <cell r="R2116">
            <v>75</v>
          </cell>
          <cell r="S2116">
            <v>3079</v>
          </cell>
          <cell r="T2116">
            <v>4000</v>
          </cell>
          <cell r="U2116">
            <v>4</v>
          </cell>
          <cell r="V2116">
            <v>3</v>
          </cell>
          <cell r="W2116">
            <v>62</v>
          </cell>
          <cell r="X2116">
            <v>0</v>
          </cell>
          <cell r="Y2116">
            <v>1962</v>
          </cell>
          <cell r="Z2116" t="str">
            <v>บุคคลธรรมดา</v>
          </cell>
          <cell r="AA2116">
            <v>1</v>
          </cell>
          <cell r="AB2116" t="str">
            <v>(1)ที่ดินและสิ่งปลูกสร้างที่ใช้ประโยชน์ในการประกอบเกษตรกรรม</v>
          </cell>
          <cell r="AC2116">
            <v>1</v>
          </cell>
          <cell r="AD2116">
            <v>1962</v>
          </cell>
          <cell r="AE2116">
            <v>130</v>
          </cell>
        </row>
        <row r="2117">
          <cell r="P2117">
            <v>41694</v>
          </cell>
          <cell r="Q2117">
            <v>2852</v>
          </cell>
          <cell r="R2117">
            <v>148</v>
          </cell>
          <cell r="S2117">
            <v>3036</v>
          </cell>
          <cell r="T2117">
            <v>1000</v>
          </cell>
          <cell r="U2117">
            <v>0</v>
          </cell>
          <cell r="V2117">
            <v>0</v>
          </cell>
          <cell r="W2117">
            <v>71</v>
          </cell>
          <cell r="X2117">
            <v>0</v>
          </cell>
          <cell r="Y2117">
            <v>71</v>
          </cell>
          <cell r="Z2117" t="str">
            <v>บุคคลธรรมดา</v>
          </cell>
          <cell r="AA2117">
            <v>1</v>
          </cell>
          <cell r="AB21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17">
            <v>2</v>
          </cell>
          <cell r="AD2117">
            <v>71</v>
          </cell>
          <cell r="AE2117">
            <v>170</v>
          </cell>
        </row>
        <row r="2118">
          <cell r="P2118">
            <v>41695</v>
          </cell>
          <cell r="Q2118">
            <v>2852</v>
          </cell>
          <cell r="R2118">
            <v>149</v>
          </cell>
          <cell r="S2118">
            <v>3037</v>
          </cell>
          <cell r="T2118">
            <v>1000</v>
          </cell>
          <cell r="U2118">
            <v>0</v>
          </cell>
          <cell r="V2118">
            <v>1</v>
          </cell>
          <cell r="W2118">
            <v>22</v>
          </cell>
          <cell r="X2118">
            <v>0</v>
          </cell>
          <cell r="Y2118">
            <v>122</v>
          </cell>
          <cell r="Z2118" t="str">
            <v>บุคคลธรรมดา</v>
          </cell>
          <cell r="AA2118">
            <v>1</v>
          </cell>
          <cell r="AB2118" t="str">
            <v>(1)ที่ดินและสิ่งปลูกสร้างที่ใช้ประโยชน์ในการประกอบเกษตรกรรม</v>
          </cell>
          <cell r="AC2118">
            <v>1</v>
          </cell>
          <cell r="AD2118">
            <v>122</v>
          </cell>
          <cell r="AE2118">
            <v>350</v>
          </cell>
        </row>
        <row r="2119">
          <cell r="P2119">
            <v>41799</v>
          </cell>
          <cell r="Q2119">
            <v>2852</v>
          </cell>
          <cell r="R2119">
            <v>32</v>
          </cell>
          <cell r="S2119">
            <v>3074</v>
          </cell>
          <cell r="T2119">
            <v>1000</v>
          </cell>
          <cell r="U2119">
            <v>0</v>
          </cell>
          <cell r="V2119">
            <v>1</v>
          </cell>
          <cell r="W2119">
            <v>28</v>
          </cell>
          <cell r="X2119">
            <v>0</v>
          </cell>
          <cell r="Y2119">
            <v>128</v>
          </cell>
          <cell r="Z2119" t="str">
            <v>บุคคลธรรมดา</v>
          </cell>
          <cell r="AA2119">
            <v>1</v>
          </cell>
          <cell r="AB21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19">
            <v>2</v>
          </cell>
          <cell r="AD2119">
            <v>128</v>
          </cell>
          <cell r="AE2119">
            <v>350</v>
          </cell>
        </row>
        <row r="2120">
          <cell r="P2120">
            <v>41800</v>
          </cell>
          <cell r="Q2120">
            <v>2852</v>
          </cell>
          <cell r="R2120">
            <v>33</v>
          </cell>
          <cell r="S2120">
            <v>3075</v>
          </cell>
          <cell r="T2120">
            <v>1000</v>
          </cell>
          <cell r="U2120">
            <v>0</v>
          </cell>
          <cell r="V2120">
            <v>1</v>
          </cell>
          <cell r="W2120">
            <v>20</v>
          </cell>
          <cell r="X2120">
            <v>0</v>
          </cell>
          <cell r="Y2120">
            <v>114</v>
          </cell>
          <cell r="Z2120" t="str">
            <v>บุคคลธรรมดา</v>
          </cell>
          <cell r="AA2120">
            <v>1</v>
          </cell>
          <cell r="AB212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20">
            <v>2</v>
          </cell>
          <cell r="AD2120">
            <v>114</v>
          </cell>
          <cell r="AE2120">
            <v>350</v>
          </cell>
        </row>
        <row r="2121">
          <cell r="P2121">
            <v>41800</v>
          </cell>
          <cell r="Q2121">
            <v>2852</v>
          </cell>
          <cell r="R2121">
            <v>33</v>
          </cell>
          <cell r="S2121">
            <v>3075</v>
          </cell>
          <cell r="T2121">
            <v>1000</v>
          </cell>
          <cell r="U2121">
            <v>0</v>
          </cell>
          <cell r="V2121">
            <v>0</v>
          </cell>
          <cell r="W2121">
            <v>0</v>
          </cell>
          <cell r="X2121">
            <v>0</v>
          </cell>
          <cell r="Y2121">
            <v>6</v>
          </cell>
          <cell r="Z2121" t="str">
            <v>บุคคลธรรมดา</v>
          </cell>
          <cell r="AA2121">
            <v>1</v>
          </cell>
          <cell r="AB2121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121">
            <v>3</v>
          </cell>
          <cell r="AD2121">
            <v>6</v>
          </cell>
          <cell r="AE2121">
            <v>350</v>
          </cell>
        </row>
        <row r="2122">
          <cell r="P2122">
            <v>41918</v>
          </cell>
          <cell r="Q2122">
            <v>2856</v>
          </cell>
          <cell r="R2122">
            <v>43</v>
          </cell>
          <cell r="S2122">
            <v>402</v>
          </cell>
          <cell r="T2122">
            <v>4000</v>
          </cell>
          <cell r="U2122">
            <v>0</v>
          </cell>
          <cell r="V2122">
            <v>2</v>
          </cell>
          <cell r="W2122">
            <v>97</v>
          </cell>
          <cell r="X2122">
            <v>0</v>
          </cell>
          <cell r="Y2122">
            <v>297</v>
          </cell>
          <cell r="Z2122" t="str">
            <v>บุคคลธรรมดา</v>
          </cell>
          <cell r="AA2122">
            <v>1</v>
          </cell>
          <cell r="AB2122" t="str">
            <v>(1)ที่ดินและสิ่งปลูกสร้างที่ใช้ประโยชน์ในการประกอบเกษตรกรรม</v>
          </cell>
          <cell r="AC2122">
            <v>1</v>
          </cell>
          <cell r="AD2122">
            <v>297</v>
          </cell>
          <cell r="AE2122">
            <v>420</v>
          </cell>
        </row>
        <row r="2123">
          <cell r="P2123">
            <v>41919</v>
          </cell>
          <cell r="Q2123">
            <v>2856</v>
          </cell>
          <cell r="R2123">
            <v>44</v>
          </cell>
          <cell r="S2123">
            <v>2028</v>
          </cell>
          <cell r="T2123">
            <v>4000</v>
          </cell>
          <cell r="U2123">
            <v>0</v>
          </cell>
          <cell r="V2123">
            <v>1</v>
          </cell>
          <cell r="W2123">
            <v>48</v>
          </cell>
          <cell r="X2123">
            <v>0</v>
          </cell>
          <cell r="Y2123">
            <v>148</v>
          </cell>
          <cell r="Z2123" t="str">
            <v>บุคคลธรรมดา</v>
          </cell>
          <cell r="AA2123">
            <v>1</v>
          </cell>
          <cell r="AB212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23">
            <v>2</v>
          </cell>
          <cell r="AD2123">
            <v>148</v>
          </cell>
          <cell r="AE2123">
            <v>420</v>
          </cell>
        </row>
        <row r="2124">
          <cell r="P2124">
            <v>41919</v>
          </cell>
          <cell r="Q2124">
            <v>2856</v>
          </cell>
          <cell r="R2124">
            <v>44</v>
          </cell>
          <cell r="S2124">
            <v>2028</v>
          </cell>
          <cell r="T2124">
            <v>4000</v>
          </cell>
          <cell r="U2124">
            <v>0</v>
          </cell>
          <cell r="V2124">
            <v>0</v>
          </cell>
          <cell r="W2124">
            <v>0</v>
          </cell>
          <cell r="X2124">
            <v>0</v>
          </cell>
          <cell r="Y2124">
            <v>0</v>
          </cell>
          <cell r="Z2124" t="str">
            <v>บุคคลธรรมดา</v>
          </cell>
          <cell r="AA2124">
            <v>1</v>
          </cell>
          <cell r="AB2124" t="str">
            <v>(3)สิ่งปลูกสร้างที่เจ้าของใช้เป็นที่อยู่อาศัยและมีชื่ออยู่ในทะเบียนบ้าน</v>
          </cell>
          <cell r="AC2124">
            <v>2</v>
          </cell>
          <cell r="AD2124">
            <v>0</v>
          </cell>
          <cell r="AE2124">
            <v>420</v>
          </cell>
        </row>
        <row r="2125">
          <cell r="P2125">
            <v>41927</v>
          </cell>
          <cell r="Q2125">
            <v>2852</v>
          </cell>
          <cell r="R2125">
            <v>199</v>
          </cell>
          <cell r="S2125">
            <v>3086</v>
          </cell>
          <cell r="T2125">
            <v>4000</v>
          </cell>
          <cell r="U2125">
            <v>0</v>
          </cell>
          <cell r="V2125">
            <v>2</v>
          </cell>
          <cell r="W2125">
            <v>69</v>
          </cell>
          <cell r="X2125">
            <v>0</v>
          </cell>
          <cell r="Y2125">
            <v>269</v>
          </cell>
          <cell r="Z2125" t="str">
            <v>บุคคลธรรมดา</v>
          </cell>
          <cell r="AA2125">
            <v>1</v>
          </cell>
          <cell r="AB2125" t="str">
            <v>(1)ที่ดินและสิ่งปลูกสร้างที่ใช้ประโยชน์ในการประกอบเกษตรกรรม</v>
          </cell>
          <cell r="AC2125">
            <v>1</v>
          </cell>
          <cell r="AD2125">
            <v>269</v>
          </cell>
          <cell r="AE2125">
            <v>100</v>
          </cell>
        </row>
        <row r="2126">
          <cell r="P2126">
            <v>41928</v>
          </cell>
          <cell r="Q2126">
            <v>2852</v>
          </cell>
          <cell r="R2126">
            <v>200</v>
          </cell>
          <cell r="S2126">
            <v>3087</v>
          </cell>
          <cell r="T2126">
            <v>4000</v>
          </cell>
          <cell r="U2126">
            <v>0</v>
          </cell>
          <cell r="V2126">
            <v>2</v>
          </cell>
          <cell r="W2126">
            <v>60</v>
          </cell>
          <cell r="X2126">
            <v>0</v>
          </cell>
          <cell r="Y2126">
            <v>260</v>
          </cell>
          <cell r="Z2126" t="str">
            <v>บุคคลธรรมดา</v>
          </cell>
          <cell r="AA2126">
            <v>1</v>
          </cell>
          <cell r="AB2126" t="str">
            <v>(1)ที่ดินและสิ่งปลูกสร้างที่ใช้ประโยชน์ในการประกอบเกษตรกรรม</v>
          </cell>
          <cell r="AC2126">
            <v>1</v>
          </cell>
          <cell r="AD2126">
            <v>260</v>
          </cell>
          <cell r="AE2126">
            <v>100</v>
          </cell>
        </row>
        <row r="2127">
          <cell r="P2127">
            <v>41929</v>
          </cell>
          <cell r="Q2127">
            <v>2852</v>
          </cell>
          <cell r="R2127">
            <v>201</v>
          </cell>
          <cell r="S2127">
            <v>3088</v>
          </cell>
          <cell r="T2127">
            <v>4000</v>
          </cell>
          <cell r="U2127">
            <v>0</v>
          </cell>
          <cell r="V2127">
            <v>2</v>
          </cell>
          <cell r="W2127">
            <v>36</v>
          </cell>
          <cell r="X2127">
            <v>0</v>
          </cell>
          <cell r="Y2127">
            <v>236</v>
          </cell>
          <cell r="Z2127" t="str">
            <v>บุคคลธรรมดา</v>
          </cell>
          <cell r="AA2127">
            <v>1</v>
          </cell>
          <cell r="AB2127" t="str">
            <v>(1)ที่ดินและสิ่งปลูกสร้างที่ใช้ประโยชน์ในการประกอบเกษตรกรรม</v>
          </cell>
          <cell r="AC2127">
            <v>1</v>
          </cell>
          <cell r="AD2127">
            <v>236</v>
          </cell>
          <cell r="AE2127">
            <v>100</v>
          </cell>
        </row>
        <row r="2128">
          <cell r="P2128">
            <v>41930</v>
          </cell>
          <cell r="Q2128">
            <v>2852</v>
          </cell>
          <cell r="R2128">
            <v>202</v>
          </cell>
          <cell r="S2128">
            <v>3089</v>
          </cell>
          <cell r="T2128">
            <v>4000</v>
          </cell>
          <cell r="U2128">
            <v>0</v>
          </cell>
          <cell r="V2128">
            <v>3</v>
          </cell>
          <cell r="W2128">
            <v>77</v>
          </cell>
          <cell r="X2128">
            <v>0</v>
          </cell>
          <cell r="Y2128">
            <v>377</v>
          </cell>
          <cell r="Z2128" t="str">
            <v>บุคคลธรรมดา</v>
          </cell>
          <cell r="AA2128">
            <v>1</v>
          </cell>
          <cell r="AB2128" t="str">
            <v>(1)ที่ดินและสิ่งปลูกสร้างที่ใช้ประโยชน์ในการประกอบเกษตรกรรม</v>
          </cell>
          <cell r="AC2128">
            <v>1</v>
          </cell>
          <cell r="AD2128">
            <v>377</v>
          </cell>
          <cell r="AE2128">
            <v>100</v>
          </cell>
        </row>
        <row r="2129">
          <cell r="P2129">
            <v>41931</v>
          </cell>
          <cell r="Q2129">
            <v>2852</v>
          </cell>
          <cell r="R2129">
            <v>203</v>
          </cell>
          <cell r="S2129">
            <v>3090</v>
          </cell>
          <cell r="T2129">
            <v>4000</v>
          </cell>
          <cell r="U2129">
            <v>2</v>
          </cell>
          <cell r="V2129">
            <v>0</v>
          </cell>
          <cell r="W2129">
            <v>24</v>
          </cell>
          <cell r="X2129">
            <v>0</v>
          </cell>
          <cell r="Y2129">
            <v>824</v>
          </cell>
          <cell r="Z2129" t="str">
            <v>บุคคลธรรมดา</v>
          </cell>
          <cell r="AA2129">
            <v>1</v>
          </cell>
          <cell r="AB2129" t="str">
            <v>(1)ที่ดินและสิ่งปลูกสร้างที่ใช้ประโยชน์ในการประกอบเกษตรกรรม</v>
          </cell>
          <cell r="AC2129">
            <v>1</v>
          </cell>
          <cell r="AD2129">
            <v>824</v>
          </cell>
          <cell r="AE2129">
            <v>100</v>
          </cell>
        </row>
        <row r="2130">
          <cell r="P2130">
            <v>41951</v>
          </cell>
          <cell r="Q2130">
            <v>2852</v>
          </cell>
          <cell r="R2130">
            <v>198</v>
          </cell>
          <cell r="S2130">
            <v>3083</v>
          </cell>
          <cell r="T2130">
            <v>4000</v>
          </cell>
          <cell r="U2130">
            <v>7</v>
          </cell>
          <cell r="V2130">
            <v>0</v>
          </cell>
          <cell r="W2130">
            <v>73</v>
          </cell>
          <cell r="X2130">
            <v>0</v>
          </cell>
          <cell r="Y2130">
            <v>2873</v>
          </cell>
          <cell r="Z2130" t="str">
            <v>บุคคลธรรมดา</v>
          </cell>
          <cell r="AA2130">
            <v>1</v>
          </cell>
          <cell r="AB2130" t="str">
            <v>(1)ที่ดินและสิ่งปลูกสร้างที่ใช้ประโยชน์ในการประกอบเกษตรกรรม</v>
          </cell>
          <cell r="AC2130">
            <v>1</v>
          </cell>
          <cell r="AD2130">
            <v>2873</v>
          </cell>
          <cell r="AE2130">
            <v>100</v>
          </cell>
        </row>
        <row r="2131">
          <cell r="P2131">
            <v>41959</v>
          </cell>
          <cell r="Q2131">
            <v>2852</v>
          </cell>
          <cell r="R2131">
            <v>190</v>
          </cell>
          <cell r="S2131">
            <v>3059</v>
          </cell>
          <cell r="T2131">
            <v>4000</v>
          </cell>
          <cell r="U2131">
            <v>0</v>
          </cell>
          <cell r="V2131">
            <v>1</v>
          </cell>
          <cell r="W2131">
            <v>43</v>
          </cell>
          <cell r="X2131">
            <v>0</v>
          </cell>
          <cell r="Y2131">
            <v>143</v>
          </cell>
          <cell r="Z2131" t="str">
            <v>บุคคลธรรมดา</v>
          </cell>
          <cell r="AA2131">
            <v>1</v>
          </cell>
          <cell r="AB213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31">
            <v>2</v>
          </cell>
          <cell r="AD2131">
            <v>143</v>
          </cell>
          <cell r="AE2131">
            <v>420</v>
          </cell>
        </row>
        <row r="2132">
          <cell r="P2132">
            <v>41960</v>
          </cell>
          <cell r="Q2132">
            <v>2852</v>
          </cell>
          <cell r="R2132">
            <v>191</v>
          </cell>
          <cell r="S2132">
            <v>3060</v>
          </cell>
          <cell r="T2132">
            <v>4000</v>
          </cell>
          <cell r="U2132">
            <v>0</v>
          </cell>
          <cell r="V2132">
            <v>1</v>
          </cell>
          <cell r="W2132">
            <v>43</v>
          </cell>
          <cell r="X2132">
            <v>0</v>
          </cell>
          <cell r="Y2132">
            <v>143</v>
          </cell>
          <cell r="Z2132" t="str">
            <v>บุคคลธรรมดา</v>
          </cell>
          <cell r="AA2132">
            <v>1</v>
          </cell>
          <cell r="AB2132" t="str">
            <v>(1)ที่ดินและสิ่งปลูกสร้างที่ใช้ประโยชน์ในการประกอบเกษตรกรรม</v>
          </cell>
          <cell r="AC2132">
            <v>1</v>
          </cell>
          <cell r="AD2132">
            <v>143</v>
          </cell>
          <cell r="AE2132">
            <v>420</v>
          </cell>
        </row>
        <row r="2133">
          <cell r="P2133">
            <v>42072</v>
          </cell>
          <cell r="Q2133">
            <v>2648</v>
          </cell>
          <cell r="R2133">
            <v>448</v>
          </cell>
          <cell r="S2133">
            <v>3084</v>
          </cell>
          <cell r="T2133">
            <v>4000</v>
          </cell>
          <cell r="U2133">
            <v>0</v>
          </cell>
          <cell r="V2133">
            <v>1</v>
          </cell>
          <cell r="W2133">
            <v>59</v>
          </cell>
          <cell r="X2133">
            <v>0</v>
          </cell>
          <cell r="Y2133">
            <v>159</v>
          </cell>
          <cell r="Z2133" t="str">
            <v>บุคคลธรรมดา</v>
          </cell>
          <cell r="AA2133">
            <v>1</v>
          </cell>
          <cell r="AB213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33">
            <v>2</v>
          </cell>
          <cell r="AD2133">
            <v>159</v>
          </cell>
          <cell r="AE2133">
            <v>170</v>
          </cell>
        </row>
        <row r="2134">
          <cell r="P2134">
            <v>42073</v>
          </cell>
          <cell r="Q2134">
            <v>2648</v>
          </cell>
          <cell r="R2134">
            <v>449</v>
          </cell>
          <cell r="S2134">
            <v>3085</v>
          </cell>
          <cell r="T2134">
            <v>4000</v>
          </cell>
          <cell r="U2134">
            <v>0</v>
          </cell>
          <cell r="V2134">
            <v>1</v>
          </cell>
          <cell r="W2134">
            <v>42</v>
          </cell>
          <cell r="X2134">
            <v>0</v>
          </cell>
          <cell r="Y2134">
            <v>142</v>
          </cell>
          <cell r="Z2134" t="str">
            <v>บุคคลธรรมดา</v>
          </cell>
          <cell r="AA2134">
            <v>1</v>
          </cell>
          <cell r="AB21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34">
            <v>2</v>
          </cell>
          <cell r="AD2134">
            <v>142</v>
          </cell>
          <cell r="AE2134">
            <v>170</v>
          </cell>
        </row>
        <row r="2135">
          <cell r="P2135">
            <v>42075</v>
          </cell>
          <cell r="Q2135">
            <v>2852</v>
          </cell>
          <cell r="R2135">
            <v>196</v>
          </cell>
          <cell r="S2135">
            <v>3076</v>
          </cell>
          <cell r="T2135">
            <v>4000</v>
          </cell>
          <cell r="U2135">
            <v>10</v>
          </cell>
          <cell r="V2135">
            <v>0</v>
          </cell>
          <cell r="W2135">
            <v>0</v>
          </cell>
          <cell r="X2135">
            <v>0</v>
          </cell>
          <cell r="Y2135">
            <v>4000</v>
          </cell>
          <cell r="Z2135" t="str">
            <v>บุคคลธรรมดา</v>
          </cell>
          <cell r="AA2135">
            <v>1</v>
          </cell>
          <cell r="AB2135" t="str">
            <v>(1)ที่ดินและสิ่งปลูกสร้างที่ใช้ประโยชน์ในการประกอบเกษตรกรรม</v>
          </cell>
          <cell r="AC2135">
            <v>1</v>
          </cell>
          <cell r="AD2135">
            <v>4000</v>
          </cell>
          <cell r="AE2135">
            <v>100</v>
          </cell>
        </row>
        <row r="2136">
          <cell r="P2136">
            <v>42076</v>
          </cell>
          <cell r="Q2136">
            <v>2852</v>
          </cell>
          <cell r="R2136">
            <v>197</v>
          </cell>
          <cell r="S2136">
            <v>3077</v>
          </cell>
          <cell r="T2136">
            <v>4000</v>
          </cell>
          <cell r="U2136">
            <v>10</v>
          </cell>
          <cell r="V2136">
            <v>0</v>
          </cell>
          <cell r="W2136">
            <v>0</v>
          </cell>
          <cell r="X2136">
            <v>0</v>
          </cell>
          <cell r="Y2136">
            <v>4000</v>
          </cell>
          <cell r="Z2136" t="str">
            <v>บุคคลธรรมดา</v>
          </cell>
          <cell r="AA2136">
            <v>1</v>
          </cell>
          <cell r="AB2136" t="str">
            <v>(1)ที่ดินและสิ่งปลูกสร้างที่ใช้ประโยชน์ในการประกอบเกษตรกรรม</v>
          </cell>
          <cell r="AC2136">
            <v>1</v>
          </cell>
          <cell r="AD2136">
            <v>4000</v>
          </cell>
          <cell r="AE2136">
            <v>130</v>
          </cell>
        </row>
        <row r="2137">
          <cell r="P2137">
            <v>42104</v>
          </cell>
          <cell r="Q2137">
            <v>2852</v>
          </cell>
          <cell r="R2137">
            <v>73</v>
          </cell>
          <cell r="S2137">
            <v>149168</v>
          </cell>
          <cell r="T2137">
            <v>1000</v>
          </cell>
          <cell r="U2137">
            <v>0</v>
          </cell>
          <cell r="V2137">
            <v>1</v>
          </cell>
          <cell r="W2137">
            <v>32</v>
          </cell>
          <cell r="X2137">
            <v>0</v>
          </cell>
          <cell r="Y2137">
            <v>132</v>
          </cell>
          <cell r="Z2137" t="str">
            <v>บุคคลธรรมดา</v>
          </cell>
          <cell r="AA2137">
            <v>1</v>
          </cell>
          <cell r="AB21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37">
            <v>2</v>
          </cell>
          <cell r="AD2137">
            <v>132</v>
          </cell>
          <cell r="AE2137">
            <v>350</v>
          </cell>
        </row>
        <row r="2138">
          <cell r="P2138">
            <v>42106</v>
          </cell>
          <cell r="Q2138">
            <v>2650</v>
          </cell>
          <cell r="R2138">
            <v>265</v>
          </cell>
          <cell r="S2138">
            <v>1871</v>
          </cell>
          <cell r="T2138">
            <v>4000</v>
          </cell>
          <cell r="U2138">
            <v>0</v>
          </cell>
          <cell r="V2138">
            <v>1</v>
          </cell>
          <cell r="W2138">
            <v>60</v>
          </cell>
          <cell r="X2138">
            <v>0</v>
          </cell>
          <cell r="Y2138">
            <v>160</v>
          </cell>
          <cell r="Z2138" t="str">
            <v>บุคคลธรรมดา</v>
          </cell>
          <cell r="AA2138">
            <v>1</v>
          </cell>
          <cell r="AB2138" t="str">
            <v>(1)ที่ดินและสิ่งปลูกสร้างที่ใช้ประโยชน์ในการประกอบเกษตรกรรม</v>
          </cell>
          <cell r="AC2138">
            <v>1</v>
          </cell>
          <cell r="AD2138">
            <v>160</v>
          </cell>
          <cell r="AE2138">
            <v>420</v>
          </cell>
        </row>
        <row r="2139">
          <cell r="P2139">
            <v>42107</v>
          </cell>
          <cell r="Q2139">
            <v>2650</v>
          </cell>
          <cell r="R2139">
            <v>266</v>
          </cell>
          <cell r="S2139">
            <v>5338</v>
          </cell>
          <cell r="T2139">
            <v>4000</v>
          </cell>
          <cell r="U2139">
            <v>0</v>
          </cell>
          <cell r="V2139">
            <v>1</v>
          </cell>
          <cell r="W2139">
            <v>25</v>
          </cell>
          <cell r="X2139">
            <v>0</v>
          </cell>
          <cell r="Y2139">
            <v>125</v>
          </cell>
          <cell r="Z2139" t="str">
            <v>บุคคลธรรมดา</v>
          </cell>
          <cell r="AA2139">
            <v>1</v>
          </cell>
          <cell r="AB213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39">
            <v>2</v>
          </cell>
          <cell r="AD2139">
            <v>125</v>
          </cell>
          <cell r="AE2139">
            <v>420</v>
          </cell>
        </row>
        <row r="2140">
          <cell r="P2140">
            <v>42111</v>
          </cell>
          <cell r="Q2140">
            <v>3054</v>
          </cell>
          <cell r="R2140">
            <v>137</v>
          </cell>
          <cell r="S2140">
            <v>5260</v>
          </cell>
          <cell r="T2140">
            <v>4000</v>
          </cell>
          <cell r="U2140">
            <v>3</v>
          </cell>
          <cell r="V2140">
            <v>1</v>
          </cell>
          <cell r="W2140">
            <v>35</v>
          </cell>
          <cell r="X2140">
            <v>0</v>
          </cell>
          <cell r="Y2140">
            <v>1335</v>
          </cell>
          <cell r="Z2140" t="str">
            <v>บุคคลธรรมดา</v>
          </cell>
          <cell r="AA2140">
            <v>1</v>
          </cell>
          <cell r="AB2140" t="str">
            <v>(1)ที่ดินและสิ่งปลูกสร้างที่ใช้ประโยชน์ในการประกอบเกษตรกรรม</v>
          </cell>
          <cell r="AC2140">
            <v>1</v>
          </cell>
          <cell r="AD2140">
            <v>1335</v>
          </cell>
          <cell r="AE2140">
            <v>130</v>
          </cell>
        </row>
        <row r="2141">
          <cell r="P2141">
            <v>42112</v>
          </cell>
          <cell r="Q2141">
            <v>2854</v>
          </cell>
          <cell r="R2141">
            <v>17</v>
          </cell>
          <cell r="S2141">
            <v>5261</v>
          </cell>
          <cell r="T2141">
            <v>1000</v>
          </cell>
          <cell r="U2141">
            <v>0</v>
          </cell>
          <cell r="V2141">
            <v>0</v>
          </cell>
          <cell r="W2141">
            <v>36</v>
          </cell>
          <cell r="X2141">
            <v>0</v>
          </cell>
          <cell r="Y2141">
            <v>36</v>
          </cell>
          <cell r="Z2141" t="str">
            <v>บุคคลธรรมดา</v>
          </cell>
          <cell r="AA2141">
            <v>1</v>
          </cell>
          <cell r="AB21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41">
            <v>2</v>
          </cell>
          <cell r="AD2141">
            <v>36</v>
          </cell>
          <cell r="AE2141">
            <v>350</v>
          </cell>
        </row>
        <row r="2142">
          <cell r="P2142">
            <v>42142</v>
          </cell>
          <cell r="Q2142">
            <v>2854</v>
          </cell>
          <cell r="R2142">
            <v>46</v>
          </cell>
          <cell r="S2142">
            <v>3094</v>
          </cell>
          <cell r="T2142">
            <v>1000</v>
          </cell>
          <cell r="U2142">
            <v>0</v>
          </cell>
          <cell r="V2142">
            <v>1</v>
          </cell>
          <cell r="W2142">
            <v>33</v>
          </cell>
          <cell r="X2142">
            <v>0</v>
          </cell>
          <cell r="Y2142">
            <v>133</v>
          </cell>
          <cell r="Z2142" t="str">
            <v>บุคคลธรรมดา</v>
          </cell>
          <cell r="AA2142">
            <v>1</v>
          </cell>
          <cell r="AB214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42">
            <v>2</v>
          </cell>
          <cell r="AD2142">
            <v>133</v>
          </cell>
          <cell r="AE2142">
            <v>350</v>
          </cell>
        </row>
        <row r="2143">
          <cell r="P2143">
            <v>42143</v>
          </cell>
          <cell r="Q2143">
            <v>2854</v>
          </cell>
          <cell r="R2143">
            <v>47</v>
          </cell>
          <cell r="S2143">
            <v>3095</v>
          </cell>
          <cell r="T2143">
            <v>1000</v>
          </cell>
          <cell r="U2143">
            <v>0</v>
          </cell>
          <cell r="V2143">
            <v>1</v>
          </cell>
          <cell r="W2143">
            <v>28</v>
          </cell>
          <cell r="X2143">
            <v>0</v>
          </cell>
          <cell r="Y2143">
            <v>128</v>
          </cell>
          <cell r="Z2143" t="str">
            <v>บุคคลธรรมดา</v>
          </cell>
          <cell r="AA2143">
            <v>1</v>
          </cell>
          <cell r="AB214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43">
            <v>2</v>
          </cell>
          <cell r="AD2143">
            <v>128</v>
          </cell>
          <cell r="AE2143">
            <v>350</v>
          </cell>
        </row>
        <row r="2144">
          <cell r="P2144">
            <v>42143</v>
          </cell>
          <cell r="Q2144">
            <v>2854</v>
          </cell>
          <cell r="R2144">
            <v>47</v>
          </cell>
          <cell r="S2144">
            <v>3095</v>
          </cell>
          <cell r="T2144">
            <v>1000</v>
          </cell>
          <cell r="U2144">
            <v>0</v>
          </cell>
          <cell r="V2144">
            <v>0</v>
          </cell>
          <cell r="W2144">
            <v>0</v>
          </cell>
          <cell r="X2144">
            <v>0</v>
          </cell>
          <cell r="Y2144">
            <v>0</v>
          </cell>
          <cell r="Z2144" t="str">
            <v>บุคคลธรรมดา</v>
          </cell>
          <cell r="AA2144">
            <v>1</v>
          </cell>
          <cell r="AB2144" t="str">
            <v>(3)สิ่งปลูกสร้างที่เจ้าของใช้เป็นที่อยู่อาศัยและมีชื่ออยู่ในทะเบียนบ้าน</v>
          </cell>
          <cell r="AC2144">
            <v>2</v>
          </cell>
          <cell r="AD2144">
            <v>0</v>
          </cell>
          <cell r="AE2144">
            <v>350</v>
          </cell>
        </row>
        <row r="2145">
          <cell r="P2145">
            <v>42144</v>
          </cell>
          <cell r="Q2145">
            <v>2854</v>
          </cell>
          <cell r="R2145">
            <v>48</v>
          </cell>
          <cell r="S2145">
            <v>3096</v>
          </cell>
          <cell r="T2145">
            <v>1000</v>
          </cell>
          <cell r="U2145">
            <v>0</v>
          </cell>
          <cell r="V2145">
            <v>1</v>
          </cell>
          <cell r="W2145">
            <v>70</v>
          </cell>
          <cell r="X2145">
            <v>0</v>
          </cell>
          <cell r="Y2145">
            <v>170</v>
          </cell>
          <cell r="Z2145" t="str">
            <v>บุคคลธรรมดา</v>
          </cell>
          <cell r="AA2145">
            <v>1</v>
          </cell>
          <cell r="AB214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45">
            <v>2</v>
          </cell>
          <cell r="AD2145">
            <v>170</v>
          </cell>
          <cell r="AE2145">
            <v>350</v>
          </cell>
        </row>
        <row r="2146">
          <cell r="P2146">
            <v>42145</v>
          </cell>
          <cell r="Q2146">
            <v>2854</v>
          </cell>
          <cell r="R2146">
            <v>49</v>
          </cell>
          <cell r="S2146">
            <v>3097</v>
          </cell>
          <cell r="T2146">
            <v>1000</v>
          </cell>
          <cell r="U2146">
            <v>0</v>
          </cell>
          <cell r="V2146">
            <v>0</v>
          </cell>
          <cell r="W2146">
            <v>49</v>
          </cell>
          <cell r="X2146">
            <v>0</v>
          </cell>
          <cell r="Y2146">
            <v>38.5</v>
          </cell>
          <cell r="Z2146" t="str">
            <v>บุคคลธรรมดา</v>
          </cell>
          <cell r="AA2146">
            <v>1</v>
          </cell>
          <cell r="AB214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46">
            <v>2</v>
          </cell>
          <cell r="AD2146">
            <v>38.5</v>
          </cell>
          <cell r="AE2146">
            <v>350</v>
          </cell>
        </row>
        <row r="2147">
          <cell r="P2147">
            <v>42145</v>
          </cell>
          <cell r="Q2147">
            <v>2854</v>
          </cell>
          <cell r="R2147">
            <v>49</v>
          </cell>
          <cell r="S2147">
            <v>3097</v>
          </cell>
          <cell r="T2147">
            <v>1000</v>
          </cell>
          <cell r="U2147">
            <v>0</v>
          </cell>
          <cell r="V2147">
            <v>0</v>
          </cell>
          <cell r="W2147">
            <v>0</v>
          </cell>
          <cell r="X2147">
            <v>0</v>
          </cell>
          <cell r="Y2147">
            <v>10.5</v>
          </cell>
          <cell r="Z2147" t="str">
            <v>บุคคลธรรมดา</v>
          </cell>
          <cell r="AA2147">
            <v>1</v>
          </cell>
          <cell r="AB214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147">
            <v>3</v>
          </cell>
          <cell r="AD2147">
            <v>10.5</v>
          </cell>
          <cell r="AE2147">
            <v>350</v>
          </cell>
        </row>
        <row r="2148">
          <cell r="P2148">
            <v>42219</v>
          </cell>
          <cell r="Q2148">
            <v>2856</v>
          </cell>
          <cell r="R2148">
            <v>41</v>
          </cell>
          <cell r="S2148">
            <v>3080</v>
          </cell>
          <cell r="T2148">
            <v>1000</v>
          </cell>
          <cell r="U2148">
            <v>0</v>
          </cell>
          <cell r="V2148">
            <v>1</v>
          </cell>
          <cell r="W2148">
            <v>7</v>
          </cell>
          <cell r="X2148">
            <v>0</v>
          </cell>
          <cell r="Y2148">
            <v>107</v>
          </cell>
          <cell r="Z2148" t="str">
            <v>บุคคลธรรมดา</v>
          </cell>
          <cell r="AA2148">
            <v>1</v>
          </cell>
          <cell r="AB214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48">
            <v>2</v>
          </cell>
          <cell r="AD2148">
            <v>107</v>
          </cell>
          <cell r="AE2148">
            <v>420</v>
          </cell>
        </row>
        <row r="2149">
          <cell r="P2149">
            <v>42264</v>
          </cell>
          <cell r="Q2149">
            <v>2852</v>
          </cell>
          <cell r="R2149">
            <v>34</v>
          </cell>
          <cell r="S2149">
            <v>3081</v>
          </cell>
          <cell r="T2149">
            <v>1000</v>
          </cell>
          <cell r="U2149">
            <v>0</v>
          </cell>
          <cell r="V2149">
            <v>1</v>
          </cell>
          <cell r="W2149">
            <v>51</v>
          </cell>
          <cell r="X2149">
            <v>0</v>
          </cell>
          <cell r="Y2149">
            <v>151</v>
          </cell>
          <cell r="Z2149" t="str">
            <v>บุคคลธรรมดา</v>
          </cell>
          <cell r="AA2149">
            <v>1</v>
          </cell>
          <cell r="AB214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49">
            <v>2</v>
          </cell>
          <cell r="AD2149">
            <v>151</v>
          </cell>
          <cell r="AE2149">
            <v>350</v>
          </cell>
        </row>
        <row r="2150">
          <cell r="P2150">
            <v>42265</v>
          </cell>
          <cell r="Q2150">
            <v>2852</v>
          </cell>
          <cell r="R2150">
            <v>35</v>
          </cell>
          <cell r="S2150">
            <v>3082</v>
          </cell>
          <cell r="T2150">
            <v>1000</v>
          </cell>
          <cell r="U2150">
            <v>0</v>
          </cell>
          <cell r="V2150">
            <v>2</v>
          </cell>
          <cell r="W2150">
            <v>13</v>
          </cell>
          <cell r="X2150">
            <v>0</v>
          </cell>
          <cell r="Y2150">
            <v>213</v>
          </cell>
          <cell r="Z2150" t="str">
            <v>บุคคลธรรมดา</v>
          </cell>
          <cell r="AA2150">
            <v>1</v>
          </cell>
          <cell r="AB215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50">
            <v>2</v>
          </cell>
          <cell r="AD2150">
            <v>213</v>
          </cell>
          <cell r="AE2150">
            <v>350</v>
          </cell>
        </row>
        <row r="2151">
          <cell r="P2151">
            <v>42271</v>
          </cell>
          <cell r="Q2151">
            <v>2852</v>
          </cell>
          <cell r="R2151">
            <v>204</v>
          </cell>
          <cell r="S2151">
            <v>1502</v>
          </cell>
          <cell r="T2151">
            <v>4000</v>
          </cell>
          <cell r="U2151">
            <v>0</v>
          </cell>
          <cell r="V2151">
            <v>2</v>
          </cell>
          <cell r="W2151">
            <v>77</v>
          </cell>
          <cell r="X2151">
            <v>0</v>
          </cell>
          <cell r="Y2151">
            <v>277</v>
          </cell>
          <cell r="Z2151" t="str">
            <v>บุคคลธรรมดา</v>
          </cell>
          <cell r="AA2151">
            <v>1</v>
          </cell>
          <cell r="AB21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51">
            <v>2</v>
          </cell>
          <cell r="AD2151">
            <v>277</v>
          </cell>
          <cell r="AE2151">
            <v>170</v>
          </cell>
        </row>
        <row r="2152">
          <cell r="P2152">
            <v>42290</v>
          </cell>
          <cell r="Q2152">
            <v>2850</v>
          </cell>
          <cell r="R2152">
            <v>63</v>
          </cell>
          <cell r="S2152">
            <v>3066</v>
          </cell>
          <cell r="T2152">
            <v>4000</v>
          </cell>
          <cell r="U2152">
            <v>7</v>
          </cell>
          <cell r="V2152">
            <v>2</v>
          </cell>
          <cell r="W2152">
            <v>57</v>
          </cell>
          <cell r="X2152">
            <v>0</v>
          </cell>
          <cell r="Y2152">
            <v>3057</v>
          </cell>
          <cell r="Z2152" t="str">
            <v>บุคคลธรรมดา</v>
          </cell>
          <cell r="AA2152">
            <v>1</v>
          </cell>
          <cell r="AB2152" t="str">
            <v>(1)ที่ดินและสิ่งปลูกสร้างที่ใช้ประโยชน์ในการประกอบเกษตรกรรม</v>
          </cell>
          <cell r="AC2152">
            <v>1</v>
          </cell>
          <cell r="AD2152">
            <v>3057</v>
          </cell>
          <cell r="AE2152">
            <v>100</v>
          </cell>
        </row>
        <row r="2153">
          <cell r="P2153">
            <v>42292</v>
          </cell>
          <cell r="Q2153">
            <v>2850</v>
          </cell>
          <cell r="R2153">
            <v>64</v>
          </cell>
          <cell r="S2153">
            <v>3067</v>
          </cell>
          <cell r="T2153">
            <v>4000</v>
          </cell>
          <cell r="U2153">
            <v>4</v>
          </cell>
          <cell r="V2153">
            <v>1</v>
          </cell>
          <cell r="W2153">
            <v>8</v>
          </cell>
          <cell r="X2153">
            <v>0</v>
          </cell>
          <cell r="Y2153">
            <v>1708</v>
          </cell>
          <cell r="Z2153" t="str">
            <v>บุคคลธรรมดา</v>
          </cell>
          <cell r="AA2153">
            <v>1</v>
          </cell>
          <cell r="AB2153" t="str">
            <v>(1)ที่ดินและสิ่งปลูกสร้างที่ใช้ประโยชน์ในการประกอบเกษตรกรรม</v>
          </cell>
          <cell r="AC2153">
            <v>1</v>
          </cell>
          <cell r="AD2153">
            <v>1708</v>
          </cell>
          <cell r="AE2153">
            <v>100</v>
          </cell>
        </row>
        <row r="2154">
          <cell r="P2154">
            <v>42296</v>
          </cell>
          <cell r="Q2154">
            <v>2852</v>
          </cell>
          <cell r="R2154">
            <v>53</v>
          </cell>
          <cell r="S2154">
            <v>3098</v>
          </cell>
          <cell r="T2154">
            <v>1000</v>
          </cell>
          <cell r="U2154">
            <v>0</v>
          </cell>
          <cell r="V2154">
            <v>2</v>
          </cell>
          <cell r="W2154">
            <v>58</v>
          </cell>
          <cell r="X2154">
            <v>0</v>
          </cell>
          <cell r="Y2154">
            <v>258</v>
          </cell>
          <cell r="Z2154" t="str">
            <v>บุคคลธรรมดา</v>
          </cell>
          <cell r="AA2154">
            <v>1</v>
          </cell>
          <cell r="AB2154" t="str">
            <v>(1)ที่ดินและสิ่งปลูกสร้างที่ใช้ประโยชน์ในการประกอบเกษตรกรรม</v>
          </cell>
          <cell r="AC2154">
            <v>1</v>
          </cell>
          <cell r="AD2154">
            <v>258</v>
          </cell>
          <cell r="AE2154">
            <v>370</v>
          </cell>
        </row>
        <row r="2155">
          <cell r="P2155">
            <v>42297</v>
          </cell>
          <cell r="Q2155">
            <v>2852</v>
          </cell>
          <cell r="R2155">
            <v>54</v>
          </cell>
          <cell r="S2155">
            <v>4001</v>
          </cell>
          <cell r="T2155">
            <v>1000</v>
          </cell>
          <cell r="U2155">
            <v>0</v>
          </cell>
          <cell r="V2155">
            <v>1</v>
          </cell>
          <cell r="W2155">
            <v>72</v>
          </cell>
          <cell r="X2155">
            <v>0</v>
          </cell>
          <cell r="Y2155">
            <v>172</v>
          </cell>
          <cell r="Z2155" t="str">
            <v>บุคคลธรรมดา</v>
          </cell>
          <cell r="AA2155">
            <v>1</v>
          </cell>
          <cell r="AB2155" t="str">
            <v>(1)ที่ดินและสิ่งปลูกสร้างที่ใช้ประโยชน์ในการประกอบเกษตรกรรม</v>
          </cell>
          <cell r="AC2155">
            <v>1</v>
          </cell>
          <cell r="AD2155">
            <v>172</v>
          </cell>
          <cell r="AE2155">
            <v>350</v>
          </cell>
        </row>
        <row r="2156">
          <cell r="P2156">
            <v>42298</v>
          </cell>
          <cell r="Q2156">
            <v>2852</v>
          </cell>
          <cell r="R2156">
            <v>205</v>
          </cell>
          <cell r="S2156">
            <v>3099</v>
          </cell>
          <cell r="T2156">
            <v>4000</v>
          </cell>
          <cell r="U2156">
            <v>5</v>
          </cell>
          <cell r="V2156">
            <v>2</v>
          </cell>
          <cell r="W2156">
            <v>18</v>
          </cell>
          <cell r="X2156">
            <v>0</v>
          </cell>
          <cell r="Y2156">
            <v>2218</v>
          </cell>
          <cell r="Z2156" t="str">
            <v>บุคคลธรรมดา</v>
          </cell>
          <cell r="AA2156">
            <v>1</v>
          </cell>
          <cell r="AB2156" t="str">
            <v>(1)ที่ดินและสิ่งปลูกสร้างที่ใช้ประโยชน์ในการประกอบเกษตรกรรม</v>
          </cell>
          <cell r="AC2156">
            <v>1</v>
          </cell>
          <cell r="AD2156">
            <v>2218</v>
          </cell>
          <cell r="AE2156">
            <v>130</v>
          </cell>
        </row>
        <row r="2157">
          <cell r="P2157">
            <v>42310</v>
          </cell>
          <cell r="Q2157">
            <v>2852</v>
          </cell>
          <cell r="R2157">
            <v>58</v>
          </cell>
          <cell r="S2157">
            <v>4012</v>
          </cell>
          <cell r="T2157">
            <v>1000</v>
          </cell>
          <cell r="U2157">
            <v>0</v>
          </cell>
          <cell r="V2157">
            <v>1</v>
          </cell>
          <cell r="W2157">
            <v>58</v>
          </cell>
          <cell r="X2157">
            <v>0</v>
          </cell>
          <cell r="Y2157">
            <v>158</v>
          </cell>
          <cell r="Z2157" t="str">
            <v>บุคคลธรรมดา</v>
          </cell>
          <cell r="AA2157">
            <v>1</v>
          </cell>
          <cell r="AB215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57">
            <v>2</v>
          </cell>
          <cell r="AD2157">
            <v>158</v>
          </cell>
          <cell r="AE2157">
            <v>350</v>
          </cell>
        </row>
        <row r="2158">
          <cell r="P2158">
            <v>42311</v>
          </cell>
          <cell r="Q2158">
            <v>2852</v>
          </cell>
          <cell r="R2158">
            <v>59</v>
          </cell>
          <cell r="S2158">
            <v>4013</v>
          </cell>
          <cell r="T2158">
            <v>1000</v>
          </cell>
          <cell r="U2158">
            <v>0</v>
          </cell>
          <cell r="V2158">
            <v>2</v>
          </cell>
          <cell r="W2158">
            <v>47</v>
          </cell>
          <cell r="X2158">
            <v>0</v>
          </cell>
          <cell r="Y2158">
            <v>247</v>
          </cell>
          <cell r="Z2158" t="str">
            <v>บุคคลธรรมดา</v>
          </cell>
          <cell r="AA2158">
            <v>1</v>
          </cell>
          <cell r="AB21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58">
            <v>2</v>
          </cell>
          <cell r="AD2158">
            <v>247</v>
          </cell>
          <cell r="AE2158">
            <v>350</v>
          </cell>
        </row>
        <row r="2159">
          <cell r="P2159">
            <v>42312</v>
          </cell>
          <cell r="Q2159">
            <v>2852</v>
          </cell>
          <cell r="R2159">
            <v>60</v>
          </cell>
          <cell r="S2159">
            <v>4014</v>
          </cell>
          <cell r="T2159">
            <v>1000</v>
          </cell>
          <cell r="U2159">
            <v>0</v>
          </cell>
          <cell r="V2159">
            <v>1</v>
          </cell>
          <cell r="W2159">
            <v>9</v>
          </cell>
          <cell r="X2159">
            <v>0</v>
          </cell>
          <cell r="Y2159">
            <v>109</v>
          </cell>
          <cell r="Z2159" t="str">
            <v>บุคคลธรรมดา</v>
          </cell>
          <cell r="AA2159">
            <v>1</v>
          </cell>
          <cell r="AB215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59">
            <v>2</v>
          </cell>
          <cell r="AD2159">
            <v>109</v>
          </cell>
          <cell r="AE2159">
            <v>350</v>
          </cell>
        </row>
        <row r="2160">
          <cell r="P2160">
            <v>42423</v>
          </cell>
          <cell r="Q2160">
            <v>3050</v>
          </cell>
          <cell r="R2160">
            <v>80</v>
          </cell>
          <cell r="S2160">
            <v>4002</v>
          </cell>
          <cell r="T2160">
            <v>4000</v>
          </cell>
          <cell r="U2160">
            <v>6</v>
          </cell>
          <cell r="V2160">
            <v>3</v>
          </cell>
          <cell r="W2160">
            <v>38</v>
          </cell>
          <cell r="X2160">
            <v>0</v>
          </cell>
          <cell r="Y2160">
            <v>2738</v>
          </cell>
          <cell r="Z2160" t="str">
            <v>บุคคลธรรมดา</v>
          </cell>
          <cell r="AA2160">
            <v>1</v>
          </cell>
          <cell r="AB2160" t="str">
            <v>(1)ที่ดินและสิ่งปลูกสร้างที่ใช้ประโยชน์ในการประกอบเกษตรกรรม</v>
          </cell>
          <cell r="AC2160">
            <v>1</v>
          </cell>
          <cell r="AD2160">
            <v>2738</v>
          </cell>
          <cell r="AE2160">
            <v>130</v>
          </cell>
        </row>
        <row r="2161">
          <cell r="P2161">
            <v>42424</v>
          </cell>
          <cell r="Q2161">
            <v>2852</v>
          </cell>
          <cell r="R2161">
            <v>206</v>
          </cell>
          <cell r="S2161">
            <v>4000</v>
          </cell>
          <cell r="T2161">
            <v>4000</v>
          </cell>
          <cell r="U2161">
            <v>1</v>
          </cell>
          <cell r="V2161">
            <v>2</v>
          </cell>
          <cell r="W2161">
            <v>70</v>
          </cell>
          <cell r="X2161">
            <v>0</v>
          </cell>
          <cell r="Y2161">
            <v>670</v>
          </cell>
          <cell r="Z2161" t="str">
            <v>บุคคลธรรมดา</v>
          </cell>
          <cell r="AA2161">
            <v>1</v>
          </cell>
          <cell r="AB2161" t="str">
            <v>(1)ที่ดินและสิ่งปลูกสร้างที่ใช้ประโยชน์ในการประกอบเกษตรกรรม</v>
          </cell>
          <cell r="AC2161">
            <v>1</v>
          </cell>
          <cell r="AD2161">
            <v>670</v>
          </cell>
          <cell r="AE2161">
            <v>150</v>
          </cell>
        </row>
        <row r="2162">
          <cell r="P2162">
            <v>42437</v>
          </cell>
          <cell r="Q2162">
            <v>2852</v>
          </cell>
          <cell r="R2162">
            <v>55</v>
          </cell>
          <cell r="S2162">
            <v>4005</v>
          </cell>
          <cell r="T2162">
            <v>1000</v>
          </cell>
          <cell r="U2162">
            <v>0</v>
          </cell>
          <cell r="V2162">
            <v>0</v>
          </cell>
          <cell r="W2162">
            <v>62</v>
          </cell>
          <cell r="X2162">
            <v>0</v>
          </cell>
          <cell r="Y2162">
            <v>62</v>
          </cell>
          <cell r="Z2162" t="str">
            <v>บุคคลธรรมดา</v>
          </cell>
          <cell r="AA2162">
            <v>1</v>
          </cell>
          <cell r="AB21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62">
            <v>2</v>
          </cell>
          <cell r="AD2162">
            <v>62</v>
          </cell>
          <cell r="AE2162">
            <v>420</v>
          </cell>
        </row>
        <row r="2163">
          <cell r="P2163">
            <v>42438</v>
          </cell>
          <cell r="Q2163">
            <v>2852</v>
          </cell>
          <cell r="R2163">
            <v>56</v>
          </cell>
          <cell r="S2163">
            <v>4006</v>
          </cell>
          <cell r="T2163">
            <v>1000</v>
          </cell>
          <cell r="U2163">
            <v>0</v>
          </cell>
          <cell r="V2163">
            <v>0</v>
          </cell>
          <cell r="W2163">
            <v>72</v>
          </cell>
          <cell r="X2163">
            <v>0</v>
          </cell>
          <cell r="Y2163">
            <v>72</v>
          </cell>
          <cell r="Z2163" t="str">
            <v>บุคคลธรรมดา</v>
          </cell>
          <cell r="AA2163">
            <v>1</v>
          </cell>
          <cell r="AB216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63">
            <v>2</v>
          </cell>
          <cell r="AD2163">
            <v>72</v>
          </cell>
          <cell r="AE2163">
            <v>100</v>
          </cell>
        </row>
        <row r="2164">
          <cell r="P2164">
            <v>42538</v>
          </cell>
          <cell r="Q2164">
            <v>2852</v>
          </cell>
          <cell r="R2164">
            <v>76</v>
          </cell>
          <cell r="S2164">
            <v>4004</v>
          </cell>
          <cell r="T2164">
            <v>1000</v>
          </cell>
          <cell r="U2164">
            <v>0</v>
          </cell>
          <cell r="V2164">
            <v>1</v>
          </cell>
          <cell r="W2164">
            <v>26</v>
          </cell>
          <cell r="X2164">
            <v>0</v>
          </cell>
          <cell r="Y2164">
            <v>126</v>
          </cell>
          <cell r="Z2164" t="str">
            <v>บุคคลธรรมดา</v>
          </cell>
          <cell r="AA2164">
            <v>1</v>
          </cell>
          <cell r="AB216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64">
            <v>2</v>
          </cell>
          <cell r="AD2164">
            <v>126</v>
          </cell>
          <cell r="AE2164">
            <v>420</v>
          </cell>
        </row>
        <row r="2165">
          <cell r="P2165">
            <v>42574</v>
          </cell>
          <cell r="Q2165">
            <v>2852</v>
          </cell>
          <cell r="R2165">
            <v>207</v>
          </cell>
          <cell r="S2165">
            <v>4008</v>
          </cell>
          <cell r="T2165">
            <v>4000</v>
          </cell>
          <cell r="U2165">
            <v>13</v>
          </cell>
          <cell r="V2165">
            <v>2</v>
          </cell>
          <cell r="W2165">
            <v>78</v>
          </cell>
          <cell r="X2165">
            <v>0</v>
          </cell>
          <cell r="Y2165">
            <v>5478</v>
          </cell>
          <cell r="Z2165" t="str">
            <v>บุคคลธรรมดา</v>
          </cell>
          <cell r="AA2165">
            <v>1</v>
          </cell>
          <cell r="AB2165" t="str">
            <v>(1)ที่ดินและสิ่งปลูกสร้างที่ใช้ประโยชน์ในการประกอบเกษตรกรรม</v>
          </cell>
          <cell r="AC2165">
            <v>1</v>
          </cell>
          <cell r="AD2165">
            <v>5478</v>
          </cell>
          <cell r="AE2165">
            <v>130</v>
          </cell>
        </row>
        <row r="2166">
          <cell r="P2166">
            <v>42575</v>
          </cell>
          <cell r="Q2166">
            <v>2852</v>
          </cell>
          <cell r="R2166">
            <v>208</v>
          </cell>
          <cell r="S2166">
            <v>4009</v>
          </cell>
          <cell r="T2166">
            <v>4000</v>
          </cell>
          <cell r="U2166">
            <v>14</v>
          </cell>
          <cell r="V2166">
            <v>0</v>
          </cell>
          <cell r="W2166">
            <v>35</v>
          </cell>
          <cell r="X2166">
            <v>0</v>
          </cell>
          <cell r="Y2166">
            <v>5635</v>
          </cell>
          <cell r="Z2166" t="str">
            <v>บุคคลธรรมดา</v>
          </cell>
          <cell r="AA2166">
            <v>1</v>
          </cell>
          <cell r="AB2166" t="str">
            <v>(1)ที่ดินและสิ่งปลูกสร้างที่ใช้ประโยชน์ในการประกอบเกษตรกรรม</v>
          </cell>
          <cell r="AC2166">
            <v>1</v>
          </cell>
          <cell r="AD2166">
            <v>5635</v>
          </cell>
          <cell r="AE2166">
            <v>100</v>
          </cell>
        </row>
        <row r="2167">
          <cell r="P2167">
            <v>42587</v>
          </cell>
          <cell r="Q2167">
            <v>2852</v>
          </cell>
          <cell r="R2167">
            <v>150</v>
          </cell>
          <cell r="S2167">
            <v>4034</v>
          </cell>
          <cell r="T2167">
            <v>1000</v>
          </cell>
          <cell r="U2167">
            <v>0</v>
          </cell>
          <cell r="V2167">
            <v>0</v>
          </cell>
          <cell r="W2167">
            <v>50</v>
          </cell>
          <cell r="X2167">
            <v>0</v>
          </cell>
          <cell r="Y2167">
            <v>50</v>
          </cell>
          <cell r="Z2167" t="str">
            <v>บุคคลธรรมดา</v>
          </cell>
          <cell r="AA2167">
            <v>1</v>
          </cell>
          <cell r="AB21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67">
            <v>2</v>
          </cell>
          <cell r="AD2167">
            <v>50</v>
          </cell>
          <cell r="AE2167">
            <v>350</v>
          </cell>
        </row>
        <row r="2168">
          <cell r="P2168">
            <v>42588</v>
          </cell>
          <cell r="Q2168">
            <v>2852</v>
          </cell>
          <cell r="R2168">
            <v>77</v>
          </cell>
          <cell r="S2168">
            <v>4035</v>
          </cell>
          <cell r="T2168">
            <v>1000</v>
          </cell>
          <cell r="U2168">
            <v>0</v>
          </cell>
          <cell r="V2168">
            <v>0</v>
          </cell>
          <cell r="W2168">
            <v>57</v>
          </cell>
          <cell r="X2168">
            <v>0</v>
          </cell>
          <cell r="Y2168">
            <v>57</v>
          </cell>
          <cell r="Z2168" t="str">
            <v>บุคคลธรรมดา</v>
          </cell>
          <cell r="AA2168">
            <v>1</v>
          </cell>
          <cell r="AB216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68">
            <v>2</v>
          </cell>
          <cell r="AD2168">
            <v>57</v>
          </cell>
          <cell r="AE2168">
            <v>350</v>
          </cell>
        </row>
        <row r="2169">
          <cell r="P2169">
            <v>42592</v>
          </cell>
          <cell r="Q2169">
            <v>3052</v>
          </cell>
          <cell r="R2169">
            <v>164</v>
          </cell>
          <cell r="S2169">
            <v>4029</v>
          </cell>
          <cell r="T2169">
            <v>4000</v>
          </cell>
          <cell r="U2169">
            <v>0</v>
          </cell>
          <cell r="V2169">
            <v>2</v>
          </cell>
          <cell r="W2169">
            <v>20</v>
          </cell>
          <cell r="X2169">
            <v>0</v>
          </cell>
          <cell r="Y2169">
            <v>220</v>
          </cell>
          <cell r="Z2169" t="str">
            <v>บุคคลธรรมดา</v>
          </cell>
          <cell r="AA2169">
            <v>1</v>
          </cell>
          <cell r="AB2169" t="str">
            <v>(1)ที่ดินและสิ่งปลูกสร้างที่ใช้ประโยชน์ในการประกอบเกษตรกรรม</v>
          </cell>
          <cell r="AC2169">
            <v>1</v>
          </cell>
          <cell r="AD2169">
            <v>220</v>
          </cell>
          <cell r="AE2169">
            <v>130</v>
          </cell>
        </row>
        <row r="2170">
          <cell r="P2170">
            <v>42593</v>
          </cell>
          <cell r="Q2170">
            <v>3052</v>
          </cell>
          <cell r="R2170">
            <v>165</v>
          </cell>
          <cell r="S2170">
            <v>4030</v>
          </cell>
          <cell r="T2170">
            <v>4000</v>
          </cell>
          <cell r="U2170">
            <v>1</v>
          </cell>
          <cell r="V2170">
            <v>1</v>
          </cell>
          <cell r="W2170">
            <v>77</v>
          </cell>
          <cell r="X2170">
            <v>0</v>
          </cell>
          <cell r="Y2170">
            <v>577</v>
          </cell>
          <cell r="Z2170" t="str">
            <v>บุคคลธรรมดา</v>
          </cell>
          <cell r="AA2170">
            <v>1</v>
          </cell>
          <cell r="AB2170" t="str">
            <v>(1)ที่ดินและสิ่งปลูกสร้างที่ใช้ประโยชน์ในการประกอบเกษตรกรรม</v>
          </cell>
          <cell r="AC2170">
            <v>1</v>
          </cell>
          <cell r="AD2170">
            <v>577</v>
          </cell>
          <cell r="AE2170">
            <v>170</v>
          </cell>
        </row>
        <row r="2171">
          <cell r="P2171">
            <v>42594</v>
          </cell>
          <cell r="Q2171">
            <v>3052</v>
          </cell>
          <cell r="R2171">
            <v>166</v>
          </cell>
          <cell r="S2171">
            <v>4031</v>
          </cell>
          <cell r="T2171">
            <v>4000</v>
          </cell>
          <cell r="U2171">
            <v>9</v>
          </cell>
          <cell r="V2171">
            <v>2</v>
          </cell>
          <cell r="W2171">
            <v>50</v>
          </cell>
          <cell r="X2171">
            <v>0</v>
          </cell>
          <cell r="Y2171">
            <v>3850</v>
          </cell>
          <cell r="Z2171" t="str">
            <v>บุคคลธรรมดา</v>
          </cell>
          <cell r="AA2171">
            <v>1</v>
          </cell>
          <cell r="AB2171" t="str">
            <v>(1)ที่ดินและสิ่งปลูกสร้างที่ใช้ประโยชน์ในการประกอบเกษตรกรรม</v>
          </cell>
          <cell r="AC2171">
            <v>1</v>
          </cell>
          <cell r="AD2171">
            <v>3850</v>
          </cell>
          <cell r="AE2171">
            <v>130</v>
          </cell>
        </row>
        <row r="2172">
          <cell r="P2172">
            <v>42595</v>
          </cell>
          <cell r="Q2172">
            <v>3052</v>
          </cell>
          <cell r="R2172">
            <v>167</v>
          </cell>
          <cell r="S2172">
            <v>4032</v>
          </cell>
          <cell r="T2172">
            <v>4000</v>
          </cell>
          <cell r="U2172">
            <v>11</v>
          </cell>
          <cell r="V2172">
            <v>0</v>
          </cell>
          <cell r="W2172">
            <v>68</v>
          </cell>
          <cell r="X2172">
            <v>0</v>
          </cell>
          <cell r="Y2172">
            <v>4468</v>
          </cell>
          <cell r="Z2172" t="str">
            <v>บุคคลธรรมดา</v>
          </cell>
          <cell r="AA2172">
            <v>1</v>
          </cell>
          <cell r="AB2172" t="str">
            <v>(1)ที่ดินและสิ่งปลูกสร้างที่ใช้ประโยชน์ในการประกอบเกษตรกรรม</v>
          </cell>
          <cell r="AC2172">
            <v>1</v>
          </cell>
          <cell r="AD2172">
            <v>4468</v>
          </cell>
          <cell r="AE2172">
            <v>130</v>
          </cell>
        </row>
        <row r="2173">
          <cell r="P2173">
            <v>42596</v>
          </cell>
          <cell r="Q2173">
            <v>2852</v>
          </cell>
          <cell r="R2173">
            <v>74</v>
          </cell>
          <cell r="S2173">
            <v>3092</v>
          </cell>
          <cell r="T2173">
            <v>1000</v>
          </cell>
          <cell r="U2173">
            <v>0</v>
          </cell>
          <cell r="V2173">
            <v>1</v>
          </cell>
          <cell r="W2173">
            <v>48</v>
          </cell>
          <cell r="X2173">
            <v>0</v>
          </cell>
          <cell r="Y2173">
            <v>148</v>
          </cell>
          <cell r="Z2173" t="str">
            <v>บุคคลธรรมดา</v>
          </cell>
          <cell r="AA2173">
            <v>1</v>
          </cell>
          <cell r="AB217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73">
            <v>2</v>
          </cell>
          <cell r="AD2173">
            <v>148</v>
          </cell>
          <cell r="AE2173">
            <v>350</v>
          </cell>
        </row>
        <row r="2174">
          <cell r="P2174">
            <v>42597</v>
          </cell>
          <cell r="Q2174">
            <v>2852</v>
          </cell>
          <cell r="R2174">
            <v>75</v>
          </cell>
          <cell r="S2174">
            <v>3093</v>
          </cell>
          <cell r="T2174">
            <v>1000</v>
          </cell>
          <cell r="U2174">
            <v>0</v>
          </cell>
          <cell r="V2174">
            <v>1</v>
          </cell>
          <cell r="W2174">
            <v>47</v>
          </cell>
          <cell r="X2174">
            <v>0</v>
          </cell>
          <cell r="Y2174">
            <v>147</v>
          </cell>
          <cell r="Z2174" t="str">
            <v>บุคคลธรรมดา</v>
          </cell>
          <cell r="AA2174">
            <v>1</v>
          </cell>
          <cell r="AB2174" t="str">
            <v>(1)ที่ดินและสิ่งปลูกสร้างที่ใช้ประโยชน์ในการประกอบเกษตรกรรม</v>
          </cell>
          <cell r="AC2174">
            <v>1</v>
          </cell>
          <cell r="AD2174">
            <v>147</v>
          </cell>
          <cell r="AE2174">
            <v>350</v>
          </cell>
        </row>
        <row r="2175">
          <cell r="P2175">
            <v>42699</v>
          </cell>
          <cell r="Q2175">
            <v>3052</v>
          </cell>
          <cell r="R2175">
            <v>180</v>
          </cell>
          <cell r="S2175">
            <v>2659</v>
          </cell>
          <cell r="T2175">
            <v>4000</v>
          </cell>
          <cell r="U2175">
            <v>21</v>
          </cell>
          <cell r="V2175">
            <v>2</v>
          </cell>
          <cell r="W2175">
            <v>69</v>
          </cell>
          <cell r="X2175">
            <v>0</v>
          </cell>
          <cell r="Y2175">
            <v>8669</v>
          </cell>
          <cell r="Z2175" t="str">
            <v>บุคคลธรรมดา</v>
          </cell>
          <cell r="AA2175">
            <v>1</v>
          </cell>
          <cell r="AB2175" t="str">
            <v>(1)ที่ดินและสิ่งปลูกสร้างที่ใช้ประโยชน์ในการประกอบเกษตรกรรม</v>
          </cell>
          <cell r="AC2175">
            <v>1</v>
          </cell>
          <cell r="AD2175">
            <v>8669</v>
          </cell>
          <cell r="AE2175">
            <v>100</v>
          </cell>
        </row>
        <row r="2176">
          <cell r="P2176">
            <v>42787</v>
          </cell>
          <cell r="Q2176">
            <v>2852</v>
          </cell>
          <cell r="R2176">
            <v>61</v>
          </cell>
          <cell r="S2176">
            <v>4021</v>
          </cell>
          <cell r="T2176">
            <v>1000</v>
          </cell>
          <cell r="U2176">
            <v>0</v>
          </cell>
          <cell r="V2176">
            <v>1</v>
          </cell>
          <cell r="W2176">
            <v>62</v>
          </cell>
          <cell r="X2176">
            <v>0</v>
          </cell>
          <cell r="Y2176">
            <v>162</v>
          </cell>
          <cell r="Z2176" t="str">
            <v>บุคคลธรรมดา</v>
          </cell>
          <cell r="AA2176">
            <v>1</v>
          </cell>
          <cell r="AB217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76">
            <v>2</v>
          </cell>
          <cell r="AD2176">
            <v>162</v>
          </cell>
          <cell r="AE2176">
            <v>350</v>
          </cell>
        </row>
        <row r="2177">
          <cell r="P2177">
            <v>42813</v>
          </cell>
          <cell r="Q2177">
            <v>2852</v>
          </cell>
          <cell r="R2177">
            <v>151</v>
          </cell>
          <cell r="S2177">
            <v>4038</v>
          </cell>
          <cell r="T2177">
            <v>1000</v>
          </cell>
          <cell r="U2177">
            <v>0</v>
          </cell>
          <cell r="V2177">
            <v>0</v>
          </cell>
          <cell r="W2177">
            <v>82</v>
          </cell>
          <cell r="X2177">
            <v>0</v>
          </cell>
          <cell r="Y2177">
            <v>82</v>
          </cell>
          <cell r="Z2177" t="str">
            <v>บุคคลธรรมดา</v>
          </cell>
          <cell r="AA2177">
            <v>1</v>
          </cell>
          <cell r="AB217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77">
            <v>2</v>
          </cell>
          <cell r="AD2177">
            <v>82</v>
          </cell>
          <cell r="AE2177">
            <v>350</v>
          </cell>
        </row>
        <row r="2178">
          <cell r="P2178">
            <v>42922</v>
          </cell>
          <cell r="Q2178">
            <v>0</v>
          </cell>
          <cell r="R2178">
            <v>404</v>
          </cell>
          <cell r="S2178">
            <v>6158</v>
          </cell>
          <cell r="T2178">
            <v>4000</v>
          </cell>
          <cell r="U2178">
            <v>27</v>
          </cell>
          <cell r="V2178">
            <v>0</v>
          </cell>
          <cell r="W2178">
            <v>17</v>
          </cell>
          <cell r="X2178">
            <v>0</v>
          </cell>
          <cell r="Y2178">
            <v>10817</v>
          </cell>
          <cell r="Z2178" t="str">
            <v>บุคคลธรรมดา</v>
          </cell>
          <cell r="AA2178">
            <v>1</v>
          </cell>
          <cell r="AB2178" t="str">
            <v>(1)ที่ดินและสิ่งปลูกสร้างที่ใช้ประโยชน์ในการประกอบเกษตรกรรม</v>
          </cell>
          <cell r="AC2178">
            <v>1</v>
          </cell>
          <cell r="AD2178">
            <v>10817</v>
          </cell>
          <cell r="AE2178">
            <v>100</v>
          </cell>
        </row>
        <row r="2179">
          <cell r="P2179">
            <v>42971</v>
          </cell>
          <cell r="Q2179">
            <v>2850</v>
          </cell>
          <cell r="R2179">
            <v>65</v>
          </cell>
          <cell r="S2179">
            <v>4068</v>
          </cell>
          <cell r="T2179">
            <v>4000</v>
          </cell>
          <cell r="U2179">
            <v>1</v>
          </cell>
          <cell r="V2179">
            <v>0</v>
          </cell>
          <cell r="W2179">
            <v>0</v>
          </cell>
          <cell r="X2179">
            <v>0</v>
          </cell>
          <cell r="Y2179">
            <v>400</v>
          </cell>
          <cell r="Z2179" t="str">
            <v>บุคคลธรรมดา</v>
          </cell>
          <cell r="AA2179">
            <v>1</v>
          </cell>
          <cell r="AB2179" t="str">
            <v>(1)ที่ดินและสิ่งปลูกสร้างที่ใช้ประโยชน์ในการประกอบเกษตรกรรม</v>
          </cell>
          <cell r="AC2179">
            <v>1</v>
          </cell>
          <cell r="AD2179">
            <v>400</v>
          </cell>
          <cell r="AE2179">
            <v>130</v>
          </cell>
        </row>
        <row r="2180">
          <cell r="P2180">
            <v>43008</v>
          </cell>
          <cell r="Q2180">
            <v>0</v>
          </cell>
          <cell r="R2180">
            <v>67</v>
          </cell>
          <cell r="S2180">
            <v>4064</v>
          </cell>
          <cell r="T2180">
            <v>4000</v>
          </cell>
          <cell r="U2180">
            <v>0</v>
          </cell>
          <cell r="V2180">
            <v>1</v>
          </cell>
          <cell r="W2180">
            <v>56</v>
          </cell>
          <cell r="X2180">
            <v>0</v>
          </cell>
          <cell r="Y2180">
            <v>156</v>
          </cell>
          <cell r="Z2180" t="str">
            <v>บุคคลธรรมดา</v>
          </cell>
          <cell r="AA2180">
            <v>1</v>
          </cell>
          <cell r="AB218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80">
            <v>2</v>
          </cell>
          <cell r="AD2180">
            <v>156</v>
          </cell>
          <cell r="AE2180">
            <v>100</v>
          </cell>
        </row>
        <row r="2181">
          <cell r="P2181">
            <v>43010</v>
          </cell>
          <cell r="Q2181">
            <v>0</v>
          </cell>
          <cell r="R2181">
            <v>69</v>
          </cell>
          <cell r="S2181">
            <v>4066</v>
          </cell>
          <cell r="T2181">
            <v>4000</v>
          </cell>
          <cell r="U2181">
            <v>0</v>
          </cell>
          <cell r="V2181">
            <v>0</v>
          </cell>
          <cell r="W2181">
            <v>93</v>
          </cell>
          <cell r="X2181">
            <v>0</v>
          </cell>
          <cell r="Y2181">
            <v>93</v>
          </cell>
          <cell r="Z2181" t="str">
            <v>บุคคลธรรมดา</v>
          </cell>
          <cell r="AA2181">
            <v>1</v>
          </cell>
          <cell r="AB218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81">
            <v>2</v>
          </cell>
          <cell r="AD2181">
            <v>93</v>
          </cell>
          <cell r="AE2181">
            <v>100</v>
          </cell>
        </row>
        <row r="2182">
          <cell r="P2182">
            <v>43013</v>
          </cell>
          <cell r="Q2182">
            <v>3052</v>
          </cell>
          <cell r="R2182">
            <v>168</v>
          </cell>
          <cell r="S2182">
            <v>4055</v>
          </cell>
          <cell r="T2182">
            <v>4000</v>
          </cell>
          <cell r="U2182">
            <v>6</v>
          </cell>
          <cell r="V2182">
            <v>0</v>
          </cell>
          <cell r="W2182">
            <v>27</v>
          </cell>
          <cell r="X2182">
            <v>0</v>
          </cell>
          <cell r="Y2182">
            <v>2427</v>
          </cell>
          <cell r="Z2182" t="str">
            <v>บุคคลธรรมดา</v>
          </cell>
          <cell r="AA2182">
            <v>1</v>
          </cell>
          <cell r="AB2182" t="str">
            <v>(1)ที่ดินและสิ่งปลูกสร้างที่ใช้ประโยชน์ในการประกอบเกษตรกรรม</v>
          </cell>
          <cell r="AC2182">
            <v>1</v>
          </cell>
          <cell r="AD2182">
            <v>2427</v>
          </cell>
          <cell r="AE2182">
            <v>100</v>
          </cell>
        </row>
        <row r="2183">
          <cell r="P2183">
            <v>43014</v>
          </cell>
          <cell r="Q2183">
            <v>3052</v>
          </cell>
          <cell r="R2183">
            <v>169</v>
          </cell>
          <cell r="S2183">
            <v>4056</v>
          </cell>
          <cell r="T2183">
            <v>4000</v>
          </cell>
          <cell r="U2183">
            <v>6</v>
          </cell>
          <cell r="V2183">
            <v>0</v>
          </cell>
          <cell r="W2183">
            <v>27</v>
          </cell>
          <cell r="X2183">
            <v>0</v>
          </cell>
          <cell r="Y2183">
            <v>2427</v>
          </cell>
          <cell r="Z2183" t="str">
            <v>บุคคลธรรมดา</v>
          </cell>
          <cell r="AA2183">
            <v>1</v>
          </cell>
          <cell r="AB2183" t="str">
            <v>(1)ที่ดินและสิ่งปลูกสร้างที่ใช้ประโยชน์ในการประกอบเกษตรกรรม</v>
          </cell>
          <cell r="AC2183">
            <v>1</v>
          </cell>
          <cell r="AD2183">
            <v>2427</v>
          </cell>
          <cell r="AE2183">
            <v>100</v>
          </cell>
        </row>
        <row r="2184">
          <cell r="P2184">
            <v>43015</v>
          </cell>
          <cell r="Q2184">
            <v>3052</v>
          </cell>
          <cell r="R2184">
            <v>170</v>
          </cell>
          <cell r="S2184">
            <v>4057</v>
          </cell>
          <cell r="T2184">
            <v>4000</v>
          </cell>
          <cell r="U2184">
            <v>6</v>
          </cell>
          <cell r="V2184">
            <v>0</v>
          </cell>
          <cell r="W2184">
            <v>27</v>
          </cell>
          <cell r="X2184">
            <v>0</v>
          </cell>
          <cell r="Y2184">
            <v>2427</v>
          </cell>
          <cell r="Z2184" t="str">
            <v>บุคคลธรรมดา</v>
          </cell>
          <cell r="AA2184">
            <v>1</v>
          </cell>
          <cell r="AB2184" t="str">
            <v>(1)ที่ดินและสิ่งปลูกสร้างที่ใช้ประโยชน์ในการประกอบเกษตรกรรม</v>
          </cell>
          <cell r="AC2184">
            <v>1</v>
          </cell>
          <cell r="AD2184">
            <v>2427</v>
          </cell>
          <cell r="AE2184">
            <v>100</v>
          </cell>
        </row>
        <row r="2185">
          <cell r="P2185">
            <v>43016</v>
          </cell>
          <cell r="Q2185">
            <v>3052</v>
          </cell>
          <cell r="R2185">
            <v>171</v>
          </cell>
          <cell r="S2185">
            <v>4058</v>
          </cell>
          <cell r="T2185">
            <v>4000</v>
          </cell>
          <cell r="U2185">
            <v>6</v>
          </cell>
          <cell r="V2185">
            <v>0</v>
          </cell>
          <cell r="W2185">
            <v>27</v>
          </cell>
          <cell r="X2185">
            <v>0</v>
          </cell>
          <cell r="Y2185">
            <v>2427</v>
          </cell>
          <cell r="Z2185" t="str">
            <v>บุคคลธรรมดา</v>
          </cell>
          <cell r="AA2185">
            <v>1</v>
          </cell>
          <cell r="AB2185" t="str">
            <v>(1)ที่ดินและสิ่งปลูกสร้างที่ใช้ประโยชน์ในการประกอบเกษตรกรรม</v>
          </cell>
          <cell r="AC2185">
            <v>1</v>
          </cell>
          <cell r="AD2185">
            <v>2427</v>
          </cell>
          <cell r="AE2185">
            <v>100</v>
          </cell>
        </row>
        <row r="2186">
          <cell r="P2186">
            <v>43017</v>
          </cell>
          <cell r="Q2186">
            <v>3052</v>
          </cell>
          <cell r="R2186">
            <v>172</v>
          </cell>
          <cell r="S2186">
            <v>4059</v>
          </cell>
          <cell r="T2186">
            <v>4000</v>
          </cell>
          <cell r="U2186">
            <v>6</v>
          </cell>
          <cell r="V2186">
            <v>0</v>
          </cell>
          <cell r="W2186">
            <v>27</v>
          </cell>
          <cell r="X2186">
            <v>0</v>
          </cell>
          <cell r="Y2186">
            <v>2427</v>
          </cell>
          <cell r="Z2186" t="str">
            <v>บุคคลธรรมดา</v>
          </cell>
          <cell r="AA2186">
            <v>1</v>
          </cell>
          <cell r="AB2186" t="str">
            <v>(1)ที่ดินและสิ่งปลูกสร้างที่ใช้ประโยชน์ในการประกอบเกษตรกรรม</v>
          </cell>
          <cell r="AC2186">
            <v>1</v>
          </cell>
          <cell r="AD2186">
            <v>2427</v>
          </cell>
          <cell r="AE2186">
            <v>100</v>
          </cell>
        </row>
        <row r="2187">
          <cell r="P2187">
            <v>43113</v>
          </cell>
          <cell r="Q2187">
            <v>2852</v>
          </cell>
          <cell r="R2187">
            <v>81</v>
          </cell>
          <cell r="S2187">
            <v>4050</v>
          </cell>
          <cell r="T2187">
            <v>1000</v>
          </cell>
          <cell r="U2187">
            <v>0</v>
          </cell>
          <cell r="V2187">
            <v>0</v>
          </cell>
          <cell r="W2187">
            <v>57</v>
          </cell>
          <cell r="X2187">
            <v>0</v>
          </cell>
          <cell r="Y2187">
            <v>57</v>
          </cell>
          <cell r="Z2187" t="str">
            <v>บุคคลธรรมดา</v>
          </cell>
          <cell r="AA2187">
            <v>1</v>
          </cell>
          <cell r="AB2187" t="str">
            <v>(1)ที่ดินและสิ่งปลูกสร้างที่ใช้ประโยชน์ในการประกอบเกษตรกรรม</v>
          </cell>
          <cell r="AC2187">
            <v>1</v>
          </cell>
          <cell r="AD2187">
            <v>57</v>
          </cell>
          <cell r="AE2187">
            <v>100</v>
          </cell>
        </row>
        <row r="2188">
          <cell r="P2188">
            <v>43114</v>
          </cell>
          <cell r="Q2188">
            <v>2852</v>
          </cell>
          <cell r="R2188">
            <v>82</v>
          </cell>
          <cell r="S2188">
            <v>4051</v>
          </cell>
          <cell r="T2188">
            <v>1000</v>
          </cell>
          <cell r="U2188">
            <v>0</v>
          </cell>
          <cell r="V2188">
            <v>0</v>
          </cell>
          <cell r="W2188">
            <v>91</v>
          </cell>
          <cell r="X2188">
            <v>0</v>
          </cell>
          <cell r="Y2188">
            <v>91</v>
          </cell>
          <cell r="Z2188" t="str">
            <v>บุคคลธรรมดา</v>
          </cell>
          <cell r="AA2188">
            <v>1</v>
          </cell>
          <cell r="AB218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88">
            <v>2</v>
          </cell>
          <cell r="AD2188">
            <v>91</v>
          </cell>
          <cell r="AE2188">
            <v>170</v>
          </cell>
        </row>
        <row r="2189">
          <cell r="P2189">
            <v>43115</v>
          </cell>
          <cell r="Q2189">
            <v>2852</v>
          </cell>
          <cell r="R2189">
            <v>83</v>
          </cell>
          <cell r="S2189">
            <v>4052</v>
          </cell>
          <cell r="T2189">
            <v>1000</v>
          </cell>
          <cell r="U2189">
            <v>0</v>
          </cell>
          <cell r="V2189">
            <v>1</v>
          </cell>
          <cell r="W2189">
            <v>56</v>
          </cell>
          <cell r="X2189">
            <v>0</v>
          </cell>
          <cell r="Y2189">
            <v>152</v>
          </cell>
          <cell r="Z2189" t="str">
            <v>บุคคลธรรมดา</v>
          </cell>
          <cell r="AA2189">
            <v>1</v>
          </cell>
          <cell r="AB21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189">
            <v>2</v>
          </cell>
          <cell r="AD2189">
            <v>152</v>
          </cell>
          <cell r="AE2189">
            <v>350</v>
          </cell>
        </row>
        <row r="2190">
          <cell r="P2190">
            <v>43115</v>
          </cell>
          <cell r="Q2190">
            <v>2852</v>
          </cell>
          <cell r="R2190">
            <v>83</v>
          </cell>
          <cell r="S2190">
            <v>4052</v>
          </cell>
          <cell r="T2190">
            <v>1000</v>
          </cell>
          <cell r="U2190">
            <v>0</v>
          </cell>
          <cell r="V2190">
            <v>0</v>
          </cell>
          <cell r="W2190">
            <v>0</v>
          </cell>
          <cell r="X2190">
            <v>0</v>
          </cell>
          <cell r="Y2190">
            <v>4</v>
          </cell>
          <cell r="Z2190" t="str">
            <v>บุคคลธรรมดา</v>
          </cell>
          <cell r="AA2190">
            <v>1</v>
          </cell>
          <cell r="AB219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190">
            <v>3</v>
          </cell>
          <cell r="AD2190">
            <v>4</v>
          </cell>
          <cell r="AE2190">
            <v>350</v>
          </cell>
        </row>
        <row r="2191">
          <cell r="P2191">
            <v>43199</v>
          </cell>
          <cell r="Q2191">
            <v>3054</v>
          </cell>
          <cell r="R2191">
            <v>141</v>
          </cell>
          <cell r="S2191">
            <v>4007</v>
          </cell>
          <cell r="T2191">
            <v>4000</v>
          </cell>
          <cell r="U2191">
            <v>8</v>
          </cell>
          <cell r="V2191">
            <v>0</v>
          </cell>
          <cell r="W2191">
            <v>89</v>
          </cell>
          <cell r="X2191">
            <v>0</v>
          </cell>
          <cell r="Y2191">
            <v>3289</v>
          </cell>
          <cell r="Z2191" t="str">
            <v>บุคคลธรรมดา</v>
          </cell>
          <cell r="AA2191">
            <v>1</v>
          </cell>
          <cell r="AB2191" t="str">
            <v>(1)ที่ดินและสิ่งปลูกสร้างที่ใช้ประโยชน์ในการประกอบเกษตรกรรม</v>
          </cell>
          <cell r="AC2191">
            <v>1</v>
          </cell>
          <cell r="AD2191">
            <v>3289</v>
          </cell>
          <cell r="AE2191">
            <v>130</v>
          </cell>
        </row>
        <row r="2192">
          <cell r="P2192">
            <v>43209</v>
          </cell>
          <cell r="Q2192">
            <v>3054</v>
          </cell>
          <cell r="R2192">
            <v>138</v>
          </cell>
          <cell r="S2192">
            <v>858</v>
          </cell>
          <cell r="T2192">
            <v>4000</v>
          </cell>
          <cell r="U2192">
            <v>4</v>
          </cell>
          <cell r="V2192">
            <v>0</v>
          </cell>
          <cell r="W2192">
            <v>0</v>
          </cell>
          <cell r="X2192">
            <v>0</v>
          </cell>
          <cell r="Y2192">
            <v>1600</v>
          </cell>
          <cell r="Z2192" t="str">
            <v>บุคคลธรรมดา</v>
          </cell>
          <cell r="AA2192">
            <v>1</v>
          </cell>
          <cell r="AB2192" t="str">
            <v>(1)ที่ดินและสิ่งปลูกสร้างที่ใช้ประโยชน์ในการประกอบเกษตรกรรม</v>
          </cell>
          <cell r="AC2192">
            <v>1</v>
          </cell>
          <cell r="AD2192">
            <v>1600</v>
          </cell>
          <cell r="AE2192">
            <v>100</v>
          </cell>
        </row>
        <row r="2193">
          <cell r="P2193">
            <v>43210</v>
          </cell>
          <cell r="Q2193">
            <v>3054</v>
          </cell>
          <cell r="R2193">
            <v>139</v>
          </cell>
          <cell r="S2193">
            <v>859</v>
          </cell>
          <cell r="T2193">
            <v>4000</v>
          </cell>
          <cell r="U2193">
            <v>4</v>
          </cell>
          <cell r="V2193">
            <v>0</v>
          </cell>
          <cell r="W2193">
            <v>0</v>
          </cell>
          <cell r="X2193">
            <v>0</v>
          </cell>
          <cell r="Y2193">
            <v>1600</v>
          </cell>
          <cell r="Z2193" t="str">
            <v>บุคคลธรรมดา</v>
          </cell>
          <cell r="AA2193">
            <v>1</v>
          </cell>
          <cell r="AB2193" t="str">
            <v>(1)ที่ดินและสิ่งปลูกสร้างที่ใช้ประโยชน์ในการประกอบเกษตรกรรม</v>
          </cell>
          <cell r="AC2193">
            <v>1</v>
          </cell>
          <cell r="AD2193">
            <v>1600</v>
          </cell>
          <cell r="AE2193">
            <v>100</v>
          </cell>
        </row>
        <row r="2194">
          <cell r="P2194">
            <v>43211</v>
          </cell>
          <cell r="Q2194">
            <v>3054</v>
          </cell>
          <cell r="R2194">
            <v>140</v>
          </cell>
          <cell r="S2194">
            <v>860</v>
          </cell>
          <cell r="T2194">
            <v>4000</v>
          </cell>
          <cell r="U2194">
            <v>4</v>
          </cell>
          <cell r="V2194">
            <v>0</v>
          </cell>
          <cell r="W2194">
            <v>0</v>
          </cell>
          <cell r="X2194">
            <v>0</v>
          </cell>
          <cell r="Y2194">
            <v>1600</v>
          </cell>
          <cell r="Z2194" t="str">
            <v>บุคคลธรรมดา</v>
          </cell>
          <cell r="AA2194">
            <v>1</v>
          </cell>
          <cell r="AB2194" t="str">
            <v>(1)ที่ดินและสิ่งปลูกสร้างที่ใช้ประโยชน์ในการประกอบเกษตรกรรม</v>
          </cell>
          <cell r="AC2194">
            <v>1</v>
          </cell>
          <cell r="AD2194">
            <v>1600</v>
          </cell>
          <cell r="AE2194">
            <v>100</v>
          </cell>
        </row>
        <row r="2195">
          <cell r="P2195">
            <v>43259</v>
          </cell>
          <cell r="Q2195">
            <v>0</v>
          </cell>
          <cell r="R2195">
            <v>152</v>
          </cell>
          <cell r="S2195">
            <v>4046</v>
          </cell>
          <cell r="T2195">
            <v>4000</v>
          </cell>
          <cell r="U2195">
            <v>0</v>
          </cell>
          <cell r="V2195">
            <v>0</v>
          </cell>
          <cell r="W2195">
            <v>39</v>
          </cell>
          <cell r="X2195">
            <v>0</v>
          </cell>
          <cell r="Y2195">
            <v>39</v>
          </cell>
          <cell r="Z2195" t="str">
            <v>บุคคลธรรมดา</v>
          </cell>
          <cell r="AA2195">
            <v>1</v>
          </cell>
          <cell r="AB219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195">
            <v>3</v>
          </cell>
          <cell r="AD2195">
            <v>39</v>
          </cell>
          <cell r="AE2195">
            <v>100</v>
          </cell>
        </row>
        <row r="2196">
          <cell r="P2196">
            <v>43502</v>
          </cell>
          <cell r="Q2196">
            <v>2850</v>
          </cell>
          <cell r="R2196">
            <v>66</v>
          </cell>
          <cell r="S2196">
            <v>4081</v>
          </cell>
          <cell r="T2196">
            <v>4000</v>
          </cell>
          <cell r="U2196">
            <v>1</v>
          </cell>
          <cell r="V2196">
            <v>3</v>
          </cell>
          <cell r="W2196">
            <v>29</v>
          </cell>
          <cell r="X2196">
            <v>0</v>
          </cell>
          <cell r="Y2196">
            <v>729</v>
          </cell>
          <cell r="Z2196" t="str">
            <v>บุคคลธรรมดา</v>
          </cell>
          <cell r="AA2196">
            <v>1</v>
          </cell>
          <cell r="AB2196" t="str">
            <v>(1)ที่ดินและสิ่งปลูกสร้างที่ใช้ประโยชน์ในการประกอบเกษตรกรรม</v>
          </cell>
          <cell r="AC2196">
            <v>1</v>
          </cell>
          <cell r="AD2196">
            <v>729</v>
          </cell>
          <cell r="AE2196">
            <v>100</v>
          </cell>
        </row>
        <row r="2197">
          <cell r="P2197">
            <v>43503</v>
          </cell>
          <cell r="Q2197">
            <v>2850</v>
          </cell>
          <cell r="R2197">
            <v>67</v>
          </cell>
          <cell r="S2197">
            <v>4082</v>
          </cell>
          <cell r="T2197">
            <v>4000</v>
          </cell>
          <cell r="U2197">
            <v>1</v>
          </cell>
          <cell r="V2197">
            <v>3</v>
          </cell>
          <cell r="W2197">
            <v>30</v>
          </cell>
          <cell r="X2197">
            <v>0</v>
          </cell>
          <cell r="Y2197">
            <v>730</v>
          </cell>
          <cell r="Z2197" t="str">
            <v>บุคคลธรรมดา</v>
          </cell>
          <cell r="AA2197">
            <v>1</v>
          </cell>
          <cell r="AB2197" t="str">
            <v>(1)ที่ดินและสิ่งปลูกสร้างที่ใช้ประโยชน์ในการประกอบเกษตรกรรม</v>
          </cell>
          <cell r="AC2197">
            <v>1</v>
          </cell>
          <cell r="AD2197">
            <v>730</v>
          </cell>
          <cell r="AE2197">
            <v>100</v>
          </cell>
        </row>
        <row r="2198">
          <cell r="P2198">
            <v>43553</v>
          </cell>
          <cell r="Q2198">
            <v>2648</v>
          </cell>
          <cell r="R2198">
            <v>457</v>
          </cell>
          <cell r="S2198">
            <v>4087</v>
          </cell>
          <cell r="T2198">
            <v>4000</v>
          </cell>
          <cell r="U2198">
            <v>0</v>
          </cell>
          <cell r="V2198">
            <v>2</v>
          </cell>
          <cell r="W2198">
            <v>72</v>
          </cell>
          <cell r="X2198">
            <v>0</v>
          </cell>
          <cell r="Y2198">
            <v>272</v>
          </cell>
          <cell r="Z2198" t="str">
            <v>บุคคลธรรมดา</v>
          </cell>
          <cell r="AA2198">
            <v>1</v>
          </cell>
          <cell r="AB2198" t="str">
            <v>(1)ที่ดินและสิ่งปลูกสร้างที่ใช้ประโยชน์ในการประกอบเกษตรกรรม</v>
          </cell>
          <cell r="AC2198">
            <v>1</v>
          </cell>
          <cell r="AD2198">
            <v>272</v>
          </cell>
          <cell r="AE2198">
            <v>100</v>
          </cell>
        </row>
        <row r="2199">
          <cell r="P2199">
            <v>43554</v>
          </cell>
          <cell r="Q2199">
            <v>2648</v>
          </cell>
          <cell r="R2199">
            <v>458</v>
          </cell>
          <cell r="S2199">
            <v>4088</v>
          </cell>
          <cell r="T2199">
            <v>4000</v>
          </cell>
          <cell r="U2199">
            <v>0</v>
          </cell>
          <cell r="V2199">
            <v>2</v>
          </cell>
          <cell r="W2199">
            <v>26</v>
          </cell>
          <cell r="X2199">
            <v>0</v>
          </cell>
          <cell r="Y2199">
            <v>226</v>
          </cell>
          <cell r="Z2199" t="str">
            <v>บุคคลธรรมดา</v>
          </cell>
          <cell r="AA2199">
            <v>1</v>
          </cell>
          <cell r="AB2199" t="str">
            <v>(1)ที่ดินและสิ่งปลูกสร้างที่ใช้ประโยชน์ในการประกอบเกษตรกรรม</v>
          </cell>
          <cell r="AC2199">
            <v>1</v>
          </cell>
          <cell r="AD2199">
            <v>226</v>
          </cell>
          <cell r="AE2199">
            <v>100</v>
          </cell>
        </row>
        <row r="2200">
          <cell r="P2200">
            <v>43584</v>
          </cell>
          <cell r="Q2200">
            <v>2854</v>
          </cell>
          <cell r="R2200">
            <v>192</v>
          </cell>
          <cell r="S2200">
            <v>5105</v>
          </cell>
          <cell r="T2200">
            <v>4000</v>
          </cell>
          <cell r="U2200">
            <v>5</v>
          </cell>
          <cell r="V2200">
            <v>1</v>
          </cell>
          <cell r="W2200">
            <v>48</v>
          </cell>
          <cell r="X2200">
            <v>0</v>
          </cell>
          <cell r="Y2200">
            <v>2148</v>
          </cell>
          <cell r="Z2200" t="str">
            <v>บุคคลธรรมดา</v>
          </cell>
          <cell r="AA2200">
            <v>1</v>
          </cell>
          <cell r="AB2200" t="str">
            <v>(1)ที่ดินและสิ่งปลูกสร้างที่ใช้ประโยชน์ในการประกอบเกษตรกรรม</v>
          </cell>
          <cell r="AC2200">
            <v>1</v>
          </cell>
          <cell r="AD2200">
            <v>2148</v>
          </cell>
          <cell r="AE2200">
            <v>230</v>
          </cell>
        </row>
        <row r="2201">
          <cell r="P2201">
            <v>43585</v>
          </cell>
          <cell r="Q2201">
            <v>2854</v>
          </cell>
          <cell r="R2201">
            <v>193</v>
          </cell>
          <cell r="S2201">
            <v>5106</v>
          </cell>
          <cell r="T2201">
            <v>4000</v>
          </cell>
          <cell r="U2201">
            <v>5</v>
          </cell>
          <cell r="V2201">
            <v>2</v>
          </cell>
          <cell r="W2201">
            <v>51</v>
          </cell>
          <cell r="X2201">
            <v>0</v>
          </cell>
          <cell r="Y2201">
            <v>2251</v>
          </cell>
          <cell r="Z2201" t="str">
            <v>บุคคลธรรมดา</v>
          </cell>
          <cell r="AA2201">
            <v>1</v>
          </cell>
          <cell r="AB2201" t="str">
            <v>(1)ที่ดินและสิ่งปลูกสร้างที่ใช้ประโยชน์ในการประกอบเกษตรกรรม</v>
          </cell>
          <cell r="AC2201">
            <v>1</v>
          </cell>
          <cell r="AD2201">
            <v>2251</v>
          </cell>
          <cell r="AE2201">
            <v>230</v>
          </cell>
        </row>
        <row r="2202">
          <cell r="P2202">
            <v>43586</v>
          </cell>
          <cell r="Q2202">
            <v>2854</v>
          </cell>
          <cell r="R2202">
            <v>194</v>
          </cell>
          <cell r="S2202">
            <v>5107</v>
          </cell>
          <cell r="T2202">
            <v>4000</v>
          </cell>
          <cell r="U2202">
            <v>5</v>
          </cell>
          <cell r="V2202">
            <v>2</v>
          </cell>
          <cell r="W2202">
            <v>72</v>
          </cell>
          <cell r="X2202">
            <v>0</v>
          </cell>
          <cell r="Y2202">
            <v>2272</v>
          </cell>
          <cell r="Z2202" t="str">
            <v>บุคคลธรรมดา</v>
          </cell>
          <cell r="AA2202">
            <v>1</v>
          </cell>
          <cell r="AB2202" t="str">
            <v>(1)ที่ดินและสิ่งปลูกสร้างที่ใช้ประโยชน์ในการประกอบเกษตรกรรม</v>
          </cell>
          <cell r="AC2202">
            <v>1</v>
          </cell>
          <cell r="AD2202">
            <v>2272</v>
          </cell>
          <cell r="AE2202">
            <v>230</v>
          </cell>
        </row>
        <row r="2203">
          <cell r="P2203">
            <v>43587</v>
          </cell>
          <cell r="Q2203">
            <v>2854</v>
          </cell>
          <cell r="R2203">
            <v>195</v>
          </cell>
          <cell r="S2203">
            <v>5108</v>
          </cell>
          <cell r="T2203">
            <v>4000</v>
          </cell>
          <cell r="U2203">
            <v>5</v>
          </cell>
          <cell r="V2203">
            <v>2</v>
          </cell>
          <cell r="W2203">
            <v>76</v>
          </cell>
          <cell r="X2203">
            <v>0</v>
          </cell>
          <cell r="Y2203">
            <v>2276</v>
          </cell>
          <cell r="Z2203" t="str">
            <v>บุคคลธรรมดา</v>
          </cell>
          <cell r="AA2203">
            <v>1</v>
          </cell>
          <cell r="AB2203" t="str">
            <v>(1)ที่ดินและสิ่งปลูกสร้างที่ใช้ประโยชน์ในการประกอบเกษตรกรรม</v>
          </cell>
          <cell r="AC2203">
            <v>1</v>
          </cell>
          <cell r="AD2203">
            <v>2276</v>
          </cell>
          <cell r="AE2203">
            <v>230</v>
          </cell>
        </row>
        <row r="2204">
          <cell r="P2204">
            <v>43588</v>
          </cell>
          <cell r="Q2204">
            <v>2854</v>
          </cell>
          <cell r="R2204">
            <v>196</v>
          </cell>
          <cell r="S2204">
            <v>5109</v>
          </cell>
          <cell r="T2204">
            <v>4000</v>
          </cell>
          <cell r="U2204">
            <v>1</v>
          </cell>
          <cell r="V2204">
            <v>2</v>
          </cell>
          <cell r="W2204">
            <v>74</v>
          </cell>
          <cell r="X2204">
            <v>0</v>
          </cell>
          <cell r="Y2204">
            <v>674</v>
          </cell>
          <cell r="Z2204" t="str">
            <v>บุคคลธรรมดา</v>
          </cell>
          <cell r="AA2204">
            <v>1</v>
          </cell>
          <cell r="AB2204" t="str">
            <v>(1)ที่ดินและสิ่งปลูกสร้างที่ใช้ประโยชน์ในการประกอบเกษตรกรรม</v>
          </cell>
          <cell r="AC2204">
            <v>1</v>
          </cell>
          <cell r="AD2204">
            <v>674</v>
          </cell>
          <cell r="AE2204">
            <v>370</v>
          </cell>
        </row>
        <row r="2205">
          <cell r="P2205">
            <v>43589</v>
          </cell>
          <cell r="Q2205">
            <v>2854</v>
          </cell>
          <cell r="R2205">
            <v>197</v>
          </cell>
          <cell r="S2205">
            <v>5110</v>
          </cell>
          <cell r="T2205">
            <v>4000</v>
          </cell>
          <cell r="U2205">
            <v>1</v>
          </cell>
          <cell r="V2205">
            <v>1</v>
          </cell>
          <cell r="W2205">
            <v>35</v>
          </cell>
          <cell r="X2205">
            <v>0</v>
          </cell>
          <cell r="Y2205">
            <v>535</v>
          </cell>
          <cell r="Z2205" t="str">
            <v>บุคคลธรรมดา</v>
          </cell>
          <cell r="AA2205">
            <v>1</v>
          </cell>
          <cell r="AB2205" t="str">
            <v>(1)ที่ดินและสิ่งปลูกสร้างที่ใช้ประโยชน์ในการประกอบเกษตรกรรม</v>
          </cell>
          <cell r="AC2205">
            <v>1</v>
          </cell>
          <cell r="AD2205">
            <v>535</v>
          </cell>
          <cell r="AE2205">
            <v>150</v>
          </cell>
        </row>
        <row r="2206">
          <cell r="P2206">
            <v>43590</v>
          </cell>
          <cell r="Q2206">
            <v>2854</v>
          </cell>
          <cell r="R2206">
            <v>198</v>
          </cell>
          <cell r="S2206">
            <v>5111</v>
          </cell>
          <cell r="T2206">
            <v>4000</v>
          </cell>
          <cell r="U2206">
            <v>2</v>
          </cell>
          <cell r="V2206">
            <v>3</v>
          </cell>
          <cell r="W2206">
            <v>29</v>
          </cell>
          <cell r="X2206">
            <v>0</v>
          </cell>
          <cell r="Y2206">
            <v>1129</v>
          </cell>
          <cell r="Z2206" t="str">
            <v>บุคคลธรรมดา</v>
          </cell>
          <cell r="AA2206">
            <v>1</v>
          </cell>
          <cell r="AB2206" t="str">
            <v>(1)ที่ดินและสิ่งปลูกสร้างที่ใช้ประโยชน์ในการประกอบเกษตรกรรม</v>
          </cell>
          <cell r="AC2206">
            <v>1</v>
          </cell>
          <cell r="AD2206">
            <v>1129</v>
          </cell>
          <cell r="AE2206">
            <v>230</v>
          </cell>
        </row>
        <row r="2207">
          <cell r="P2207">
            <v>43722</v>
          </cell>
          <cell r="Q2207" t="str">
            <v> 2852</v>
          </cell>
          <cell r="R2207">
            <v>71</v>
          </cell>
          <cell r="S2207">
            <v>4097</v>
          </cell>
          <cell r="T2207">
            <v>4000</v>
          </cell>
          <cell r="U2207">
            <v>0</v>
          </cell>
          <cell r="V2207">
            <v>1</v>
          </cell>
          <cell r="W2207">
            <v>23</v>
          </cell>
          <cell r="X2207">
            <v>0</v>
          </cell>
          <cell r="Y2207">
            <v>114</v>
          </cell>
          <cell r="Z2207" t="str">
            <v>บุคคลธรรมดา</v>
          </cell>
          <cell r="AA2207">
            <v>1</v>
          </cell>
          <cell r="AB220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07">
            <v>2</v>
          </cell>
          <cell r="AD2207">
            <v>114</v>
          </cell>
          <cell r="AE2207">
            <v>100</v>
          </cell>
        </row>
        <row r="2208">
          <cell r="P2208">
            <v>43722</v>
          </cell>
          <cell r="Q2208" t="str">
            <v> 2852</v>
          </cell>
          <cell r="R2208">
            <v>71</v>
          </cell>
          <cell r="S2208">
            <v>4097</v>
          </cell>
          <cell r="T2208">
            <v>4000</v>
          </cell>
          <cell r="U2208">
            <v>0</v>
          </cell>
          <cell r="V2208">
            <v>0</v>
          </cell>
          <cell r="W2208">
            <v>0</v>
          </cell>
          <cell r="X2208">
            <v>0</v>
          </cell>
          <cell r="Y2208">
            <v>0</v>
          </cell>
          <cell r="Z2208" t="str">
            <v>บุคคลธรรมดา</v>
          </cell>
          <cell r="AA2208">
            <v>1</v>
          </cell>
          <cell r="AB2208" t="str">
            <v>(3)สิ่งปลูกสร้างที่เจ้าของใช้เป็นที่อยู่อาศัยและมีชื่ออยู่ในทะเบียนบ้าน</v>
          </cell>
          <cell r="AC2208">
            <v>2</v>
          </cell>
          <cell r="AD2208">
            <v>0</v>
          </cell>
          <cell r="AE2208">
            <v>100</v>
          </cell>
        </row>
        <row r="2209">
          <cell r="P2209">
            <v>43722</v>
          </cell>
          <cell r="Q2209" t="str">
            <v> 2852</v>
          </cell>
          <cell r="R2209">
            <v>71</v>
          </cell>
          <cell r="S2209">
            <v>4097</v>
          </cell>
          <cell r="T2209">
            <v>4000</v>
          </cell>
          <cell r="U2209">
            <v>0</v>
          </cell>
          <cell r="V2209">
            <v>0</v>
          </cell>
          <cell r="W2209">
            <v>0</v>
          </cell>
          <cell r="X2209">
            <v>0</v>
          </cell>
          <cell r="Y2209">
            <v>9</v>
          </cell>
          <cell r="Z2209" t="str">
            <v>บุคคลธรรมดา</v>
          </cell>
          <cell r="AA2209">
            <v>1</v>
          </cell>
          <cell r="AB220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209">
            <v>3</v>
          </cell>
          <cell r="AD2209">
            <v>9</v>
          </cell>
          <cell r="AE2209">
            <v>100</v>
          </cell>
        </row>
        <row r="2210">
          <cell r="P2210">
            <v>44521</v>
          </cell>
          <cell r="Q2210">
            <v>2852</v>
          </cell>
          <cell r="R2210">
            <v>219</v>
          </cell>
          <cell r="S2210">
            <v>4076</v>
          </cell>
          <cell r="T2210">
            <v>4000</v>
          </cell>
          <cell r="U2210">
            <v>1</v>
          </cell>
          <cell r="V2210">
            <v>1</v>
          </cell>
          <cell r="W2210">
            <v>39</v>
          </cell>
          <cell r="X2210">
            <v>0</v>
          </cell>
          <cell r="Y2210">
            <v>539</v>
          </cell>
          <cell r="Z2210" t="str">
            <v>บุคคลธรรมดา</v>
          </cell>
          <cell r="AA2210">
            <v>1</v>
          </cell>
          <cell r="AB221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10">
            <v>2</v>
          </cell>
          <cell r="AD2210">
            <v>539</v>
          </cell>
          <cell r="AE2210">
            <v>350</v>
          </cell>
        </row>
        <row r="2211">
          <cell r="P2211">
            <v>44521</v>
          </cell>
          <cell r="Q2211">
            <v>2852</v>
          </cell>
          <cell r="R2211">
            <v>219</v>
          </cell>
          <cell r="S2211">
            <v>4076</v>
          </cell>
          <cell r="T2211">
            <v>4000</v>
          </cell>
          <cell r="U2211">
            <v>0</v>
          </cell>
          <cell r="V2211">
            <v>0</v>
          </cell>
          <cell r="W2211">
            <v>0</v>
          </cell>
          <cell r="X2211">
            <v>0</v>
          </cell>
          <cell r="Y2211">
            <v>0</v>
          </cell>
          <cell r="Z2211" t="str">
            <v>บุคคลธรรมดา</v>
          </cell>
          <cell r="AA2211">
            <v>1</v>
          </cell>
          <cell r="AB2211" t="str">
            <v>(4)ที่ดินหรือสิ่งปลูกสร้างที่ใช้ประโยชน์เป็นที่อยู่อาศัยกรณีอื่น(บ้านหลักรอง/บ้านให้เช่าจดทะเบียน)</v>
          </cell>
          <cell r="AC2211">
            <v>2</v>
          </cell>
          <cell r="AD2211">
            <v>0</v>
          </cell>
          <cell r="AE2211">
            <v>350</v>
          </cell>
        </row>
        <row r="2212">
          <cell r="P2212">
            <v>44521</v>
          </cell>
          <cell r="Q2212">
            <v>2852</v>
          </cell>
          <cell r="R2212">
            <v>219</v>
          </cell>
          <cell r="S2212">
            <v>4076</v>
          </cell>
          <cell r="T2212">
            <v>4000</v>
          </cell>
          <cell r="U2212">
            <v>0</v>
          </cell>
          <cell r="V2212">
            <v>0</v>
          </cell>
          <cell r="W2212">
            <v>0</v>
          </cell>
          <cell r="X2212">
            <v>0</v>
          </cell>
          <cell r="Y2212">
            <v>0</v>
          </cell>
          <cell r="Z2212" t="str">
            <v>บุคคลธรรมดา</v>
          </cell>
          <cell r="AA2212">
            <v>1</v>
          </cell>
          <cell r="AB2212" t="str">
            <v>(4)ที่ดินหรือสิ่งปลูกสร้างที่ใช้ประโยชน์เป็นที่อยู่อาศัยกรณีอื่น(บ้านหลักรอง/บ้านให้เช่าจดทะเบียน)</v>
          </cell>
          <cell r="AC2212">
            <v>2</v>
          </cell>
          <cell r="AD2212">
            <v>0</v>
          </cell>
          <cell r="AE2212">
            <v>350</v>
          </cell>
        </row>
        <row r="2213">
          <cell r="P2213">
            <v>44521</v>
          </cell>
          <cell r="Q2213">
            <v>2852</v>
          </cell>
          <cell r="R2213">
            <v>219</v>
          </cell>
          <cell r="S2213">
            <v>4076</v>
          </cell>
          <cell r="T2213">
            <v>4000</v>
          </cell>
          <cell r="U2213">
            <v>0</v>
          </cell>
          <cell r="V2213">
            <v>0</v>
          </cell>
          <cell r="W2213">
            <v>0</v>
          </cell>
          <cell r="X2213">
            <v>0</v>
          </cell>
          <cell r="Y2213">
            <v>0</v>
          </cell>
          <cell r="Z2213" t="str">
            <v>บุคคลธรรมดา</v>
          </cell>
          <cell r="AA2213">
            <v>1</v>
          </cell>
          <cell r="AB2213" t="str">
            <v>(4)ที่ดินหรือสิ่งปลูกสร้างที่ใช้ประโยชน์เป็นที่อยู่อาศัยกรณีอื่น(บ้านหลักรอง/บ้านให้เช่าจดทะเบียน)</v>
          </cell>
          <cell r="AC2213">
            <v>2</v>
          </cell>
          <cell r="AD2213">
            <v>0</v>
          </cell>
          <cell r="AE2213">
            <v>350</v>
          </cell>
        </row>
        <row r="2214">
          <cell r="P2214">
            <v>44521</v>
          </cell>
          <cell r="Q2214">
            <v>2852</v>
          </cell>
          <cell r="R2214">
            <v>219</v>
          </cell>
          <cell r="S2214">
            <v>4076</v>
          </cell>
          <cell r="T2214">
            <v>4000</v>
          </cell>
          <cell r="U2214">
            <v>0</v>
          </cell>
          <cell r="V2214">
            <v>0</v>
          </cell>
          <cell r="W2214">
            <v>0</v>
          </cell>
          <cell r="X2214">
            <v>0</v>
          </cell>
          <cell r="Y2214">
            <v>0</v>
          </cell>
          <cell r="Z2214" t="str">
            <v>บุคคลธรรมดา</v>
          </cell>
          <cell r="AA2214">
            <v>1</v>
          </cell>
          <cell r="AB2214" t="str">
            <v>(4)ที่ดินหรือสิ่งปลูกสร้างที่ใช้ประโยชน์เป็นที่อยู่อาศัยกรณีอื่น(บ้านหลักรอง/บ้านให้เช่าจดทะเบียน)</v>
          </cell>
          <cell r="AC2214">
            <v>2</v>
          </cell>
          <cell r="AD2214">
            <v>0</v>
          </cell>
          <cell r="AE2214">
            <v>350</v>
          </cell>
        </row>
        <row r="2215">
          <cell r="P2215">
            <v>44522</v>
          </cell>
          <cell r="Q2215">
            <v>2852</v>
          </cell>
          <cell r="R2215">
            <v>220</v>
          </cell>
          <cell r="S2215">
            <v>4077</v>
          </cell>
          <cell r="T2215">
            <v>4000</v>
          </cell>
          <cell r="U2215">
            <v>0</v>
          </cell>
          <cell r="V2215">
            <v>2</v>
          </cell>
          <cell r="W2215">
            <v>11</v>
          </cell>
          <cell r="X2215">
            <v>0</v>
          </cell>
          <cell r="Y2215">
            <v>211</v>
          </cell>
          <cell r="Z2215" t="str">
            <v>บุคคลธรรมดา</v>
          </cell>
          <cell r="AA2215">
            <v>1</v>
          </cell>
          <cell r="AB2215" t="str">
            <v>(1)ที่ดินและสิ่งปลูกสร้างที่ใช้ประโยชน์ในการประกอบเกษตรกรรม</v>
          </cell>
          <cell r="AC2215">
            <v>1</v>
          </cell>
          <cell r="AD2215">
            <v>211</v>
          </cell>
          <cell r="AE2215">
            <v>100</v>
          </cell>
        </row>
        <row r="2216">
          <cell r="P2216">
            <v>44523</v>
          </cell>
          <cell r="Q2216">
            <v>2852</v>
          </cell>
          <cell r="R2216">
            <v>221</v>
          </cell>
          <cell r="S2216">
            <v>4078</v>
          </cell>
          <cell r="T2216">
            <v>4000</v>
          </cell>
          <cell r="U2216">
            <v>1</v>
          </cell>
          <cell r="V2216">
            <v>0</v>
          </cell>
          <cell r="W2216">
            <v>15</v>
          </cell>
          <cell r="X2216">
            <v>0</v>
          </cell>
          <cell r="Y2216">
            <v>415</v>
          </cell>
          <cell r="Z2216" t="str">
            <v>บุคคลธรรมดา</v>
          </cell>
          <cell r="AA2216">
            <v>1</v>
          </cell>
          <cell r="AB2216" t="str">
            <v>(1)ที่ดินและสิ่งปลูกสร้างที่ใช้ประโยชน์ในการประกอบเกษตรกรรม</v>
          </cell>
          <cell r="AC2216">
            <v>1</v>
          </cell>
          <cell r="AD2216">
            <v>415</v>
          </cell>
          <cell r="AE2216">
            <v>100</v>
          </cell>
        </row>
        <row r="2217">
          <cell r="P2217">
            <v>44524</v>
          </cell>
          <cell r="Q2217">
            <v>2852</v>
          </cell>
          <cell r="R2217">
            <v>222</v>
          </cell>
          <cell r="S2217">
            <v>4079</v>
          </cell>
          <cell r="T2217">
            <v>4000</v>
          </cell>
          <cell r="U2217">
            <v>1</v>
          </cell>
          <cell r="V2217">
            <v>0</v>
          </cell>
          <cell r="W2217">
            <v>21</v>
          </cell>
          <cell r="X2217">
            <v>0</v>
          </cell>
          <cell r="Y2217">
            <v>421</v>
          </cell>
          <cell r="Z2217" t="str">
            <v>บุคคลธรรมดา</v>
          </cell>
          <cell r="AA2217">
            <v>1</v>
          </cell>
          <cell r="AB22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17">
            <v>2</v>
          </cell>
          <cell r="AD2217">
            <v>421</v>
          </cell>
          <cell r="AE2217">
            <v>370</v>
          </cell>
        </row>
        <row r="2218">
          <cell r="P2218">
            <v>44525</v>
          </cell>
          <cell r="Q2218">
            <v>2852</v>
          </cell>
          <cell r="R2218">
            <v>223</v>
          </cell>
          <cell r="S2218">
            <v>4080</v>
          </cell>
          <cell r="T2218">
            <v>4000</v>
          </cell>
          <cell r="U2218">
            <v>0</v>
          </cell>
          <cell r="V2218">
            <v>2</v>
          </cell>
          <cell r="W2218">
            <v>0</v>
          </cell>
          <cell r="X2218">
            <v>0</v>
          </cell>
          <cell r="Y2218">
            <v>194</v>
          </cell>
          <cell r="Z2218" t="str">
            <v>บุคคลธรรมดา</v>
          </cell>
          <cell r="AA2218">
            <v>1</v>
          </cell>
          <cell r="AB221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18">
            <v>2</v>
          </cell>
          <cell r="AD2218">
            <v>194</v>
          </cell>
          <cell r="AE2218">
            <v>100</v>
          </cell>
        </row>
        <row r="2219">
          <cell r="P2219">
            <v>44525</v>
          </cell>
          <cell r="Q2219">
            <v>2852</v>
          </cell>
          <cell r="R2219">
            <v>223</v>
          </cell>
          <cell r="S2219">
            <v>4080</v>
          </cell>
          <cell r="T2219">
            <v>4000</v>
          </cell>
          <cell r="U2219">
            <v>0</v>
          </cell>
          <cell r="V2219">
            <v>0</v>
          </cell>
          <cell r="W2219">
            <v>0</v>
          </cell>
          <cell r="X2219">
            <v>0</v>
          </cell>
          <cell r="Y2219">
            <v>6</v>
          </cell>
          <cell r="Z2219" t="str">
            <v>บุคคลธรรมดา</v>
          </cell>
          <cell r="AA2219">
            <v>1</v>
          </cell>
          <cell r="AB221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219">
            <v>3</v>
          </cell>
          <cell r="AD2219">
            <v>6</v>
          </cell>
          <cell r="AE2219">
            <v>100</v>
          </cell>
        </row>
        <row r="2220">
          <cell r="P2220">
            <v>44805</v>
          </cell>
          <cell r="Q2220" t="str">
            <v> 2852</v>
          </cell>
          <cell r="R2220">
            <v>75</v>
          </cell>
          <cell r="S2220">
            <v>5199</v>
          </cell>
          <cell r="T2220">
            <v>4000</v>
          </cell>
          <cell r="U2220">
            <v>0</v>
          </cell>
          <cell r="V2220">
            <v>0</v>
          </cell>
          <cell r="W2220">
            <v>81</v>
          </cell>
          <cell r="X2220">
            <v>0</v>
          </cell>
          <cell r="Y2220">
            <v>81</v>
          </cell>
          <cell r="Z2220" t="str">
            <v>บุคคลธรรมดา</v>
          </cell>
          <cell r="AA2220">
            <v>1</v>
          </cell>
          <cell r="AB222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20">
            <v>2</v>
          </cell>
          <cell r="AD2220">
            <v>81</v>
          </cell>
          <cell r="AE2220">
            <v>100</v>
          </cell>
        </row>
        <row r="2221">
          <cell r="P2221">
            <v>44806</v>
          </cell>
          <cell r="Q2221" t="str">
            <v> 2852</v>
          </cell>
          <cell r="R2221">
            <v>76</v>
          </cell>
          <cell r="S2221">
            <v>5200</v>
          </cell>
          <cell r="T2221">
            <v>4000</v>
          </cell>
          <cell r="U2221">
            <v>0</v>
          </cell>
          <cell r="V2221">
            <v>0</v>
          </cell>
          <cell r="W2221">
            <v>47</v>
          </cell>
          <cell r="X2221">
            <v>0</v>
          </cell>
          <cell r="Y2221">
            <v>47</v>
          </cell>
          <cell r="Z2221" t="str">
            <v>บุคคลธรรมดา</v>
          </cell>
          <cell r="AA2221">
            <v>1</v>
          </cell>
          <cell r="AB222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21">
            <v>2</v>
          </cell>
          <cell r="AD2221">
            <v>47</v>
          </cell>
          <cell r="AE2221">
            <v>100</v>
          </cell>
        </row>
        <row r="2222">
          <cell r="P2222">
            <v>44812</v>
          </cell>
          <cell r="Q2222">
            <v>0</v>
          </cell>
          <cell r="R2222">
            <v>207</v>
          </cell>
          <cell r="S2222">
            <v>5206</v>
          </cell>
          <cell r="T2222">
            <v>4000</v>
          </cell>
          <cell r="U2222">
            <v>0</v>
          </cell>
          <cell r="V2222">
            <v>2</v>
          </cell>
          <cell r="W2222">
            <v>37</v>
          </cell>
          <cell r="X2222">
            <v>0</v>
          </cell>
          <cell r="Y2222">
            <v>237</v>
          </cell>
          <cell r="Z2222" t="str">
            <v>บุคคลธรรมดา</v>
          </cell>
          <cell r="AA2222">
            <v>1</v>
          </cell>
          <cell r="AB22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22">
            <v>2</v>
          </cell>
          <cell r="AD2222">
            <v>237</v>
          </cell>
          <cell r="AE2222">
            <v>100</v>
          </cell>
        </row>
        <row r="2223">
          <cell r="P2223">
            <v>44813</v>
          </cell>
          <cell r="Q2223">
            <v>0</v>
          </cell>
          <cell r="R2223">
            <v>0</v>
          </cell>
          <cell r="S2223">
            <v>0</v>
          </cell>
          <cell r="T2223">
            <v>0</v>
          </cell>
          <cell r="U2223">
            <v>0</v>
          </cell>
          <cell r="V2223">
            <v>1</v>
          </cell>
          <cell r="W2223">
            <v>28</v>
          </cell>
          <cell r="X2223">
            <v>0</v>
          </cell>
          <cell r="Y2223">
            <v>128</v>
          </cell>
          <cell r="Z2223" t="str">
            <v>บุคคลธรรมดา</v>
          </cell>
          <cell r="AA2223">
            <v>1</v>
          </cell>
          <cell r="AB222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23">
            <v>2</v>
          </cell>
          <cell r="AD2223">
            <v>128</v>
          </cell>
          <cell r="AE2223">
            <v>100</v>
          </cell>
        </row>
        <row r="2224">
          <cell r="P2224">
            <v>44680</v>
          </cell>
          <cell r="Q2224">
            <v>0</v>
          </cell>
          <cell r="R2224">
            <v>284</v>
          </cell>
          <cell r="S2224">
            <v>5154</v>
          </cell>
          <cell r="T2224">
            <v>4000</v>
          </cell>
          <cell r="U2224">
            <v>0</v>
          </cell>
          <cell r="V2224">
            <v>0</v>
          </cell>
          <cell r="W2224">
            <v>44</v>
          </cell>
          <cell r="X2224">
            <v>0</v>
          </cell>
          <cell r="Y2224">
            <v>36</v>
          </cell>
          <cell r="Z2224" t="str">
            <v>บุคคลธรรมดา</v>
          </cell>
          <cell r="AA2224">
            <v>1</v>
          </cell>
          <cell r="AB222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24">
            <v>2</v>
          </cell>
          <cell r="AD2224">
            <v>36</v>
          </cell>
          <cell r="AE2224">
            <v>100</v>
          </cell>
        </row>
        <row r="2225">
          <cell r="P2225">
            <v>44680</v>
          </cell>
          <cell r="Q2225">
            <v>0</v>
          </cell>
          <cell r="R2225">
            <v>284</v>
          </cell>
          <cell r="S2225">
            <v>5154</v>
          </cell>
          <cell r="T2225">
            <v>4000</v>
          </cell>
          <cell r="U2225">
            <v>0</v>
          </cell>
          <cell r="V2225">
            <v>0</v>
          </cell>
          <cell r="W2225">
            <v>0</v>
          </cell>
          <cell r="X2225">
            <v>0</v>
          </cell>
          <cell r="Y2225">
            <v>8</v>
          </cell>
          <cell r="Z2225" t="str">
            <v>บุคคลธรรมดา</v>
          </cell>
          <cell r="AA2225">
            <v>1</v>
          </cell>
          <cell r="AB222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225">
            <v>3</v>
          </cell>
          <cell r="AD2225">
            <v>8</v>
          </cell>
          <cell r="AE2225">
            <v>100</v>
          </cell>
        </row>
        <row r="2226">
          <cell r="P2226">
            <v>44865</v>
          </cell>
          <cell r="Q2226">
            <v>0</v>
          </cell>
          <cell r="R2226">
            <v>211</v>
          </cell>
          <cell r="S2226">
            <v>5210</v>
          </cell>
          <cell r="T2226">
            <v>4000</v>
          </cell>
          <cell r="U2226">
            <v>0</v>
          </cell>
          <cell r="V2226">
            <v>2</v>
          </cell>
          <cell r="W2226">
            <v>14</v>
          </cell>
          <cell r="X2226">
            <v>0</v>
          </cell>
          <cell r="Y2226">
            <v>214</v>
          </cell>
          <cell r="Z2226" t="str">
            <v>บุคคลธรรมดา</v>
          </cell>
          <cell r="AA2226">
            <v>1</v>
          </cell>
          <cell r="AB22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26">
            <v>2</v>
          </cell>
          <cell r="AD2226">
            <v>214</v>
          </cell>
          <cell r="AE2226">
            <v>100</v>
          </cell>
        </row>
        <row r="2227">
          <cell r="P2227">
            <v>44873</v>
          </cell>
          <cell r="Q2227">
            <v>0</v>
          </cell>
          <cell r="R2227">
            <v>53</v>
          </cell>
          <cell r="S2227">
            <v>5218</v>
          </cell>
          <cell r="T2227">
            <v>4000</v>
          </cell>
          <cell r="U2227">
            <v>0</v>
          </cell>
          <cell r="V2227">
            <v>1</v>
          </cell>
          <cell r="W2227">
            <v>31</v>
          </cell>
          <cell r="X2227">
            <v>0</v>
          </cell>
          <cell r="Y2227">
            <v>131</v>
          </cell>
          <cell r="Z2227" t="str">
            <v>บุคคลธรรมดา</v>
          </cell>
          <cell r="AA2227">
            <v>1</v>
          </cell>
          <cell r="AB22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27">
            <v>2</v>
          </cell>
          <cell r="AD2227">
            <v>131</v>
          </cell>
          <cell r="AE2227">
            <v>100</v>
          </cell>
        </row>
        <row r="2228">
          <cell r="P2228">
            <v>44873</v>
          </cell>
          <cell r="Q2228">
            <v>0</v>
          </cell>
          <cell r="R2228">
            <v>53</v>
          </cell>
          <cell r="S2228">
            <v>5218</v>
          </cell>
          <cell r="T2228">
            <v>4000</v>
          </cell>
          <cell r="U2228">
            <v>0</v>
          </cell>
          <cell r="V2228">
            <v>0</v>
          </cell>
          <cell r="W2228">
            <v>0</v>
          </cell>
          <cell r="X2228">
            <v>0</v>
          </cell>
          <cell r="Y2228">
            <v>0</v>
          </cell>
          <cell r="Z2228" t="str">
            <v>บุคคลธรรมดา</v>
          </cell>
          <cell r="AA2228">
            <v>1</v>
          </cell>
          <cell r="AB2228" t="str">
            <v>(3)สิ่งปลูกสร้างที่เจ้าของใช้เป็นที่อยู่อาศัยและมีชื่ออยู่ในทะเบียนบ้าน</v>
          </cell>
          <cell r="AC2228">
            <v>2</v>
          </cell>
          <cell r="AD2228">
            <v>0</v>
          </cell>
          <cell r="AE2228">
            <v>100</v>
          </cell>
        </row>
        <row r="2229">
          <cell r="P2229">
            <v>44874</v>
          </cell>
          <cell r="Q2229">
            <v>0</v>
          </cell>
          <cell r="R2229">
            <v>55</v>
          </cell>
          <cell r="S2229">
            <v>5219</v>
          </cell>
          <cell r="T2229">
            <v>4000</v>
          </cell>
          <cell r="U2229">
            <v>0</v>
          </cell>
          <cell r="V2229">
            <v>1</v>
          </cell>
          <cell r="W2229">
            <v>21</v>
          </cell>
          <cell r="X2229">
            <v>0</v>
          </cell>
          <cell r="Y2229">
            <v>121</v>
          </cell>
          <cell r="Z2229" t="str">
            <v>บุคคลธรรมดา</v>
          </cell>
          <cell r="AA2229">
            <v>1</v>
          </cell>
          <cell r="AB222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29">
            <v>2</v>
          </cell>
          <cell r="AD2229">
            <v>121</v>
          </cell>
          <cell r="AE2229">
            <v>100</v>
          </cell>
        </row>
        <row r="2230">
          <cell r="P2230">
            <v>44882</v>
          </cell>
          <cell r="Q2230">
            <v>0</v>
          </cell>
          <cell r="R2230">
            <v>54</v>
          </cell>
          <cell r="S2230">
            <v>5227</v>
          </cell>
          <cell r="T2230">
            <v>4000</v>
          </cell>
          <cell r="U2230">
            <v>0</v>
          </cell>
          <cell r="V2230">
            <v>2</v>
          </cell>
          <cell r="W2230">
            <v>5</v>
          </cell>
          <cell r="X2230">
            <v>0</v>
          </cell>
          <cell r="Y2230">
            <v>205</v>
          </cell>
          <cell r="Z2230" t="str">
            <v>บุคคลธรรมดา</v>
          </cell>
          <cell r="AA2230">
            <v>1</v>
          </cell>
          <cell r="AB223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30">
            <v>2</v>
          </cell>
          <cell r="AD2230">
            <v>205</v>
          </cell>
          <cell r="AE2230">
            <v>100</v>
          </cell>
        </row>
        <row r="2231">
          <cell r="P2231">
            <v>44882</v>
          </cell>
          <cell r="Q2231">
            <v>0</v>
          </cell>
          <cell r="R2231">
            <v>54</v>
          </cell>
          <cell r="S2231">
            <v>5227</v>
          </cell>
          <cell r="T2231">
            <v>4000</v>
          </cell>
          <cell r="U2231">
            <v>0</v>
          </cell>
          <cell r="V2231">
            <v>0</v>
          </cell>
          <cell r="W2231">
            <v>0</v>
          </cell>
          <cell r="X2231">
            <v>0</v>
          </cell>
          <cell r="Y2231">
            <v>0</v>
          </cell>
          <cell r="Z2231" t="str">
            <v>บุคคลธรรมดา</v>
          </cell>
          <cell r="AA2231">
            <v>1</v>
          </cell>
          <cell r="AB2231" t="str">
            <v>(3)สิ่งปลูกสร้างที่เจ้าของใช้เป็นที่อยู่อาศัยและมีชื่ออยู่ในทะเบียนบ้าน</v>
          </cell>
          <cell r="AC2231">
            <v>2</v>
          </cell>
          <cell r="AD2231">
            <v>0</v>
          </cell>
          <cell r="AE2231">
            <v>100</v>
          </cell>
        </row>
        <row r="2232">
          <cell r="P2232">
            <v>44887</v>
          </cell>
          <cell r="Q2232">
            <v>0</v>
          </cell>
          <cell r="R2232">
            <v>214</v>
          </cell>
          <cell r="S2232">
            <v>5232</v>
          </cell>
          <cell r="T2232">
            <v>4000</v>
          </cell>
          <cell r="U2232">
            <v>0</v>
          </cell>
          <cell r="V2232">
            <v>2</v>
          </cell>
          <cell r="W2232">
            <v>81</v>
          </cell>
          <cell r="X2232">
            <v>0</v>
          </cell>
          <cell r="Y2232">
            <v>281</v>
          </cell>
          <cell r="Z2232" t="str">
            <v>บุคคลธรรมดา</v>
          </cell>
          <cell r="AA2232">
            <v>1</v>
          </cell>
          <cell r="AB223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32">
            <v>2</v>
          </cell>
          <cell r="AD2232">
            <v>281</v>
          </cell>
          <cell r="AE2232">
            <v>100</v>
          </cell>
        </row>
        <row r="2233">
          <cell r="P2233">
            <v>44893</v>
          </cell>
          <cell r="Q2233">
            <v>0</v>
          </cell>
          <cell r="R2233">
            <v>0</v>
          </cell>
          <cell r="S2233">
            <v>0</v>
          </cell>
          <cell r="T2233">
            <v>0</v>
          </cell>
          <cell r="U2233">
            <v>0</v>
          </cell>
          <cell r="V2233">
            <v>0</v>
          </cell>
          <cell r="W2233">
            <v>97</v>
          </cell>
          <cell r="X2233">
            <v>0</v>
          </cell>
          <cell r="Y2233">
            <v>97</v>
          </cell>
          <cell r="Z2233" t="str">
            <v>บุคคลธรรมดา</v>
          </cell>
          <cell r="AA2233">
            <v>1</v>
          </cell>
          <cell r="AB223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33">
            <v>2</v>
          </cell>
          <cell r="AD2233">
            <v>97</v>
          </cell>
          <cell r="AE2233">
            <v>100</v>
          </cell>
        </row>
        <row r="2234">
          <cell r="P2234">
            <v>44893</v>
          </cell>
          <cell r="Q2234">
            <v>0</v>
          </cell>
          <cell r="R2234">
            <v>0</v>
          </cell>
          <cell r="S2234">
            <v>0</v>
          </cell>
          <cell r="T2234">
            <v>0</v>
          </cell>
          <cell r="U2234">
            <v>0</v>
          </cell>
          <cell r="V2234">
            <v>0</v>
          </cell>
          <cell r="W2234">
            <v>0</v>
          </cell>
          <cell r="X2234">
            <v>0</v>
          </cell>
          <cell r="Y2234">
            <v>0</v>
          </cell>
          <cell r="Z2234" t="str">
            <v>บุคคลธรรมดา</v>
          </cell>
          <cell r="AA2234">
            <v>1</v>
          </cell>
          <cell r="AB2234" t="str">
            <v>(3)สิ่งปลูกสร้างที่เจ้าของใช้เป็นที่อยู่อาศัยและมีชื่ออยู่ในทะเบียนบ้าน</v>
          </cell>
          <cell r="AC2234">
            <v>2</v>
          </cell>
          <cell r="AD2234">
            <v>0</v>
          </cell>
          <cell r="AE2234">
            <v>100</v>
          </cell>
        </row>
        <row r="2235">
          <cell r="P2235">
            <v>44897</v>
          </cell>
          <cell r="Q2235">
            <v>0</v>
          </cell>
          <cell r="R2235">
            <v>27</v>
          </cell>
          <cell r="S2235">
            <v>5242</v>
          </cell>
          <cell r="T2235">
            <v>4000</v>
          </cell>
          <cell r="U2235">
            <v>0</v>
          </cell>
          <cell r="V2235">
            <v>0</v>
          </cell>
          <cell r="W2235">
            <v>59</v>
          </cell>
          <cell r="X2235">
            <v>0</v>
          </cell>
          <cell r="Y2235">
            <v>59</v>
          </cell>
          <cell r="Z2235" t="str">
            <v>บุคคลธรรมดา</v>
          </cell>
          <cell r="AA2235">
            <v>1</v>
          </cell>
          <cell r="AB223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35">
            <v>2</v>
          </cell>
          <cell r="AD2235">
            <v>59</v>
          </cell>
          <cell r="AE2235">
            <v>100</v>
          </cell>
        </row>
        <row r="2236">
          <cell r="P2236">
            <v>44897</v>
          </cell>
          <cell r="Q2236">
            <v>0</v>
          </cell>
          <cell r="R2236">
            <v>27</v>
          </cell>
          <cell r="S2236">
            <v>5242</v>
          </cell>
          <cell r="T2236">
            <v>4000</v>
          </cell>
          <cell r="U2236">
            <v>0</v>
          </cell>
          <cell r="V2236">
            <v>0</v>
          </cell>
          <cell r="W2236">
            <v>0</v>
          </cell>
          <cell r="X2236">
            <v>0</v>
          </cell>
          <cell r="Y2236">
            <v>0</v>
          </cell>
          <cell r="Z2236" t="str">
            <v>บุคคลธรรมดา</v>
          </cell>
          <cell r="AA2236">
            <v>1</v>
          </cell>
          <cell r="AB2236" t="str">
            <v>(3)สิ่งปลูกสร้างที่เจ้าของใช้เป็นที่อยู่อาศัยและมีชื่ออยู่ในทะเบียนบ้าน</v>
          </cell>
          <cell r="AC2236">
            <v>2</v>
          </cell>
          <cell r="AD2236">
            <v>0</v>
          </cell>
          <cell r="AE2236">
            <v>100</v>
          </cell>
        </row>
        <row r="2237">
          <cell r="P2237">
            <v>44903</v>
          </cell>
          <cell r="Q2237" t="str">
            <v> 2852</v>
          </cell>
          <cell r="R2237">
            <v>74</v>
          </cell>
          <cell r="S2237">
            <v>5248</v>
          </cell>
          <cell r="T2237">
            <v>4000</v>
          </cell>
          <cell r="U2237">
            <v>0</v>
          </cell>
          <cell r="V2237">
            <v>2</v>
          </cell>
          <cell r="W2237">
            <v>44</v>
          </cell>
          <cell r="X2237">
            <v>0</v>
          </cell>
          <cell r="Y2237">
            <v>244</v>
          </cell>
          <cell r="Z2237" t="str">
            <v>บุคคลธรรมดา</v>
          </cell>
          <cell r="AA2237">
            <v>1</v>
          </cell>
          <cell r="AB22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37">
            <v>2</v>
          </cell>
          <cell r="AD2237">
            <v>244</v>
          </cell>
          <cell r="AE2237">
            <v>100</v>
          </cell>
        </row>
        <row r="2238">
          <cell r="P2238">
            <v>44903</v>
          </cell>
          <cell r="Q2238" t="str">
            <v> 2852</v>
          </cell>
          <cell r="R2238">
            <v>74</v>
          </cell>
          <cell r="S2238">
            <v>5248</v>
          </cell>
          <cell r="T2238">
            <v>4000</v>
          </cell>
          <cell r="U2238">
            <v>0</v>
          </cell>
          <cell r="V2238">
            <v>0</v>
          </cell>
          <cell r="W2238">
            <v>0</v>
          </cell>
          <cell r="X2238">
            <v>0</v>
          </cell>
          <cell r="Y2238">
            <v>0</v>
          </cell>
          <cell r="Z2238" t="str">
            <v>บุคคลธรรมดา</v>
          </cell>
          <cell r="AA2238">
            <v>1</v>
          </cell>
          <cell r="AB2238" t="str">
            <v>(3)สิ่งปลูกสร้างที่เจ้าของใช้เป็นที่อยู่อาศัยและมีชื่ออยู่ในทะเบียนบ้าน</v>
          </cell>
          <cell r="AC2238">
            <v>2</v>
          </cell>
          <cell r="AD2238">
            <v>0</v>
          </cell>
          <cell r="AE2238">
            <v>100</v>
          </cell>
        </row>
        <row r="2239">
          <cell r="P2239">
            <v>45087</v>
          </cell>
          <cell r="Q2239" t="str">
            <v> 2852</v>
          </cell>
          <cell r="R2239">
            <v>72</v>
          </cell>
          <cell r="S2239">
            <v>5152</v>
          </cell>
          <cell r="T2239">
            <v>4000</v>
          </cell>
          <cell r="U2239">
            <v>0</v>
          </cell>
          <cell r="V2239">
            <v>3</v>
          </cell>
          <cell r="W2239">
            <v>66</v>
          </cell>
          <cell r="X2239">
            <v>0</v>
          </cell>
          <cell r="Y2239">
            <v>366</v>
          </cell>
          <cell r="Z2239" t="str">
            <v>บุคคลธรรมดา</v>
          </cell>
          <cell r="AA2239">
            <v>1</v>
          </cell>
          <cell r="AB223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39">
            <v>2</v>
          </cell>
          <cell r="AD2239">
            <v>366</v>
          </cell>
          <cell r="AE2239">
            <v>100</v>
          </cell>
        </row>
        <row r="2240">
          <cell r="P2240">
            <v>45087</v>
          </cell>
          <cell r="Q2240" t="str">
            <v> 2852</v>
          </cell>
          <cell r="R2240">
            <v>72</v>
          </cell>
          <cell r="S2240">
            <v>5152</v>
          </cell>
          <cell r="T2240">
            <v>4000</v>
          </cell>
          <cell r="U2240">
            <v>0</v>
          </cell>
          <cell r="V2240">
            <v>0</v>
          </cell>
          <cell r="W2240">
            <v>0</v>
          </cell>
          <cell r="X2240">
            <v>0</v>
          </cell>
          <cell r="Y2240">
            <v>0</v>
          </cell>
          <cell r="Z2240" t="str">
            <v>บุคคลธรรมดา</v>
          </cell>
          <cell r="AA2240">
            <v>1</v>
          </cell>
          <cell r="AB2240" t="str">
            <v>(3)สิ่งปลูกสร้างที่เจ้าของใช้เป็นที่อยู่อาศัยและมีชื่ออยู่ในทะเบียนบ้าน</v>
          </cell>
          <cell r="AC2240">
            <v>2</v>
          </cell>
          <cell r="AD2240">
            <v>0</v>
          </cell>
          <cell r="AE2240">
            <v>100</v>
          </cell>
        </row>
        <row r="2241">
          <cell r="P2241">
            <v>46343</v>
          </cell>
          <cell r="Q2241">
            <v>2852</v>
          </cell>
          <cell r="R2241">
            <v>59</v>
          </cell>
          <cell r="S2241">
            <v>2257</v>
          </cell>
          <cell r="T2241">
            <v>1000</v>
          </cell>
          <cell r="U2241">
            <v>0</v>
          </cell>
          <cell r="V2241">
            <v>1</v>
          </cell>
          <cell r="W2241">
            <v>46</v>
          </cell>
          <cell r="X2241">
            <v>0</v>
          </cell>
          <cell r="Y2241">
            <v>146</v>
          </cell>
          <cell r="Z2241" t="str">
            <v>บุคคลธรรมดา</v>
          </cell>
          <cell r="AA2241">
            <v>1</v>
          </cell>
          <cell r="AB22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41">
            <v>2</v>
          </cell>
          <cell r="AD2241">
            <v>146</v>
          </cell>
          <cell r="AE2241">
            <v>100</v>
          </cell>
        </row>
        <row r="2242">
          <cell r="P2242">
            <v>46998</v>
          </cell>
          <cell r="Q2242">
            <v>0</v>
          </cell>
          <cell r="R2242">
            <v>28</v>
          </cell>
          <cell r="S2242">
            <v>2854</v>
          </cell>
          <cell r="T2242">
            <v>4000</v>
          </cell>
          <cell r="U2242">
            <v>0</v>
          </cell>
          <cell r="V2242">
            <v>0</v>
          </cell>
          <cell r="W2242">
            <v>68</v>
          </cell>
          <cell r="X2242">
            <v>0</v>
          </cell>
          <cell r="Y2242">
            <v>68</v>
          </cell>
          <cell r="Z2242" t="str">
            <v>บุคคลธรรมดา</v>
          </cell>
          <cell r="AA2242">
            <v>1</v>
          </cell>
          <cell r="AB224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42">
            <v>2</v>
          </cell>
          <cell r="AD2242">
            <v>68</v>
          </cell>
          <cell r="AE2242">
            <v>100</v>
          </cell>
        </row>
        <row r="2243">
          <cell r="P2243">
            <v>47215</v>
          </cell>
          <cell r="Q2243">
            <v>0</v>
          </cell>
          <cell r="R2243">
            <v>28</v>
          </cell>
          <cell r="S2243">
            <v>5346</v>
          </cell>
          <cell r="T2243">
            <v>4000</v>
          </cell>
          <cell r="U2243">
            <v>0</v>
          </cell>
          <cell r="V2243">
            <v>1</v>
          </cell>
          <cell r="W2243">
            <v>2</v>
          </cell>
          <cell r="X2243">
            <v>0</v>
          </cell>
          <cell r="Y2243">
            <v>97</v>
          </cell>
          <cell r="Z2243" t="str">
            <v>บุคคลธรรมดา</v>
          </cell>
          <cell r="AA2243">
            <v>1</v>
          </cell>
          <cell r="AB224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43">
            <v>2</v>
          </cell>
          <cell r="AD2243">
            <v>97</v>
          </cell>
          <cell r="AE2243">
            <v>100</v>
          </cell>
        </row>
        <row r="2244">
          <cell r="P2244">
            <v>47215</v>
          </cell>
          <cell r="Q2244">
            <v>0</v>
          </cell>
          <cell r="R2244">
            <v>28</v>
          </cell>
          <cell r="S2244">
            <v>5346</v>
          </cell>
          <cell r="T2244">
            <v>4000</v>
          </cell>
          <cell r="U2244">
            <v>0</v>
          </cell>
          <cell r="V2244">
            <v>0</v>
          </cell>
          <cell r="W2244">
            <v>0</v>
          </cell>
          <cell r="X2244">
            <v>0</v>
          </cell>
          <cell r="Y2244">
            <v>5</v>
          </cell>
          <cell r="Z2244" t="str">
            <v>บุคคลธรรมดา</v>
          </cell>
          <cell r="AA2244">
            <v>1</v>
          </cell>
          <cell r="AB224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244">
            <v>3</v>
          </cell>
          <cell r="AD2244">
            <v>5</v>
          </cell>
          <cell r="AE2244">
            <v>100</v>
          </cell>
        </row>
        <row r="2245">
          <cell r="P2245">
            <v>47467</v>
          </cell>
          <cell r="Q2245" t="str">
            <v> 2852</v>
          </cell>
          <cell r="R2245">
            <v>85</v>
          </cell>
          <cell r="S2245">
            <v>5367</v>
          </cell>
          <cell r="T2245">
            <v>4000</v>
          </cell>
          <cell r="U2245">
            <v>0</v>
          </cell>
          <cell r="V2245">
            <v>1</v>
          </cell>
          <cell r="W2245">
            <v>21</v>
          </cell>
          <cell r="X2245">
            <v>0</v>
          </cell>
          <cell r="Y2245">
            <v>121</v>
          </cell>
          <cell r="Z2245" t="str">
            <v>บุคคลธรรมดา</v>
          </cell>
          <cell r="AA2245">
            <v>1</v>
          </cell>
          <cell r="AB224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45">
            <v>2</v>
          </cell>
          <cell r="AD2245">
            <v>121</v>
          </cell>
          <cell r="AE2245">
            <v>100</v>
          </cell>
        </row>
        <row r="2246">
          <cell r="P2246">
            <v>47543</v>
          </cell>
          <cell r="Q2246">
            <v>0</v>
          </cell>
          <cell r="R2246">
            <v>444</v>
          </cell>
          <cell r="S2246">
            <v>5286</v>
          </cell>
          <cell r="T2246">
            <v>4000</v>
          </cell>
          <cell r="U2246">
            <v>0</v>
          </cell>
          <cell r="V2246">
            <v>0</v>
          </cell>
          <cell r="W2246">
            <v>61</v>
          </cell>
          <cell r="X2246">
            <v>0</v>
          </cell>
          <cell r="Y2246">
            <v>61</v>
          </cell>
          <cell r="Z2246" t="str">
            <v>บุคคลธรรมดา</v>
          </cell>
          <cell r="AA2246">
            <v>1</v>
          </cell>
          <cell r="AB224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46">
            <v>2</v>
          </cell>
          <cell r="AD2246">
            <v>61</v>
          </cell>
          <cell r="AE2246">
            <v>100</v>
          </cell>
        </row>
        <row r="2247">
          <cell r="P2247">
            <v>47614</v>
          </cell>
          <cell r="Q2247">
            <v>0</v>
          </cell>
          <cell r="R2247">
            <v>39</v>
          </cell>
          <cell r="S2247">
            <v>5367</v>
          </cell>
          <cell r="T2247">
            <v>4000</v>
          </cell>
          <cell r="U2247">
            <v>0</v>
          </cell>
          <cell r="V2247">
            <v>0</v>
          </cell>
          <cell r="W2247">
            <v>56</v>
          </cell>
          <cell r="X2247">
            <v>0</v>
          </cell>
          <cell r="Y2247">
            <v>56</v>
          </cell>
          <cell r="Z2247" t="str">
            <v>บุคคลธรรมดา</v>
          </cell>
          <cell r="AA2247">
            <v>1</v>
          </cell>
          <cell r="AB224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47">
            <v>2</v>
          </cell>
          <cell r="AD2247">
            <v>56</v>
          </cell>
          <cell r="AE2247">
            <v>100</v>
          </cell>
        </row>
        <row r="2248">
          <cell r="P2248">
            <v>44878</v>
          </cell>
          <cell r="Q2248">
            <v>0</v>
          </cell>
          <cell r="R2248">
            <v>20</v>
          </cell>
          <cell r="S2248">
            <v>5223</v>
          </cell>
          <cell r="T2248">
            <v>0</v>
          </cell>
          <cell r="U2248">
            <v>0</v>
          </cell>
          <cell r="V2248">
            <v>1</v>
          </cell>
          <cell r="W2248">
            <v>6</v>
          </cell>
          <cell r="X2248">
            <v>0</v>
          </cell>
          <cell r="Y2248">
            <v>106</v>
          </cell>
          <cell r="Z2248" t="str">
            <v>บุคคลธรรมดา</v>
          </cell>
          <cell r="AA2248">
            <v>1</v>
          </cell>
          <cell r="AB2248" t="str">
            <v>(1)ที่ดินและสิ่งปลูกสร้างที่ใช้ประโยชน์ในการประกอบเกษตรกรรม</v>
          </cell>
          <cell r="AC2248">
            <v>1</v>
          </cell>
          <cell r="AD2248">
            <v>106</v>
          </cell>
          <cell r="AE2248">
            <v>100</v>
          </cell>
        </row>
        <row r="2249">
          <cell r="P2249">
            <v>44879</v>
          </cell>
          <cell r="Q2249">
            <v>0</v>
          </cell>
          <cell r="R2249">
            <v>21</v>
          </cell>
          <cell r="S2249" t="str">
            <v> 5224</v>
          </cell>
          <cell r="T2249">
            <v>0</v>
          </cell>
          <cell r="U2249">
            <v>0</v>
          </cell>
          <cell r="V2249">
            <v>1</v>
          </cell>
          <cell r="W2249">
            <v>18</v>
          </cell>
          <cell r="X2249">
            <v>0</v>
          </cell>
          <cell r="Y2249">
            <v>118</v>
          </cell>
          <cell r="Z2249" t="str">
            <v>บุคคลธรรมดา</v>
          </cell>
          <cell r="AA2249">
            <v>1</v>
          </cell>
          <cell r="AB2249" t="str">
            <v>(1)ที่ดินและสิ่งปลูกสร้างที่ใช้ประโยชน์ในการประกอบเกษตรกรรม</v>
          </cell>
          <cell r="AC2249">
            <v>1</v>
          </cell>
          <cell r="AD2249">
            <v>118</v>
          </cell>
          <cell r="AE2249">
            <v>100</v>
          </cell>
        </row>
        <row r="2250">
          <cell r="P2250">
            <v>44880</v>
          </cell>
          <cell r="Q2250">
            <v>0</v>
          </cell>
          <cell r="R2250">
            <v>22</v>
          </cell>
          <cell r="S2250">
            <v>5225</v>
          </cell>
          <cell r="T2250">
            <v>0</v>
          </cell>
          <cell r="U2250">
            <v>0</v>
          </cell>
          <cell r="V2250">
            <v>1</v>
          </cell>
          <cell r="W2250">
            <v>78</v>
          </cell>
          <cell r="X2250">
            <v>0</v>
          </cell>
          <cell r="Y2250">
            <v>178</v>
          </cell>
          <cell r="Z2250" t="str">
            <v>บุคคลธรรมดา</v>
          </cell>
          <cell r="AA2250">
            <v>1</v>
          </cell>
          <cell r="AB2250" t="str">
            <v>(1)ที่ดินและสิ่งปลูกสร้างที่ใช้ประโยชน์ในการประกอบเกษตรกรรม</v>
          </cell>
          <cell r="AC2250">
            <v>1</v>
          </cell>
          <cell r="AD2250">
            <v>178</v>
          </cell>
          <cell r="AE2250">
            <v>100</v>
          </cell>
        </row>
        <row r="2251">
          <cell r="P2251">
            <v>44881</v>
          </cell>
          <cell r="Q2251">
            <v>0</v>
          </cell>
          <cell r="R2251">
            <v>23</v>
          </cell>
          <cell r="S2251">
            <v>5226</v>
          </cell>
          <cell r="T2251">
            <v>0</v>
          </cell>
          <cell r="U2251">
            <v>0</v>
          </cell>
          <cell r="V2251">
            <v>0</v>
          </cell>
          <cell r="W2251">
            <v>23</v>
          </cell>
          <cell r="X2251">
            <v>0</v>
          </cell>
          <cell r="Y2251">
            <v>23</v>
          </cell>
          <cell r="Z2251" t="str">
            <v>บุคคลธรรมดา</v>
          </cell>
          <cell r="AA2251">
            <v>1</v>
          </cell>
          <cell r="AB2251" t="str">
            <v>(1)ที่ดินและสิ่งปลูกสร้างที่ใช้ประโยชน์ในการประกอบเกษตรกรรม</v>
          </cell>
          <cell r="AC2251">
            <v>1</v>
          </cell>
          <cell r="AD2251">
            <v>23</v>
          </cell>
          <cell r="AE2251">
            <v>100</v>
          </cell>
        </row>
        <row r="2252">
          <cell r="P2252">
            <v>28334</v>
          </cell>
          <cell r="Q2252">
            <v>0</v>
          </cell>
          <cell r="R2252">
            <v>236</v>
          </cell>
          <cell r="S2252">
            <v>5296</v>
          </cell>
          <cell r="T2252">
            <v>0</v>
          </cell>
          <cell r="U2252">
            <v>1</v>
          </cell>
          <cell r="V2252">
            <v>0</v>
          </cell>
          <cell r="W2252">
            <v>14</v>
          </cell>
          <cell r="X2252">
            <v>0</v>
          </cell>
          <cell r="Y2252">
            <v>414</v>
          </cell>
          <cell r="Z2252" t="str">
            <v>บุคคลธรรมดา</v>
          </cell>
          <cell r="AA2252">
            <v>1</v>
          </cell>
          <cell r="AB2252" t="str">
            <v>(1)ที่ดินและสิ่งปลูกสร้างที่ใช้ประโยชน์ในการประกอบเกษตรกรรม</v>
          </cell>
          <cell r="AC2252">
            <v>1</v>
          </cell>
          <cell r="AD2252">
            <v>414</v>
          </cell>
          <cell r="AE2252">
            <v>100</v>
          </cell>
        </row>
        <row r="2253">
          <cell r="P2253">
            <v>28175</v>
          </cell>
          <cell r="Q2253">
            <v>0</v>
          </cell>
          <cell r="R2253">
            <v>235</v>
          </cell>
          <cell r="S2253">
            <v>5295</v>
          </cell>
          <cell r="T2253">
            <v>0</v>
          </cell>
          <cell r="U2253">
            <v>1</v>
          </cell>
          <cell r="V2253">
            <v>0</v>
          </cell>
          <cell r="W2253">
            <v>14</v>
          </cell>
          <cell r="X2253">
            <v>0</v>
          </cell>
          <cell r="Y2253">
            <v>414</v>
          </cell>
          <cell r="Z2253" t="str">
            <v>บุคคลธรรมดา</v>
          </cell>
          <cell r="AA2253">
            <v>1</v>
          </cell>
          <cell r="AB2253" t="str">
            <v>(1)ที่ดินและสิ่งปลูกสร้างที่ใช้ประโยชน์ในการประกอบเกษตรกรรม</v>
          </cell>
          <cell r="AC2253">
            <v>1</v>
          </cell>
          <cell r="AD2253">
            <v>414</v>
          </cell>
          <cell r="AE2253">
            <v>100</v>
          </cell>
        </row>
        <row r="2254">
          <cell r="P2254">
            <v>35547</v>
          </cell>
          <cell r="Q2254">
            <v>0</v>
          </cell>
          <cell r="R2254">
            <v>139</v>
          </cell>
          <cell r="S2254">
            <v>2713</v>
          </cell>
          <cell r="T2254">
            <v>0</v>
          </cell>
          <cell r="U2254">
            <v>6</v>
          </cell>
          <cell r="V2254">
            <v>0</v>
          </cell>
          <cell r="W2254">
            <v>49</v>
          </cell>
          <cell r="X2254">
            <v>0</v>
          </cell>
          <cell r="Y2254">
            <v>2449</v>
          </cell>
          <cell r="Z2254" t="str">
            <v>บุคคลธรรมดา</v>
          </cell>
          <cell r="AA2254">
            <v>1</v>
          </cell>
          <cell r="AB2254" t="str">
            <v>(1)ที่ดินและสิ่งปลูกสร้างที่ใช้ประโยชน์ในการประกอบเกษตรกรรม</v>
          </cell>
          <cell r="AC2254">
            <v>1</v>
          </cell>
          <cell r="AD2254">
            <v>2449</v>
          </cell>
          <cell r="AE2254">
            <v>100</v>
          </cell>
        </row>
        <row r="2255">
          <cell r="P2255">
            <v>46893</v>
          </cell>
          <cell r="Q2255">
            <v>0</v>
          </cell>
          <cell r="R2255">
            <v>159</v>
          </cell>
          <cell r="S2255">
            <v>5342</v>
          </cell>
          <cell r="T2255">
            <v>0</v>
          </cell>
          <cell r="U2255">
            <v>11</v>
          </cell>
          <cell r="V2255">
            <v>2</v>
          </cell>
          <cell r="W2255">
            <v>51</v>
          </cell>
          <cell r="X2255">
            <v>0</v>
          </cell>
          <cell r="Y2255">
            <v>4651</v>
          </cell>
          <cell r="Z2255" t="str">
            <v>บุคคลธรรมดา</v>
          </cell>
          <cell r="AA2255">
            <v>1</v>
          </cell>
          <cell r="AB2255" t="str">
            <v>(1)ที่ดินและสิ่งปลูกสร้างที่ใช้ประโยชน์ในการประกอบเกษตรกรรม</v>
          </cell>
          <cell r="AC2255">
            <v>1</v>
          </cell>
          <cell r="AD2255">
            <v>4651</v>
          </cell>
          <cell r="AE2255">
            <v>100</v>
          </cell>
        </row>
        <row r="2256">
          <cell r="P2256">
            <v>46891</v>
          </cell>
          <cell r="Q2256">
            <v>0</v>
          </cell>
          <cell r="R2256">
            <v>157</v>
          </cell>
          <cell r="S2256">
            <v>4340</v>
          </cell>
          <cell r="T2256">
            <v>0</v>
          </cell>
          <cell r="U2256">
            <v>6</v>
          </cell>
          <cell r="V2256">
            <v>1</v>
          </cell>
          <cell r="W2256">
            <v>14</v>
          </cell>
          <cell r="X2256">
            <v>0</v>
          </cell>
          <cell r="Y2256">
            <v>2514</v>
          </cell>
          <cell r="Z2256" t="str">
            <v>บุคคลธรรมดา</v>
          </cell>
          <cell r="AA2256">
            <v>1</v>
          </cell>
          <cell r="AB2256" t="str">
            <v>(1)ที่ดินและสิ่งปลูกสร้างที่ใช้ประโยชน์ในการประกอบเกษตรกรรม</v>
          </cell>
          <cell r="AC2256">
            <v>1</v>
          </cell>
          <cell r="AD2256">
            <v>2514</v>
          </cell>
          <cell r="AE2256">
            <v>100</v>
          </cell>
        </row>
        <row r="2257">
          <cell r="P2257">
            <v>45219</v>
          </cell>
          <cell r="Q2257">
            <v>0</v>
          </cell>
          <cell r="R2257">
            <v>151</v>
          </cell>
          <cell r="S2257">
            <v>5137</v>
          </cell>
          <cell r="T2257">
            <v>0</v>
          </cell>
          <cell r="U2257">
            <v>9</v>
          </cell>
          <cell r="V2257">
            <v>3</v>
          </cell>
          <cell r="W2257">
            <v>46</v>
          </cell>
          <cell r="X2257">
            <v>0</v>
          </cell>
          <cell r="Y2257">
            <v>3946</v>
          </cell>
          <cell r="Z2257" t="str">
            <v>บุคคลธรรมดา</v>
          </cell>
          <cell r="AA2257">
            <v>1</v>
          </cell>
          <cell r="AB2257" t="str">
            <v>(1)ที่ดินและสิ่งปลูกสร้างที่ใช้ประโยชน์ในการประกอบเกษตรกรรม</v>
          </cell>
          <cell r="AC2257">
            <v>1</v>
          </cell>
          <cell r="AD2257">
            <v>3946</v>
          </cell>
          <cell r="AE2257">
            <v>100</v>
          </cell>
        </row>
        <row r="2258">
          <cell r="P2258">
            <v>44866</v>
          </cell>
          <cell r="Q2258">
            <v>0</v>
          </cell>
          <cell r="R2258">
            <v>213</v>
          </cell>
          <cell r="S2258">
            <v>5211</v>
          </cell>
          <cell r="T2258">
            <v>0</v>
          </cell>
          <cell r="U2258">
            <v>0</v>
          </cell>
          <cell r="V2258">
            <v>0</v>
          </cell>
          <cell r="W2258">
            <v>91</v>
          </cell>
          <cell r="X2258">
            <v>0</v>
          </cell>
          <cell r="Y2258">
            <v>91</v>
          </cell>
          <cell r="Z2258" t="str">
            <v>บุคคลธรรมดา</v>
          </cell>
          <cell r="AA2258">
            <v>1</v>
          </cell>
          <cell r="AB225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58">
            <v>2</v>
          </cell>
          <cell r="AD2258">
            <v>91</v>
          </cell>
          <cell r="AE2258">
            <v>100</v>
          </cell>
        </row>
        <row r="2259">
          <cell r="P2259">
            <v>26190</v>
          </cell>
          <cell r="Q2259">
            <v>0</v>
          </cell>
          <cell r="R2259">
            <v>0</v>
          </cell>
          <cell r="S2259">
            <v>0</v>
          </cell>
          <cell r="T2259">
            <v>0</v>
          </cell>
          <cell r="U2259">
            <v>6</v>
          </cell>
          <cell r="V2259">
            <v>1</v>
          </cell>
          <cell r="W2259">
            <v>97</v>
          </cell>
          <cell r="X2259">
            <v>0</v>
          </cell>
          <cell r="Y2259">
            <v>2597</v>
          </cell>
          <cell r="Z2259" t="str">
            <v>บุคคลธรรมดา</v>
          </cell>
          <cell r="AA2259">
            <v>1</v>
          </cell>
          <cell r="AB2259" t="str">
            <v>(1)ที่ดินและสิ่งปลูกสร้างที่ใช้ประโยชน์ในการประกอบเกษตรกรรม</v>
          </cell>
          <cell r="AC2259">
            <v>1</v>
          </cell>
          <cell r="AD2259">
            <v>2597</v>
          </cell>
          <cell r="AE2259">
            <v>100</v>
          </cell>
        </row>
        <row r="2260">
          <cell r="P2260">
            <v>47269</v>
          </cell>
          <cell r="Q2260">
            <v>0</v>
          </cell>
          <cell r="R2260">
            <v>204</v>
          </cell>
          <cell r="S2260">
            <v>5351</v>
          </cell>
          <cell r="T2260">
            <v>0</v>
          </cell>
          <cell r="U2260">
            <v>13</v>
          </cell>
          <cell r="V2260">
            <v>0</v>
          </cell>
          <cell r="W2260">
            <v>5</v>
          </cell>
          <cell r="X2260">
            <v>0</v>
          </cell>
          <cell r="Y2260">
            <v>5205</v>
          </cell>
          <cell r="Z2260" t="str">
            <v>บุคคลธรรมดา</v>
          </cell>
          <cell r="AA2260">
            <v>1</v>
          </cell>
          <cell r="AB2260" t="str">
            <v>(1)ที่ดินและสิ่งปลูกสร้างที่ใช้ประโยชน์ในการประกอบเกษตรกรรม</v>
          </cell>
          <cell r="AC2260">
            <v>1</v>
          </cell>
          <cell r="AD2260">
            <v>5205</v>
          </cell>
          <cell r="AE2260">
            <v>100</v>
          </cell>
        </row>
        <row r="2261">
          <cell r="P2261">
            <v>37137</v>
          </cell>
          <cell r="Q2261">
            <v>0</v>
          </cell>
          <cell r="R2261">
            <v>0</v>
          </cell>
          <cell r="S2261">
            <v>0</v>
          </cell>
          <cell r="T2261">
            <v>0</v>
          </cell>
          <cell r="U2261">
            <v>0</v>
          </cell>
          <cell r="V2261">
            <v>1</v>
          </cell>
          <cell r="W2261">
            <v>0</v>
          </cell>
          <cell r="X2261">
            <v>0</v>
          </cell>
          <cell r="Y2261">
            <v>100</v>
          </cell>
          <cell r="Z2261" t="str">
            <v>บุคคลธรรมดา</v>
          </cell>
          <cell r="AA2261">
            <v>1</v>
          </cell>
          <cell r="AB2261" t="str">
            <v>(1)ที่ดินและสิ่งปลูกสร้างที่ใช้ประโยชน์ในการประกอบเกษตรกรรม</v>
          </cell>
          <cell r="AC2261">
            <v>1</v>
          </cell>
          <cell r="AD2261">
            <v>100</v>
          </cell>
          <cell r="AE2261">
            <v>100</v>
          </cell>
        </row>
        <row r="2262">
          <cell r="P2262">
            <v>39183</v>
          </cell>
          <cell r="Q2262">
            <v>0</v>
          </cell>
          <cell r="R2262">
            <v>0</v>
          </cell>
          <cell r="S2262">
            <v>0</v>
          </cell>
          <cell r="T2262">
            <v>0</v>
          </cell>
          <cell r="U2262">
            <v>3</v>
          </cell>
          <cell r="V2262">
            <v>1</v>
          </cell>
          <cell r="W2262">
            <v>35</v>
          </cell>
          <cell r="X2262">
            <v>0</v>
          </cell>
          <cell r="Y2262">
            <v>1335</v>
          </cell>
          <cell r="Z2262" t="str">
            <v>บุคคลธรรมดา</v>
          </cell>
          <cell r="AA2262">
            <v>1</v>
          </cell>
          <cell r="AB2262" t="str">
            <v>(1)ที่ดินและสิ่งปลูกสร้างที่ใช้ประโยชน์ในการประกอบเกษตรกรรม</v>
          </cell>
          <cell r="AC2262">
            <v>1</v>
          </cell>
          <cell r="AD2262">
            <v>1335</v>
          </cell>
          <cell r="AE2262">
            <v>100</v>
          </cell>
        </row>
        <row r="2263">
          <cell r="P2263">
            <v>39196</v>
          </cell>
          <cell r="Q2263">
            <v>0</v>
          </cell>
          <cell r="R2263">
            <v>0</v>
          </cell>
          <cell r="S2263">
            <v>0</v>
          </cell>
          <cell r="T2263">
            <v>0</v>
          </cell>
          <cell r="U2263">
            <v>9</v>
          </cell>
          <cell r="V2263">
            <v>2</v>
          </cell>
          <cell r="W2263">
            <v>11</v>
          </cell>
          <cell r="X2263">
            <v>0</v>
          </cell>
          <cell r="Y2263">
            <v>3811</v>
          </cell>
          <cell r="Z2263" t="str">
            <v>บุคคลธรรมดา</v>
          </cell>
          <cell r="AA2263">
            <v>1</v>
          </cell>
          <cell r="AB2263" t="str">
            <v>(1)ที่ดินและสิ่งปลูกสร้างที่ใช้ประโยชน์ในการประกอบเกษตรกรรม</v>
          </cell>
          <cell r="AC2263">
            <v>1</v>
          </cell>
          <cell r="AD2263">
            <v>3811</v>
          </cell>
          <cell r="AE2263">
            <v>100</v>
          </cell>
        </row>
        <row r="2264">
          <cell r="P2264">
            <v>44867</v>
          </cell>
          <cell r="Q2264">
            <v>0</v>
          </cell>
          <cell r="R2264">
            <v>223</v>
          </cell>
          <cell r="S2264">
            <v>5212</v>
          </cell>
          <cell r="T2264">
            <v>0</v>
          </cell>
          <cell r="U2264">
            <v>1</v>
          </cell>
          <cell r="V2264">
            <v>1</v>
          </cell>
          <cell r="W2264">
            <v>84</v>
          </cell>
          <cell r="X2264">
            <v>0</v>
          </cell>
          <cell r="Y2264">
            <v>584</v>
          </cell>
          <cell r="Z2264" t="str">
            <v>บุคคลธรรมดา</v>
          </cell>
          <cell r="AA2264">
            <v>1</v>
          </cell>
          <cell r="AB2264" t="str">
            <v>(1)ที่ดินและสิ่งปลูกสร้างที่ใช้ประโยชน์ในการประกอบเกษตรกรรม</v>
          </cell>
          <cell r="AC2264">
            <v>1</v>
          </cell>
          <cell r="AD2264">
            <v>584</v>
          </cell>
          <cell r="AE2264">
            <v>100</v>
          </cell>
        </row>
        <row r="2265">
          <cell r="P2265">
            <v>44868</v>
          </cell>
          <cell r="Q2265">
            <v>0</v>
          </cell>
          <cell r="R2265">
            <v>224</v>
          </cell>
          <cell r="S2265">
            <v>5213</v>
          </cell>
          <cell r="T2265">
            <v>0</v>
          </cell>
          <cell r="U2265">
            <v>1</v>
          </cell>
          <cell r="V2265">
            <v>0</v>
          </cell>
          <cell r="W2265">
            <v>20</v>
          </cell>
          <cell r="X2265">
            <v>0</v>
          </cell>
          <cell r="Y2265">
            <v>420</v>
          </cell>
          <cell r="Z2265" t="str">
            <v>บุคคลธรรมดา</v>
          </cell>
          <cell r="AA2265">
            <v>1</v>
          </cell>
          <cell r="AB2265" t="str">
            <v>(1)ที่ดินและสิ่งปลูกสร้างที่ใช้ประโยชน์ในการประกอบเกษตรกรรม</v>
          </cell>
          <cell r="AC2265">
            <v>1</v>
          </cell>
          <cell r="AD2265">
            <v>420</v>
          </cell>
          <cell r="AE2265">
            <v>100</v>
          </cell>
        </row>
        <row r="2266">
          <cell r="P2266">
            <v>47274</v>
          </cell>
          <cell r="Q2266">
            <v>0</v>
          </cell>
          <cell r="R2266">
            <v>0</v>
          </cell>
          <cell r="S2266">
            <v>0</v>
          </cell>
          <cell r="T2266">
            <v>0</v>
          </cell>
          <cell r="U2266">
            <v>0</v>
          </cell>
          <cell r="V2266">
            <v>0</v>
          </cell>
          <cell r="W2266">
            <v>90</v>
          </cell>
          <cell r="X2266">
            <v>0</v>
          </cell>
          <cell r="Y2266">
            <v>90</v>
          </cell>
          <cell r="Z2266" t="str">
            <v>บุคคลธรรมดา</v>
          </cell>
          <cell r="AA2266">
            <v>1</v>
          </cell>
          <cell r="AB2266" t="str">
            <v>(1)ที่ดินและสิ่งปลูกสร้างที่ใช้ประโยชน์ในการประกอบเกษตรกรรม</v>
          </cell>
          <cell r="AC2266">
            <v>1</v>
          </cell>
          <cell r="AD2266">
            <v>90</v>
          </cell>
          <cell r="AE2266">
            <v>100</v>
          </cell>
        </row>
        <row r="2267">
          <cell r="P2267">
            <v>34014</v>
          </cell>
          <cell r="Q2267">
            <v>0</v>
          </cell>
          <cell r="R2267">
            <v>360</v>
          </cell>
          <cell r="S2267">
            <v>2517</v>
          </cell>
          <cell r="T2267">
            <v>0</v>
          </cell>
          <cell r="U2267">
            <v>0</v>
          </cell>
          <cell r="V2267">
            <v>2</v>
          </cell>
          <cell r="W2267">
            <v>18</v>
          </cell>
          <cell r="X2267">
            <v>0</v>
          </cell>
          <cell r="Y2267">
            <v>218</v>
          </cell>
          <cell r="Z2267" t="str">
            <v>บุคคลธรรมดา</v>
          </cell>
          <cell r="AA2267">
            <v>1</v>
          </cell>
          <cell r="AB22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67">
            <v>2</v>
          </cell>
          <cell r="AD2267">
            <v>218</v>
          </cell>
          <cell r="AE2267">
            <v>100</v>
          </cell>
        </row>
        <row r="2268">
          <cell r="P2268">
            <v>39189</v>
          </cell>
          <cell r="Q2268">
            <v>0</v>
          </cell>
          <cell r="R2268">
            <v>57</v>
          </cell>
          <cell r="S2268">
            <v>2859</v>
          </cell>
          <cell r="T2268">
            <v>0</v>
          </cell>
          <cell r="U2268">
            <v>19</v>
          </cell>
          <cell r="V2268">
            <v>1</v>
          </cell>
          <cell r="W2268">
            <v>85</v>
          </cell>
          <cell r="X2268">
            <v>0</v>
          </cell>
          <cell r="Y2268">
            <v>7785</v>
          </cell>
          <cell r="Z2268" t="str">
            <v>บุคคลธรรมดา</v>
          </cell>
          <cell r="AA2268">
            <v>1</v>
          </cell>
          <cell r="AB2268" t="str">
            <v>(1)ที่ดินและสิ่งปลูกสร้างที่ใช้ประโยชน์ในการประกอบเกษตรกรรม</v>
          </cell>
          <cell r="AC2268">
            <v>1</v>
          </cell>
          <cell r="AD2268">
            <v>7785</v>
          </cell>
          <cell r="AE2268">
            <v>100</v>
          </cell>
        </row>
        <row r="2269">
          <cell r="P2269">
            <v>32286</v>
          </cell>
          <cell r="Q2269">
            <v>0</v>
          </cell>
          <cell r="R2269">
            <v>100</v>
          </cell>
          <cell r="S2269" t="str">
            <v> 2182</v>
          </cell>
          <cell r="T2269">
            <v>0</v>
          </cell>
          <cell r="U2269">
            <v>9</v>
          </cell>
          <cell r="V2269">
            <v>3</v>
          </cell>
          <cell r="W2269">
            <v>88</v>
          </cell>
          <cell r="X2269">
            <v>0</v>
          </cell>
          <cell r="Y2269">
            <v>3988</v>
          </cell>
          <cell r="Z2269" t="str">
            <v>บุคคลธรรมดา</v>
          </cell>
          <cell r="AA2269">
            <v>1</v>
          </cell>
          <cell r="AB2269" t="str">
            <v>(1)ที่ดินและสิ่งปลูกสร้างที่ใช้ประโยชน์ในการประกอบเกษตรกรรม</v>
          </cell>
          <cell r="AC2269">
            <v>1</v>
          </cell>
          <cell r="AD2269">
            <v>3988</v>
          </cell>
          <cell r="AE2269">
            <v>100</v>
          </cell>
        </row>
        <row r="2270">
          <cell r="P2270">
            <v>33318</v>
          </cell>
          <cell r="Q2270">
            <v>0</v>
          </cell>
          <cell r="R2270">
            <v>0</v>
          </cell>
          <cell r="S2270">
            <v>0</v>
          </cell>
          <cell r="T2270">
            <v>0</v>
          </cell>
          <cell r="U2270">
            <v>0</v>
          </cell>
          <cell r="V2270">
            <v>1</v>
          </cell>
          <cell r="W2270">
            <v>13</v>
          </cell>
          <cell r="X2270">
            <v>0</v>
          </cell>
          <cell r="Y2270">
            <v>113</v>
          </cell>
          <cell r="Z2270" t="str">
            <v>บุคคลธรรมดา</v>
          </cell>
          <cell r="AA2270">
            <v>1</v>
          </cell>
          <cell r="AB227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70">
            <v>2</v>
          </cell>
          <cell r="AD2270">
            <v>113</v>
          </cell>
          <cell r="AE2270">
            <v>100</v>
          </cell>
        </row>
        <row r="2271">
          <cell r="P2271">
            <v>33280</v>
          </cell>
          <cell r="Q2271">
            <v>0</v>
          </cell>
          <cell r="R2271">
            <v>0</v>
          </cell>
          <cell r="S2271">
            <v>0</v>
          </cell>
          <cell r="T2271">
            <v>0</v>
          </cell>
          <cell r="U2271">
            <v>0</v>
          </cell>
          <cell r="V2271">
            <v>0</v>
          </cell>
          <cell r="W2271">
            <v>63</v>
          </cell>
          <cell r="X2271">
            <v>0</v>
          </cell>
          <cell r="Y2271">
            <v>63</v>
          </cell>
          <cell r="Z2271" t="str">
            <v>บุคคลธรรมดา</v>
          </cell>
          <cell r="AA2271">
            <v>1</v>
          </cell>
          <cell r="AB227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71">
            <v>2</v>
          </cell>
          <cell r="AD2271">
            <v>63</v>
          </cell>
          <cell r="AE2271">
            <v>100</v>
          </cell>
        </row>
        <row r="2272">
          <cell r="P2272">
            <v>32311</v>
          </cell>
          <cell r="Q2272">
            <v>0</v>
          </cell>
          <cell r="R2272">
            <v>64</v>
          </cell>
          <cell r="S2272" t="str">
            <v> 2207</v>
          </cell>
          <cell r="T2272">
            <v>0</v>
          </cell>
          <cell r="U2272">
            <v>15</v>
          </cell>
          <cell r="V2272">
            <v>1</v>
          </cell>
          <cell r="W2272">
            <v>73</v>
          </cell>
          <cell r="X2272">
            <v>0</v>
          </cell>
          <cell r="Y2272">
            <v>6173</v>
          </cell>
          <cell r="Z2272" t="str">
            <v>บุคคลธรรมดา</v>
          </cell>
          <cell r="AA2272">
            <v>1</v>
          </cell>
          <cell r="AB2272" t="str">
            <v>(1)ที่ดินและสิ่งปลูกสร้างที่ใช้ประโยชน์ในการประกอบเกษตรกรรม</v>
          </cell>
          <cell r="AC2272">
            <v>1</v>
          </cell>
          <cell r="AD2272">
            <v>6173</v>
          </cell>
          <cell r="AE2272">
            <v>100</v>
          </cell>
        </row>
        <row r="2273">
          <cell r="P2273">
            <v>32284</v>
          </cell>
          <cell r="Q2273">
            <v>0</v>
          </cell>
          <cell r="R2273">
            <v>98</v>
          </cell>
          <cell r="S2273">
            <v>2180</v>
          </cell>
          <cell r="T2273">
            <v>0</v>
          </cell>
          <cell r="U2273">
            <v>35</v>
          </cell>
          <cell r="V2273">
            <v>2</v>
          </cell>
          <cell r="W2273">
            <v>79</v>
          </cell>
          <cell r="X2273">
            <v>0</v>
          </cell>
          <cell r="Y2273">
            <v>14279</v>
          </cell>
          <cell r="Z2273" t="str">
            <v>บุคคลธรรมดา</v>
          </cell>
          <cell r="AA2273">
            <v>1</v>
          </cell>
          <cell r="AB2273" t="str">
            <v>(1)ที่ดินและสิ่งปลูกสร้างที่ใช้ประโยชน์ในการประกอบเกษตรกรรม</v>
          </cell>
          <cell r="AC2273">
            <v>1</v>
          </cell>
          <cell r="AD2273">
            <v>14279</v>
          </cell>
          <cell r="AE2273">
            <v>100</v>
          </cell>
        </row>
        <row r="2274">
          <cell r="P2274">
            <v>32285</v>
          </cell>
          <cell r="Q2274">
            <v>0</v>
          </cell>
          <cell r="R2274">
            <v>99</v>
          </cell>
          <cell r="S2274" t="str">
            <v> 2181</v>
          </cell>
          <cell r="T2274">
            <v>0</v>
          </cell>
          <cell r="U2274">
            <v>13</v>
          </cell>
          <cell r="V2274">
            <v>2</v>
          </cell>
          <cell r="W2274">
            <v>25</v>
          </cell>
          <cell r="X2274">
            <v>0</v>
          </cell>
          <cell r="Y2274">
            <v>5425</v>
          </cell>
          <cell r="Z2274" t="str">
            <v>บุคคลธรรมดา</v>
          </cell>
          <cell r="AA2274">
            <v>1</v>
          </cell>
          <cell r="AB2274" t="str">
            <v>(1)ที่ดินและสิ่งปลูกสร้างที่ใช้ประโยชน์ในการประกอบเกษตรกรรม</v>
          </cell>
          <cell r="AC2274">
            <v>1</v>
          </cell>
          <cell r="AD2274">
            <v>5425</v>
          </cell>
          <cell r="AE2274">
            <v>100</v>
          </cell>
        </row>
        <row r="2275">
          <cell r="P2275">
            <v>32309</v>
          </cell>
          <cell r="Q2275">
            <v>0</v>
          </cell>
          <cell r="R2275">
            <v>62</v>
          </cell>
          <cell r="S2275">
            <v>2205</v>
          </cell>
          <cell r="T2275">
            <v>0</v>
          </cell>
          <cell r="U2275">
            <v>16</v>
          </cell>
          <cell r="V2275">
            <v>1</v>
          </cell>
          <cell r="W2275">
            <v>34</v>
          </cell>
          <cell r="X2275">
            <v>0</v>
          </cell>
          <cell r="Y2275">
            <v>6534</v>
          </cell>
          <cell r="Z2275" t="str">
            <v>บุคคลธรรมดา</v>
          </cell>
          <cell r="AA2275">
            <v>1</v>
          </cell>
          <cell r="AB2275" t="str">
            <v>(1)ที่ดินและสิ่งปลูกสร้างที่ใช้ประโยชน์ในการประกอบเกษตรกรรม</v>
          </cell>
          <cell r="AC2275">
            <v>1</v>
          </cell>
          <cell r="AD2275">
            <v>6534</v>
          </cell>
          <cell r="AE2275">
            <v>100</v>
          </cell>
        </row>
        <row r="2276">
          <cell r="P2276">
            <v>33302</v>
          </cell>
          <cell r="Q2276">
            <v>0</v>
          </cell>
          <cell r="R2276">
            <v>0</v>
          </cell>
          <cell r="S2276">
            <v>0</v>
          </cell>
          <cell r="T2276">
            <v>0</v>
          </cell>
          <cell r="U2276">
            <v>0</v>
          </cell>
          <cell r="V2276">
            <v>0</v>
          </cell>
          <cell r="W2276">
            <v>67</v>
          </cell>
          <cell r="X2276">
            <v>0</v>
          </cell>
          <cell r="Y2276">
            <v>67</v>
          </cell>
          <cell r="Z2276" t="str">
            <v>บุคคลธรรมดา</v>
          </cell>
          <cell r="AA2276">
            <v>1</v>
          </cell>
          <cell r="AB227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76">
            <v>2</v>
          </cell>
          <cell r="AD2276">
            <v>67</v>
          </cell>
          <cell r="AE2276">
            <v>100</v>
          </cell>
        </row>
        <row r="2277">
          <cell r="P2277">
            <v>33302</v>
          </cell>
          <cell r="Q2277">
            <v>0</v>
          </cell>
          <cell r="R2277">
            <v>0</v>
          </cell>
          <cell r="S2277">
            <v>0</v>
          </cell>
          <cell r="T2277">
            <v>0</v>
          </cell>
          <cell r="U2277">
            <v>0</v>
          </cell>
          <cell r="V2277">
            <v>0</v>
          </cell>
          <cell r="W2277">
            <v>0</v>
          </cell>
          <cell r="X2277">
            <v>0</v>
          </cell>
          <cell r="Y2277">
            <v>0</v>
          </cell>
          <cell r="Z2277" t="str">
            <v>บุคคลธรรมดา</v>
          </cell>
          <cell r="AA2277">
            <v>1</v>
          </cell>
          <cell r="AB2277" t="str">
            <v>(3)สิ่งปลูกสร้างที่เจ้าของใช้เป็นที่อยู่อาศัยและมีชื่ออยู่ในทะเบียนบ้าน</v>
          </cell>
          <cell r="AC2277">
            <v>2</v>
          </cell>
          <cell r="AD2277">
            <v>0</v>
          </cell>
          <cell r="AE2277">
            <v>0</v>
          </cell>
        </row>
        <row r="2278">
          <cell r="P2278">
            <v>33303</v>
          </cell>
          <cell r="Q2278">
            <v>0</v>
          </cell>
          <cell r="R2278">
            <v>0</v>
          </cell>
          <cell r="S2278">
            <v>0</v>
          </cell>
          <cell r="T2278">
            <v>0</v>
          </cell>
          <cell r="U2278">
            <v>0</v>
          </cell>
          <cell r="V2278">
            <v>0</v>
          </cell>
          <cell r="W2278">
            <v>53</v>
          </cell>
          <cell r="X2278">
            <v>0</v>
          </cell>
          <cell r="Y2278">
            <v>53</v>
          </cell>
          <cell r="Z2278" t="str">
            <v>บุคคลธรรมดา</v>
          </cell>
          <cell r="AA2278">
            <v>1</v>
          </cell>
          <cell r="AB227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78">
            <v>2</v>
          </cell>
          <cell r="AD2278">
            <v>53</v>
          </cell>
          <cell r="AE2278">
            <v>100</v>
          </cell>
        </row>
        <row r="2279">
          <cell r="P2279">
            <v>32355</v>
          </cell>
          <cell r="Q2279">
            <v>0</v>
          </cell>
          <cell r="R2279">
            <v>0</v>
          </cell>
          <cell r="S2279">
            <v>0</v>
          </cell>
          <cell r="T2279">
            <v>0</v>
          </cell>
          <cell r="U2279">
            <v>0</v>
          </cell>
          <cell r="V2279">
            <v>2</v>
          </cell>
          <cell r="W2279">
            <v>57</v>
          </cell>
          <cell r="X2279">
            <v>0</v>
          </cell>
          <cell r="Y2279">
            <v>257</v>
          </cell>
          <cell r="Z2279" t="str">
            <v>บุคคลธรรมดา</v>
          </cell>
          <cell r="AA2279">
            <v>1</v>
          </cell>
          <cell r="AB2279" t="str">
            <v>(1)ที่ดินและสิ่งปลูกสร้างที่ใช้ประโยชน์ในการประกอบเกษตรกรรม</v>
          </cell>
          <cell r="AC2279">
            <v>1</v>
          </cell>
          <cell r="AD2279">
            <v>257</v>
          </cell>
          <cell r="AE2279">
            <v>100</v>
          </cell>
        </row>
        <row r="2280">
          <cell r="P2280">
            <v>32308</v>
          </cell>
          <cell r="Q2280">
            <v>0</v>
          </cell>
          <cell r="R2280">
            <v>61</v>
          </cell>
          <cell r="S2280">
            <v>2204</v>
          </cell>
          <cell r="T2280">
            <v>0</v>
          </cell>
          <cell r="U2280">
            <v>12</v>
          </cell>
          <cell r="V2280">
            <v>0</v>
          </cell>
          <cell r="W2280">
            <v>66</v>
          </cell>
          <cell r="X2280">
            <v>0</v>
          </cell>
          <cell r="Y2280">
            <v>4866</v>
          </cell>
          <cell r="Z2280" t="str">
            <v>บุคคลธรรมดา</v>
          </cell>
          <cell r="AA2280">
            <v>1</v>
          </cell>
          <cell r="AB2280" t="str">
            <v>(1)ที่ดินและสิ่งปลูกสร้างที่ใช้ประโยชน์ในการประกอบเกษตรกรรม</v>
          </cell>
          <cell r="AC2280">
            <v>1</v>
          </cell>
          <cell r="AD2280">
            <v>4866</v>
          </cell>
          <cell r="AE2280">
            <v>100</v>
          </cell>
        </row>
        <row r="2281">
          <cell r="P2281">
            <v>32334</v>
          </cell>
          <cell r="Q2281">
            <v>0</v>
          </cell>
          <cell r="R2281">
            <v>89</v>
          </cell>
          <cell r="S2281">
            <v>2230</v>
          </cell>
          <cell r="T2281">
            <v>0</v>
          </cell>
          <cell r="U2281">
            <v>4</v>
          </cell>
          <cell r="V2281">
            <v>2</v>
          </cell>
          <cell r="W2281">
            <v>4</v>
          </cell>
          <cell r="X2281">
            <v>0</v>
          </cell>
          <cell r="Y2281">
            <v>1804</v>
          </cell>
          <cell r="Z2281" t="str">
            <v>บุคคลธรรมดา</v>
          </cell>
          <cell r="AA2281">
            <v>1</v>
          </cell>
          <cell r="AB2281" t="str">
            <v>(1)ที่ดินและสิ่งปลูกสร้างที่ใช้ประโยชน์ในการประกอบเกษตรกรรม</v>
          </cell>
          <cell r="AC2281">
            <v>1</v>
          </cell>
          <cell r="AD2281">
            <v>1804</v>
          </cell>
          <cell r="AE2281">
            <v>100</v>
          </cell>
        </row>
        <row r="2282">
          <cell r="P2282">
            <v>32338</v>
          </cell>
          <cell r="Q2282">
            <v>0</v>
          </cell>
          <cell r="R2282">
            <v>91</v>
          </cell>
          <cell r="S2282">
            <v>2229</v>
          </cell>
          <cell r="T2282">
            <v>0</v>
          </cell>
          <cell r="U2282">
            <v>9</v>
          </cell>
          <cell r="V2282">
            <v>2</v>
          </cell>
          <cell r="W2282">
            <v>75</v>
          </cell>
          <cell r="X2282">
            <v>0</v>
          </cell>
          <cell r="Y2282">
            <v>3875</v>
          </cell>
          <cell r="Z2282" t="str">
            <v>บุคคลธรรมดา</v>
          </cell>
          <cell r="AA2282">
            <v>1</v>
          </cell>
          <cell r="AB2282" t="str">
            <v>(1)ที่ดินและสิ่งปลูกสร้างที่ใช้ประโยชน์ในการประกอบเกษตรกรรม</v>
          </cell>
          <cell r="AC2282">
            <v>1</v>
          </cell>
          <cell r="AD2282">
            <v>3875</v>
          </cell>
          <cell r="AE2282">
            <v>100</v>
          </cell>
        </row>
        <row r="2283">
          <cell r="P2283">
            <v>32307</v>
          </cell>
          <cell r="Q2283">
            <v>0</v>
          </cell>
          <cell r="R2283">
            <v>93</v>
          </cell>
          <cell r="S2283" t="str">
            <v> 2203</v>
          </cell>
          <cell r="T2283">
            <v>0</v>
          </cell>
          <cell r="U2283">
            <v>15</v>
          </cell>
          <cell r="V2283">
            <v>1</v>
          </cell>
          <cell r="W2283">
            <v>17</v>
          </cell>
          <cell r="X2283">
            <v>0</v>
          </cell>
          <cell r="Y2283">
            <v>6117</v>
          </cell>
          <cell r="Z2283" t="str">
            <v>บุคคลธรรมดา</v>
          </cell>
          <cell r="AA2283">
            <v>1</v>
          </cell>
          <cell r="AB2283" t="str">
            <v>(1)ที่ดินและสิ่งปลูกสร้างที่ใช้ประโยชน์ในการประกอบเกษตรกรรม</v>
          </cell>
          <cell r="AC2283">
            <v>1</v>
          </cell>
          <cell r="AD2283">
            <v>6117</v>
          </cell>
          <cell r="AE2283">
            <v>100</v>
          </cell>
        </row>
        <row r="2284">
          <cell r="P2284">
            <v>34397</v>
          </cell>
          <cell r="Q2284">
            <v>0</v>
          </cell>
          <cell r="R2284">
            <v>0</v>
          </cell>
          <cell r="S2284">
            <v>0</v>
          </cell>
          <cell r="T2284">
            <v>0</v>
          </cell>
          <cell r="U2284">
            <v>4</v>
          </cell>
          <cell r="V2284">
            <v>2</v>
          </cell>
          <cell r="W2284">
            <v>47</v>
          </cell>
          <cell r="X2284">
            <v>0</v>
          </cell>
          <cell r="Y2284">
            <v>1847</v>
          </cell>
          <cell r="Z2284" t="str">
            <v>บุคคลธรรมดา</v>
          </cell>
          <cell r="AA2284">
            <v>1</v>
          </cell>
          <cell r="AB2284" t="str">
            <v>(1)ที่ดินและสิ่งปลูกสร้างที่ใช้ประโยชน์ในการประกอบเกษตรกรรม</v>
          </cell>
          <cell r="AC2284">
            <v>1</v>
          </cell>
          <cell r="AD2284">
            <v>1847</v>
          </cell>
          <cell r="AE2284">
            <v>100</v>
          </cell>
        </row>
        <row r="2285">
          <cell r="P2285">
            <v>34398</v>
          </cell>
          <cell r="Q2285">
            <v>0</v>
          </cell>
          <cell r="R2285">
            <v>0</v>
          </cell>
          <cell r="S2285">
            <v>0</v>
          </cell>
          <cell r="T2285">
            <v>0</v>
          </cell>
          <cell r="U2285">
            <v>5</v>
          </cell>
          <cell r="V2285">
            <v>0</v>
          </cell>
          <cell r="W2285">
            <v>79</v>
          </cell>
          <cell r="X2285">
            <v>0</v>
          </cell>
          <cell r="Y2285">
            <v>2079</v>
          </cell>
          <cell r="Z2285" t="str">
            <v>บุคคลธรรมดา</v>
          </cell>
          <cell r="AA2285">
            <v>1</v>
          </cell>
          <cell r="AB2285" t="str">
            <v>(1)ที่ดินและสิ่งปลูกสร้างที่ใช้ประโยชน์ในการประกอบเกษตรกรรม</v>
          </cell>
          <cell r="AC2285">
            <v>1</v>
          </cell>
          <cell r="AD2285">
            <v>2079</v>
          </cell>
          <cell r="AE2285">
            <v>100</v>
          </cell>
        </row>
        <row r="2286">
          <cell r="P2286">
            <v>32288</v>
          </cell>
          <cell r="Q2286">
            <v>0</v>
          </cell>
          <cell r="R2286">
            <v>102</v>
          </cell>
          <cell r="S2286" t="str">
            <v> 2184</v>
          </cell>
          <cell r="T2286">
            <v>0</v>
          </cell>
          <cell r="U2286">
            <v>4</v>
          </cell>
          <cell r="V2286">
            <v>0</v>
          </cell>
          <cell r="W2286">
            <v>85</v>
          </cell>
          <cell r="X2286">
            <v>0</v>
          </cell>
          <cell r="Y2286">
            <v>1685</v>
          </cell>
          <cell r="Z2286" t="str">
            <v>บุคคลธรรมดา</v>
          </cell>
          <cell r="AA2286">
            <v>1</v>
          </cell>
          <cell r="AB2286" t="str">
            <v>(1)ที่ดินและสิ่งปลูกสร้างที่ใช้ประโยชน์ในการประกอบเกษตรกรรม</v>
          </cell>
          <cell r="AC2286">
            <v>1</v>
          </cell>
          <cell r="AD2286">
            <v>1685</v>
          </cell>
          <cell r="AE2286">
            <v>100</v>
          </cell>
        </row>
        <row r="2287">
          <cell r="P2287">
            <v>32290</v>
          </cell>
          <cell r="Q2287">
            <v>0</v>
          </cell>
          <cell r="R2287">
            <v>104</v>
          </cell>
          <cell r="S2287">
            <v>2186</v>
          </cell>
          <cell r="T2287">
            <v>0</v>
          </cell>
          <cell r="U2287">
            <v>5</v>
          </cell>
          <cell r="V2287">
            <v>3</v>
          </cell>
          <cell r="W2287">
            <v>32</v>
          </cell>
          <cell r="X2287">
            <v>0</v>
          </cell>
          <cell r="Y2287">
            <v>2332</v>
          </cell>
          <cell r="Z2287" t="str">
            <v>บุคคลธรรมดา</v>
          </cell>
          <cell r="AA2287">
            <v>1</v>
          </cell>
          <cell r="AB2287" t="str">
            <v>(1)ที่ดินและสิ่งปลูกสร้างที่ใช้ประโยชน์ในการประกอบเกษตรกรรม</v>
          </cell>
          <cell r="AC2287">
            <v>1</v>
          </cell>
          <cell r="AD2287">
            <v>2332</v>
          </cell>
          <cell r="AE2287">
            <v>100</v>
          </cell>
        </row>
        <row r="2288">
          <cell r="P2288">
            <v>42543</v>
          </cell>
          <cell r="Q2288">
            <v>0</v>
          </cell>
          <cell r="R2288">
            <v>122</v>
          </cell>
          <cell r="S2288">
            <v>3091</v>
          </cell>
          <cell r="T2288">
            <v>0</v>
          </cell>
          <cell r="U2288">
            <v>7</v>
          </cell>
          <cell r="V2288">
            <v>3</v>
          </cell>
          <cell r="W2288">
            <v>73</v>
          </cell>
          <cell r="X2288">
            <v>0</v>
          </cell>
          <cell r="Y2288">
            <v>3173</v>
          </cell>
          <cell r="Z2288" t="str">
            <v>บุคคลธรรมดา</v>
          </cell>
          <cell r="AA2288">
            <v>1</v>
          </cell>
          <cell r="AB2288" t="str">
            <v>(1)ที่ดินและสิ่งปลูกสร้างที่ใช้ประโยชน์ในการประกอบเกษตรกรรม</v>
          </cell>
          <cell r="AC2288">
            <v>1</v>
          </cell>
          <cell r="AD2288">
            <v>3173</v>
          </cell>
          <cell r="AE2288">
            <v>100</v>
          </cell>
        </row>
        <row r="2289">
          <cell r="P2289">
            <v>33293</v>
          </cell>
          <cell r="Q2289">
            <v>0</v>
          </cell>
          <cell r="R2289">
            <v>0</v>
          </cell>
          <cell r="S2289">
            <v>0</v>
          </cell>
          <cell r="T2289">
            <v>0</v>
          </cell>
          <cell r="U2289">
            <v>0</v>
          </cell>
          <cell r="V2289">
            <v>0</v>
          </cell>
          <cell r="W2289">
            <v>85</v>
          </cell>
          <cell r="X2289">
            <v>0</v>
          </cell>
          <cell r="Y2289">
            <v>85</v>
          </cell>
          <cell r="Z2289" t="str">
            <v>บุคคลธรรมดา</v>
          </cell>
          <cell r="AA2289">
            <v>1</v>
          </cell>
          <cell r="AB22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89">
            <v>2</v>
          </cell>
          <cell r="AD2289">
            <v>85</v>
          </cell>
          <cell r="AE2289">
            <v>100</v>
          </cell>
        </row>
        <row r="2290">
          <cell r="P2290">
            <v>32287</v>
          </cell>
          <cell r="Q2290">
            <v>0</v>
          </cell>
          <cell r="R2290">
            <v>101</v>
          </cell>
          <cell r="S2290">
            <v>2183</v>
          </cell>
          <cell r="T2290">
            <v>0</v>
          </cell>
          <cell r="U2290">
            <v>4</v>
          </cell>
          <cell r="V2290">
            <v>3</v>
          </cell>
          <cell r="W2290">
            <v>78</v>
          </cell>
          <cell r="X2290">
            <v>0</v>
          </cell>
          <cell r="Y2290">
            <v>1978</v>
          </cell>
          <cell r="Z2290" t="str">
            <v>บุคคลธรรมดา</v>
          </cell>
          <cell r="AA2290">
            <v>1</v>
          </cell>
          <cell r="AB2290" t="str">
            <v>(1)ที่ดินและสิ่งปลูกสร้างที่ใช้ประโยชน์ในการประกอบเกษตรกรรม</v>
          </cell>
          <cell r="AC2290">
            <v>1</v>
          </cell>
          <cell r="AD2290">
            <v>1978</v>
          </cell>
          <cell r="AE2290">
            <v>100</v>
          </cell>
        </row>
        <row r="2291">
          <cell r="P2291">
            <v>34089</v>
          </cell>
          <cell r="Q2291">
            <v>0</v>
          </cell>
          <cell r="R2291">
            <v>0</v>
          </cell>
          <cell r="S2291">
            <v>0</v>
          </cell>
          <cell r="T2291">
            <v>0</v>
          </cell>
          <cell r="U2291">
            <v>0</v>
          </cell>
          <cell r="V2291">
            <v>1</v>
          </cell>
          <cell r="W2291">
            <v>16</v>
          </cell>
          <cell r="X2291">
            <v>0</v>
          </cell>
          <cell r="Y2291">
            <v>116</v>
          </cell>
          <cell r="Z2291" t="str">
            <v>บุคคลธรรมดา</v>
          </cell>
          <cell r="AA2291">
            <v>1</v>
          </cell>
          <cell r="AB229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91">
            <v>2</v>
          </cell>
          <cell r="AD2291">
            <v>116</v>
          </cell>
          <cell r="AE2291">
            <v>100</v>
          </cell>
        </row>
        <row r="2292">
          <cell r="P2292">
            <v>47433</v>
          </cell>
          <cell r="Q2292">
            <v>0</v>
          </cell>
          <cell r="R2292">
            <v>0</v>
          </cell>
          <cell r="S2292">
            <v>0</v>
          </cell>
          <cell r="T2292">
            <v>0</v>
          </cell>
          <cell r="U2292">
            <v>13</v>
          </cell>
          <cell r="V2292">
            <v>1</v>
          </cell>
          <cell r="W2292">
            <v>60</v>
          </cell>
          <cell r="X2292">
            <v>0</v>
          </cell>
          <cell r="Y2292">
            <v>5360</v>
          </cell>
          <cell r="Z2292" t="str">
            <v>บุคคลธรรมดา</v>
          </cell>
          <cell r="AA2292">
            <v>1</v>
          </cell>
          <cell r="AB2292" t="str">
            <v>(1)ที่ดินและสิ่งปลูกสร้างที่ใช้ประโยชน์ในการประกอบเกษตรกรรม</v>
          </cell>
          <cell r="AC2292">
            <v>1</v>
          </cell>
          <cell r="AD2292">
            <v>5360</v>
          </cell>
          <cell r="AE2292">
            <v>100</v>
          </cell>
        </row>
        <row r="2293">
          <cell r="P2293">
            <v>47432</v>
          </cell>
          <cell r="Q2293">
            <v>0</v>
          </cell>
          <cell r="R2293">
            <v>0</v>
          </cell>
          <cell r="S2293">
            <v>0</v>
          </cell>
          <cell r="T2293">
            <v>0</v>
          </cell>
          <cell r="U2293">
            <v>13</v>
          </cell>
          <cell r="V2293">
            <v>1</v>
          </cell>
          <cell r="W2293">
            <v>60</v>
          </cell>
          <cell r="X2293">
            <v>0</v>
          </cell>
          <cell r="Y2293">
            <v>5360</v>
          </cell>
          <cell r="Z2293" t="str">
            <v>บุคคลธรรมดา</v>
          </cell>
          <cell r="AA2293">
            <v>1</v>
          </cell>
          <cell r="AB2293" t="str">
            <v>(1)ที่ดินและสิ่งปลูกสร้างที่ใช้ประโยชน์ในการประกอบเกษตรกรรม</v>
          </cell>
          <cell r="AC2293">
            <v>1</v>
          </cell>
          <cell r="AD2293">
            <v>5360</v>
          </cell>
          <cell r="AE2293">
            <v>100</v>
          </cell>
        </row>
        <row r="2294">
          <cell r="P2294">
            <v>45772</v>
          </cell>
          <cell r="Q2294">
            <v>0</v>
          </cell>
          <cell r="R2294">
            <v>0</v>
          </cell>
          <cell r="S2294">
            <v>0</v>
          </cell>
          <cell r="T2294">
            <v>0</v>
          </cell>
          <cell r="U2294">
            <v>3</v>
          </cell>
          <cell r="V2294">
            <v>3</v>
          </cell>
          <cell r="W2294">
            <v>0</v>
          </cell>
          <cell r="X2294">
            <v>0</v>
          </cell>
          <cell r="Y2294">
            <v>1500</v>
          </cell>
          <cell r="Z2294" t="str">
            <v>บุคคลธรรมดา</v>
          </cell>
          <cell r="AA2294">
            <v>1</v>
          </cell>
          <cell r="AB2294" t="str">
            <v>(1)ที่ดินและสิ่งปลูกสร้างที่ใช้ประโยชน์ในการประกอบเกษตรกรรม</v>
          </cell>
          <cell r="AC2294">
            <v>1</v>
          </cell>
          <cell r="AD2294">
            <v>1500</v>
          </cell>
          <cell r="AE2294">
            <v>100</v>
          </cell>
        </row>
        <row r="2295">
          <cell r="P2295">
            <v>44492</v>
          </cell>
          <cell r="Q2295">
            <v>0</v>
          </cell>
          <cell r="R2295">
            <v>477</v>
          </cell>
          <cell r="S2295">
            <v>5141</v>
          </cell>
          <cell r="T2295">
            <v>0</v>
          </cell>
          <cell r="U2295">
            <v>1</v>
          </cell>
          <cell r="V2295">
            <v>3</v>
          </cell>
          <cell r="W2295">
            <v>33</v>
          </cell>
          <cell r="X2295">
            <v>0</v>
          </cell>
          <cell r="Y2295">
            <v>733</v>
          </cell>
          <cell r="Z2295" t="str">
            <v>บุคคลธรรมดา</v>
          </cell>
          <cell r="AA2295">
            <v>1</v>
          </cell>
          <cell r="AB2295" t="str">
            <v>(1)ที่ดินและสิ่งปลูกสร้างที่ใช้ประโยชน์ในการประกอบเกษตรกรรม</v>
          </cell>
          <cell r="AC2295">
            <v>1</v>
          </cell>
          <cell r="AD2295">
            <v>733</v>
          </cell>
          <cell r="AE2295">
            <v>100</v>
          </cell>
        </row>
        <row r="2296">
          <cell r="P2296">
            <v>44493</v>
          </cell>
          <cell r="Q2296">
            <v>0</v>
          </cell>
          <cell r="R2296">
            <v>478</v>
          </cell>
          <cell r="S2296">
            <v>5142</v>
          </cell>
          <cell r="T2296">
            <v>0</v>
          </cell>
          <cell r="U2296">
            <v>0</v>
          </cell>
          <cell r="V2296">
            <v>0</v>
          </cell>
          <cell r="W2296">
            <v>38</v>
          </cell>
          <cell r="X2296">
            <v>0</v>
          </cell>
          <cell r="Y2296">
            <v>38</v>
          </cell>
          <cell r="Z2296" t="str">
            <v>บุคคลธรรมดา</v>
          </cell>
          <cell r="AA2296">
            <v>1</v>
          </cell>
          <cell r="AB2296" t="str">
            <v>(1)ที่ดินและสิ่งปลูกสร้างที่ใช้ประโยชน์ในการประกอบเกษตรกรรม</v>
          </cell>
          <cell r="AC2296">
            <v>1</v>
          </cell>
          <cell r="AD2296">
            <v>38</v>
          </cell>
          <cell r="AE2296">
            <v>100</v>
          </cell>
        </row>
        <row r="2297">
          <cell r="P2297">
            <v>32281</v>
          </cell>
          <cell r="Q2297">
            <v>0</v>
          </cell>
          <cell r="R2297">
            <v>96</v>
          </cell>
          <cell r="S2297">
            <v>2177</v>
          </cell>
          <cell r="T2297">
            <v>0</v>
          </cell>
          <cell r="U2297">
            <v>18</v>
          </cell>
          <cell r="V2297">
            <v>1</v>
          </cell>
          <cell r="W2297">
            <v>29</v>
          </cell>
          <cell r="X2297">
            <v>0</v>
          </cell>
          <cell r="Y2297">
            <v>7329</v>
          </cell>
          <cell r="Z2297" t="str">
            <v>บุคคลธรรมดา</v>
          </cell>
          <cell r="AA2297">
            <v>1</v>
          </cell>
          <cell r="AB2297" t="str">
            <v>(1)ที่ดินและสิ่งปลูกสร้างที่ใช้ประโยชน์ในการประกอบเกษตรกรรม</v>
          </cell>
          <cell r="AC2297">
            <v>1</v>
          </cell>
          <cell r="AD2297">
            <v>7329</v>
          </cell>
          <cell r="AE2297">
            <v>100</v>
          </cell>
        </row>
        <row r="2298">
          <cell r="P2298">
            <v>44902</v>
          </cell>
          <cell r="Q2298">
            <v>0</v>
          </cell>
          <cell r="R2298">
            <v>73</v>
          </cell>
          <cell r="S2298">
            <v>5247</v>
          </cell>
          <cell r="T2298">
            <v>0</v>
          </cell>
          <cell r="U2298">
            <v>0</v>
          </cell>
          <cell r="V2298">
            <v>2</v>
          </cell>
          <cell r="W2298">
            <v>60</v>
          </cell>
          <cell r="X2298">
            <v>0</v>
          </cell>
          <cell r="Y2298">
            <v>260</v>
          </cell>
          <cell r="Z2298" t="str">
            <v>บุคคลธรรมดา</v>
          </cell>
          <cell r="AA2298">
            <v>1</v>
          </cell>
          <cell r="AB229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98">
            <v>2</v>
          </cell>
          <cell r="AD2298">
            <v>260</v>
          </cell>
          <cell r="AE2298">
            <v>100</v>
          </cell>
        </row>
        <row r="2299">
          <cell r="P2299">
            <v>46448</v>
          </cell>
          <cell r="Q2299">
            <v>0</v>
          </cell>
          <cell r="R2299">
            <v>83</v>
          </cell>
          <cell r="S2299">
            <v>5345</v>
          </cell>
          <cell r="T2299">
            <v>0</v>
          </cell>
          <cell r="U2299">
            <v>0</v>
          </cell>
          <cell r="V2299">
            <v>0</v>
          </cell>
          <cell r="W2299">
            <v>66</v>
          </cell>
          <cell r="X2299">
            <v>0</v>
          </cell>
          <cell r="Y2299">
            <v>66</v>
          </cell>
          <cell r="Z2299" t="str">
            <v>บุคคลธรรมดา</v>
          </cell>
          <cell r="AA2299">
            <v>1</v>
          </cell>
          <cell r="AB229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299">
            <v>2</v>
          </cell>
          <cell r="AD2299">
            <v>66</v>
          </cell>
          <cell r="AE2299">
            <v>100</v>
          </cell>
        </row>
        <row r="2300">
          <cell r="P2300">
            <v>39032</v>
          </cell>
          <cell r="Q2300">
            <v>0</v>
          </cell>
          <cell r="R2300">
            <v>426</v>
          </cell>
          <cell r="S2300">
            <v>2825</v>
          </cell>
          <cell r="T2300">
            <v>0</v>
          </cell>
          <cell r="U2300">
            <v>4</v>
          </cell>
          <cell r="V2300">
            <v>0</v>
          </cell>
          <cell r="W2300">
            <v>10</v>
          </cell>
          <cell r="X2300">
            <v>0</v>
          </cell>
          <cell r="Y2300">
            <v>1610</v>
          </cell>
          <cell r="Z2300" t="str">
            <v>บุคคลธรรมดา</v>
          </cell>
          <cell r="AA2300">
            <v>1</v>
          </cell>
          <cell r="AB2300" t="str">
            <v>(1)ที่ดินและสิ่งปลูกสร้างที่ใช้ประโยชน์ในการประกอบเกษตรกรรม</v>
          </cell>
          <cell r="AC2300">
            <v>1</v>
          </cell>
          <cell r="AD2300">
            <v>1610</v>
          </cell>
          <cell r="AE2300">
            <v>100</v>
          </cell>
        </row>
        <row r="2301">
          <cell r="P2301">
            <v>39188</v>
          </cell>
          <cell r="Q2301">
            <v>0</v>
          </cell>
          <cell r="R2301">
            <v>0</v>
          </cell>
          <cell r="S2301">
            <v>0</v>
          </cell>
          <cell r="T2301">
            <v>0</v>
          </cell>
          <cell r="U2301">
            <v>20</v>
          </cell>
          <cell r="V2301">
            <v>2</v>
          </cell>
          <cell r="W2301">
            <v>42</v>
          </cell>
          <cell r="X2301">
            <v>0</v>
          </cell>
          <cell r="Y2301">
            <v>8242</v>
          </cell>
          <cell r="Z2301" t="str">
            <v>บุคคลธรรมดา</v>
          </cell>
          <cell r="AA2301">
            <v>1</v>
          </cell>
          <cell r="AB2301" t="str">
            <v>(1)ที่ดินและสิ่งปลูกสร้างที่ใช้ประโยชน์ในการประกอบเกษตรกรรม</v>
          </cell>
          <cell r="AC2301">
            <v>1</v>
          </cell>
          <cell r="AD2301">
            <v>8242</v>
          </cell>
          <cell r="AE2301">
            <v>100</v>
          </cell>
        </row>
        <row r="2302">
          <cell r="P2302">
            <v>39191</v>
          </cell>
          <cell r="Q2302">
            <v>0</v>
          </cell>
          <cell r="R2302">
            <v>0</v>
          </cell>
          <cell r="S2302">
            <v>0</v>
          </cell>
          <cell r="T2302">
            <v>0</v>
          </cell>
          <cell r="U2302">
            <v>2</v>
          </cell>
          <cell r="V2302">
            <v>2</v>
          </cell>
          <cell r="W2302">
            <v>57</v>
          </cell>
          <cell r="X2302">
            <v>0</v>
          </cell>
          <cell r="Y2302">
            <v>1057</v>
          </cell>
          <cell r="Z2302" t="str">
            <v>บุคคลธรรมดา</v>
          </cell>
          <cell r="AA2302">
            <v>1</v>
          </cell>
          <cell r="AB2302" t="str">
            <v>(1)ที่ดินและสิ่งปลูกสร้างที่ใช้ประโยชน์ในการประกอบเกษตรกรรม</v>
          </cell>
          <cell r="AC2302">
            <v>1</v>
          </cell>
          <cell r="AD2302">
            <v>1057</v>
          </cell>
          <cell r="AE2302">
            <v>100</v>
          </cell>
        </row>
        <row r="2303">
          <cell r="P2303">
            <v>39192</v>
          </cell>
          <cell r="Q2303">
            <v>0</v>
          </cell>
          <cell r="R2303">
            <v>0</v>
          </cell>
          <cell r="S2303">
            <v>0</v>
          </cell>
          <cell r="T2303">
            <v>0</v>
          </cell>
          <cell r="U2303">
            <v>4</v>
          </cell>
          <cell r="V2303">
            <v>1</v>
          </cell>
          <cell r="W2303">
            <v>41</v>
          </cell>
          <cell r="X2303">
            <v>0</v>
          </cell>
          <cell r="Y2303">
            <v>1741</v>
          </cell>
          <cell r="Z2303" t="str">
            <v>บุคคลธรรมดา</v>
          </cell>
          <cell r="AA2303">
            <v>1</v>
          </cell>
          <cell r="AB2303" t="str">
            <v>(1)ที่ดินและสิ่งปลูกสร้างที่ใช้ประโยชน์ในการประกอบเกษตรกรรม</v>
          </cell>
          <cell r="AC2303">
            <v>1</v>
          </cell>
          <cell r="AD2303">
            <v>1741</v>
          </cell>
          <cell r="AE2303">
            <v>100</v>
          </cell>
        </row>
        <row r="2304">
          <cell r="P2304">
            <v>39193</v>
          </cell>
          <cell r="Q2304">
            <v>0</v>
          </cell>
          <cell r="R2304">
            <v>0</v>
          </cell>
          <cell r="S2304">
            <v>0</v>
          </cell>
          <cell r="T2304">
            <v>0</v>
          </cell>
          <cell r="U2304">
            <v>6</v>
          </cell>
          <cell r="V2304">
            <v>2</v>
          </cell>
          <cell r="W2304">
            <v>78</v>
          </cell>
          <cell r="X2304">
            <v>0</v>
          </cell>
          <cell r="Y2304">
            <v>2678</v>
          </cell>
          <cell r="Z2304" t="str">
            <v>บุคคลธรรมดา</v>
          </cell>
          <cell r="AA2304">
            <v>1</v>
          </cell>
          <cell r="AB2304" t="str">
            <v>(1)ที่ดินและสิ่งปลูกสร้างที่ใช้ประโยชน์ในการประกอบเกษตรกรรม</v>
          </cell>
          <cell r="AC2304">
            <v>1</v>
          </cell>
          <cell r="AD2304">
            <v>2678</v>
          </cell>
          <cell r="AE2304">
            <v>100</v>
          </cell>
        </row>
        <row r="2305">
          <cell r="P2305">
            <v>46894</v>
          </cell>
          <cell r="Q2305">
            <v>0</v>
          </cell>
          <cell r="R2305">
            <v>0</v>
          </cell>
          <cell r="S2305">
            <v>0</v>
          </cell>
          <cell r="T2305">
            <v>0</v>
          </cell>
          <cell r="U2305">
            <v>9</v>
          </cell>
          <cell r="V2305">
            <v>0</v>
          </cell>
          <cell r="W2305">
            <v>9</v>
          </cell>
          <cell r="X2305">
            <v>0</v>
          </cell>
          <cell r="Y2305">
            <v>3609</v>
          </cell>
          <cell r="Z2305" t="str">
            <v>บุคคลธรรมดา</v>
          </cell>
          <cell r="AA2305">
            <v>1</v>
          </cell>
          <cell r="AB2305" t="str">
            <v>(1)ที่ดินและสิ่งปลูกสร้างที่ใช้ประโยชน์ในการประกอบเกษตรกรรม</v>
          </cell>
          <cell r="AC2305">
            <v>1</v>
          </cell>
          <cell r="AD2305">
            <v>3609</v>
          </cell>
          <cell r="AE2305">
            <v>100</v>
          </cell>
        </row>
        <row r="2306">
          <cell r="P2306">
            <v>45419</v>
          </cell>
          <cell r="Q2306">
            <v>0</v>
          </cell>
          <cell r="R2306">
            <v>0</v>
          </cell>
          <cell r="S2306">
            <v>0</v>
          </cell>
          <cell r="T2306">
            <v>0</v>
          </cell>
          <cell r="U2306">
            <v>17</v>
          </cell>
          <cell r="V2306">
            <v>1</v>
          </cell>
          <cell r="W2306">
            <v>17</v>
          </cell>
          <cell r="X2306">
            <v>0</v>
          </cell>
          <cell r="Y2306">
            <v>6917</v>
          </cell>
          <cell r="Z2306" t="str">
            <v>บุคคลธรรมดา</v>
          </cell>
          <cell r="AA2306">
            <v>1</v>
          </cell>
          <cell r="AB2306" t="str">
            <v>(1)ที่ดินและสิ่งปลูกสร้างที่ใช้ประโยชน์ในการประกอบเกษตรกรรม</v>
          </cell>
          <cell r="AC2306">
            <v>1</v>
          </cell>
          <cell r="AD2306">
            <v>6917</v>
          </cell>
          <cell r="AE2306">
            <v>100</v>
          </cell>
        </row>
        <row r="2307">
          <cell r="P2307">
            <v>48134</v>
          </cell>
          <cell r="Q2307">
            <v>0</v>
          </cell>
          <cell r="R2307">
            <v>0</v>
          </cell>
          <cell r="S2307">
            <v>0</v>
          </cell>
          <cell r="T2307">
            <v>0</v>
          </cell>
          <cell r="U2307">
            <v>0</v>
          </cell>
          <cell r="V2307">
            <v>2</v>
          </cell>
          <cell r="W2307">
            <v>8</v>
          </cell>
          <cell r="X2307">
            <v>0</v>
          </cell>
          <cell r="Y2307">
            <v>208</v>
          </cell>
          <cell r="Z2307" t="str">
            <v>บุคคลธรรมดา</v>
          </cell>
          <cell r="AA2307">
            <v>1</v>
          </cell>
          <cell r="AB2307" t="str">
            <v>(1)ที่ดินและสิ่งปลูกสร้างที่ใช้ประโยชน์ในการประกอบเกษตรกรรม</v>
          </cell>
          <cell r="AC2307">
            <v>1</v>
          </cell>
          <cell r="AD2307">
            <v>208</v>
          </cell>
          <cell r="AE2307">
            <v>100</v>
          </cell>
        </row>
        <row r="2308">
          <cell r="P2308">
            <v>48135</v>
          </cell>
          <cell r="Q2308">
            <v>0</v>
          </cell>
          <cell r="R2308">
            <v>0</v>
          </cell>
          <cell r="S2308">
            <v>0</v>
          </cell>
          <cell r="T2308">
            <v>0</v>
          </cell>
          <cell r="U2308">
            <v>0</v>
          </cell>
          <cell r="V2308">
            <v>2</v>
          </cell>
          <cell r="W2308">
            <v>8</v>
          </cell>
          <cell r="X2308">
            <v>0</v>
          </cell>
          <cell r="Y2308">
            <v>208</v>
          </cell>
          <cell r="Z2308" t="str">
            <v>บุคคลธรรมดา</v>
          </cell>
          <cell r="AA2308">
            <v>1</v>
          </cell>
          <cell r="AB2308" t="str">
            <v>(1)ที่ดินและสิ่งปลูกสร้างที่ใช้ประโยชน์ในการประกอบเกษตรกรรม</v>
          </cell>
          <cell r="AC2308">
            <v>1</v>
          </cell>
          <cell r="AD2308">
            <v>208</v>
          </cell>
          <cell r="AE2308">
            <v>100</v>
          </cell>
        </row>
        <row r="2309">
          <cell r="P2309">
            <v>34019</v>
          </cell>
          <cell r="Q2309">
            <v>0</v>
          </cell>
          <cell r="R2309">
            <v>0</v>
          </cell>
          <cell r="S2309">
            <v>0</v>
          </cell>
          <cell r="T2309">
            <v>0</v>
          </cell>
          <cell r="U2309">
            <v>0</v>
          </cell>
          <cell r="V2309">
            <v>1</v>
          </cell>
          <cell r="W2309">
            <v>90</v>
          </cell>
          <cell r="X2309">
            <v>0</v>
          </cell>
          <cell r="Y2309">
            <v>190</v>
          </cell>
          <cell r="Z2309" t="str">
            <v>บุคคลธรรมดา</v>
          </cell>
          <cell r="AA2309">
            <v>1</v>
          </cell>
          <cell r="AB2309" t="str">
            <v>(1)ที่ดินและสิ่งปลูกสร้างที่ใช้ประโยชน์ในการประกอบเกษตรกรรม</v>
          </cell>
          <cell r="AC2309">
            <v>1</v>
          </cell>
          <cell r="AD2309">
            <v>190</v>
          </cell>
          <cell r="AE2309">
            <v>100</v>
          </cell>
        </row>
        <row r="2310">
          <cell r="P2310">
            <v>32352</v>
          </cell>
          <cell r="Q2310">
            <v>0</v>
          </cell>
          <cell r="R2310">
            <v>0</v>
          </cell>
          <cell r="S2310">
            <v>0</v>
          </cell>
          <cell r="T2310">
            <v>0</v>
          </cell>
          <cell r="U2310">
            <v>0</v>
          </cell>
          <cell r="V2310">
            <v>1</v>
          </cell>
          <cell r="W2310">
            <v>1</v>
          </cell>
          <cell r="X2310">
            <v>0</v>
          </cell>
          <cell r="Y2310">
            <v>101</v>
          </cell>
          <cell r="Z2310" t="str">
            <v>บุคคลธรรมดา</v>
          </cell>
          <cell r="AA2310">
            <v>1</v>
          </cell>
          <cell r="AB231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310">
            <v>2</v>
          </cell>
          <cell r="AD2310">
            <v>101</v>
          </cell>
          <cell r="AE2310">
            <v>100</v>
          </cell>
        </row>
        <row r="2311">
          <cell r="P2311">
            <v>32352</v>
          </cell>
          <cell r="Q2311">
            <v>0</v>
          </cell>
          <cell r="R2311">
            <v>0</v>
          </cell>
          <cell r="S2311">
            <v>0</v>
          </cell>
          <cell r="T2311">
            <v>0</v>
          </cell>
          <cell r="U2311">
            <v>0</v>
          </cell>
          <cell r="V2311">
            <v>0</v>
          </cell>
          <cell r="W2311">
            <v>0</v>
          </cell>
          <cell r="X2311">
            <v>0</v>
          </cell>
          <cell r="Y2311">
            <v>0</v>
          </cell>
          <cell r="Z2311" t="str">
            <v>บุคคลธรรมดา</v>
          </cell>
          <cell r="AA2311">
            <v>1</v>
          </cell>
          <cell r="AB2311" t="str">
            <v>(3)สิ่งปลูกสร้างที่เจ้าของใช้เป็นที่อยู่อาศัยและมีชื่ออยู่ในทะเบียนบ้าน</v>
          </cell>
          <cell r="AC2311">
            <v>2</v>
          </cell>
          <cell r="AD2311">
            <v>0</v>
          </cell>
          <cell r="AE2311">
            <v>100</v>
          </cell>
        </row>
        <row r="2312">
          <cell r="P2312">
            <v>45808</v>
          </cell>
          <cell r="Q2312">
            <v>0</v>
          </cell>
          <cell r="R2312">
            <v>0</v>
          </cell>
          <cell r="S2312">
            <v>0</v>
          </cell>
          <cell r="T2312">
            <v>0</v>
          </cell>
          <cell r="U2312">
            <v>0</v>
          </cell>
          <cell r="V2312">
            <v>0</v>
          </cell>
          <cell r="W2312">
            <v>40</v>
          </cell>
          <cell r="X2312">
            <v>0</v>
          </cell>
          <cell r="Y2312">
            <v>40</v>
          </cell>
          <cell r="Z2312" t="str">
            <v>บุคคลธรรมดา</v>
          </cell>
          <cell r="AA2312">
            <v>1</v>
          </cell>
          <cell r="AB231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312">
            <v>2</v>
          </cell>
          <cell r="AD2312">
            <v>40</v>
          </cell>
          <cell r="AE2312">
            <v>100</v>
          </cell>
        </row>
        <row r="2313">
          <cell r="P2313">
            <v>43393</v>
          </cell>
          <cell r="Q2313">
            <v>0</v>
          </cell>
          <cell r="R2313">
            <v>0</v>
          </cell>
          <cell r="S2313">
            <v>0</v>
          </cell>
          <cell r="T2313">
            <v>0</v>
          </cell>
          <cell r="U2313">
            <v>0</v>
          </cell>
          <cell r="V2313">
            <v>0</v>
          </cell>
          <cell r="W2313">
            <v>61</v>
          </cell>
          <cell r="X2313">
            <v>0</v>
          </cell>
          <cell r="Y2313">
            <v>61</v>
          </cell>
          <cell r="Z2313" t="str">
            <v>บุคคลธรรมดา</v>
          </cell>
          <cell r="AA2313">
            <v>1</v>
          </cell>
          <cell r="AB231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313">
            <v>2</v>
          </cell>
          <cell r="AD2313">
            <v>61</v>
          </cell>
          <cell r="AE2313">
            <v>100</v>
          </cell>
        </row>
        <row r="2314">
          <cell r="P2314">
            <v>47486</v>
          </cell>
          <cell r="Q2314">
            <v>0</v>
          </cell>
          <cell r="R2314">
            <v>0</v>
          </cell>
          <cell r="S2314">
            <v>0</v>
          </cell>
          <cell r="T2314">
            <v>0</v>
          </cell>
          <cell r="U2314">
            <v>3</v>
          </cell>
          <cell r="V2314">
            <v>3</v>
          </cell>
          <cell r="W2314">
            <v>84</v>
          </cell>
          <cell r="X2314">
            <v>0</v>
          </cell>
          <cell r="Y2314">
            <v>1584</v>
          </cell>
          <cell r="Z2314" t="str">
            <v>บุคคลธรรมดา</v>
          </cell>
          <cell r="AA2314">
            <v>1</v>
          </cell>
          <cell r="AB2314" t="str">
            <v>(1)ที่ดินและสิ่งปลูกสร้างที่ใช้ประโยชน์ในการประกอบเกษตรกรรม</v>
          </cell>
          <cell r="AC2314">
            <v>1</v>
          </cell>
          <cell r="AD2314">
            <v>1584</v>
          </cell>
          <cell r="AE2314">
            <v>100</v>
          </cell>
        </row>
        <row r="2315">
          <cell r="P2315" t="str">
            <v>04A170</v>
          </cell>
          <cell r="Q2315">
            <v>0</v>
          </cell>
          <cell r="R2315">
            <v>0</v>
          </cell>
          <cell r="S2315">
            <v>0</v>
          </cell>
          <cell r="T2315">
            <v>0</v>
          </cell>
          <cell r="U2315">
            <v>6</v>
          </cell>
          <cell r="V2315">
            <v>0</v>
          </cell>
          <cell r="W2315">
            <v>83</v>
          </cell>
          <cell r="X2315">
            <v>0</v>
          </cell>
          <cell r="Y2315">
            <v>2105</v>
          </cell>
          <cell r="Z2315" t="str">
            <v>บุคคลธรรมดา</v>
          </cell>
          <cell r="AA2315">
            <v>1</v>
          </cell>
          <cell r="AB231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315">
            <v>3</v>
          </cell>
          <cell r="AD2315">
            <v>2105</v>
          </cell>
          <cell r="AE2315">
            <v>420</v>
          </cell>
        </row>
        <row r="2316">
          <cell r="P2316" t="str">
            <v>04A170</v>
          </cell>
          <cell r="Q2316">
            <v>0</v>
          </cell>
          <cell r="R2316">
            <v>0</v>
          </cell>
          <cell r="S2316">
            <v>0</v>
          </cell>
          <cell r="T2316">
            <v>0</v>
          </cell>
          <cell r="U2316">
            <v>0</v>
          </cell>
          <cell r="V2316">
            <v>0</v>
          </cell>
          <cell r="W2316">
            <v>0</v>
          </cell>
          <cell r="X2316">
            <v>0</v>
          </cell>
          <cell r="Y2316">
            <v>262.5</v>
          </cell>
          <cell r="Z2316" t="str">
            <v>บุคคลธรรมดา</v>
          </cell>
          <cell r="AA2316">
            <v>1</v>
          </cell>
          <cell r="AB231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316">
            <v>3</v>
          </cell>
          <cell r="AD2316">
            <v>262.5</v>
          </cell>
          <cell r="AE2316">
            <v>420</v>
          </cell>
        </row>
        <row r="2317">
          <cell r="P2317" t="str">
            <v>04A170</v>
          </cell>
          <cell r="Q2317">
            <v>0</v>
          </cell>
          <cell r="R2317">
            <v>0</v>
          </cell>
          <cell r="S2317">
            <v>0</v>
          </cell>
          <cell r="T2317">
            <v>0</v>
          </cell>
          <cell r="U2317">
            <v>0</v>
          </cell>
          <cell r="V2317">
            <v>0</v>
          </cell>
          <cell r="W2317">
            <v>0</v>
          </cell>
          <cell r="X2317">
            <v>0</v>
          </cell>
          <cell r="Y2317">
            <v>67.5</v>
          </cell>
          <cell r="Z2317" t="str">
            <v>บุคคลธรรมดา</v>
          </cell>
          <cell r="AA2317">
            <v>1</v>
          </cell>
          <cell r="AB231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317">
            <v>3</v>
          </cell>
          <cell r="AD2317">
            <v>67.5</v>
          </cell>
          <cell r="AE2317">
            <v>420</v>
          </cell>
        </row>
        <row r="2318">
          <cell r="P2318" t="str">
            <v>04A170</v>
          </cell>
          <cell r="Q2318">
            <v>0</v>
          </cell>
          <cell r="R2318">
            <v>0</v>
          </cell>
          <cell r="S2318">
            <v>0</v>
          </cell>
          <cell r="T2318">
            <v>0</v>
          </cell>
          <cell r="U2318">
            <v>0</v>
          </cell>
          <cell r="V2318">
            <v>0</v>
          </cell>
          <cell r="W2318">
            <v>0</v>
          </cell>
          <cell r="X2318">
            <v>0</v>
          </cell>
          <cell r="Y2318">
            <v>48</v>
          </cell>
          <cell r="Z2318" t="str">
            <v>บุคคลธรรมดา</v>
          </cell>
          <cell r="AA2318">
            <v>1</v>
          </cell>
          <cell r="AB2318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318">
            <v>3</v>
          </cell>
          <cell r="AD2318">
            <v>48</v>
          </cell>
          <cell r="AE2318">
            <v>420</v>
          </cell>
        </row>
        <row r="2319">
          <cell r="P2319" t="str">
            <v>04B110</v>
          </cell>
          <cell r="Q2319">
            <v>0</v>
          </cell>
          <cell r="R2319">
            <v>0</v>
          </cell>
          <cell r="S2319">
            <v>0</v>
          </cell>
          <cell r="T2319">
            <v>0</v>
          </cell>
          <cell r="U2319">
            <v>2</v>
          </cell>
          <cell r="V2319">
            <v>0</v>
          </cell>
          <cell r="W2319">
            <v>8</v>
          </cell>
          <cell r="X2319">
            <v>0</v>
          </cell>
          <cell r="Y2319">
            <v>808</v>
          </cell>
          <cell r="Z2319" t="str">
            <v>บุคคลธรรมดา</v>
          </cell>
          <cell r="AA2319">
            <v>1</v>
          </cell>
          <cell r="AB2319">
            <v>0</v>
          </cell>
          <cell r="AC2319" t="str">
            <v/>
          </cell>
          <cell r="AD2319">
            <v>808</v>
          </cell>
          <cell r="AE2319">
            <v>350</v>
          </cell>
        </row>
        <row r="2320">
          <cell r="P2320" t="str">
            <v>04B110</v>
          </cell>
          <cell r="Q2320">
            <v>0</v>
          </cell>
          <cell r="R2320">
            <v>0</v>
          </cell>
          <cell r="S2320">
            <v>0</v>
          </cell>
          <cell r="T2320">
            <v>0</v>
          </cell>
          <cell r="U2320">
            <v>0</v>
          </cell>
          <cell r="V2320">
            <v>0</v>
          </cell>
          <cell r="W2320">
            <v>0</v>
          </cell>
          <cell r="X2320">
            <v>0</v>
          </cell>
          <cell r="Y2320">
            <v>0</v>
          </cell>
          <cell r="Z2320" t="str">
            <v>บุคคลธรรมดา</v>
          </cell>
          <cell r="AA2320">
            <v>1</v>
          </cell>
          <cell r="AB2320">
            <v>0</v>
          </cell>
          <cell r="AC2320" t="str">
            <v/>
          </cell>
          <cell r="AD2320">
            <v>0</v>
          </cell>
          <cell r="AE2320">
            <v>350</v>
          </cell>
        </row>
        <row r="2321">
          <cell r="P2321" t="str">
            <v>04B110</v>
          </cell>
          <cell r="Q2321">
            <v>0</v>
          </cell>
          <cell r="R2321">
            <v>0</v>
          </cell>
          <cell r="S2321">
            <v>0</v>
          </cell>
          <cell r="T2321">
            <v>0</v>
          </cell>
          <cell r="U2321">
            <v>0</v>
          </cell>
          <cell r="V2321">
            <v>0</v>
          </cell>
          <cell r="W2321">
            <v>0</v>
          </cell>
          <cell r="X2321">
            <v>0</v>
          </cell>
          <cell r="Y2321">
            <v>0</v>
          </cell>
          <cell r="Z2321" t="str">
            <v>บุคคลธรรมดา</v>
          </cell>
          <cell r="AA2321">
            <v>1</v>
          </cell>
          <cell r="AB2321">
            <v>0</v>
          </cell>
          <cell r="AC2321" t="str">
            <v/>
          </cell>
          <cell r="AD2321">
            <v>0</v>
          </cell>
          <cell r="AE2321">
            <v>350</v>
          </cell>
        </row>
        <row r="2322">
          <cell r="P2322" t="str">
            <v>04B110</v>
          </cell>
          <cell r="Q2322">
            <v>0</v>
          </cell>
          <cell r="R2322">
            <v>0</v>
          </cell>
          <cell r="S2322">
            <v>0</v>
          </cell>
          <cell r="T2322">
            <v>0</v>
          </cell>
          <cell r="U2322">
            <v>0</v>
          </cell>
          <cell r="V2322">
            <v>0</v>
          </cell>
          <cell r="W2322">
            <v>0</v>
          </cell>
          <cell r="X2322">
            <v>0</v>
          </cell>
          <cell r="Y2322">
            <v>0</v>
          </cell>
          <cell r="Z2322" t="str">
            <v>บุคคลธรรมดา</v>
          </cell>
          <cell r="AA2322">
            <v>1</v>
          </cell>
          <cell r="AB2322">
            <v>0</v>
          </cell>
          <cell r="AC2322" t="str">
            <v/>
          </cell>
          <cell r="AD2322">
            <v>0</v>
          </cell>
          <cell r="AE2322">
            <v>350</v>
          </cell>
        </row>
        <row r="2323">
          <cell r="P2323" t="str">
            <v>04B110</v>
          </cell>
          <cell r="Q2323">
            <v>0</v>
          </cell>
          <cell r="R2323">
            <v>0</v>
          </cell>
          <cell r="S2323">
            <v>0</v>
          </cell>
          <cell r="T2323">
            <v>0</v>
          </cell>
          <cell r="U2323">
            <v>0</v>
          </cell>
          <cell r="V2323">
            <v>0</v>
          </cell>
          <cell r="W2323">
            <v>0</v>
          </cell>
          <cell r="X2323">
            <v>0</v>
          </cell>
          <cell r="Y2323">
            <v>0</v>
          </cell>
          <cell r="Z2323" t="str">
            <v>บุคคลธรรมดา</v>
          </cell>
          <cell r="AA2323">
            <v>1</v>
          </cell>
          <cell r="AB2323">
            <v>0</v>
          </cell>
          <cell r="AC2323" t="str">
            <v/>
          </cell>
          <cell r="AD2323">
            <v>0</v>
          </cell>
          <cell r="AE2323">
            <v>350</v>
          </cell>
        </row>
        <row r="2324">
          <cell r="P2324" t="str">
            <v>04B110</v>
          </cell>
          <cell r="Q2324">
            <v>0</v>
          </cell>
          <cell r="R2324">
            <v>0</v>
          </cell>
          <cell r="S2324">
            <v>0</v>
          </cell>
          <cell r="T2324">
            <v>0</v>
          </cell>
          <cell r="U2324">
            <v>0</v>
          </cell>
          <cell r="V2324">
            <v>0</v>
          </cell>
          <cell r="W2324">
            <v>0</v>
          </cell>
          <cell r="X2324">
            <v>0</v>
          </cell>
          <cell r="Y2324">
            <v>0</v>
          </cell>
          <cell r="Z2324" t="str">
            <v>บุคคลธรรมดา</v>
          </cell>
          <cell r="AA2324">
            <v>1</v>
          </cell>
          <cell r="AB2324">
            <v>0</v>
          </cell>
          <cell r="AC2324" t="str">
            <v/>
          </cell>
          <cell r="AD2324">
            <v>0</v>
          </cell>
          <cell r="AE2324">
            <v>350</v>
          </cell>
        </row>
        <row r="2325">
          <cell r="P2325" t="str">
            <v>04B110</v>
          </cell>
          <cell r="Q2325">
            <v>0</v>
          </cell>
          <cell r="R2325">
            <v>0</v>
          </cell>
          <cell r="S2325">
            <v>0</v>
          </cell>
          <cell r="T2325">
            <v>0</v>
          </cell>
          <cell r="U2325">
            <v>0</v>
          </cell>
          <cell r="V2325">
            <v>0</v>
          </cell>
          <cell r="W2325">
            <v>0</v>
          </cell>
          <cell r="X2325">
            <v>0</v>
          </cell>
          <cell r="Y2325">
            <v>0</v>
          </cell>
          <cell r="Z2325" t="str">
            <v>บุคคลธรรมดา</v>
          </cell>
          <cell r="AA2325">
            <v>1</v>
          </cell>
          <cell r="AB2325">
            <v>0</v>
          </cell>
          <cell r="AC2325" t="str">
            <v/>
          </cell>
          <cell r="AD2325">
            <v>0</v>
          </cell>
          <cell r="AE2325">
            <v>350</v>
          </cell>
        </row>
        <row r="2326">
          <cell r="P2326" t="str">
            <v>03A179</v>
          </cell>
          <cell r="Q2326">
            <v>0</v>
          </cell>
          <cell r="R2326">
            <v>0</v>
          </cell>
          <cell r="S2326">
            <v>0</v>
          </cell>
          <cell r="T2326">
            <v>0</v>
          </cell>
          <cell r="U2326">
            <v>10</v>
          </cell>
          <cell r="V2326">
            <v>0</v>
          </cell>
          <cell r="W2326">
            <v>79</v>
          </cell>
          <cell r="X2326">
            <v>0</v>
          </cell>
          <cell r="Y2326">
            <v>4079</v>
          </cell>
          <cell r="Z2326" t="str">
            <v>บุคคลธรรมดา</v>
          </cell>
          <cell r="AA2326">
            <v>1</v>
          </cell>
          <cell r="AB2326" t="str">
            <v>(1)ที่ดินและสิ่งปลูกสร้างที่ใช้ประโยชน์ในการประกอบเกษตรกรรม</v>
          </cell>
          <cell r="AC2326">
            <v>1</v>
          </cell>
          <cell r="AD2326">
            <v>4079</v>
          </cell>
          <cell r="AE2326">
            <v>370</v>
          </cell>
        </row>
        <row r="2327">
          <cell r="P2327" t="str">
            <v>03A179</v>
          </cell>
          <cell r="Q2327">
            <v>0</v>
          </cell>
          <cell r="R2327">
            <v>0</v>
          </cell>
          <cell r="S2327">
            <v>0</v>
          </cell>
          <cell r="T2327">
            <v>0</v>
          </cell>
          <cell r="U2327">
            <v>0</v>
          </cell>
          <cell r="V2327">
            <v>0</v>
          </cell>
          <cell r="W2327">
            <v>0</v>
          </cell>
          <cell r="X2327">
            <v>0</v>
          </cell>
          <cell r="Y2327">
            <v>121.5</v>
          </cell>
          <cell r="Z2327" t="str">
            <v>บุคคลธรรมดา</v>
          </cell>
          <cell r="AA2327">
            <v>1</v>
          </cell>
          <cell r="AB232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327">
            <v>3</v>
          </cell>
          <cell r="AD2327">
            <v>121.5</v>
          </cell>
          <cell r="AE2327">
            <v>370</v>
          </cell>
        </row>
        <row r="2328">
          <cell r="P2328" t="str">
            <v>03A179</v>
          </cell>
          <cell r="Q2328">
            <v>0</v>
          </cell>
          <cell r="R2328">
            <v>0</v>
          </cell>
          <cell r="S2328">
            <v>0</v>
          </cell>
          <cell r="T2328">
            <v>0</v>
          </cell>
          <cell r="U2328">
            <v>0</v>
          </cell>
          <cell r="V2328">
            <v>0</v>
          </cell>
          <cell r="W2328">
            <v>0</v>
          </cell>
          <cell r="X2328">
            <v>0</v>
          </cell>
          <cell r="Y2328">
            <v>36</v>
          </cell>
          <cell r="Z2328" t="str">
            <v>บุคคลธรรมดา</v>
          </cell>
          <cell r="AA2328">
            <v>1</v>
          </cell>
          <cell r="AB2328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328">
            <v>3</v>
          </cell>
          <cell r="AD2328">
            <v>36</v>
          </cell>
          <cell r="AE2328">
            <v>370</v>
          </cell>
        </row>
        <row r="2329">
          <cell r="P2329" t="str">
            <v>03A179</v>
          </cell>
          <cell r="Q2329">
            <v>0</v>
          </cell>
          <cell r="R2329">
            <v>0</v>
          </cell>
          <cell r="S2329">
            <v>0</v>
          </cell>
          <cell r="T2329">
            <v>0</v>
          </cell>
          <cell r="U2329">
            <v>0</v>
          </cell>
          <cell r="V2329">
            <v>0</v>
          </cell>
          <cell r="W2329">
            <v>0</v>
          </cell>
          <cell r="X2329">
            <v>0</v>
          </cell>
          <cell r="Y2329">
            <v>31.5</v>
          </cell>
          <cell r="Z2329" t="str">
            <v>บุคคลธรรมดา</v>
          </cell>
          <cell r="AA2329">
            <v>1</v>
          </cell>
          <cell r="AB232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329">
            <v>3</v>
          </cell>
          <cell r="AD2329">
            <v>31.5</v>
          </cell>
          <cell r="AE2329">
            <v>370</v>
          </cell>
        </row>
        <row r="2330">
          <cell r="P2330">
            <v>48109</v>
          </cell>
          <cell r="Q2330">
            <v>0</v>
          </cell>
          <cell r="R2330">
            <v>2</v>
          </cell>
          <cell r="S2330">
            <v>1393</v>
          </cell>
          <cell r="T2330">
            <v>0</v>
          </cell>
          <cell r="U2330">
            <v>9</v>
          </cell>
          <cell r="V2330">
            <v>0</v>
          </cell>
          <cell r="W2330">
            <v>72</v>
          </cell>
          <cell r="X2330">
            <v>0</v>
          </cell>
          <cell r="Y2330">
            <v>3672</v>
          </cell>
          <cell r="Z2330" t="str">
            <v>บุคคลธรรมดา</v>
          </cell>
          <cell r="AA2330">
            <v>1</v>
          </cell>
          <cell r="AB2330" t="str">
            <v>(1)ที่ดินและสิ่งปลูกสร้างที่ใช้ประโยชน์ในการประกอบเกษตรกรรม</v>
          </cell>
          <cell r="AC2330">
            <v>1</v>
          </cell>
          <cell r="AD2330">
            <v>3672</v>
          </cell>
          <cell r="AE2330">
            <v>100</v>
          </cell>
        </row>
        <row r="2331">
          <cell r="P2331">
            <v>48110</v>
          </cell>
          <cell r="Q2331">
            <v>0</v>
          </cell>
          <cell r="R2331">
            <v>206</v>
          </cell>
          <cell r="S2331">
            <v>5409</v>
          </cell>
          <cell r="T2331">
            <v>0</v>
          </cell>
          <cell r="U2331">
            <v>10</v>
          </cell>
          <cell r="V2331">
            <v>1</v>
          </cell>
          <cell r="W2331">
            <v>83</v>
          </cell>
          <cell r="X2331">
            <v>0</v>
          </cell>
          <cell r="Y2331">
            <v>4183</v>
          </cell>
          <cell r="Z2331" t="str">
            <v>บุคคลธรรมดา</v>
          </cell>
          <cell r="AA2331">
            <v>1</v>
          </cell>
          <cell r="AB2331" t="str">
            <v>(1)ที่ดินและสิ่งปลูกสร้างที่ใช้ประโยชน์ในการประกอบเกษตรกรรม</v>
          </cell>
          <cell r="AC2331">
            <v>1</v>
          </cell>
          <cell r="AD2331">
            <v>4183</v>
          </cell>
          <cell r="AE2331">
            <v>100</v>
          </cell>
        </row>
        <row r="2332">
          <cell r="P2332">
            <v>32310</v>
          </cell>
          <cell r="Q2332">
            <v>0</v>
          </cell>
          <cell r="R2332">
            <v>65</v>
          </cell>
          <cell r="S2332">
            <v>2206</v>
          </cell>
          <cell r="T2332">
            <v>0</v>
          </cell>
          <cell r="U2332">
            <v>44</v>
          </cell>
          <cell r="V2332">
            <v>3</v>
          </cell>
          <cell r="W2332">
            <v>12</v>
          </cell>
          <cell r="X2332">
            <v>0</v>
          </cell>
          <cell r="Y2332">
            <v>17912</v>
          </cell>
          <cell r="Z2332" t="str">
            <v>บุคคลธรรมดา</v>
          </cell>
          <cell r="AA2332">
            <v>1</v>
          </cell>
          <cell r="AB2332" t="str">
            <v>(1)ที่ดินและสิ่งปลูกสร้างที่ใช้ประโยชน์ในการประกอบเกษตรกรรม</v>
          </cell>
          <cell r="AC2332">
            <v>1</v>
          </cell>
          <cell r="AD2332">
            <v>17912</v>
          </cell>
          <cell r="AE2332">
            <v>100</v>
          </cell>
        </row>
        <row r="2333">
          <cell r="P2333">
            <v>32312</v>
          </cell>
          <cell r="Q2333">
            <v>0</v>
          </cell>
          <cell r="R2333">
            <v>63</v>
          </cell>
          <cell r="S2333">
            <v>2208</v>
          </cell>
          <cell r="T2333">
            <v>0</v>
          </cell>
          <cell r="U2333">
            <v>41</v>
          </cell>
          <cell r="V2333">
            <v>3</v>
          </cell>
          <cell r="W2333">
            <v>38</v>
          </cell>
          <cell r="X2333">
            <v>0</v>
          </cell>
          <cell r="Y2333">
            <v>16738</v>
          </cell>
          <cell r="Z2333" t="str">
            <v>บุคคลธรรมดา</v>
          </cell>
          <cell r="AA2333">
            <v>1</v>
          </cell>
          <cell r="AB2333" t="str">
            <v>(1)ที่ดินและสิ่งปลูกสร้างที่ใช้ประโยชน์ในการประกอบเกษตรกรรม</v>
          </cell>
          <cell r="AC2333">
            <v>1</v>
          </cell>
          <cell r="AD2333">
            <v>16738</v>
          </cell>
          <cell r="AE2333">
            <v>100</v>
          </cell>
        </row>
        <row r="2334">
          <cell r="P2334">
            <v>43287</v>
          </cell>
          <cell r="Q2334">
            <v>0</v>
          </cell>
          <cell r="R2334">
            <v>0</v>
          </cell>
          <cell r="S2334">
            <v>0</v>
          </cell>
          <cell r="T2334">
            <v>0</v>
          </cell>
          <cell r="U2334">
            <v>0</v>
          </cell>
          <cell r="V2334">
            <v>1</v>
          </cell>
          <cell r="W2334">
            <v>7</v>
          </cell>
          <cell r="X2334">
            <v>0</v>
          </cell>
          <cell r="Y2334">
            <v>107</v>
          </cell>
          <cell r="Z2334" t="str">
            <v>บุคคลธรรมดา</v>
          </cell>
          <cell r="AA2334">
            <v>1</v>
          </cell>
          <cell r="AB2334" t="str">
            <v>(1)ที่ดินและสิ่งปลูกสร้างที่ใช้ประโยชน์ในการประกอบเกษตรกรรม</v>
          </cell>
          <cell r="AC2334">
            <v>1</v>
          </cell>
          <cell r="AD2334">
            <v>107</v>
          </cell>
          <cell r="AE2334">
            <v>100</v>
          </cell>
        </row>
        <row r="2335">
          <cell r="P2335">
            <v>32285</v>
          </cell>
          <cell r="Q2335">
            <v>0</v>
          </cell>
          <cell r="R2335">
            <v>99</v>
          </cell>
          <cell r="S2335">
            <v>2181</v>
          </cell>
          <cell r="T2335">
            <v>0</v>
          </cell>
          <cell r="U2335">
            <v>12</v>
          </cell>
          <cell r="V2335">
            <v>0</v>
          </cell>
          <cell r="W2335">
            <v>77</v>
          </cell>
          <cell r="X2335">
            <v>0</v>
          </cell>
          <cell r="Y2335">
            <v>4877</v>
          </cell>
          <cell r="Z2335" t="str">
            <v>บุคคลธรรมดา</v>
          </cell>
          <cell r="AA2335">
            <v>1</v>
          </cell>
          <cell r="AB2335">
            <v>0</v>
          </cell>
          <cell r="AC2335" t="str">
            <v/>
          </cell>
          <cell r="AD2335">
            <v>4877</v>
          </cell>
          <cell r="AE2335">
            <v>0</v>
          </cell>
        </row>
        <row r="2336">
          <cell r="P2336">
            <v>32282</v>
          </cell>
          <cell r="Q2336">
            <v>0</v>
          </cell>
          <cell r="R2336">
            <v>0</v>
          </cell>
          <cell r="S2336">
            <v>0</v>
          </cell>
          <cell r="T2336">
            <v>0</v>
          </cell>
          <cell r="U2336">
            <v>0</v>
          </cell>
          <cell r="V2336">
            <v>0</v>
          </cell>
          <cell r="W2336">
            <v>0</v>
          </cell>
          <cell r="X2336">
            <v>0</v>
          </cell>
          <cell r="Y2336">
            <v>0</v>
          </cell>
          <cell r="Z2336" t="str">
            <v>บุคคลธรรมดา</v>
          </cell>
          <cell r="AA2336">
            <v>1</v>
          </cell>
          <cell r="AB2336">
            <v>0</v>
          </cell>
          <cell r="AC2336" t="str">
            <v/>
          </cell>
          <cell r="AD2336">
            <v>0</v>
          </cell>
          <cell r="AE2336">
            <v>0</v>
          </cell>
        </row>
        <row r="2337">
          <cell r="P2337">
            <v>0</v>
          </cell>
          <cell r="Q2337">
            <v>0</v>
          </cell>
          <cell r="R2337">
            <v>0</v>
          </cell>
          <cell r="S2337">
            <v>0</v>
          </cell>
          <cell r="T2337">
            <v>0</v>
          </cell>
          <cell r="U2337">
            <v>0</v>
          </cell>
          <cell r="V2337">
            <v>0</v>
          </cell>
          <cell r="W2337">
            <v>0</v>
          </cell>
          <cell r="X2337">
            <v>0</v>
          </cell>
          <cell r="Y2337">
            <v>0</v>
          </cell>
          <cell r="Z2337" t="str">
            <v>บุคคลธรรมดา</v>
          </cell>
          <cell r="AA2337">
            <v>1</v>
          </cell>
          <cell r="AB2337">
            <v>0</v>
          </cell>
          <cell r="AC2337" t="str">
            <v/>
          </cell>
          <cell r="AD2337">
            <v>0</v>
          </cell>
          <cell r="AE2337">
            <v>0</v>
          </cell>
        </row>
        <row r="2338">
          <cell r="P2338" t="str">
            <v>6/2594</v>
          </cell>
          <cell r="Q2338">
            <v>0</v>
          </cell>
          <cell r="R2338" t="str">
            <v>6</v>
          </cell>
          <cell r="S2338">
            <v>2594</v>
          </cell>
          <cell r="T2338">
            <v>0</v>
          </cell>
          <cell r="U2338">
            <v>42</v>
          </cell>
          <cell r="V2338">
            <v>0</v>
          </cell>
          <cell r="W2338">
            <v>52</v>
          </cell>
          <cell r="X2338">
            <v>0</v>
          </cell>
          <cell r="Y2338">
            <v>16852</v>
          </cell>
          <cell r="Z2338" t="str">
            <v>บุคคลธรรมดา</v>
          </cell>
          <cell r="AA2338">
            <v>2</v>
          </cell>
          <cell r="AB2338" t="str">
            <v>(1)ที่ดินและสิ่งปลูกสร้างที่ใช้ประโยชน์ในการประกอบเกษตรกรรม</v>
          </cell>
          <cell r="AC2338">
            <v>1</v>
          </cell>
          <cell r="AD2338">
            <v>16852</v>
          </cell>
          <cell r="AE2338">
            <v>100</v>
          </cell>
        </row>
        <row r="2339">
          <cell r="P2339" t="str">
            <v>3/2584</v>
          </cell>
          <cell r="Q2339">
            <v>0</v>
          </cell>
          <cell r="R2339" t="str">
            <v>3</v>
          </cell>
          <cell r="S2339" t="str">
            <v>2584</v>
          </cell>
          <cell r="T2339">
            <v>0</v>
          </cell>
          <cell r="U2339">
            <v>23</v>
          </cell>
          <cell r="V2339">
            <v>3</v>
          </cell>
          <cell r="W2339">
            <v>58</v>
          </cell>
          <cell r="X2339">
            <v>0</v>
          </cell>
          <cell r="Y2339">
            <v>9558</v>
          </cell>
          <cell r="Z2339" t="str">
            <v>บุคคลธรรมดา</v>
          </cell>
          <cell r="AA2339">
            <v>2</v>
          </cell>
          <cell r="AB2339" t="str">
            <v>(1)ที่ดินและสิ่งปลูกสร้างที่ใช้ประโยชน์ในการประกอบเกษตรกรรม</v>
          </cell>
          <cell r="AC2339">
            <v>1</v>
          </cell>
          <cell r="AD2339">
            <v>9558</v>
          </cell>
          <cell r="AE2339">
            <v>100</v>
          </cell>
        </row>
        <row r="2340">
          <cell r="P2340" t="str">
            <v>7/2593</v>
          </cell>
          <cell r="Q2340">
            <v>0</v>
          </cell>
          <cell r="R2340" t="str">
            <v>7</v>
          </cell>
          <cell r="S2340" t="str">
            <v>2593</v>
          </cell>
          <cell r="T2340">
            <v>0</v>
          </cell>
          <cell r="U2340">
            <v>15</v>
          </cell>
          <cell r="V2340">
            <v>1</v>
          </cell>
          <cell r="W2340">
            <v>47</v>
          </cell>
          <cell r="X2340">
            <v>0</v>
          </cell>
          <cell r="Y2340">
            <v>6147</v>
          </cell>
          <cell r="Z2340" t="str">
            <v>บุคคลธรรมดา</v>
          </cell>
          <cell r="AA2340">
            <v>2</v>
          </cell>
          <cell r="AB2340" t="str">
            <v>(1)ที่ดินและสิ่งปลูกสร้างที่ใช้ประโยชน์ในการประกอบเกษตรกรรม</v>
          </cell>
          <cell r="AC2340">
            <v>1</v>
          </cell>
          <cell r="AD2340">
            <v>6147</v>
          </cell>
          <cell r="AE2340">
            <v>100</v>
          </cell>
        </row>
        <row r="2341">
          <cell r="P2341" t="str">
            <v>9/2593</v>
          </cell>
          <cell r="Q2341">
            <v>0</v>
          </cell>
          <cell r="R2341" t="str">
            <v>9</v>
          </cell>
          <cell r="S2341" t="str">
            <v>2593</v>
          </cell>
          <cell r="T2341">
            <v>0</v>
          </cell>
          <cell r="U2341">
            <v>1</v>
          </cell>
          <cell r="V2341">
            <v>3</v>
          </cell>
          <cell r="W2341">
            <v>23</v>
          </cell>
          <cell r="X2341">
            <v>0</v>
          </cell>
          <cell r="Y2341">
            <v>723</v>
          </cell>
          <cell r="Z2341" t="str">
            <v>บุคคลธรรมดา</v>
          </cell>
          <cell r="AA2341">
            <v>2</v>
          </cell>
          <cell r="AB2341" t="str">
            <v>(1)ที่ดินและสิ่งปลูกสร้างที่ใช้ประโยชน์ในการประกอบเกษตรกรรม</v>
          </cell>
          <cell r="AC2341">
            <v>1</v>
          </cell>
          <cell r="AD2341">
            <v>723</v>
          </cell>
          <cell r="AE2341">
            <v>100</v>
          </cell>
        </row>
        <row r="2342">
          <cell r="P2342" t="str">
            <v>10/3897</v>
          </cell>
          <cell r="Q2342">
            <v>0</v>
          </cell>
          <cell r="R2342" t="str">
            <v>10</v>
          </cell>
          <cell r="S2342" t="str">
            <v>3897</v>
          </cell>
          <cell r="T2342">
            <v>0</v>
          </cell>
          <cell r="U2342">
            <v>8</v>
          </cell>
          <cell r="V2342">
            <v>1</v>
          </cell>
          <cell r="W2342">
            <v>37</v>
          </cell>
          <cell r="X2342">
            <v>0</v>
          </cell>
          <cell r="Y2342">
            <v>3337</v>
          </cell>
          <cell r="Z2342" t="str">
            <v>บุคคลธรรมดา</v>
          </cell>
          <cell r="AA2342">
            <v>2</v>
          </cell>
          <cell r="AB2342" t="str">
            <v>(1)ที่ดินและสิ่งปลูกสร้างที่ใช้ประโยชน์ในการประกอบเกษตรกรรม</v>
          </cell>
          <cell r="AC2342">
            <v>1</v>
          </cell>
          <cell r="AD2342">
            <v>3337</v>
          </cell>
          <cell r="AE2342">
            <v>100</v>
          </cell>
        </row>
        <row r="2343">
          <cell r="P2343" t="str">
            <v>4/3897</v>
          </cell>
          <cell r="Q2343">
            <v>0</v>
          </cell>
          <cell r="R2343" t="str">
            <v>4</v>
          </cell>
          <cell r="S2343" t="str">
            <v>3897</v>
          </cell>
          <cell r="T2343">
            <v>0</v>
          </cell>
          <cell r="U2343">
            <v>2</v>
          </cell>
          <cell r="V2343">
            <v>3</v>
          </cell>
          <cell r="W2343">
            <v>75</v>
          </cell>
          <cell r="X2343">
            <v>0</v>
          </cell>
          <cell r="Y2343">
            <v>1175</v>
          </cell>
          <cell r="Z2343" t="str">
            <v>บุคคลธรรมดา</v>
          </cell>
          <cell r="AA2343">
            <v>2</v>
          </cell>
          <cell r="AB2343" t="str">
            <v>(1)ที่ดินและสิ่งปลูกสร้างที่ใช้ประโยชน์ในการประกอบเกษตรกรรม</v>
          </cell>
          <cell r="AC2343">
            <v>1</v>
          </cell>
          <cell r="AD2343">
            <v>1175</v>
          </cell>
          <cell r="AE2343">
            <v>100</v>
          </cell>
        </row>
        <row r="2344">
          <cell r="P2344" t="str">
            <v>2/3898</v>
          </cell>
          <cell r="Q2344">
            <v>0</v>
          </cell>
          <cell r="R2344" t="str">
            <v>2</v>
          </cell>
          <cell r="S2344">
            <v>3898</v>
          </cell>
          <cell r="T2344">
            <v>0</v>
          </cell>
          <cell r="U2344">
            <v>5</v>
          </cell>
          <cell r="V2344">
            <v>3</v>
          </cell>
          <cell r="W2344">
            <v>25</v>
          </cell>
          <cell r="X2344">
            <v>0</v>
          </cell>
          <cell r="Y2344">
            <v>2325</v>
          </cell>
          <cell r="Z2344" t="str">
            <v>บุคคลธรรมดา</v>
          </cell>
          <cell r="AA2344">
            <v>2</v>
          </cell>
          <cell r="AB2344" t="str">
            <v>(1)ที่ดินและสิ่งปลูกสร้างที่ใช้ประโยชน์ในการประกอบเกษตรกรรม</v>
          </cell>
          <cell r="AC2344">
            <v>1</v>
          </cell>
          <cell r="AD2344">
            <v>2325</v>
          </cell>
          <cell r="AE2344">
            <v>100</v>
          </cell>
        </row>
        <row r="2345">
          <cell r="P2345" t="str">
            <v>5/2475</v>
          </cell>
          <cell r="Q2345">
            <v>0</v>
          </cell>
          <cell r="R2345" t="str">
            <v>5</v>
          </cell>
          <cell r="S2345" t="str">
            <v>2475</v>
          </cell>
          <cell r="T2345">
            <v>0</v>
          </cell>
          <cell r="U2345">
            <v>9</v>
          </cell>
          <cell r="V2345">
            <v>3</v>
          </cell>
          <cell r="W2345">
            <v>90</v>
          </cell>
          <cell r="X2345">
            <v>0</v>
          </cell>
          <cell r="Y2345">
            <v>3990</v>
          </cell>
          <cell r="Z2345" t="str">
            <v>บุคคลธรรมดา</v>
          </cell>
          <cell r="AA2345">
            <v>2</v>
          </cell>
          <cell r="AB2345" t="str">
            <v>(1)ที่ดินและสิ่งปลูกสร้างที่ใช้ประโยชน์ในการประกอบเกษตรกรรม</v>
          </cell>
          <cell r="AC2345">
            <v>1</v>
          </cell>
          <cell r="AD2345">
            <v>3990</v>
          </cell>
          <cell r="AE2345">
            <v>100</v>
          </cell>
        </row>
        <row r="2346">
          <cell r="P2346" t="str">
            <v>10/2594</v>
          </cell>
          <cell r="Q2346">
            <v>0</v>
          </cell>
          <cell r="R2346" t="str">
            <v>10</v>
          </cell>
          <cell r="S2346" t="str">
            <v>2594</v>
          </cell>
          <cell r="T2346">
            <v>0</v>
          </cell>
          <cell r="U2346">
            <v>12</v>
          </cell>
          <cell r="V2346">
            <v>2</v>
          </cell>
          <cell r="W2346">
            <v>26</v>
          </cell>
          <cell r="X2346">
            <v>0</v>
          </cell>
          <cell r="Y2346">
            <v>5026</v>
          </cell>
          <cell r="Z2346" t="str">
            <v>บุคคลธรรมดา</v>
          </cell>
          <cell r="AA2346">
            <v>2</v>
          </cell>
          <cell r="AB2346" t="str">
            <v>(1)ที่ดินและสิ่งปลูกสร้างที่ใช้ประโยชน์ในการประกอบเกษตรกรรม</v>
          </cell>
          <cell r="AC2346">
            <v>1</v>
          </cell>
          <cell r="AD2346">
            <v>5026</v>
          </cell>
          <cell r="AE2346">
            <v>100</v>
          </cell>
        </row>
        <row r="2347">
          <cell r="P2347" t="str">
            <v>8/3897</v>
          </cell>
          <cell r="Q2347">
            <v>0</v>
          </cell>
          <cell r="R2347" t="str">
            <v>9</v>
          </cell>
          <cell r="S2347">
            <v>3897</v>
          </cell>
          <cell r="T2347">
            <v>0</v>
          </cell>
          <cell r="U2347">
            <v>8</v>
          </cell>
          <cell r="V2347">
            <v>0</v>
          </cell>
          <cell r="W2347">
            <v>6</v>
          </cell>
          <cell r="X2347">
            <v>0</v>
          </cell>
          <cell r="Y2347">
            <v>3206</v>
          </cell>
          <cell r="Z2347" t="str">
            <v>บุคคลธรรมดา</v>
          </cell>
          <cell r="AA2347">
            <v>2</v>
          </cell>
          <cell r="AB2347" t="str">
            <v>(1)ที่ดินและสิ่งปลูกสร้างที่ใช้ประโยชน์ในการประกอบเกษตรกรรม</v>
          </cell>
          <cell r="AC2347">
            <v>1</v>
          </cell>
          <cell r="AD2347">
            <v>3206</v>
          </cell>
          <cell r="AE2347">
            <v>100</v>
          </cell>
        </row>
        <row r="2348">
          <cell r="P2348" t="str">
            <v>5/2467</v>
          </cell>
          <cell r="Q2348">
            <v>0</v>
          </cell>
          <cell r="R2348" t="str">
            <v>5</v>
          </cell>
          <cell r="S2348">
            <v>2467</v>
          </cell>
          <cell r="T2348">
            <v>0</v>
          </cell>
          <cell r="U2348">
            <v>45</v>
          </cell>
          <cell r="V2348">
            <v>3</v>
          </cell>
          <cell r="W2348">
            <v>96</v>
          </cell>
          <cell r="X2348">
            <v>0</v>
          </cell>
          <cell r="Y2348">
            <v>18396</v>
          </cell>
          <cell r="Z2348" t="str">
            <v>บุคคลธรรมดา</v>
          </cell>
          <cell r="AA2348">
            <v>2</v>
          </cell>
          <cell r="AB2348" t="str">
            <v>(1)ที่ดินและสิ่งปลูกสร้างที่ใช้ประโยชน์ในการประกอบเกษตรกรรม</v>
          </cell>
          <cell r="AC2348">
            <v>1</v>
          </cell>
          <cell r="AD2348">
            <v>18396</v>
          </cell>
          <cell r="AE2348">
            <v>100</v>
          </cell>
        </row>
        <row r="2349">
          <cell r="P2349" t="str">
            <v>7/2469</v>
          </cell>
          <cell r="Q2349">
            <v>0</v>
          </cell>
          <cell r="R2349" t="str">
            <v>7</v>
          </cell>
          <cell r="S2349" t="str">
            <v>2469</v>
          </cell>
          <cell r="T2349">
            <v>0</v>
          </cell>
          <cell r="U2349">
            <v>18</v>
          </cell>
          <cell r="V2349">
            <v>2</v>
          </cell>
          <cell r="W2349">
            <v>41</v>
          </cell>
          <cell r="X2349">
            <v>0</v>
          </cell>
          <cell r="Y2349">
            <v>7441</v>
          </cell>
          <cell r="Z2349" t="str">
            <v>บุคคลธรรมดา</v>
          </cell>
          <cell r="AA2349">
            <v>2</v>
          </cell>
          <cell r="AB2349" t="str">
            <v>(1)ที่ดินและสิ่งปลูกสร้างที่ใช้ประโยชน์ในการประกอบเกษตรกรรม</v>
          </cell>
          <cell r="AC2349">
            <v>1</v>
          </cell>
          <cell r="AD2349">
            <v>7441</v>
          </cell>
          <cell r="AE2349">
            <v>100</v>
          </cell>
        </row>
        <row r="2350">
          <cell r="P2350" t="str">
            <v>8/2469</v>
          </cell>
          <cell r="Q2350">
            <v>0</v>
          </cell>
          <cell r="R2350" t="str">
            <v>8</v>
          </cell>
          <cell r="S2350" t="str">
            <v>2469</v>
          </cell>
          <cell r="T2350">
            <v>0</v>
          </cell>
          <cell r="U2350">
            <v>23</v>
          </cell>
          <cell r="V2350">
            <v>1</v>
          </cell>
          <cell r="W2350">
            <v>76</v>
          </cell>
          <cell r="X2350">
            <v>0</v>
          </cell>
          <cell r="Y2350">
            <v>9376</v>
          </cell>
          <cell r="Z2350" t="str">
            <v>บุคคลธรรมดา</v>
          </cell>
          <cell r="AA2350">
            <v>2</v>
          </cell>
          <cell r="AB2350" t="str">
            <v>(1)ที่ดินและสิ่งปลูกสร้างที่ใช้ประโยชน์ในการประกอบเกษตรกรรม</v>
          </cell>
          <cell r="AC2350">
            <v>1</v>
          </cell>
          <cell r="AD2350">
            <v>9376</v>
          </cell>
          <cell r="AE2350">
            <v>100</v>
          </cell>
        </row>
        <row r="2351">
          <cell r="P2351" t="str">
            <v>12/2593</v>
          </cell>
          <cell r="Q2351">
            <v>0</v>
          </cell>
          <cell r="R2351" t="str">
            <v>12</v>
          </cell>
          <cell r="S2351" t="str">
            <v>2593</v>
          </cell>
          <cell r="T2351">
            <v>0</v>
          </cell>
          <cell r="U2351">
            <v>15</v>
          </cell>
          <cell r="V2351">
            <v>3</v>
          </cell>
          <cell r="W2351">
            <v>98</v>
          </cell>
          <cell r="X2351">
            <v>0</v>
          </cell>
          <cell r="Y2351">
            <v>6398</v>
          </cell>
          <cell r="Z2351" t="str">
            <v>บุคคลธรรมดา</v>
          </cell>
          <cell r="AA2351">
            <v>2</v>
          </cell>
          <cell r="AB2351" t="str">
            <v>(1)ที่ดินและสิ่งปลูกสร้างที่ใช้ประโยชน์ในการประกอบเกษตรกรรม</v>
          </cell>
          <cell r="AC2351">
            <v>1</v>
          </cell>
          <cell r="AD2351">
            <v>6398</v>
          </cell>
          <cell r="AE2351">
            <v>100</v>
          </cell>
        </row>
        <row r="2352">
          <cell r="P2352" t="str">
            <v>14/2593</v>
          </cell>
          <cell r="Q2352">
            <v>0</v>
          </cell>
          <cell r="R2352" t="str">
            <v>14</v>
          </cell>
          <cell r="S2352" t="str">
            <v>2593</v>
          </cell>
          <cell r="T2352">
            <v>0</v>
          </cell>
          <cell r="U2352">
            <v>3</v>
          </cell>
          <cell r="V2352">
            <v>0</v>
          </cell>
          <cell r="W2352">
            <v>88</v>
          </cell>
          <cell r="X2352">
            <v>0</v>
          </cell>
          <cell r="Y2352">
            <v>1288</v>
          </cell>
          <cell r="Z2352" t="str">
            <v>บุคคลธรรมดา</v>
          </cell>
          <cell r="AA2352">
            <v>2</v>
          </cell>
          <cell r="AB2352" t="str">
            <v>(1)ที่ดินและสิ่งปลูกสร้างที่ใช้ประโยชน์ในการประกอบเกษตรกรรม</v>
          </cell>
          <cell r="AC2352">
            <v>1</v>
          </cell>
          <cell r="AD2352">
            <v>1288</v>
          </cell>
          <cell r="AE2352">
            <v>100</v>
          </cell>
        </row>
        <row r="2353">
          <cell r="P2353" t="str">
            <v>13/2637</v>
          </cell>
          <cell r="Q2353">
            <v>0</v>
          </cell>
          <cell r="R2353" t="str">
            <v>13</v>
          </cell>
          <cell r="S2353" t="str">
            <v>2637</v>
          </cell>
          <cell r="T2353">
            <v>0</v>
          </cell>
          <cell r="U2353">
            <v>8</v>
          </cell>
          <cell r="V2353">
            <v>2</v>
          </cell>
          <cell r="W2353">
            <v>69</v>
          </cell>
          <cell r="X2353">
            <v>0</v>
          </cell>
          <cell r="Y2353">
            <v>3469</v>
          </cell>
          <cell r="Z2353" t="str">
            <v>บุคคลธรรมดา</v>
          </cell>
          <cell r="AA2353">
            <v>2</v>
          </cell>
          <cell r="AB2353" t="str">
            <v>(1)ที่ดินและสิ่งปลูกสร้างที่ใช้ประโยชน์ในการประกอบเกษตรกรรม</v>
          </cell>
          <cell r="AC2353">
            <v>1</v>
          </cell>
          <cell r="AD2353">
            <v>3469</v>
          </cell>
          <cell r="AE2353">
            <v>100</v>
          </cell>
        </row>
        <row r="2354">
          <cell r="P2354" t="str">
            <v>11/2593</v>
          </cell>
          <cell r="Q2354">
            <v>0</v>
          </cell>
          <cell r="R2354" t="str">
            <v>11</v>
          </cell>
          <cell r="S2354" t="str">
            <v>2593</v>
          </cell>
          <cell r="T2354">
            <v>0</v>
          </cell>
          <cell r="U2354">
            <v>5</v>
          </cell>
          <cell r="V2354">
            <v>0</v>
          </cell>
          <cell r="W2354">
            <v>47</v>
          </cell>
          <cell r="X2354">
            <v>0</v>
          </cell>
          <cell r="Y2354">
            <v>2047</v>
          </cell>
          <cell r="Z2354" t="str">
            <v>บุคคลธรรมดา</v>
          </cell>
          <cell r="AA2354">
            <v>2</v>
          </cell>
          <cell r="AB2354" t="str">
            <v>(1)ที่ดินและสิ่งปลูกสร้างที่ใช้ประโยชน์ในการประกอบเกษตรกรรม</v>
          </cell>
          <cell r="AC2354">
            <v>1</v>
          </cell>
          <cell r="AD2354">
            <v>2047</v>
          </cell>
          <cell r="AE2354">
            <v>100</v>
          </cell>
        </row>
        <row r="2355">
          <cell r="P2355" t="str">
            <v>12'3896</v>
          </cell>
          <cell r="Q2355">
            <v>0</v>
          </cell>
          <cell r="R2355" t="str">
            <v>12</v>
          </cell>
          <cell r="S2355" t="str">
            <v>3896</v>
          </cell>
          <cell r="T2355">
            <v>0</v>
          </cell>
          <cell r="U2355">
            <v>3</v>
          </cell>
          <cell r="V2355">
            <v>1</v>
          </cell>
          <cell r="W2355">
            <v>56</v>
          </cell>
          <cell r="X2355">
            <v>0</v>
          </cell>
          <cell r="Y2355">
            <v>1356</v>
          </cell>
          <cell r="Z2355" t="str">
            <v>บุคคลธรรมดา</v>
          </cell>
          <cell r="AA2355">
            <v>2</v>
          </cell>
          <cell r="AB2355" t="str">
            <v>(1)ที่ดินและสิ่งปลูกสร้างที่ใช้ประโยชน์ในการประกอบเกษตรกรรม</v>
          </cell>
          <cell r="AC2355">
            <v>1</v>
          </cell>
          <cell r="AD2355">
            <v>1356</v>
          </cell>
          <cell r="AE2355">
            <v>100</v>
          </cell>
        </row>
        <row r="2356">
          <cell r="P2356" t="str">
            <v>8/2475</v>
          </cell>
          <cell r="Q2356">
            <v>0</v>
          </cell>
          <cell r="R2356" t="str">
            <v>8</v>
          </cell>
          <cell r="S2356" t="str">
            <v>2475</v>
          </cell>
          <cell r="T2356">
            <v>0</v>
          </cell>
          <cell r="U2356">
            <v>18</v>
          </cell>
          <cell r="V2356">
            <v>1</v>
          </cell>
          <cell r="W2356">
            <v>18</v>
          </cell>
          <cell r="X2356">
            <v>0</v>
          </cell>
          <cell r="Y2356">
            <v>7318</v>
          </cell>
          <cell r="Z2356" t="str">
            <v>บุคคลธรรมดา</v>
          </cell>
          <cell r="AA2356">
            <v>2</v>
          </cell>
          <cell r="AB2356" t="str">
            <v>(1)ที่ดินและสิ่งปลูกสร้างที่ใช้ประโยชน์ในการประกอบเกษตรกรรม</v>
          </cell>
          <cell r="AC2356">
            <v>1</v>
          </cell>
          <cell r="AD2356">
            <v>7318</v>
          </cell>
          <cell r="AE2356">
            <v>100</v>
          </cell>
        </row>
        <row r="2357">
          <cell r="P2357" t="str">
            <v>11/2468</v>
          </cell>
          <cell r="Q2357">
            <v>0</v>
          </cell>
          <cell r="R2357" t="str">
            <v>11</v>
          </cell>
          <cell r="S2357" t="str">
            <v>2468</v>
          </cell>
          <cell r="T2357">
            <v>0</v>
          </cell>
          <cell r="U2357">
            <v>10</v>
          </cell>
          <cell r="V2357">
            <v>2</v>
          </cell>
          <cell r="W2357">
            <v>19</v>
          </cell>
          <cell r="X2357">
            <v>0</v>
          </cell>
          <cell r="Y2357">
            <v>4219</v>
          </cell>
          <cell r="Z2357" t="str">
            <v>บุคคลธรรมดา</v>
          </cell>
          <cell r="AA2357">
            <v>2</v>
          </cell>
          <cell r="AB2357" t="str">
            <v>(1)ที่ดินและสิ่งปลูกสร้างที่ใช้ประโยชน์ในการประกอบเกษตรกรรม</v>
          </cell>
          <cell r="AC2357">
            <v>1</v>
          </cell>
          <cell r="AD2357">
            <v>4219</v>
          </cell>
          <cell r="AE2357">
            <v>100</v>
          </cell>
        </row>
        <row r="2358">
          <cell r="P2358" t="str">
            <v>12/2468</v>
          </cell>
          <cell r="Q2358">
            <v>0</v>
          </cell>
          <cell r="R2358" t="str">
            <v>12</v>
          </cell>
          <cell r="S2358" t="str">
            <v>2468</v>
          </cell>
          <cell r="T2358">
            <v>0</v>
          </cell>
          <cell r="U2358">
            <v>13</v>
          </cell>
          <cell r="V2358">
            <v>3</v>
          </cell>
          <cell r="W2358">
            <v>52</v>
          </cell>
          <cell r="X2358">
            <v>0</v>
          </cell>
          <cell r="Y2358">
            <v>5552</v>
          </cell>
          <cell r="Z2358" t="str">
            <v>บุคคลธรรมดา</v>
          </cell>
          <cell r="AA2358">
            <v>2</v>
          </cell>
          <cell r="AB2358" t="str">
            <v>(1)ที่ดินและสิ่งปลูกสร้างที่ใช้ประโยชน์ในการประกอบเกษตรกรรม</v>
          </cell>
          <cell r="AC2358">
            <v>1</v>
          </cell>
          <cell r="AD2358">
            <v>5552</v>
          </cell>
          <cell r="AE2358">
            <v>100</v>
          </cell>
        </row>
        <row r="2359">
          <cell r="P2359" t="str">
            <v>11/3896</v>
          </cell>
          <cell r="Q2359">
            <v>0</v>
          </cell>
          <cell r="R2359" t="str">
            <v>11</v>
          </cell>
          <cell r="S2359" t="str">
            <v>3896</v>
          </cell>
          <cell r="T2359">
            <v>0</v>
          </cell>
          <cell r="U2359">
            <v>2</v>
          </cell>
          <cell r="V2359">
            <v>3</v>
          </cell>
          <cell r="W2359">
            <v>80</v>
          </cell>
          <cell r="X2359">
            <v>0</v>
          </cell>
          <cell r="Y2359">
            <v>1180</v>
          </cell>
          <cell r="Z2359" t="str">
            <v>บุคคลธรรมดา</v>
          </cell>
          <cell r="AA2359">
            <v>2</v>
          </cell>
          <cell r="AB2359" t="str">
            <v>(1)ที่ดินและสิ่งปลูกสร้างที่ใช้ประโยชน์ในการประกอบเกษตรกรรม</v>
          </cell>
          <cell r="AC2359">
            <v>1</v>
          </cell>
          <cell r="AD2359">
            <v>1180</v>
          </cell>
          <cell r="AE2359">
            <v>100</v>
          </cell>
        </row>
        <row r="2360">
          <cell r="P2360" t="str">
            <v>3/2597</v>
          </cell>
          <cell r="Q2360">
            <v>0</v>
          </cell>
          <cell r="R2360" t="str">
            <v>3</v>
          </cell>
          <cell r="S2360" t="str">
            <v>2597</v>
          </cell>
          <cell r="T2360">
            <v>0</v>
          </cell>
          <cell r="U2360">
            <v>3</v>
          </cell>
          <cell r="V2360">
            <v>0</v>
          </cell>
          <cell r="W2360">
            <v>70</v>
          </cell>
          <cell r="X2360">
            <v>0</v>
          </cell>
          <cell r="Y2360">
            <v>1270</v>
          </cell>
          <cell r="Z2360" t="str">
            <v>บุคคลธรรมดา</v>
          </cell>
          <cell r="AA2360">
            <v>2</v>
          </cell>
          <cell r="AB2360" t="str">
            <v>(1)ที่ดินและสิ่งปลูกสร้างที่ใช้ประโยชน์ในการประกอบเกษตรกรรม</v>
          </cell>
          <cell r="AC2360">
            <v>1</v>
          </cell>
          <cell r="AD2360">
            <v>1270</v>
          </cell>
          <cell r="AE2360">
            <v>100</v>
          </cell>
        </row>
        <row r="2361">
          <cell r="P2361" t="str">
            <v>4/2597</v>
          </cell>
          <cell r="Q2361">
            <v>0</v>
          </cell>
          <cell r="R2361" t="str">
            <v>4</v>
          </cell>
          <cell r="S2361" t="str">
            <v>2597</v>
          </cell>
          <cell r="T2361">
            <v>0</v>
          </cell>
          <cell r="U2361">
            <v>4</v>
          </cell>
          <cell r="V2361">
            <v>2</v>
          </cell>
          <cell r="W2361">
            <v>71</v>
          </cell>
          <cell r="X2361">
            <v>0</v>
          </cell>
          <cell r="Y2361">
            <v>1871</v>
          </cell>
          <cell r="Z2361" t="str">
            <v>บุคคลธรรมดา</v>
          </cell>
          <cell r="AA2361">
            <v>2</v>
          </cell>
          <cell r="AB2361" t="str">
            <v>(1)ที่ดินและสิ่งปลูกสร้างที่ใช้ประโยชน์ในการประกอบเกษตรกรรม</v>
          </cell>
          <cell r="AC2361">
            <v>1</v>
          </cell>
          <cell r="AD2361">
            <v>1871</v>
          </cell>
          <cell r="AE2361">
            <v>100</v>
          </cell>
        </row>
        <row r="2362">
          <cell r="P2362" t="str">
            <v>9/2470</v>
          </cell>
          <cell r="Q2362">
            <v>0</v>
          </cell>
          <cell r="R2362" t="str">
            <v>9</v>
          </cell>
          <cell r="S2362" t="str">
            <v>2470</v>
          </cell>
          <cell r="T2362">
            <v>0</v>
          </cell>
          <cell r="U2362">
            <v>28</v>
          </cell>
          <cell r="V2362">
            <v>1</v>
          </cell>
          <cell r="W2362">
            <v>43</v>
          </cell>
          <cell r="X2362">
            <v>0</v>
          </cell>
          <cell r="Y2362">
            <v>11343</v>
          </cell>
          <cell r="Z2362" t="str">
            <v>บุคคลธรรมดา</v>
          </cell>
          <cell r="AA2362">
            <v>2</v>
          </cell>
          <cell r="AB2362" t="str">
            <v>(1)ที่ดินและสิ่งปลูกสร้างที่ใช้ประโยชน์ในการประกอบเกษตรกรรม</v>
          </cell>
          <cell r="AC2362">
            <v>1</v>
          </cell>
          <cell r="AD2362">
            <v>11343</v>
          </cell>
          <cell r="AE2362">
            <v>100</v>
          </cell>
        </row>
        <row r="2363">
          <cell r="P2363" t="str">
            <v>10/2637</v>
          </cell>
          <cell r="Q2363">
            <v>0</v>
          </cell>
          <cell r="R2363" t="str">
            <v>10</v>
          </cell>
          <cell r="S2363">
            <v>2637</v>
          </cell>
          <cell r="T2363">
            <v>0</v>
          </cell>
          <cell r="U2363">
            <v>21</v>
          </cell>
          <cell r="V2363">
            <v>0</v>
          </cell>
          <cell r="W2363">
            <v>3</v>
          </cell>
          <cell r="X2363">
            <v>0</v>
          </cell>
          <cell r="Y2363">
            <v>8403</v>
          </cell>
          <cell r="Z2363" t="str">
            <v>บุคคลธรรมดา</v>
          </cell>
          <cell r="AA2363">
            <v>2</v>
          </cell>
          <cell r="AB2363" t="str">
            <v>(1)ที่ดินและสิ่งปลูกสร้างที่ใช้ประโยชน์ในการประกอบเกษตรกรรม</v>
          </cell>
          <cell r="AC2363">
            <v>1</v>
          </cell>
          <cell r="AD2363">
            <v>8403</v>
          </cell>
          <cell r="AE2363">
            <v>100</v>
          </cell>
        </row>
        <row r="2364">
          <cell r="P2364" t="str">
            <v>12/2637</v>
          </cell>
          <cell r="Q2364">
            <v>0</v>
          </cell>
          <cell r="R2364" t="str">
            <v>12</v>
          </cell>
          <cell r="S2364" t="str">
            <v>2637</v>
          </cell>
          <cell r="T2364">
            <v>0</v>
          </cell>
          <cell r="U2364">
            <v>11</v>
          </cell>
          <cell r="V2364">
            <v>0</v>
          </cell>
          <cell r="W2364">
            <v>81</v>
          </cell>
          <cell r="X2364">
            <v>0</v>
          </cell>
          <cell r="Y2364">
            <v>4481</v>
          </cell>
          <cell r="Z2364" t="str">
            <v>บุคคลธรรมดา</v>
          </cell>
          <cell r="AA2364">
            <v>2</v>
          </cell>
          <cell r="AB2364" t="str">
            <v>(1)ที่ดินและสิ่งปลูกสร้างที่ใช้ประโยชน์ในการประกอบเกษตรกรรม</v>
          </cell>
          <cell r="AC2364">
            <v>1</v>
          </cell>
          <cell r="AD2364">
            <v>4481</v>
          </cell>
          <cell r="AE2364">
            <v>100</v>
          </cell>
        </row>
        <row r="2365">
          <cell r="P2365" t="str">
            <v>18/2597</v>
          </cell>
          <cell r="Q2365">
            <v>0</v>
          </cell>
          <cell r="R2365" t="str">
            <v>18</v>
          </cell>
          <cell r="S2365">
            <v>2597</v>
          </cell>
          <cell r="T2365">
            <v>0</v>
          </cell>
          <cell r="U2365">
            <v>23</v>
          </cell>
          <cell r="V2365">
            <v>3</v>
          </cell>
          <cell r="W2365">
            <v>83</v>
          </cell>
          <cell r="X2365">
            <v>0</v>
          </cell>
          <cell r="Y2365">
            <v>9583</v>
          </cell>
          <cell r="Z2365" t="str">
            <v>บุคคลธรรมดา</v>
          </cell>
          <cell r="AA2365">
            <v>2</v>
          </cell>
          <cell r="AB2365" t="str">
            <v>(1)ที่ดินและสิ่งปลูกสร้างที่ใช้ประโยชน์ในการประกอบเกษตรกรรม</v>
          </cell>
          <cell r="AC2365">
            <v>1</v>
          </cell>
          <cell r="AD2365">
            <v>9583</v>
          </cell>
          <cell r="AE2365">
            <v>100</v>
          </cell>
        </row>
        <row r="2366">
          <cell r="P2366" t="str">
            <v>3/2467</v>
          </cell>
          <cell r="Q2366">
            <v>0</v>
          </cell>
          <cell r="R2366" t="str">
            <v>3</v>
          </cell>
          <cell r="S2366" t="str">
            <v>2467</v>
          </cell>
          <cell r="T2366">
            <v>0</v>
          </cell>
          <cell r="U2366">
            <v>25</v>
          </cell>
          <cell r="V2366">
            <v>3</v>
          </cell>
          <cell r="W2366">
            <v>51</v>
          </cell>
          <cell r="X2366">
            <v>0</v>
          </cell>
          <cell r="Y2366">
            <v>10351</v>
          </cell>
          <cell r="Z2366" t="str">
            <v>บุคคลธรรมดา</v>
          </cell>
          <cell r="AA2366">
            <v>2</v>
          </cell>
          <cell r="AB2366" t="str">
            <v>(1)ที่ดินและสิ่งปลูกสร้างที่ใช้ประโยชน์ในการประกอบเกษตรกรรม</v>
          </cell>
          <cell r="AC2366">
            <v>1</v>
          </cell>
          <cell r="AD2366">
            <v>10351</v>
          </cell>
          <cell r="AE2366">
            <v>100</v>
          </cell>
        </row>
        <row r="2367">
          <cell r="P2367" t="str">
            <v>3/2637</v>
          </cell>
          <cell r="Q2367">
            <v>0</v>
          </cell>
          <cell r="R2367" t="str">
            <v>3</v>
          </cell>
          <cell r="S2367">
            <v>2637</v>
          </cell>
          <cell r="T2367">
            <v>0</v>
          </cell>
          <cell r="U2367">
            <v>12</v>
          </cell>
          <cell r="V2367">
            <v>3</v>
          </cell>
          <cell r="W2367">
            <v>99</v>
          </cell>
          <cell r="X2367">
            <v>0</v>
          </cell>
          <cell r="Y2367">
            <v>5199</v>
          </cell>
          <cell r="Z2367" t="str">
            <v>บุคคลธรรมดา</v>
          </cell>
          <cell r="AA2367">
            <v>2</v>
          </cell>
          <cell r="AB2367" t="str">
            <v>(1)ที่ดินและสิ่งปลูกสร้างที่ใช้ประโยชน์ในการประกอบเกษตรกรรม</v>
          </cell>
          <cell r="AC2367">
            <v>1</v>
          </cell>
          <cell r="AD2367">
            <v>5199</v>
          </cell>
          <cell r="AE2367">
            <v>100</v>
          </cell>
        </row>
        <row r="2368">
          <cell r="P2368" t="str">
            <v>1/2472</v>
          </cell>
          <cell r="Q2368">
            <v>0</v>
          </cell>
          <cell r="R2368" t="str">
            <v>1</v>
          </cell>
          <cell r="S2368" t="str">
            <v>2472</v>
          </cell>
          <cell r="T2368">
            <v>0</v>
          </cell>
          <cell r="U2368">
            <v>31</v>
          </cell>
          <cell r="V2368">
            <v>1</v>
          </cell>
          <cell r="W2368">
            <v>2</v>
          </cell>
          <cell r="X2368">
            <v>0</v>
          </cell>
          <cell r="Y2368">
            <v>12502</v>
          </cell>
          <cell r="Z2368" t="str">
            <v>บุคคลธรรมดา</v>
          </cell>
          <cell r="AA2368">
            <v>2</v>
          </cell>
          <cell r="AB2368" t="str">
            <v>(1)ที่ดินและสิ่งปลูกสร้างที่ใช้ประโยชน์ในการประกอบเกษตรกรรม</v>
          </cell>
          <cell r="AC2368">
            <v>1</v>
          </cell>
          <cell r="AD2368">
            <v>12502</v>
          </cell>
          <cell r="AE2368">
            <v>100</v>
          </cell>
        </row>
        <row r="2369">
          <cell r="P2369" t="str">
            <v>6/2472</v>
          </cell>
          <cell r="Q2369">
            <v>0</v>
          </cell>
          <cell r="R2369" t="str">
            <v>6</v>
          </cell>
          <cell r="S2369" t="str">
            <v>2472</v>
          </cell>
          <cell r="T2369">
            <v>0</v>
          </cell>
          <cell r="U2369">
            <v>19</v>
          </cell>
          <cell r="V2369">
            <v>3</v>
          </cell>
          <cell r="W2369">
            <v>2</v>
          </cell>
          <cell r="X2369">
            <v>0</v>
          </cell>
          <cell r="Y2369">
            <v>7902</v>
          </cell>
          <cell r="Z2369" t="str">
            <v>บุคคลธรรมดา</v>
          </cell>
          <cell r="AA2369">
            <v>2</v>
          </cell>
          <cell r="AB2369" t="str">
            <v>(1)ที่ดินและสิ่งปลูกสร้างที่ใช้ประโยชน์ในการประกอบเกษตรกรรม</v>
          </cell>
          <cell r="AC2369">
            <v>1</v>
          </cell>
          <cell r="AD2369">
            <v>7902</v>
          </cell>
          <cell r="AE2369">
            <v>100</v>
          </cell>
        </row>
        <row r="2370">
          <cell r="P2370" t="str">
            <v>2/3896</v>
          </cell>
          <cell r="Q2370">
            <v>0</v>
          </cell>
          <cell r="R2370" t="str">
            <v>2</v>
          </cell>
          <cell r="S2370" t="str">
            <v>3896</v>
          </cell>
          <cell r="T2370">
            <v>0</v>
          </cell>
          <cell r="U2370">
            <v>12</v>
          </cell>
          <cell r="V2370">
            <v>2</v>
          </cell>
          <cell r="W2370">
            <v>66</v>
          </cell>
          <cell r="X2370">
            <v>0</v>
          </cell>
          <cell r="Y2370">
            <v>5066</v>
          </cell>
          <cell r="Z2370" t="str">
            <v>บุคคลธรรมดา</v>
          </cell>
          <cell r="AA2370">
            <v>2</v>
          </cell>
          <cell r="AB2370" t="str">
            <v>(1)ที่ดินและสิ่งปลูกสร้างที่ใช้ประโยชน์ในการประกอบเกษตรกรรม</v>
          </cell>
          <cell r="AC2370">
            <v>1</v>
          </cell>
          <cell r="AD2370">
            <v>5066</v>
          </cell>
          <cell r="AE2370">
            <v>100</v>
          </cell>
        </row>
        <row r="2371">
          <cell r="P2371" t="str">
            <v>6/2467</v>
          </cell>
          <cell r="Q2371">
            <v>0</v>
          </cell>
          <cell r="R2371" t="str">
            <v>6</v>
          </cell>
          <cell r="S2371" t="str">
            <v>2467</v>
          </cell>
          <cell r="T2371">
            <v>0</v>
          </cell>
          <cell r="U2371">
            <v>39</v>
          </cell>
          <cell r="V2371">
            <v>1</v>
          </cell>
          <cell r="W2371">
            <v>84</v>
          </cell>
          <cell r="X2371">
            <v>0</v>
          </cell>
          <cell r="Y2371">
            <v>15784</v>
          </cell>
          <cell r="Z2371" t="str">
            <v>บุคคลธรรมดา</v>
          </cell>
          <cell r="AA2371">
            <v>2</v>
          </cell>
          <cell r="AB2371" t="str">
            <v>(1)ที่ดินและสิ่งปลูกสร้างที่ใช้ประโยชน์ในการประกอบเกษตรกรรม</v>
          </cell>
          <cell r="AC2371">
            <v>1</v>
          </cell>
          <cell r="AD2371">
            <v>15784</v>
          </cell>
          <cell r="AE2371">
            <v>100</v>
          </cell>
        </row>
        <row r="2372">
          <cell r="P2372" t="str">
            <v>7/2467</v>
          </cell>
          <cell r="Q2372">
            <v>0</v>
          </cell>
          <cell r="R2372" t="str">
            <v>7</v>
          </cell>
          <cell r="S2372" t="str">
            <v>2467</v>
          </cell>
          <cell r="T2372">
            <v>0</v>
          </cell>
          <cell r="U2372">
            <v>25</v>
          </cell>
          <cell r="V2372">
            <v>3</v>
          </cell>
          <cell r="W2372">
            <v>4</v>
          </cell>
          <cell r="X2372">
            <v>0</v>
          </cell>
          <cell r="Y2372">
            <v>10304</v>
          </cell>
          <cell r="Z2372" t="str">
            <v>บุคคลธรรมดา</v>
          </cell>
          <cell r="AA2372">
            <v>2</v>
          </cell>
          <cell r="AB2372" t="str">
            <v>(1)ที่ดินและสิ่งปลูกสร้างที่ใช้ประโยชน์ในการประกอบเกษตรกรรม</v>
          </cell>
          <cell r="AC2372">
            <v>1</v>
          </cell>
          <cell r="AD2372">
            <v>10304</v>
          </cell>
          <cell r="AE2372">
            <v>100</v>
          </cell>
        </row>
        <row r="2373">
          <cell r="P2373" t="str">
            <v>9/2475</v>
          </cell>
          <cell r="Q2373">
            <v>0</v>
          </cell>
          <cell r="R2373" t="str">
            <v>9</v>
          </cell>
          <cell r="S2373" t="str">
            <v>2475</v>
          </cell>
          <cell r="T2373">
            <v>0</v>
          </cell>
          <cell r="U2373">
            <v>16</v>
          </cell>
          <cell r="V2373">
            <v>0</v>
          </cell>
          <cell r="W2373">
            <v>40</v>
          </cell>
          <cell r="X2373">
            <v>0</v>
          </cell>
          <cell r="Y2373">
            <v>6440</v>
          </cell>
          <cell r="Z2373" t="str">
            <v>บุคคลธรรมดา</v>
          </cell>
          <cell r="AA2373">
            <v>2</v>
          </cell>
          <cell r="AB2373" t="str">
            <v>(1)ที่ดินและสิ่งปลูกสร้างที่ใช้ประโยชน์ในการประกอบเกษตรกรรม</v>
          </cell>
          <cell r="AC2373">
            <v>1</v>
          </cell>
          <cell r="AD2373">
            <v>6440</v>
          </cell>
          <cell r="AE2373">
            <v>100</v>
          </cell>
        </row>
        <row r="2374">
          <cell r="P2374" t="str">
            <v>17/2594</v>
          </cell>
          <cell r="Q2374">
            <v>0</v>
          </cell>
          <cell r="R2374" t="str">
            <v>17</v>
          </cell>
          <cell r="S2374" t="str">
            <v>2594</v>
          </cell>
          <cell r="T2374">
            <v>0</v>
          </cell>
          <cell r="U2374">
            <v>44</v>
          </cell>
          <cell r="V2374">
            <v>2</v>
          </cell>
          <cell r="W2374">
            <v>79</v>
          </cell>
          <cell r="X2374">
            <v>0</v>
          </cell>
          <cell r="Y2374">
            <v>17879</v>
          </cell>
          <cell r="Z2374" t="str">
            <v>บุคคลธรรมดา</v>
          </cell>
          <cell r="AA2374">
            <v>2</v>
          </cell>
          <cell r="AB2374" t="str">
            <v>(1)ที่ดินและสิ่งปลูกสร้างที่ใช้ประโยชน์ในการประกอบเกษตรกรรม</v>
          </cell>
          <cell r="AC2374">
            <v>1</v>
          </cell>
          <cell r="AD2374">
            <v>17879</v>
          </cell>
          <cell r="AE2374">
            <v>100</v>
          </cell>
        </row>
        <row r="2375">
          <cell r="P2375" t="str">
            <v>8/3897</v>
          </cell>
          <cell r="Q2375">
            <v>0</v>
          </cell>
          <cell r="R2375" t="str">
            <v>8</v>
          </cell>
          <cell r="S2375" t="str">
            <v>3897</v>
          </cell>
          <cell r="T2375">
            <v>0</v>
          </cell>
          <cell r="U2375">
            <v>2</v>
          </cell>
          <cell r="V2375">
            <v>2</v>
          </cell>
          <cell r="W2375">
            <v>79</v>
          </cell>
          <cell r="X2375">
            <v>0</v>
          </cell>
          <cell r="Y2375">
            <v>1079</v>
          </cell>
          <cell r="Z2375" t="str">
            <v>บุคคลธรรมดา</v>
          </cell>
          <cell r="AA2375">
            <v>2</v>
          </cell>
          <cell r="AB2375" t="str">
            <v>(1)ที่ดินและสิ่งปลูกสร้างที่ใช้ประโยชน์ในการประกอบเกษตรกรรม</v>
          </cell>
          <cell r="AC2375">
            <v>1</v>
          </cell>
          <cell r="AD2375">
            <v>1079</v>
          </cell>
          <cell r="AE2375">
            <v>100</v>
          </cell>
        </row>
        <row r="2376">
          <cell r="P2376" t="str">
            <v>4/3896</v>
          </cell>
          <cell r="Q2376">
            <v>0</v>
          </cell>
          <cell r="R2376" t="str">
            <v>4</v>
          </cell>
          <cell r="S2376" t="str">
            <v>3896</v>
          </cell>
          <cell r="T2376">
            <v>0</v>
          </cell>
          <cell r="U2376">
            <v>9</v>
          </cell>
          <cell r="V2376">
            <v>2</v>
          </cell>
          <cell r="W2376">
            <v>57</v>
          </cell>
          <cell r="X2376">
            <v>0</v>
          </cell>
          <cell r="Y2376">
            <v>3857</v>
          </cell>
          <cell r="Z2376" t="str">
            <v>บุคคลธรรมดา</v>
          </cell>
          <cell r="AA2376">
            <v>2</v>
          </cell>
          <cell r="AB2376" t="str">
            <v>(1)ที่ดินและสิ่งปลูกสร้างที่ใช้ประโยชน์ในการประกอบเกษตรกรรม</v>
          </cell>
          <cell r="AC2376">
            <v>1</v>
          </cell>
          <cell r="AD2376">
            <v>3857</v>
          </cell>
          <cell r="AE2376">
            <v>100</v>
          </cell>
        </row>
        <row r="2377">
          <cell r="P2377" t="str">
            <v>6/3895</v>
          </cell>
          <cell r="Q2377">
            <v>0</v>
          </cell>
          <cell r="R2377" t="str">
            <v>6</v>
          </cell>
          <cell r="S2377" t="str">
            <v>3895</v>
          </cell>
          <cell r="T2377">
            <v>0</v>
          </cell>
          <cell r="U2377">
            <v>2</v>
          </cell>
          <cell r="V2377">
            <v>2</v>
          </cell>
          <cell r="W2377">
            <v>56</v>
          </cell>
          <cell r="X2377">
            <v>0</v>
          </cell>
          <cell r="Y2377">
            <v>1056</v>
          </cell>
          <cell r="Z2377" t="str">
            <v>บุคคลธรรมดา</v>
          </cell>
          <cell r="AA2377">
            <v>2</v>
          </cell>
          <cell r="AB2377" t="str">
            <v>(1)ที่ดินและสิ่งปลูกสร้างที่ใช้ประโยชน์ในการประกอบเกษตรกรรม</v>
          </cell>
          <cell r="AC2377">
            <v>1</v>
          </cell>
          <cell r="AD2377">
            <v>1056</v>
          </cell>
          <cell r="AE2377">
            <v>100</v>
          </cell>
        </row>
        <row r="2378">
          <cell r="P2378" t="str">
            <v>8/3895</v>
          </cell>
          <cell r="Q2378">
            <v>0</v>
          </cell>
          <cell r="R2378" t="str">
            <v>8</v>
          </cell>
          <cell r="S2378" t="str">
            <v>3895</v>
          </cell>
          <cell r="T2378">
            <v>0</v>
          </cell>
          <cell r="U2378">
            <v>1</v>
          </cell>
          <cell r="V2378">
            <v>3</v>
          </cell>
          <cell r="W2378">
            <v>62</v>
          </cell>
          <cell r="X2378">
            <v>0</v>
          </cell>
          <cell r="Y2378">
            <v>762</v>
          </cell>
          <cell r="Z2378" t="str">
            <v>บุคคลธรรมดา</v>
          </cell>
          <cell r="AA2378">
            <v>2</v>
          </cell>
          <cell r="AB2378" t="str">
            <v>(1)ที่ดินและสิ่งปลูกสร้างที่ใช้ประโยชน์ในการประกอบเกษตรกรรม</v>
          </cell>
          <cell r="AC2378">
            <v>1</v>
          </cell>
          <cell r="AD2378">
            <v>762</v>
          </cell>
          <cell r="AE2378">
            <v>100</v>
          </cell>
        </row>
        <row r="2379">
          <cell r="P2379" t="str">
            <v>15/2597</v>
          </cell>
          <cell r="Q2379">
            <v>0</v>
          </cell>
          <cell r="R2379" t="str">
            <v>15</v>
          </cell>
          <cell r="S2379" t="str">
            <v>2597</v>
          </cell>
          <cell r="T2379">
            <v>0</v>
          </cell>
          <cell r="U2379">
            <v>29</v>
          </cell>
          <cell r="V2379">
            <v>0</v>
          </cell>
          <cell r="W2379">
            <v>93</v>
          </cell>
          <cell r="X2379">
            <v>0</v>
          </cell>
          <cell r="Y2379">
            <v>11693</v>
          </cell>
          <cell r="Z2379" t="str">
            <v>บุคคลธรรมดา</v>
          </cell>
          <cell r="AA2379">
            <v>2</v>
          </cell>
          <cell r="AB2379" t="str">
            <v>(1)ที่ดินและสิ่งปลูกสร้างที่ใช้ประโยชน์ในการประกอบเกษตรกรรม</v>
          </cell>
          <cell r="AC2379">
            <v>1</v>
          </cell>
          <cell r="AD2379">
            <v>11693</v>
          </cell>
          <cell r="AE2379">
            <v>100</v>
          </cell>
        </row>
        <row r="2380">
          <cell r="P2380" t="str">
            <v>19/2597</v>
          </cell>
          <cell r="Q2380">
            <v>0</v>
          </cell>
          <cell r="R2380" t="str">
            <v>19</v>
          </cell>
          <cell r="S2380" t="str">
            <v>2597</v>
          </cell>
          <cell r="T2380">
            <v>0</v>
          </cell>
          <cell r="U2380">
            <v>11</v>
          </cell>
          <cell r="V2380">
            <v>3</v>
          </cell>
          <cell r="W2380">
            <v>58</v>
          </cell>
          <cell r="X2380">
            <v>0</v>
          </cell>
          <cell r="Y2380">
            <v>4758</v>
          </cell>
          <cell r="Z2380" t="str">
            <v>บุคคลธรรมดา</v>
          </cell>
          <cell r="AA2380">
            <v>2</v>
          </cell>
          <cell r="AB2380" t="str">
            <v>(1)ที่ดินและสิ่งปลูกสร้างที่ใช้ประโยชน์ในการประกอบเกษตรกรรม</v>
          </cell>
          <cell r="AC2380">
            <v>1</v>
          </cell>
          <cell r="AD2380">
            <v>4758</v>
          </cell>
          <cell r="AE2380">
            <v>100</v>
          </cell>
        </row>
        <row r="2381">
          <cell r="P2381" t="str">
            <v>8/2597</v>
          </cell>
          <cell r="Q2381">
            <v>0</v>
          </cell>
          <cell r="R2381" t="str">
            <v>8</v>
          </cell>
          <cell r="S2381" t="str">
            <v>2597</v>
          </cell>
          <cell r="T2381">
            <v>0</v>
          </cell>
          <cell r="U2381">
            <v>30</v>
          </cell>
          <cell r="V2381">
            <v>0</v>
          </cell>
          <cell r="W2381">
            <v>10</v>
          </cell>
          <cell r="X2381">
            <v>0</v>
          </cell>
          <cell r="Y2381">
            <v>12010</v>
          </cell>
          <cell r="Z2381" t="str">
            <v>บุคคลธรรมดา</v>
          </cell>
          <cell r="AA2381">
            <v>2</v>
          </cell>
          <cell r="AB2381" t="str">
            <v>(1)ที่ดินและสิ่งปลูกสร้างที่ใช้ประโยชน์ในการประกอบเกษตรกรรม</v>
          </cell>
          <cell r="AC2381">
            <v>1</v>
          </cell>
          <cell r="AD2381">
            <v>12010</v>
          </cell>
          <cell r="AE2381">
            <v>100</v>
          </cell>
        </row>
        <row r="2382">
          <cell r="P2382" t="str">
            <v>13/2597</v>
          </cell>
          <cell r="Q2382">
            <v>0</v>
          </cell>
          <cell r="R2382" t="str">
            <v>13</v>
          </cell>
          <cell r="S2382" t="str">
            <v>2597</v>
          </cell>
          <cell r="T2382">
            <v>0</v>
          </cell>
          <cell r="U2382">
            <v>8</v>
          </cell>
          <cell r="V2382">
            <v>3</v>
          </cell>
          <cell r="W2382">
            <v>81</v>
          </cell>
          <cell r="X2382">
            <v>0</v>
          </cell>
          <cell r="Y2382">
            <v>3581</v>
          </cell>
          <cell r="Z2382" t="str">
            <v>บุคคลธรรมดา</v>
          </cell>
          <cell r="AA2382">
            <v>2</v>
          </cell>
          <cell r="AB2382" t="str">
            <v>(1)ที่ดินและสิ่งปลูกสร้างที่ใช้ประโยชน์ในการประกอบเกษตรกรรม</v>
          </cell>
          <cell r="AC2382">
            <v>1</v>
          </cell>
          <cell r="AD2382">
            <v>3581</v>
          </cell>
          <cell r="AE2382">
            <v>100</v>
          </cell>
        </row>
        <row r="2383">
          <cell r="P2383" t="str">
            <v>2/2596</v>
          </cell>
          <cell r="Q2383">
            <v>0</v>
          </cell>
          <cell r="R2383" t="str">
            <v>2</v>
          </cell>
          <cell r="S2383" t="str">
            <v>2596</v>
          </cell>
          <cell r="T2383">
            <v>0</v>
          </cell>
          <cell r="U2383">
            <v>6</v>
          </cell>
          <cell r="V2383">
            <v>2</v>
          </cell>
          <cell r="W2383">
            <v>25</v>
          </cell>
          <cell r="X2383">
            <v>0</v>
          </cell>
          <cell r="Y2383">
            <v>2625</v>
          </cell>
          <cell r="Z2383" t="str">
            <v>บุคคลธรรมดา</v>
          </cell>
          <cell r="AA2383">
            <v>2</v>
          </cell>
          <cell r="AB2383" t="str">
            <v>(1)ที่ดินและสิ่งปลูกสร้างที่ใช้ประโยชน์ในการประกอบเกษตรกรรม</v>
          </cell>
          <cell r="AC2383">
            <v>1</v>
          </cell>
          <cell r="AD2383">
            <v>2625</v>
          </cell>
          <cell r="AE2383">
            <v>100</v>
          </cell>
        </row>
        <row r="2384">
          <cell r="P2384" t="str">
            <v>2/2467</v>
          </cell>
          <cell r="Q2384">
            <v>0</v>
          </cell>
          <cell r="R2384" t="str">
            <v>2</v>
          </cell>
          <cell r="S2384" t="str">
            <v>2467</v>
          </cell>
          <cell r="T2384">
            <v>0</v>
          </cell>
          <cell r="U2384">
            <v>28</v>
          </cell>
          <cell r="V2384">
            <v>2</v>
          </cell>
          <cell r="W2384">
            <v>2</v>
          </cell>
          <cell r="X2384">
            <v>0</v>
          </cell>
          <cell r="Y2384">
            <v>11402</v>
          </cell>
          <cell r="Z2384" t="str">
            <v>บุคคลธรรมดา</v>
          </cell>
          <cell r="AA2384">
            <v>2</v>
          </cell>
          <cell r="AB2384" t="str">
            <v>(1)ที่ดินและสิ่งปลูกสร้างที่ใช้ประโยชน์ในการประกอบเกษตรกรรม</v>
          </cell>
          <cell r="AC2384">
            <v>1</v>
          </cell>
          <cell r="AD2384">
            <v>11402</v>
          </cell>
          <cell r="AE2384">
            <v>100</v>
          </cell>
        </row>
        <row r="2385">
          <cell r="P2385" t="str">
            <v>8/2470</v>
          </cell>
          <cell r="Q2385">
            <v>0</v>
          </cell>
          <cell r="R2385" t="str">
            <v>8</v>
          </cell>
          <cell r="S2385" t="str">
            <v>2470</v>
          </cell>
          <cell r="T2385">
            <v>0</v>
          </cell>
          <cell r="U2385">
            <v>17</v>
          </cell>
          <cell r="V2385">
            <v>2</v>
          </cell>
          <cell r="W2385">
            <v>63</v>
          </cell>
          <cell r="X2385">
            <v>0</v>
          </cell>
          <cell r="Y2385">
            <v>7063</v>
          </cell>
          <cell r="Z2385" t="str">
            <v>บุคคลธรรมดา</v>
          </cell>
          <cell r="AA2385">
            <v>2</v>
          </cell>
          <cell r="AB2385" t="str">
            <v>(1)ที่ดินและสิ่งปลูกสร้างที่ใช้ประโยชน์ในการประกอบเกษตรกรรม</v>
          </cell>
          <cell r="AC2385">
            <v>1</v>
          </cell>
          <cell r="AD2385">
            <v>7063</v>
          </cell>
          <cell r="AE2385">
            <v>100</v>
          </cell>
        </row>
        <row r="2386">
          <cell r="P2386" t="str">
            <v>3/2583</v>
          </cell>
          <cell r="Q2386">
            <v>0</v>
          </cell>
          <cell r="R2386" t="str">
            <v>3</v>
          </cell>
          <cell r="S2386" t="str">
            <v>2583</v>
          </cell>
          <cell r="T2386">
            <v>0</v>
          </cell>
          <cell r="U2386">
            <v>7</v>
          </cell>
          <cell r="V2386">
            <v>2</v>
          </cell>
          <cell r="W2386">
            <v>18</v>
          </cell>
          <cell r="X2386">
            <v>0</v>
          </cell>
          <cell r="Y2386">
            <v>3018</v>
          </cell>
          <cell r="Z2386" t="str">
            <v>บุคคลธรรมดา</v>
          </cell>
          <cell r="AA2386">
            <v>2</v>
          </cell>
          <cell r="AB2386" t="str">
            <v>(1)ที่ดินและสิ่งปลูกสร้างที่ใช้ประโยชน์ในการประกอบเกษตรกรรม</v>
          </cell>
          <cell r="AC2386">
            <v>1</v>
          </cell>
          <cell r="AD2386">
            <v>3018</v>
          </cell>
          <cell r="AE2386">
            <v>100</v>
          </cell>
        </row>
        <row r="2387">
          <cell r="P2387" t="str">
            <v>10/2583</v>
          </cell>
          <cell r="Q2387">
            <v>0</v>
          </cell>
          <cell r="R2387" t="str">
            <v>10</v>
          </cell>
          <cell r="S2387" t="str">
            <v>2583</v>
          </cell>
          <cell r="T2387">
            <v>0</v>
          </cell>
          <cell r="U2387">
            <v>7</v>
          </cell>
          <cell r="V2387">
            <v>1</v>
          </cell>
          <cell r="W2387">
            <v>76</v>
          </cell>
          <cell r="X2387">
            <v>0</v>
          </cell>
          <cell r="Y2387">
            <v>2976</v>
          </cell>
          <cell r="Z2387" t="str">
            <v>บุคคลธรรมดา</v>
          </cell>
          <cell r="AA2387">
            <v>2</v>
          </cell>
          <cell r="AB2387" t="str">
            <v>(1)ที่ดินและสิ่งปลูกสร้างที่ใช้ประโยชน์ในการประกอบเกษตรกรรม</v>
          </cell>
          <cell r="AC2387">
            <v>1</v>
          </cell>
          <cell r="AD2387">
            <v>2976</v>
          </cell>
          <cell r="AE2387">
            <v>100</v>
          </cell>
        </row>
        <row r="2388">
          <cell r="P2388" t="str">
            <v>12/2583</v>
          </cell>
          <cell r="Q2388">
            <v>0</v>
          </cell>
          <cell r="R2388" t="str">
            <v>12</v>
          </cell>
          <cell r="S2388" t="str">
            <v>2583</v>
          </cell>
          <cell r="T2388">
            <v>0</v>
          </cell>
          <cell r="U2388">
            <v>18</v>
          </cell>
          <cell r="V2388">
            <v>1</v>
          </cell>
          <cell r="W2388">
            <v>16</v>
          </cell>
          <cell r="X2388">
            <v>0</v>
          </cell>
          <cell r="Y2388">
            <v>7316</v>
          </cell>
          <cell r="Z2388" t="str">
            <v>บุคคลธรรมดา</v>
          </cell>
          <cell r="AA2388">
            <v>2</v>
          </cell>
          <cell r="AB2388" t="str">
            <v>(1)ที่ดินและสิ่งปลูกสร้างที่ใช้ประโยชน์ในการประกอบเกษตรกรรม</v>
          </cell>
          <cell r="AC2388">
            <v>1</v>
          </cell>
          <cell r="AD2388">
            <v>7316</v>
          </cell>
          <cell r="AE2388">
            <v>100</v>
          </cell>
        </row>
        <row r="2389">
          <cell r="P2389" t="str">
            <v>3/2475</v>
          </cell>
          <cell r="Q2389">
            <v>0</v>
          </cell>
          <cell r="R2389" t="str">
            <v>3</v>
          </cell>
          <cell r="S2389" t="str">
            <v>2475</v>
          </cell>
          <cell r="T2389">
            <v>0</v>
          </cell>
          <cell r="U2389">
            <v>12</v>
          </cell>
          <cell r="V2389">
            <v>1</v>
          </cell>
          <cell r="W2389">
            <v>41</v>
          </cell>
          <cell r="X2389">
            <v>0</v>
          </cell>
          <cell r="Y2389">
            <v>4941</v>
          </cell>
          <cell r="Z2389" t="str">
            <v>บุคคลธรรมดา</v>
          </cell>
          <cell r="AA2389">
            <v>2</v>
          </cell>
          <cell r="AB2389" t="str">
            <v>(1)ที่ดินและสิ่งปลูกสร้างที่ใช้ประโยชน์ในการประกอบเกษตรกรรม</v>
          </cell>
          <cell r="AC2389">
            <v>1</v>
          </cell>
          <cell r="AD2389">
            <v>4941</v>
          </cell>
          <cell r="AE2389">
            <v>100</v>
          </cell>
        </row>
        <row r="2390">
          <cell r="P2390" t="str">
            <v>1/3898</v>
          </cell>
          <cell r="Q2390">
            <v>0</v>
          </cell>
          <cell r="R2390" t="str">
            <v>1</v>
          </cell>
          <cell r="S2390" t="str">
            <v>3898</v>
          </cell>
          <cell r="T2390">
            <v>0</v>
          </cell>
          <cell r="U2390">
            <v>13</v>
          </cell>
          <cell r="V2390">
            <v>1</v>
          </cell>
          <cell r="W2390">
            <v>11</v>
          </cell>
          <cell r="X2390">
            <v>0</v>
          </cell>
          <cell r="Y2390">
            <v>5311</v>
          </cell>
          <cell r="Z2390" t="str">
            <v>บุคคลธรรมดา</v>
          </cell>
          <cell r="AA2390">
            <v>2</v>
          </cell>
          <cell r="AB2390" t="str">
            <v>(1)ที่ดินและสิ่งปลูกสร้างที่ใช้ประโยชน์ในการประกอบเกษตรกรรม</v>
          </cell>
          <cell r="AC2390">
            <v>1</v>
          </cell>
          <cell r="AD2390">
            <v>5311</v>
          </cell>
          <cell r="AE2390">
            <v>100</v>
          </cell>
        </row>
        <row r="2391">
          <cell r="P2391" t="str">
            <v>10/2470</v>
          </cell>
          <cell r="Q2391">
            <v>0</v>
          </cell>
          <cell r="R2391" t="str">
            <v>10</v>
          </cell>
          <cell r="S2391" t="str">
            <v>2470</v>
          </cell>
          <cell r="T2391">
            <v>0</v>
          </cell>
          <cell r="U2391">
            <v>14</v>
          </cell>
          <cell r="V2391">
            <v>0</v>
          </cell>
          <cell r="W2391">
            <v>60</v>
          </cell>
          <cell r="X2391">
            <v>0</v>
          </cell>
          <cell r="Y2391">
            <v>5660</v>
          </cell>
          <cell r="Z2391" t="str">
            <v>บุคคลธรรมดา</v>
          </cell>
          <cell r="AA2391">
            <v>2</v>
          </cell>
          <cell r="AB2391" t="str">
            <v>(1)ที่ดินและสิ่งปลูกสร้างที่ใช้ประโยชน์ในการประกอบเกษตรกรรม</v>
          </cell>
          <cell r="AC2391">
            <v>1</v>
          </cell>
          <cell r="AD2391">
            <v>5660</v>
          </cell>
          <cell r="AE2391">
            <v>100</v>
          </cell>
        </row>
        <row r="2392">
          <cell r="P2392" t="str">
            <v>9/2469</v>
          </cell>
          <cell r="Q2392">
            <v>0</v>
          </cell>
          <cell r="R2392" t="str">
            <v>9</v>
          </cell>
          <cell r="S2392" t="str">
            <v>2469</v>
          </cell>
          <cell r="T2392">
            <v>0</v>
          </cell>
          <cell r="U2392">
            <v>17</v>
          </cell>
          <cell r="V2392">
            <v>1</v>
          </cell>
          <cell r="W2392">
            <v>53</v>
          </cell>
          <cell r="X2392">
            <v>0</v>
          </cell>
          <cell r="Y2392">
            <v>6953</v>
          </cell>
          <cell r="Z2392" t="str">
            <v>บุคคลธรรมดา</v>
          </cell>
          <cell r="AA2392">
            <v>2</v>
          </cell>
          <cell r="AB2392" t="str">
            <v>(1)ที่ดินและสิ่งปลูกสร้างที่ใช้ประโยชน์ในการประกอบเกษตรกรรม</v>
          </cell>
          <cell r="AC2392">
            <v>1</v>
          </cell>
          <cell r="AD2392">
            <v>6953</v>
          </cell>
          <cell r="AE2392">
            <v>100</v>
          </cell>
        </row>
        <row r="2393">
          <cell r="P2393" t="str">
            <v>10/2469</v>
          </cell>
          <cell r="Q2393">
            <v>0</v>
          </cell>
          <cell r="R2393" t="str">
            <v>10</v>
          </cell>
          <cell r="S2393" t="str">
            <v>2469</v>
          </cell>
          <cell r="T2393">
            <v>0</v>
          </cell>
          <cell r="U2393">
            <v>14</v>
          </cell>
          <cell r="V2393">
            <v>1</v>
          </cell>
          <cell r="W2393">
            <v>41</v>
          </cell>
          <cell r="X2393">
            <v>0</v>
          </cell>
          <cell r="Y2393">
            <v>5741</v>
          </cell>
          <cell r="Z2393" t="str">
            <v>บุคคลธรรมดา</v>
          </cell>
          <cell r="AA2393">
            <v>2</v>
          </cell>
          <cell r="AB2393" t="str">
            <v>(1)ที่ดินและสิ่งปลูกสร้างที่ใช้ประโยชน์ในการประกอบเกษตรกรรม</v>
          </cell>
          <cell r="AC2393">
            <v>1</v>
          </cell>
          <cell r="AD2393">
            <v>5741</v>
          </cell>
          <cell r="AE2393">
            <v>100</v>
          </cell>
        </row>
        <row r="2394">
          <cell r="P2394" t="str">
            <v>14/2597</v>
          </cell>
          <cell r="Q2394">
            <v>0</v>
          </cell>
          <cell r="R2394" t="str">
            <v>14</v>
          </cell>
          <cell r="S2394">
            <v>2597</v>
          </cell>
          <cell r="T2394">
            <v>0</v>
          </cell>
          <cell r="U2394">
            <v>11</v>
          </cell>
          <cell r="V2394">
            <v>3</v>
          </cell>
          <cell r="W2394">
            <v>16</v>
          </cell>
          <cell r="X2394">
            <v>0</v>
          </cell>
          <cell r="Y2394">
            <v>4716</v>
          </cell>
          <cell r="Z2394" t="str">
            <v>บุคคลธรรมดา</v>
          </cell>
          <cell r="AA2394">
            <v>2</v>
          </cell>
          <cell r="AB2394" t="str">
            <v>(1)ที่ดินและสิ่งปลูกสร้างที่ใช้ประโยชน์ในการประกอบเกษตรกรรม</v>
          </cell>
          <cell r="AC2394">
            <v>1</v>
          </cell>
          <cell r="AD2394">
            <v>4716</v>
          </cell>
          <cell r="AE2394">
            <v>100</v>
          </cell>
        </row>
        <row r="2395">
          <cell r="P2395" t="str">
            <v>7/2597</v>
          </cell>
          <cell r="Q2395">
            <v>0</v>
          </cell>
          <cell r="R2395" t="str">
            <v>7</v>
          </cell>
          <cell r="S2395" t="str">
            <v>2597</v>
          </cell>
          <cell r="T2395">
            <v>0</v>
          </cell>
          <cell r="U2395">
            <v>10</v>
          </cell>
          <cell r="V2395">
            <v>3</v>
          </cell>
          <cell r="W2395">
            <v>88</v>
          </cell>
          <cell r="X2395">
            <v>0</v>
          </cell>
          <cell r="Y2395">
            <v>4388</v>
          </cell>
          <cell r="Z2395" t="str">
            <v>บุคคลธรรมดา</v>
          </cell>
          <cell r="AA2395">
            <v>2</v>
          </cell>
          <cell r="AB2395" t="str">
            <v>(1)ที่ดินและสิ่งปลูกสร้างที่ใช้ประโยชน์ในการประกอบเกษตรกรรม</v>
          </cell>
          <cell r="AC2395">
            <v>1</v>
          </cell>
          <cell r="AD2395">
            <v>4388</v>
          </cell>
          <cell r="AE2395">
            <v>100</v>
          </cell>
        </row>
        <row r="2396">
          <cell r="P2396" t="str">
            <v>4/2584</v>
          </cell>
          <cell r="Q2396">
            <v>0</v>
          </cell>
          <cell r="R2396" t="str">
            <v>4</v>
          </cell>
          <cell r="S2396">
            <v>2584</v>
          </cell>
          <cell r="T2396">
            <v>0</v>
          </cell>
          <cell r="U2396">
            <v>33</v>
          </cell>
          <cell r="V2396">
            <v>3</v>
          </cell>
          <cell r="W2396">
            <v>92</v>
          </cell>
          <cell r="X2396">
            <v>0</v>
          </cell>
          <cell r="Y2396">
            <v>13592</v>
          </cell>
          <cell r="Z2396" t="str">
            <v>บุคคลธรรมดา</v>
          </cell>
          <cell r="AA2396">
            <v>2</v>
          </cell>
          <cell r="AB2396" t="str">
            <v>(1)ที่ดินและสิ่งปลูกสร้างที่ใช้ประโยชน์ในการประกอบเกษตรกรรม</v>
          </cell>
          <cell r="AC2396">
            <v>1</v>
          </cell>
          <cell r="AD2396">
            <v>13592</v>
          </cell>
          <cell r="AE2396">
            <v>100</v>
          </cell>
        </row>
        <row r="2397">
          <cell r="P2397" t="str">
            <v>5/2584</v>
          </cell>
          <cell r="Q2397">
            <v>0</v>
          </cell>
          <cell r="R2397" t="str">
            <v>5</v>
          </cell>
          <cell r="S2397" t="str">
            <v>2584</v>
          </cell>
          <cell r="T2397">
            <v>0</v>
          </cell>
          <cell r="U2397">
            <v>40</v>
          </cell>
          <cell r="V2397">
            <v>0</v>
          </cell>
          <cell r="W2397">
            <v>51</v>
          </cell>
          <cell r="X2397">
            <v>0</v>
          </cell>
          <cell r="Y2397">
            <v>16051</v>
          </cell>
          <cell r="Z2397" t="str">
            <v>บุคคลธรรมดา</v>
          </cell>
          <cell r="AA2397">
            <v>2</v>
          </cell>
          <cell r="AB2397" t="str">
            <v>(1)ที่ดินและสิ่งปลูกสร้างที่ใช้ประโยชน์ในการประกอบเกษตรกรรม</v>
          </cell>
          <cell r="AC2397">
            <v>1</v>
          </cell>
          <cell r="AD2397">
            <v>16051</v>
          </cell>
          <cell r="AE2397">
            <v>100</v>
          </cell>
        </row>
        <row r="2398">
          <cell r="P2398" t="str">
            <v>3/3898</v>
          </cell>
          <cell r="Q2398">
            <v>0</v>
          </cell>
          <cell r="R2398" t="str">
            <v>3</v>
          </cell>
          <cell r="S2398" t="str">
            <v>3898</v>
          </cell>
          <cell r="T2398">
            <v>0</v>
          </cell>
          <cell r="U2398">
            <v>10</v>
          </cell>
          <cell r="V2398">
            <v>0</v>
          </cell>
          <cell r="W2398">
            <v>63</v>
          </cell>
          <cell r="X2398">
            <v>0</v>
          </cell>
          <cell r="Y2398">
            <v>4063</v>
          </cell>
          <cell r="Z2398" t="str">
            <v>บุคคลธรรมดา</v>
          </cell>
          <cell r="AA2398">
            <v>2</v>
          </cell>
          <cell r="AB2398" t="str">
            <v>(1)ที่ดินและสิ่งปลูกสร้างที่ใช้ประโยชน์ในการประกอบเกษตรกรรม</v>
          </cell>
          <cell r="AC2398">
            <v>1</v>
          </cell>
          <cell r="AD2398">
            <v>4063</v>
          </cell>
          <cell r="AE2398">
            <v>100</v>
          </cell>
        </row>
        <row r="2399">
          <cell r="P2399" t="str">
            <v>11/3895</v>
          </cell>
          <cell r="Q2399">
            <v>0</v>
          </cell>
          <cell r="R2399" t="str">
            <v>11</v>
          </cell>
          <cell r="S2399" t="str">
            <v>3895</v>
          </cell>
          <cell r="T2399">
            <v>0</v>
          </cell>
          <cell r="U2399">
            <v>12</v>
          </cell>
          <cell r="V2399">
            <v>3</v>
          </cell>
          <cell r="W2399">
            <v>21</v>
          </cell>
          <cell r="X2399">
            <v>0</v>
          </cell>
          <cell r="Y2399">
            <v>5121</v>
          </cell>
          <cell r="Z2399" t="str">
            <v>บุคคลธรรมดา</v>
          </cell>
          <cell r="AA2399">
            <v>2</v>
          </cell>
          <cell r="AB2399" t="str">
            <v>(1)ที่ดินและสิ่งปลูกสร้างที่ใช้ประโยชน์ในการประกอบเกษตรกรรม</v>
          </cell>
          <cell r="AC2399">
            <v>1</v>
          </cell>
          <cell r="AD2399">
            <v>5121</v>
          </cell>
          <cell r="AE2399">
            <v>100</v>
          </cell>
        </row>
        <row r="2400">
          <cell r="P2400" t="str">
            <v>3/2470</v>
          </cell>
          <cell r="Q2400">
            <v>0</v>
          </cell>
          <cell r="R2400" t="str">
            <v>3</v>
          </cell>
          <cell r="S2400" t="str">
            <v>2470</v>
          </cell>
          <cell r="T2400">
            <v>0</v>
          </cell>
          <cell r="U2400">
            <v>12</v>
          </cell>
          <cell r="V2400">
            <v>3</v>
          </cell>
          <cell r="W2400">
            <v>71</v>
          </cell>
          <cell r="X2400">
            <v>0</v>
          </cell>
          <cell r="Y2400">
            <v>5171</v>
          </cell>
          <cell r="Z2400" t="str">
            <v>บุคคลธรรมดา</v>
          </cell>
          <cell r="AA2400">
            <v>2</v>
          </cell>
          <cell r="AB2400" t="str">
            <v>(1)ที่ดินและสิ่งปลูกสร้างที่ใช้ประโยชน์ในการประกอบเกษตรกรรม</v>
          </cell>
          <cell r="AC2400">
            <v>1</v>
          </cell>
          <cell r="AD2400">
            <v>5171</v>
          </cell>
          <cell r="AE2400">
            <v>100</v>
          </cell>
        </row>
        <row r="2401">
          <cell r="P2401" t="str">
            <v>3/2469</v>
          </cell>
          <cell r="Q2401">
            <v>0</v>
          </cell>
          <cell r="R2401" t="str">
            <v>3</v>
          </cell>
          <cell r="S2401" t="str">
            <v>2469</v>
          </cell>
          <cell r="T2401">
            <v>0</v>
          </cell>
          <cell r="U2401">
            <v>25</v>
          </cell>
          <cell r="V2401">
            <v>3</v>
          </cell>
          <cell r="W2401">
            <v>69</v>
          </cell>
          <cell r="X2401">
            <v>0</v>
          </cell>
          <cell r="Y2401">
            <v>10369</v>
          </cell>
          <cell r="Z2401" t="str">
            <v>บุคคลธรรมดา</v>
          </cell>
          <cell r="AA2401">
            <v>2</v>
          </cell>
          <cell r="AB2401" t="str">
            <v>(1)ที่ดินและสิ่งปลูกสร้างที่ใช้ประโยชน์ในการประกอบเกษตรกรรม</v>
          </cell>
          <cell r="AC2401">
            <v>1</v>
          </cell>
          <cell r="AD2401">
            <v>10369</v>
          </cell>
          <cell r="AE2401">
            <v>100</v>
          </cell>
        </row>
        <row r="2402">
          <cell r="P2402" t="str">
            <v>13/3895</v>
          </cell>
          <cell r="Q2402">
            <v>0</v>
          </cell>
          <cell r="R2402" t="str">
            <v>13</v>
          </cell>
          <cell r="S2402" t="str">
            <v>3895</v>
          </cell>
          <cell r="T2402">
            <v>0</v>
          </cell>
          <cell r="U2402">
            <v>4</v>
          </cell>
          <cell r="V2402">
            <v>3</v>
          </cell>
          <cell r="W2402">
            <v>35</v>
          </cell>
          <cell r="X2402">
            <v>0</v>
          </cell>
          <cell r="Y2402">
            <v>1935</v>
          </cell>
          <cell r="Z2402" t="str">
            <v>บุคคลธรรมดา</v>
          </cell>
          <cell r="AA2402">
            <v>2</v>
          </cell>
          <cell r="AB2402" t="str">
            <v>(1)ที่ดินและสิ่งปลูกสร้างที่ใช้ประโยชน์ในการประกอบเกษตรกรรม</v>
          </cell>
          <cell r="AC2402">
            <v>1</v>
          </cell>
          <cell r="AD2402">
            <v>1935</v>
          </cell>
          <cell r="AE2402">
            <v>100</v>
          </cell>
        </row>
        <row r="2403">
          <cell r="P2403" t="str">
            <v>12/3895</v>
          </cell>
          <cell r="Q2403">
            <v>0</v>
          </cell>
          <cell r="R2403" t="str">
            <v>12</v>
          </cell>
          <cell r="S2403">
            <v>3895</v>
          </cell>
          <cell r="T2403">
            <v>0</v>
          </cell>
          <cell r="U2403">
            <v>6</v>
          </cell>
          <cell r="V2403">
            <v>0</v>
          </cell>
          <cell r="W2403">
            <v>57</v>
          </cell>
          <cell r="X2403">
            <v>0</v>
          </cell>
          <cell r="Y2403">
            <v>2457</v>
          </cell>
          <cell r="Z2403" t="str">
            <v>บุคคลธรรมดา</v>
          </cell>
          <cell r="AA2403">
            <v>2</v>
          </cell>
          <cell r="AB2403" t="str">
            <v>(1)ที่ดินและสิ่งปลูกสร้างที่ใช้ประโยชน์ในการประกอบเกษตรกรรม</v>
          </cell>
          <cell r="AC2403">
            <v>1</v>
          </cell>
          <cell r="AD2403">
            <v>2457</v>
          </cell>
          <cell r="AE2403">
            <v>100</v>
          </cell>
        </row>
        <row r="2404">
          <cell r="P2404" t="str">
            <v>2/2584</v>
          </cell>
          <cell r="Q2404">
            <v>0</v>
          </cell>
          <cell r="R2404" t="str">
            <v>2</v>
          </cell>
          <cell r="S2404" t="str">
            <v>2584</v>
          </cell>
          <cell r="T2404">
            <v>0</v>
          </cell>
          <cell r="U2404">
            <v>38</v>
          </cell>
          <cell r="V2404">
            <v>2</v>
          </cell>
          <cell r="W2404">
            <v>2</v>
          </cell>
          <cell r="X2404">
            <v>0</v>
          </cell>
          <cell r="Y2404">
            <v>15402</v>
          </cell>
          <cell r="Z2404" t="str">
            <v>บุคคลธรรมดา</v>
          </cell>
          <cell r="AA2404">
            <v>2</v>
          </cell>
          <cell r="AB2404" t="str">
            <v>(1)ที่ดินและสิ่งปลูกสร้างที่ใช้ประโยชน์ในการประกอบเกษตรกรรม</v>
          </cell>
          <cell r="AC2404">
            <v>1</v>
          </cell>
          <cell r="AD2404">
            <v>15402</v>
          </cell>
          <cell r="AE2404">
            <v>100</v>
          </cell>
        </row>
        <row r="2405">
          <cell r="P2405" t="str">
            <v>7/2595</v>
          </cell>
          <cell r="Q2405">
            <v>0</v>
          </cell>
          <cell r="R2405" t="str">
            <v>7</v>
          </cell>
          <cell r="S2405" t="str">
            <v>2595</v>
          </cell>
          <cell r="T2405">
            <v>0</v>
          </cell>
          <cell r="U2405">
            <v>43</v>
          </cell>
          <cell r="V2405">
            <v>1</v>
          </cell>
          <cell r="W2405">
            <v>28</v>
          </cell>
          <cell r="X2405">
            <v>0</v>
          </cell>
          <cell r="Y2405">
            <v>17328</v>
          </cell>
          <cell r="Z2405" t="str">
            <v>บุคคลธรรมดา</v>
          </cell>
          <cell r="AA2405">
            <v>2</v>
          </cell>
          <cell r="AB2405" t="str">
            <v>(1)ที่ดินและสิ่งปลูกสร้างที่ใช้ประโยชน์ในการประกอบเกษตรกรรม</v>
          </cell>
          <cell r="AC2405">
            <v>1</v>
          </cell>
          <cell r="AD2405">
            <v>17328</v>
          </cell>
          <cell r="AE2405">
            <v>100</v>
          </cell>
        </row>
        <row r="2406">
          <cell r="P2406" t="str">
            <v>4/2467</v>
          </cell>
          <cell r="Q2406">
            <v>0</v>
          </cell>
          <cell r="R2406" t="str">
            <v>4</v>
          </cell>
          <cell r="S2406" t="str">
            <v>2467</v>
          </cell>
          <cell r="T2406">
            <v>0</v>
          </cell>
          <cell r="U2406">
            <v>38</v>
          </cell>
          <cell r="V2406">
            <v>2</v>
          </cell>
          <cell r="W2406">
            <v>5</v>
          </cell>
          <cell r="X2406">
            <v>0</v>
          </cell>
          <cell r="Y2406">
            <v>15405</v>
          </cell>
          <cell r="Z2406" t="str">
            <v>บุคคลธรรมดา</v>
          </cell>
          <cell r="AA2406">
            <v>2</v>
          </cell>
          <cell r="AB2406" t="str">
            <v>(1)ที่ดินและสิ่งปลูกสร้างที่ใช้ประโยชน์ในการประกอบเกษตรกรรม</v>
          </cell>
          <cell r="AC2406">
            <v>1</v>
          </cell>
          <cell r="AD2406">
            <v>15405</v>
          </cell>
          <cell r="AE2406">
            <v>100</v>
          </cell>
        </row>
        <row r="2407">
          <cell r="P2407" t="str">
            <v>17/2597</v>
          </cell>
          <cell r="Q2407">
            <v>0</v>
          </cell>
          <cell r="R2407" t="str">
            <v>17</v>
          </cell>
          <cell r="S2407" t="str">
            <v>2597</v>
          </cell>
          <cell r="T2407">
            <v>0</v>
          </cell>
          <cell r="U2407">
            <v>22</v>
          </cell>
          <cell r="V2407">
            <v>0</v>
          </cell>
          <cell r="W2407">
            <v>27</v>
          </cell>
          <cell r="X2407">
            <v>0</v>
          </cell>
          <cell r="Y2407">
            <v>8827</v>
          </cell>
          <cell r="Z2407" t="str">
            <v>บุคคลธรรมดา</v>
          </cell>
          <cell r="AA2407">
            <v>2</v>
          </cell>
          <cell r="AB2407" t="str">
            <v>(1)ที่ดินและสิ่งปลูกสร้างที่ใช้ประโยชน์ในการประกอบเกษตรกรรม</v>
          </cell>
          <cell r="AC2407">
            <v>1</v>
          </cell>
          <cell r="AD2407">
            <v>8827</v>
          </cell>
          <cell r="AE2407">
            <v>100</v>
          </cell>
        </row>
        <row r="2408">
          <cell r="P2408" t="str">
            <v>13/2594</v>
          </cell>
          <cell r="Q2408">
            <v>0</v>
          </cell>
          <cell r="R2408" t="str">
            <v>13</v>
          </cell>
          <cell r="S2408" t="str">
            <v>2594</v>
          </cell>
          <cell r="T2408">
            <v>0</v>
          </cell>
          <cell r="U2408">
            <v>9</v>
          </cell>
          <cell r="V2408">
            <v>2</v>
          </cell>
          <cell r="W2408">
            <v>27</v>
          </cell>
          <cell r="X2408">
            <v>0</v>
          </cell>
          <cell r="Y2408">
            <v>3827</v>
          </cell>
          <cell r="Z2408" t="str">
            <v>บุคคลธรรมดา</v>
          </cell>
          <cell r="AA2408">
            <v>2</v>
          </cell>
          <cell r="AB2408" t="str">
            <v>(1)ที่ดินและสิ่งปลูกสร้างที่ใช้ประโยชน์ในการประกอบเกษตรกรรม</v>
          </cell>
          <cell r="AC2408">
            <v>1</v>
          </cell>
          <cell r="AD2408">
            <v>3827</v>
          </cell>
          <cell r="AE2408">
            <v>100</v>
          </cell>
        </row>
        <row r="2409">
          <cell r="P2409" t="str">
            <v>16/2596</v>
          </cell>
          <cell r="Q2409">
            <v>0</v>
          </cell>
          <cell r="R2409" t="str">
            <v>16</v>
          </cell>
          <cell r="S2409" t="str">
            <v>2596</v>
          </cell>
          <cell r="T2409">
            <v>0</v>
          </cell>
          <cell r="U2409">
            <v>7</v>
          </cell>
          <cell r="V2409">
            <v>1</v>
          </cell>
          <cell r="W2409">
            <v>2</v>
          </cell>
          <cell r="X2409">
            <v>0</v>
          </cell>
          <cell r="Y2409">
            <v>2902</v>
          </cell>
          <cell r="Z2409" t="str">
            <v>บุคคลธรรมดา</v>
          </cell>
          <cell r="AA2409">
            <v>2</v>
          </cell>
          <cell r="AB2409" t="str">
            <v>(1)ที่ดินและสิ่งปลูกสร้างที่ใช้ประโยชน์ในการประกอบเกษตรกรรม</v>
          </cell>
          <cell r="AC2409">
            <v>1</v>
          </cell>
          <cell r="AD2409">
            <v>2902</v>
          </cell>
          <cell r="AE2409">
            <v>100</v>
          </cell>
        </row>
        <row r="2410">
          <cell r="P2410" t="str">
            <v>6/2673</v>
          </cell>
          <cell r="Q2410">
            <v>0</v>
          </cell>
          <cell r="R2410" t="str">
            <v>6</v>
          </cell>
          <cell r="S2410">
            <v>2637</v>
          </cell>
          <cell r="T2410">
            <v>0</v>
          </cell>
          <cell r="U2410">
            <v>2</v>
          </cell>
          <cell r="V2410">
            <v>3</v>
          </cell>
          <cell r="W2410">
            <v>67</v>
          </cell>
          <cell r="X2410">
            <v>0</v>
          </cell>
          <cell r="Y2410">
            <v>1167</v>
          </cell>
          <cell r="Z2410" t="str">
            <v>บุคคลธรรมดา</v>
          </cell>
          <cell r="AA2410">
            <v>2</v>
          </cell>
          <cell r="AB2410" t="str">
            <v>(1)ที่ดินและสิ่งปลูกสร้างที่ใช้ประโยชน์ในการประกอบเกษตรกรรม</v>
          </cell>
          <cell r="AC2410">
            <v>1</v>
          </cell>
          <cell r="AD2410">
            <v>1167</v>
          </cell>
          <cell r="AE2410">
            <v>100</v>
          </cell>
        </row>
        <row r="2411">
          <cell r="P2411" t="str">
            <v>11/2583</v>
          </cell>
          <cell r="Q2411">
            <v>0</v>
          </cell>
          <cell r="R2411" t="str">
            <v>11</v>
          </cell>
          <cell r="S2411" t="str">
            <v>2583</v>
          </cell>
          <cell r="T2411">
            <v>0</v>
          </cell>
          <cell r="U2411">
            <v>26</v>
          </cell>
          <cell r="V2411">
            <v>2</v>
          </cell>
          <cell r="W2411">
            <v>8</v>
          </cell>
          <cell r="X2411">
            <v>0</v>
          </cell>
          <cell r="Y2411">
            <v>10608</v>
          </cell>
          <cell r="Z2411" t="str">
            <v>บุคคลธรรมดา</v>
          </cell>
          <cell r="AA2411">
            <v>2</v>
          </cell>
          <cell r="AB2411" t="str">
            <v>(1)ที่ดินและสิ่งปลูกสร้างที่ใช้ประโยชน์ในการประกอบเกษตรกรรม</v>
          </cell>
          <cell r="AC2411">
            <v>1</v>
          </cell>
          <cell r="AD2411">
            <v>10608</v>
          </cell>
          <cell r="AE2411">
            <v>100</v>
          </cell>
        </row>
        <row r="2412">
          <cell r="P2412" t="str">
            <v>4/2599</v>
          </cell>
          <cell r="Q2412">
            <v>0</v>
          </cell>
          <cell r="R2412" t="str">
            <v>4</v>
          </cell>
          <cell r="S2412" t="str">
            <v>2599</v>
          </cell>
          <cell r="T2412">
            <v>0</v>
          </cell>
          <cell r="U2412">
            <v>16</v>
          </cell>
          <cell r="V2412">
            <v>1</v>
          </cell>
          <cell r="W2412">
            <v>17</v>
          </cell>
          <cell r="X2412">
            <v>0</v>
          </cell>
          <cell r="Y2412">
            <v>6517</v>
          </cell>
          <cell r="Z2412" t="str">
            <v>บุคคลธรรมดา</v>
          </cell>
          <cell r="AA2412">
            <v>2</v>
          </cell>
          <cell r="AB2412" t="str">
            <v>(1)ที่ดินและสิ่งปลูกสร้างที่ใช้ประโยชน์ในการประกอบเกษตรกรรม</v>
          </cell>
          <cell r="AC2412">
            <v>1</v>
          </cell>
          <cell r="AD2412">
            <v>6517</v>
          </cell>
          <cell r="AE2412">
            <v>100</v>
          </cell>
        </row>
        <row r="2413">
          <cell r="P2413" t="str">
            <v>3/2585</v>
          </cell>
          <cell r="Q2413">
            <v>0</v>
          </cell>
          <cell r="R2413" t="str">
            <v>3</v>
          </cell>
          <cell r="S2413" t="str">
            <v>2585</v>
          </cell>
          <cell r="T2413">
            <v>0</v>
          </cell>
          <cell r="U2413">
            <v>26</v>
          </cell>
          <cell r="V2413">
            <v>0</v>
          </cell>
          <cell r="W2413">
            <v>42</v>
          </cell>
          <cell r="X2413">
            <v>0</v>
          </cell>
          <cell r="Y2413">
            <v>10442</v>
          </cell>
          <cell r="Z2413" t="str">
            <v>บุคคลธรรมดา</v>
          </cell>
          <cell r="AA2413">
            <v>2</v>
          </cell>
          <cell r="AB2413" t="str">
            <v>(1)ที่ดินและสิ่งปลูกสร้างที่ใช้ประโยชน์ในการประกอบเกษตรกรรม</v>
          </cell>
          <cell r="AC2413">
            <v>1</v>
          </cell>
          <cell r="AD2413">
            <v>10442</v>
          </cell>
          <cell r="AE2413">
            <v>100</v>
          </cell>
        </row>
        <row r="2414">
          <cell r="P2414" t="str">
            <v>4/2470</v>
          </cell>
          <cell r="Q2414">
            <v>0</v>
          </cell>
          <cell r="R2414" t="str">
            <v>4</v>
          </cell>
          <cell r="S2414" t="str">
            <v>2470</v>
          </cell>
          <cell r="T2414">
            <v>0</v>
          </cell>
          <cell r="U2414">
            <v>7</v>
          </cell>
          <cell r="V2414">
            <v>2</v>
          </cell>
          <cell r="W2414">
            <v>64</v>
          </cell>
          <cell r="X2414">
            <v>0</v>
          </cell>
          <cell r="Y2414">
            <v>3064</v>
          </cell>
          <cell r="Z2414" t="str">
            <v>บุคคลธรรมดา</v>
          </cell>
          <cell r="AA2414">
            <v>2</v>
          </cell>
          <cell r="AB2414" t="str">
            <v>(1)ที่ดินและสิ่งปลูกสร้างที่ใช้ประโยชน์ในการประกอบเกษตรกรรม</v>
          </cell>
          <cell r="AC2414">
            <v>1</v>
          </cell>
          <cell r="AD2414">
            <v>3064</v>
          </cell>
          <cell r="AE2414">
            <v>100</v>
          </cell>
        </row>
        <row r="2415">
          <cell r="P2415" t="str">
            <v>6/2595</v>
          </cell>
          <cell r="Q2415">
            <v>0</v>
          </cell>
          <cell r="R2415" t="str">
            <v>6</v>
          </cell>
          <cell r="S2415" t="str">
            <v>2595</v>
          </cell>
          <cell r="T2415">
            <v>0</v>
          </cell>
          <cell r="U2415">
            <v>17</v>
          </cell>
          <cell r="V2415">
            <v>1</v>
          </cell>
          <cell r="W2415">
            <v>85</v>
          </cell>
          <cell r="X2415">
            <v>0</v>
          </cell>
          <cell r="Y2415">
            <v>6985</v>
          </cell>
          <cell r="Z2415" t="str">
            <v>บุคคลธรรมดา</v>
          </cell>
          <cell r="AA2415">
            <v>2</v>
          </cell>
          <cell r="AB2415" t="str">
            <v>(1)ที่ดินและสิ่งปลูกสร้างที่ใช้ประโยชน์ในการประกอบเกษตรกรรม</v>
          </cell>
          <cell r="AC2415">
            <v>1</v>
          </cell>
          <cell r="AD2415">
            <v>6985</v>
          </cell>
          <cell r="AE2415">
            <v>100</v>
          </cell>
        </row>
        <row r="2416">
          <cell r="P2416" t="str">
            <v>4/2600</v>
          </cell>
          <cell r="Q2416">
            <v>0</v>
          </cell>
          <cell r="R2416" t="str">
            <v>4</v>
          </cell>
          <cell r="S2416">
            <v>2600</v>
          </cell>
          <cell r="T2416">
            <v>0</v>
          </cell>
          <cell r="U2416">
            <v>39</v>
          </cell>
          <cell r="V2416">
            <v>2</v>
          </cell>
          <cell r="W2416">
            <v>57</v>
          </cell>
          <cell r="X2416">
            <v>0</v>
          </cell>
          <cell r="Y2416">
            <v>15857</v>
          </cell>
          <cell r="Z2416" t="str">
            <v>บุคคลธรรมดา</v>
          </cell>
          <cell r="AA2416">
            <v>2</v>
          </cell>
          <cell r="AB2416" t="str">
            <v>(1)ที่ดินและสิ่งปลูกสร้างที่ใช้ประโยชน์ในการประกอบเกษตรกรรม</v>
          </cell>
          <cell r="AC2416">
            <v>1</v>
          </cell>
          <cell r="AD2416">
            <v>15857</v>
          </cell>
          <cell r="AE2416">
            <v>100</v>
          </cell>
        </row>
        <row r="2417">
          <cell r="P2417" t="str">
            <v>1/2475</v>
          </cell>
          <cell r="Q2417">
            <v>0</v>
          </cell>
          <cell r="R2417" t="str">
            <v>1</v>
          </cell>
          <cell r="S2417" t="str">
            <v>2475</v>
          </cell>
          <cell r="T2417">
            <v>0</v>
          </cell>
          <cell r="U2417">
            <v>29</v>
          </cell>
          <cell r="V2417">
            <v>2</v>
          </cell>
          <cell r="W2417">
            <v>4</v>
          </cell>
          <cell r="X2417">
            <v>0</v>
          </cell>
          <cell r="Y2417">
            <v>11804</v>
          </cell>
          <cell r="Z2417" t="str">
            <v>บุคคลธรรมดา</v>
          </cell>
          <cell r="AA2417">
            <v>2</v>
          </cell>
          <cell r="AB2417" t="str">
            <v>(1)ที่ดินและสิ่งปลูกสร้างที่ใช้ประโยชน์ในการประกอบเกษตรกรรม</v>
          </cell>
          <cell r="AC2417">
            <v>1</v>
          </cell>
          <cell r="AD2417">
            <v>11804</v>
          </cell>
          <cell r="AE2417">
            <v>100</v>
          </cell>
        </row>
        <row r="2418">
          <cell r="P2418" t="str">
            <v>15/2471</v>
          </cell>
          <cell r="Q2418">
            <v>0</v>
          </cell>
          <cell r="R2418" t="str">
            <v>15</v>
          </cell>
          <cell r="S2418" t="str">
            <v>2471</v>
          </cell>
          <cell r="T2418">
            <v>0</v>
          </cell>
          <cell r="U2418">
            <v>2</v>
          </cell>
          <cell r="V2418">
            <v>1</v>
          </cell>
          <cell r="W2418">
            <v>46</v>
          </cell>
          <cell r="X2418">
            <v>0</v>
          </cell>
          <cell r="Y2418">
            <v>946</v>
          </cell>
          <cell r="Z2418" t="str">
            <v>บุคคลธรรมดา</v>
          </cell>
          <cell r="AA2418">
            <v>2</v>
          </cell>
          <cell r="AB2418" t="str">
            <v>(1)ที่ดินและสิ่งปลูกสร้างที่ใช้ประโยชน์ในการประกอบเกษตรกรรม</v>
          </cell>
          <cell r="AC2418">
            <v>1</v>
          </cell>
          <cell r="AD2418">
            <v>946</v>
          </cell>
          <cell r="AE2418">
            <v>100</v>
          </cell>
        </row>
        <row r="2419">
          <cell r="P2419" t="str">
            <v>7/2475</v>
          </cell>
          <cell r="Q2419">
            <v>0</v>
          </cell>
          <cell r="R2419" t="str">
            <v>7</v>
          </cell>
          <cell r="S2419" t="str">
            <v>2475</v>
          </cell>
          <cell r="T2419">
            <v>0</v>
          </cell>
          <cell r="U2419">
            <v>15</v>
          </cell>
          <cell r="V2419">
            <v>0</v>
          </cell>
          <cell r="W2419">
            <v>53</v>
          </cell>
          <cell r="X2419">
            <v>0</v>
          </cell>
          <cell r="Y2419">
            <v>6053</v>
          </cell>
          <cell r="Z2419" t="str">
            <v>บุคคลธรรมดา</v>
          </cell>
          <cell r="AA2419">
            <v>2</v>
          </cell>
          <cell r="AB2419" t="str">
            <v>(1)ที่ดินและสิ่งปลูกสร้างที่ใช้ประโยชน์ในการประกอบเกษตรกรรม</v>
          </cell>
          <cell r="AC2419">
            <v>1</v>
          </cell>
          <cell r="AD2419">
            <v>6053</v>
          </cell>
          <cell r="AE2419">
            <v>100</v>
          </cell>
        </row>
        <row r="2420">
          <cell r="P2420" t="str">
            <v>3/2595</v>
          </cell>
          <cell r="Q2420">
            <v>0</v>
          </cell>
          <cell r="R2420" t="str">
            <v>3</v>
          </cell>
          <cell r="S2420" t="str">
            <v>2595</v>
          </cell>
          <cell r="T2420">
            <v>0</v>
          </cell>
          <cell r="U2420">
            <v>22</v>
          </cell>
          <cell r="V2420">
            <v>1</v>
          </cell>
          <cell r="W2420">
            <v>81</v>
          </cell>
          <cell r="X2420">
            <v>0</v>
          </cell>
          <cell r="Y2420">
            <v>8981</v>
          </cell>
          <cell r="Z2420" t="str">
            <v>บุคคลธรรมดา</v>
          </cell>
          <cell r="AA2420">
            <v>2</v>
          </cell>
          <cell r="AB2420" t="str">
            <v>(1)ที่ดินและสิ่งปลูกสร้างที่ใช้ประโยชน์ในการประกอบเกษตรกรรม</v>
          </cell>
          <cell r="AC2420">
            <v>1</v>
          </cell>
          <cell r="AD2420">
            <v>8981</v>
          </cell>
          <cell r="AE2420">
            <v>100</v>
          </cell>
        </row>
        <row r="2421">
          <cell r="P2421" t="str">
            <v>5/2594</v>
          </cell>
          <cell r="Q2421">
            <v>0</v>
          </cell>
          <cell r="R2421" t="str">
            <v>5</v>
          </cell>
          <cell r="S2421" t="str">
            <v>2594</v>
          </cell>
          <cell r="T2421">
            <v>0</v>
          </cell>
          <cell r="U2421">
            <v>12</v>
          </cell>
          <cell r="V2421">
            <v>0</v>
          </cell>
          <cell r="W2421">
            <v>84</v>
          </cell>
          <cell r="X2421">
            <v>0</v>
          </cell>
          <cell r="Y2421">
            <v>4884</v>
          </cell>
          <cell r="Z2421" t="str">
            <v>บุคคลธรรมดา</v>
          </cell>
          <cell r="AA2421">
            <v>2</v>
          </cell>
          <cell r="AB2421" t="str">
            <v>(1)ที่ดินและสิ่งปลูกสร้างที่ใช้ประโยชน์ในการประกอบเกษตรกรรม</v>
          </cell>
          <cell r="AC2421">
            <v>1</v>
          </cell>
          <cell r="AD2421">
            <v>4884</v>
          </cell>
          <cell r="AE2421">
            <v>100</v>
          </cell>
        </row>
        <row r="2422">
          <cell r="P2422" t="str">
            <v>7/2594</v>
          </cell>
          <cell r="Q2422">
            <v>0</v>
          </cell>
          <cell r="R2422" t="str">
            <v>7</v>
          </cell>
          <cell r="S2422" t="str">
            <v>2594</v>
          </cell>
          <cell r="T2422">
            <v>0</v>
          </cell>
          <cell r="U2422">
            <v>9</v>
          </cell>
          <cell r="V2422">
            <v>0</v>
          </cell>
          <cell r="W2422">
            <v>10</v>
          </cell>
          <cell r="X2422">
            <v>0</v>
          </cell>
          <cell r="Y2422">
            <v>3610</v>
          </cell>
          <cell r="Z2422" t="str">
            <v>บุคคลธรรมดา</v>
          </cell>
          <cell r="AA2422">
            <v>2</v>
          </cell>
          <cell r="AB2422" t="str">
            <v>(1)ที่ดินและสิ่งปลูกสร้างที่ใช้ประโยชน์ในการประกอบเกษตรกรรม</v>
          </cell>
          <cell r="AC2422">
            <v>1</v>
          </cell>
          <cell r="AD2422">
            <v>3610</v>
          </cell>
          <cell r="AE2422">
            <v>100</v>
          </cell>
        </row>
        <row r="2423">
          <cell r="P2423" t="str">
            <v>9/2594</v>
          </cell>
          <cell r="Q2423">
            <v>0</v>
          </cell>
          <cell r="R2423" t="str">
            <v>9</v>
          </cell>
          <cell r="S2423">
            <v>2594</v>
          </cell>
          <cell r="T2423">
            <v>0</v>
          </cell>
          <cell r="U2423">
            <v>10</v>
          </cell>
          <cell r="V2423">
            <v>1</v>
          </cell>
          <cell r="W2423">
            <v>91</v>
          </cell>
          <cell r="X2423">
            <v>0</v>
          </cell>
          <cell r="Y2423">
            <v>4191</v>
          </cell>
          <cell r="Z2423" t="str">
            <v>บุคคลธรรมดา</v>
          </cell>
          <cell r="AA2423">
            <v>2</v>
          </cell>
          <cell r="AB2423" t="str">
            <v>(1)ที่ดินและสิ่งปลูกสร้างที่ใช้ประโยชน์ในการประกอบเกษตรกรรม</v>
          </cell>
          <cell r="AC2423">
            <v>1</v>
          </cell>
          <cell r="AD2423">
            <v>4191</v>
          </cell>
          <cell r="AE2423">
            <v>100</v>
          </cell>
        </row>
        <row r="2424">
          <cell r="P2424" t="str">
            <v>4/2594</v>
          </cell>
          <cell r="Q2424">
            <v>0</v>
          </cell>
          <cell r="R2424" t="str">
            <v>4</v>
          </cell>
          <cell r="S2424" t="str">
            <v>2594</v>
          </cell>
          <cell r="T2424">
            <v>0</v>
          </cell>
          <cell r="U2424">
            <v>11</v>
          </cell>
          <cell r="V2424">
            <v>1</v>
          </cell>
          <cell r="W2424">
            <v>83</v>
          </cell>
          <cell r="X2424">
            <v>0</v>
          </cell>
          <cell r="Y2424">
            <v>4583</v>
          </cell>
          <cell r="Z2424" t="str">
            <v>บุคคลธรรมดา</v>
          </cell>
          <cell r="AA2424">
            <v>2</v>
          </cell>
          <cell r="AB2424" t="str">
            <v>(1)ที่ดินและสิ่งปลูกสร้างที่ใช้ประโยชน์ในการประกอบเกษตรกรรม</v>
          </cell>
          <cell r="AC2424">
            <v>1</v>
          </cell>
          <cell r="AD2424">
            <v>4583</v>
          </cell>
          <cell r="AE2424">
            <v>100</v>
          </cell>
        </row>
        <row r="2425">
          <cell r="P2425" t="str">
            <v>3/2599</v>
          </cell>
          <cell r="Q2425">
            <v>0</v>
          </cell>
          <cell r="R2425" t="str">
            <v>3</v>
          </cell>
          <cell r="S2425" t="str">
            <v>2599</v>
          </cell>
          <cell r="T2425">
            <v>0</v>
          </cell>
          <cell r="U2425">
            <v>21</v>
          </cell>
          <cell r="V2425">
            <v>2</v>
          </cell>
          <cell r="W2425">
            <v>17</v>
          </cell>
          <cell r="X2425">
            <v>0</v>
          </cell>
          <cell r="Y2425">
            <v>8617</v>
          </cell>
          <cell r="Z2425" t="str">
            <v>บุคคลธรรมดา</v>
          </cell>
          <cell r="AA2425">
            <v>2</v>
          </cell>
          <cell r="AB2425" t="str">
            <v>(1)ที่ดินและสิ่งปลูกสร้างที่ใช้ประโยชน์ในการประกอบเกษตรกรรม</v>
          </cell>
          <cell r="AC2425">
            <v>1</v>
          </cell>
          <cell r="AD2425">
            <v>8617</v>
          </cell>
          <cell r="AE2425">
            <v>100</v>
          </cell>
        </row>
        <row r="2426">
          <cell r="P2426" t="str">
            <v>1/2584</v>
          </cell>
          <cell r="Q2426">
            <v>0</v>
          </cell>
          <cell r="R2426" t="str">
            <v>1</v>
          </cell>
          <cell r="S2426" t="str">
            <v>2584</v>
          </cell>
          <cell r="T2426">
            <v>0</v>
          </cell>
          <cell r="U2426">
            <v>25</v>
          </cell>
          <cell r="V2426">
            <v>1</v>
          </cell>
          <cell r="W2426">
            <v>36</v>
          </cell>
          <cell r="X2426">
            <v>0</v>
          </cell>
          <cell r="Y2426">
            <v>10136</v>
          </cell>
          <cell r="Z2426" t="str">
            <v>บุคคลธรรมดา</v>
          </cell>
          <cell r="AA2426">
            <v>2</v>
          </cell>
          <cell r="AB2426" t="str">
            <v>(1)ที่ดินและสิ่งปลูกสร้างที่ใช้ประโยชน์ในการประกอบเกษตรกรรม</v>
          </cell>
          <cell r="AC2426">
            <v>1</v>
          </cell>
          <cell r="AD2426">
            <v>10136</v>
          </cell>
          <cell r="AE2426">
            <v>100</v>
          </cell>
        </row>
        <row r="2427">
          <cell r="P2427" t="str">
            <v>17/2471</v>
          </cell>
          <cell r="Q2427">
            <v>0</v>
          </cell>
          <cell r="R2427" t="str">
            <v>17</v>
          </cell>
          <cell r="S2427" t="str">
            <v>2471</v>
          </cell>
          <cell r="T2427">
            <v>0</v>
          </cell>
          <cell r="U2427">
            <v>2</v>
          </cell>
          <cell r="V2427">
            <v>1</v>
          </cell>
          <cell r="W2427">
            <v>45</v>
          </cell>
          <cell r="X2427">
            <v>0</v>
          </cell>
          <cell r="Y2427">
            <v>945</v>
          </cell>
          <cell r="Z2427" t="str">
            <v>บุคคลธรรมดา</v>
          </cell>
          <cell r="AA2427">
            <v>2</v>
          </cell>
          <cell r="AB2427" t="str">
            <v>(1)ที่ดินและสิ่งปลูกสร้างที่ใช้ประโยชน์ในการประกอบเกษตรกรรม</v>
          </cell>
          <cell r="AC2427">
            <v>1</v>
          </cell>
          <cell r="AD2427">
            <v>945</v>
          </cell>
          <cell r="AE2427">
            <v>100</v>
          </cell>
        </row>
        <row r="2428">
          <cell r="P2428" t="str">
            <v>3/3896</v>
          </cell>
          <cell r="Q2428">
            <v>0</v>
          </cell>
          <cell r="R2428" t="str">
            <v>3</v>
          </cell>
          <cell r="S2428">
            <v>3896</v>
          </cell>
          <cell r="T2428">
            <v>0</v>
          </cell>
          <cell r="U2428">
            <v>6</v>
          </cell>
          <cell r="V2428">
            <v>3</v>
          </cell>
          <cell r="W2428">
            <v>48</v>
          </cell>
          <cell r="X2428">
            <v>0</v>
          </cell>
          <cell r="Y2428">
            <v>2748</v>
          </cell>
          <cell r="Z2428" t="str">
            <v>บุคคลธรรมดา</v>
          </cell>
          <cell r="AA2428">
            <v>2</v>
          </cell>
          <cell r="AB2428" t="str">
            <v>(1)ที่ดินและสิ่งปลูกสร้างที่ใช้ประโยชน์ในการประกอบเกษตรกรรม</v>
          </cell>
          <cell r="AC2428">
            <v>1</v>
          </cell>
          <cell r="AD2428">
            <v>2748</v>
          </cell>
          <cell r="AE2428">
            <v>100</v>
          </cell>
        </row>
        <row r="2429">
          <cell r="P2429" t="str">
            <v>8/2594</v>
          </cell>
          <cell r="Q2429">
            <v>0</v>
          </cell>
          <cell r="R2429" t="str">
            <v>8</v>
          </cell>
          <cell r="S2429" t="str">
            <v>2594</v>
          </cell>
          <cell r="T2429">
            <v>0</v>
          </cell>
          <cell r="U2429">
            <v>9</v>
          </cell>
          <cell r="V2429">
            <v>3</v>
          </cell>
          <cell r="W2429">
            <v>70</v>
          </cell>
          <cell r="X2429">
            <v>0</v>
          </cell>
          <cell r="Y2429">
            <v>3970</v>
          </cell>
          <cell r="Z2429" t="str">
            <v>บุคคลธรรมดา</v>
          </cell>
          <cell r="AA2429">
            <v>2</v>
          </cell>
          <cell r="AB2429" t="str">
            <v>(1)ที่ดินและสิ่งปลูกสร้างที่ใช้ประโยชน์ในการประกอบเกษตรกรรม</v>
          </cell>
          <cell r="AC2429">
            <v>1</v>
          </cell>
          <cell r="AD2429">
            <v>3970</v>
          </cell>
          <cell r="AE2429">
            <v>100</v>
          </cell>
        </row>
        <row r="2430">
          <cell r="P2430" t="str">
            <v>11/2470</v>
          </cell>
          <cell r="Q2430">
            <v>0</v>
          </cell>
          <cell r="R2430" t="str">
            <v>11</v>
          </cell>
          <cell r="S2430" t="str">
            <v>2470</v>
          </cell>
          <cell r="T2430">
            <v>0</v>
          </cell>
          <cell r="U2430">
            <v>9</v>
          </cell>
          <cell r="V2430">
            <v>2</v>
          </cell>
          <cell r="W2430">
            <v>18</v>
          </cell>
          <cell r="X2430">
            <v>0</v>
          </cell>
          <cell r="Y2430">
            <v>3818</v>
          </cell>
          <cell r="Z2430" t="str">
            <v>บุคคลธรรมดา</v>
          </cell>
          <cell r="AA2430">
            <v>2</v>
          </cell>
          <cell r="AB2430" t="str">
            <v>(1)ที่ดินและสิ่งปลูกสร้างที่ใช้ประโยชน์ในการประกอบเกษตรกรรม</v>
          </cell>
          <cell r="AC2430">
            <v>1</v>
          </cell>
          <cell r="AD2430">
            <v>3818</v>
          </cell>
          <cell r="AE2430">
            <v>100</v>
          </cell>
        </row>
        <row r="2431">
          <cell r="P2431" t="str">
            <v>6/2584</v>
          </cell>
          <cell r="Q2431">
            <v>0</v>
          </cell>
          <cell r="R2431" t="str">
            <v>6</v>
          </cell>
          <cell r="S2431">
            <v>2584</v>
          </cell>
          <cell r="T2431">
            <v>0</v>
          </cell>
          <cell r="U2431">
            <v>40</v>
          </cell>
          <cell r="V2431">
            <v>0</v>
          </cell>
          <cell r="W2431">
            <v>5</v>
          </cell>
          <cell r="X2431">
            <v>0</v>
          </cell>
          <cell r="Y2431">
            <v>16005</v>
          </cell>
          <cell r="Z2431" t="str">
            <v>บุคคลธรรมดา</v>
          </cell>
          <cell r="AA2431">
            <v>2</v>
          </cell>
          <cell r="AB2431" t="str">
            <v>(1)ที่ดินและสิ่งปลูกสร้างที่ใช้ประโยชน์ในการประกอบเกษตรกรรม</v>
          </cell>
          <cell r="AC2431">
            <v>1</v>
          </cell>
          <cell r="AD2431">
            <v>16005</v>
          </cell>
          <cell r="AE2431">
            <v>100</v>
          </cell>
        </row>
        <row r="2432">
          <cell r="P2432" t="str">
            <v>6/2593</v>
          </cell>
          <cell r="Q2432">
            <v>0</v>
          </cell>
          <cell r="R2432" t="str">
            <v>6</v>
          </cell>
          <cell r="S2432">
            <v>2593</v>
          </cell>
          <cell r="T2432">
            <v>0</v>
          </cell>
          <cell r="U2432">
            <v>7</v>
          </cell>
          <cell r="V2432">
            <v>0</v>
          </cell>
          <cell r="W2432">
            <v>27</v>
          </cell>
          <cell r="X2432">
            <v>0</v>
          </cell>
          <cell r="Y2432">
            <v>2827</v>
          </cell>
          <cell r="Z2432" t="str">
            <v>บุคคลธรรมดา</v>
          </cell>
          <cell r="AA2432">
            <v>2</v>
          </cell>
          <cell r="AB2432" t="str">
            <v>(1)ที่ดินและสิ่งปลูกสร้างที่ใช้ประโยชน์ในการประกอบเกษตรกรรม</v>
          </cell>
          <cell r="AC2432">
            <v>1</v>
          </cell>
          <cell r="AD2432">
            <v>2827</v>
          </cell>
          <cell r="AE2432">
            <v>100</v>
          </cell>
        </row>
        <row r="2433">
          <cell r="P2433" t="str">
            <v>5/3897</v>
          </cell>
          <cell r="Q2433">
            <v>0</v>
          </cell>
          <cell r="R2433" t="str">
            <v>5</v>
          </cell>
          <cell r="S2433" t="str">
            <v>3897</v>
          </cell>
          <cell r="T2433">
            <v>0</v>
          </cell>
          <cell r="U2433">
            <v>5</v>
          </cell>
          <cell r="V2433">
            <v>3</v>
          </cell>
          <cell r="W2433">
            <v>16</v>
          </cell>
          <cell r="X2433">
            <v>0</v>
          </cell>
          <cell r="Y2433">
            <v>2316</v>
          </cell>
          <cell r="Z2433" t="str">
            <v>บุคคลธรรมดา</v>
          </cell>
          <cell r="AA2433">
            <v>2</v>
          </cell>
          <cell r="AB2433" t="str">
            <v>(1)ที่ดินและสิ่งปลูกสร้างที่ใช้ประโยชน์ในการประกอบเกษตรกรรม</v>
          </cell>
          <cell r="AC2433">
            <v>1</v>
          </cell>
          <cell r="AD2433">
            <v>2316</v>
          </cell>
          <cell r="AE2433">
            <v>100</v>
          </cell>
        </row>
        <row r="2434">
          <cell r="P2434" t="str">
            <v>6/3897</v>
          </cell>
          <cell r="Q2434">
            <v>0</v>
          </cell>
          <cell r="R2434" t="str">
            <v>6</v>
          </cell>
          <cell r="S2434" t="str">
            <v>3897</v>
          </cell>
          <cell r="T2434">
            <v>0</v>
          </cell>
          <cell r="U2434">
            <v>3</v>
          </cell>
          <cell r="V2434">
            <v>1</v>
          </cell>
          <cell r="W2434">
            <v>18</v>
          </cell>
          <cell r="X2434">
            <v>0</v>
          </cell>
          <cell r="Y2434">
            <v>1318</v>
          </cell>
          <cell r="Z2434" t="str">
            <v>บุคคลธรรมดา</v>
          </cell>
          <cell r="AA2434">
            <v>2</v>
          </cell>
          <cell r="AB2434" t="str">
            <v>(1)ที่ดินและสิ่งปลูกสร้างที่ใช้ประโยชน์ในการประกอบเกษตรกรรม</v>
          </cell>
          <cell r="AC2434">
            <v>1</v>
          </cell>
          <cell r="AD2434">
            <v>1318</v>
          </cell>
          <cell r="AE2434">
            <v>100</v>
          </cell>
        </row>
        <row r="2435">
          <cell r="P2435" t="str">
            <v>10/2468</v>
          </cell>
          <cell r="Q2435">
            <v>0</v>
          </cell>
          <cell r="R2435" t="str">
            <v>10</v>
          </cell>
          <cell r="S2435" t="str">
            <v>2468</v>
          </cell>
          <cell r="T2435">
            <v>0</v>
          </cell>
          <cell r="U2435">
            <v>9</v>
          </cell>
          <cell r="V2435">
            <v>2</v>
          </cell>
          <cell r="W2435">
            <v>19</v>
          </cell>
          <cell r="X2435">
            <v>0</v>
          </cell>
          <cell r="Y2435">
            <v>3819</v>
          </cell>
          <cell r="Z2435" t="str">
            <v>บุคคลธรรมดา</v>
          </cell>
          <cell r="AA2435">
            <v>2</v>
          </cell>
          <cell r="AB2435" t="str">
            <v>(1)ที่ดินและสิ่งปลูกสร้างที่ใช้ประโยชน์ในการประกอบเกษตรกรรม</v>
          </cell>
          <cell r="AC2435">
            <v>1</v>
          </cell>
          <cell r="AD2435">
            <v>3819</v>
          </cell>
          <cell r="AE2435">
            <v>100</v>
          </cell>
        </row>
        <row r="2436">
          <cell r="P2436" t="str">
            <v>4/2596</v>
          </cell>
          <cell r="Q2436">
            <v>0</v>
          </cell>
          <cell r="R2436" t="str">
            <v>4</v>
          </cell>
          <cell r="S2436" t="str">
            <v>2596</v>
          </cell>
          <cell r="T2436">
            <v>0</v>
          </cell>
          <cell r="U2436">
            <v>13</v>
          </cell>
          <cell r="V2436">
            <v>2</v>
          </cell>
          <cell r="W2436">
            <v>80</v>
          </cell>
          <cell r="X2436">
            <v>0</v>
          </cell>
          <cell r="Y2436">
            <v>5480</v>
          </cell>
          <cell r="Z2436" t="str">
            <v>บุคคลธรรมดา</v>
          </cell>
          <cell r="AA2436">
            <v>2</v>
          </cell>
          <cell r="AB2436" t="str">
            <v>(1)ที่ดินและสิ่งปลูกสร้างที่ใช้ประโยชน์ในการประกอบเกษตรกรรม</v>
          </cell>
          <cell r="AC2436">
            <v>1</v>
          </cell>
          <cell r="AD2436">
            <v>5480</v>
          </cell>
          <cell r="AE2436">
            <v>100</v>
          </cell>
        </row>
        <row r="2437">
          <cell r="P2437" t="str">
            <v>7/3897</v>
          </cell>
          <cell r="Q2437">
            <v>0</v>
          </cell>
          <cell r="R2437" t="str">
            <v>7</v>
          </cell>
          <cell r="S2437" t="str">
            <v>3897</v>
          </cell>
          <cell r="T2437">
            <v>0</v>
          </cell>
          <cell r="U2437">
            <v>6</v>
          </cell>
          <cell r="V2437">
            <v>0</v>
          </cell>
          <cell r="W2437">
            <v>90</v>
          </cell>
          <cell r="X2437">
            <v>0</v>
          </cell>
          <cell r="Y2437">
            <v>2490</v>
          </cell>
          <cell r="Z2437" t="str">
            <v>บุคคลธรรมดา</v>
          </cell>
          <cell r="AA2437">
            <v>2</v>
          </cell>
          <cell r="AB2437" t="str">
            <v>(1)ที่ดินและสิ่งปลูกสร้างที่ใช้ประโยชน์ในการประกอบเกษตรกรรม</v>
          </cell>
          <cell r="AC2437">
            <v>1</v>
          </cell>
          <cell r="AD2437">
            <v>2490</v>
          </cell>
          <cell r="AE2437">
            <v>100</v>
          </cell>
        </row>
        <row r="2438">
          <cell r="P2438" t="str">
            <v>4/3895</v>
          </cell>
          <cell r="Q2438">
            <v>0</v>
          </cell>
          <cell r="R2438" t="str">
            <v>4</v>
          </cell>
          <cell r="S2438" t="str">
            <v>3895</v>
          </cell>
          <cell r="T2438">
            <v>0</v>
          </cell>
          <cell r="U2438">
            <v>3</v>
          </cell>
          <cell r="V2438">
            <v>1</v>
          </cell>
          <cell r="W2438">
            <v>14</v>
          </cell>
          <cell r="X2438">
            <v>0</v>
          </cell>
          <cell r="Y2438">
            <v>1314</v>
          </cell>
          <cell r="Z2438" t="str">
            <v>บุคคลธรรมดา</v>
          </cell>
          <cell r="AA2438">
            <v>2</v>
          </cell>
          <cell r="AB2438" t="str">
            <v>(1)ที่ดินและสิ่งปลูกสร้างที่ใช้ประโยชน์ในการประกอบเกษตรกรรม</v>
          </cell>
          <cell r="AC2438">
            <v>1</v>
          </cell>
          <cell r="AD2438">
            <v>1314</v>
          </cell>
          <cell r="AE2438">
            <v>100</v>
          </cell>
        </row>
        <row r="2439">
          <cell r="P2439" t="str">
            <v>7/3895</v>
          </cell>
          <cell r="Q2439">
            <v>0</v>
          </cell>
          <cell r="R2439" t="str">
            <v>7</v>
          </cell>
          <cell r="S2439" t="str">
            <v>3895</v>
          </cell>
          <cell r="T2439">
            <v>0</v>
          </cell>
          <cell r="U2439">
            <v>6</v>
          </cell>
          <cell r="V2439">
            <v>2</v>
          </cell>
          <cell r="W2439">
            <v>3</v>
          </cell>
          <cell r="X2439">
            <v>0</v>
          </cell>
          <cell r="Y2439">
            <v>2603</v>
          </cell>
          <cell r="Z2439" t="str">
            <v>บุคคลธรรมดา</v>
          </cell>
          <cell r="AA2439">
            <v>2</v>
          </cell>
          <cell r="AB2439" t="str">
            <v>(1)ที่ดินและสิ่งปลูกสร้างที่ใช้ประโยชน์ในการประกอบเกษตรกรรม</v>
          </cell>
          <cell r="AC2439">
            <v>1</v>
          </cell>
          <cell r="AD2439">
            <v>2603</v>
          </cell>
          <cell r="AE2439">
            <v>100</v>
          </cell>
        </row>
        <row r="2440">
          <cell r="P2440" t="str">
            <v>1/3897</v>
          </cell>
          <cell r="Q2440">
            <v>0</v>
          </cell>
          <cell r="R2440" t="str">
            <v>1</v>
          </cell>
          <cell r="S2440" t="str">
            <v>3897</v>
          </cell>
          <cell r="T2440">
            <v>0</v>
          </cell>
          <cell r="U2440">
            <v>6</v>
          </cell>
          <cell r="V2440">
            <v>0</v>
          </cell>
          <cell r="W2440">
            <v>34</v>
          </cell>
          <cell r="X2440">
            <v>0</v>
          </cell>
          <cell r="Y2440">
            <v>2434</v>
          </cell>
          <cell r="Z2440" t="str">
            <v>บุคคลธรรมดา</v>
          </cell>
          <cell r="AA2440">
            <v>2</v>
          </cell>
          <cell r="AB2440" t="str">
            <v>(1)ที่ดินและสิ่งปลูกสร้างที่ใช้ประโยชน์ในการประกอบเกษตรกรรม</v>
          </cell>
          <cell r="AC2440">
            <v>1</v>
          </cell>
          <cell r="AD2440">
            <v>2434</v>
          </cell>
          <cell r="AE2440">
            <v>100</v>
          </cell>
        </row>
        <row r="2441">
          <cell r="P2441" t="str">
            <v>1/3895</v>
          </cell>
          <cell r="Q2441">
            <v>0</v>
          </cell>
          <cell r="R2441" t="str">
            <v>1</v>
          </cell>
          <cell r="S2441" t="str">
            <v>3895</v>
          </cell>
          <cell r="T2441">
            <v>0</v>
          </cell>
          <cell r="U2441">
            <v>2</v>
          </cell>
          <cell r="V2441">
            <v>1</v>
          </cell>
          <cell r="W2441">
            <v>59</v>
          </cell>
          <cell r="X2441">
            <v>0</v>
          </cell>
          <cell r="Y2441">
            <v>959</v>
          </cell>
          <cell r="Z2441" t="str">
            <v>บุคคลธรรมดา</v>
          </cell>
          <cell r="AA2441">
            <v>2</v>
          </cell>
          <cell r="AB2441" t="str">
            <v>(1)ที่ดินและสิ่งปลูกสร้างที่ใช้ประโยชน์ในการประกอบเกษตรกรรม</v>
          </cell>
          <cell r="AC2441">
            <v>1</v>
          </cell>
          <cell r="AD2441">
            <v>959</v>
          </cell>
          <cell r="AE2441">
            <v>100</v>
          </cell>
        </row>
        <row r="2442">
          <cell r="P2442" t="str">
            <v>5/3895</v>
          </cell>
          <cell r="Q2442">
            <v>0</v>
          </cell>
          <cell r="R2442" t="str">
            <v>5</v>
          </cell>
          <cell r="S2442" t="str">
            <v>3895</v>
          </cell>
          <cell r="T2442">
            <v>0</v>
          </cell>
          <cell r="U2442">
            <v>1</v>
          </cell>
          <cell r="V2442">
            <v>1</v>
          </cell>
          <cell r="W2442">
            <v>88</v>
          </cell>
          <cell r="X2442">
            <v>0</v>
          </cell>
          <cell r="Y2442">
            <v>588</v>
          </cell>
          <cell r="Z2442" t="str">
            <v>บุคคลธรรมดา</v>
          </cell>
          <cell r="AA2442">
            <v>2</v>
          </cell>
          <cell r="AB2442" t="str">
            <v>(1)ที่ดินและสิ่งปลูกสร้างที่ใช้ประโยชน์ในการประกอบเกษตรกรรม</v>
          </cell>
          <cell r="AC2442">
            <v>1</v>
          </cell>
          <cell r="AD2442">
            <v>588</v>
          </cell>
          <cell r="AE2442">
            <v>100</v>
          </cell>
        </row>
        <row r="2443">
          <cell r="P2443" t="str">
            <v>5/2596</v>
          </cell>
          <cell r="Q2443">
            <v>0</v>
          </cell>
          <cell r="R2443" t="str">
            <v>5</v>
          </cell>
          <cell r="S2443" t="str">
            <v>2596</v>
          </cell>
          <cell r="T2443">
            <v>0</v>
          </cell>
          <cell r="U2443">
            <v>13</v>
          </cell>
          <cell r="V2443">
            <v>2</v>
          </cell>
          <cell r="W2443">
            <v>64</v>
          </cell>
          <cell r="X2443">
            <v>0</v>
          </cell>
          <cell r="Y2443">
            <v>5464</v>
          </cell>
          <cell r="Z2443" t="str">
            <v>บุคคลธรรมดา</v>
          </cell>
          <cell r="AA2443">
            <v>2</v>
          </cell>
          <cell r="AB2443" t="str">
            <v>(1)ที่ดินและสิ่งปลูกสร้างที่ใช้ประโยชน์ในการประกอบเกษตรกรรม</v>
          </cell>
          <cell r="AC2443">
            <v>1</v>
          </cell>
          <cell r="AD2443">
            <v>5464</v>
          </cell>
          <cell r="AE2443">
            <v>100</v>
          </cell>
        </row>
        <row r="2444">
          <cell r="P2444" t="str">
            <v>2/2637</v>
          </cell>
          <cell r="Q2444">
            <v>0</v>
          </cell>
          <cell r="R2444" t="str">
            <v>2</v>
          </cell>
          <cell r="S2444" t="str">
            <v>2637</v>
          </cell>
          <cell r="T2444">
            <v>0</v>
          </cell>
          <cell r="U2444">
            <v>19</v>
          </cell>
          <cell r="V2444">
            <v>1</v>
          </cell>
          <cell r="W2444">
            <v>22</v>
          </cell>
          <cell r="X2444">
            <v>0</v>
          </cell>
          <cell r="Y2444">
            <v>7722</v>
          </cell>
          <cell r="Z2444" t="str">
            <v>บุคคลธรรมดา</v>
          </cell>
          <cell r="AA2444">
            <v>2</v>
          </cell>
          <cell r="AB2444" t="str">
            <v>(1)ที่ดินและสิ่งปลูกสร้างที่ใช้ประโยชน์ในการประกอบเกษตรกรรม</v>
          </cell>
          <cell r="AC2444">
            <v>1</v>
          </cell>
          <cell r="AD2444">
            <v>7722</v>
          </cell>
          <cell r="AE2444">
            <v>100</v>
          </cell>
        </row>
        <row r="2445">
          <cell r="P2445" t="str">
            <v>5/2597</v>
          </cell>
          <cell r="Q2445">
            <v>0</v>
          </cell>
          <cell r="R2445" t="str">
            <v>5</v>
          </cell>
          <cell r="S2445" t="str">
            <v>2597</v>
          </cell>
          <cell r="T2445">
            <v>0</v>
          </cell>
          <cell r="U2445">
            <v>2</v>
          </cell>
          <cell r="V2445">
            <v>2</v>
          </cell>
          <cell r="W2445">
            <v>77</v>
          </cell>
          <cell r="X2445">
            <v>0</v>
          </cell>
          <cell r="Y2445">
            <v>1077</v>
          </cell>
          <cell r="Z2445" t="str">
            <v>บุคคลธรรมดา</v>
          </cell>
          <cell r="AA2445">
            <v>2</v>
          </cell>
          <cell r="AB2445" t="str">
            <v>(1)ที่ดินและสิ่งปลูกสร้างที่ใช้ประโยชน์ในการประกอบเกษตรกรรม</v>
          </cell>
          <cell r="AC2445">
            <v>1</v>
          </cell>
          <cell r="AD2445">
            <v>1077</v>
          </cell>
          <cell r="AE2445">
            <v>100</v>
          </cell>
        </row>
        <row r="2446">
          <cell r="P2446" t="str">
            <v>6/2597</v>
          </cell>
          <cell r="Q2446">
            <v>0</v>
          </cell>
          <cell r="R2446" t="str">
            <v>6</v>
          </cell>
          <cell r="S2446" t="str">
            <v>2597</v>
          </cell>
          <cell r="T2446">
            <v>0</v>
          </cell>
          <cell r="U2446">
            <v>16</v>
          </cell>
          <cell r="V2446">
            <v>2</v>
          </cell>
          <cell r="W2446">
            <v>16</v>
          </cell>
          <cell r="X2446">
            <v>0</v>
          </cell>
          <cell r="Y2446">
            <v>6616</v>
          </cell>
          <cell r="Z2446" t="str">
            <v>บุคคลธรรมดา</v>
          </cell>
          <cell r="AA2446">
            <v>2</v>
          </cell>
          <cell r="AB2446" t="str">
            <v>(1)ที่ดินและสิ่งปลูกสร้างที่ใช้ประโยชน์ในการประกอบเกษตรกรรม</v>
          </cell>
          <cell r="AC2446">
            <v>1</v>
          </cell>
          <cell r="AD2446">
            <v>6616</v>
          </cell>
          <cell r="AE2446">
            <v>100</v>
          </cell>
        </row>
        <row r="2447">
          <cell r="P2447" t="str">
            <v>2/3895</v>
          </cell>
          <cell r="Q2447">
            <v>0</v>
          </cell>
          <cell r="R2447" t="str">
            <v>2</v>
          </cell>
          <cell r="S2447" t="str">
            <v>3895</v>
          </cell>
          <cell r="T2447">
            <v>0</v>
          </cell>
          <cell r="U2447">
            <v>5</v>
          </cell>
          <cell r="V2447">
            <v>0</v>
          </cell>
          <cell r="W2447">
            <v>1</v>
          </cell>
          <cell r="X2447">
            <v>0</v>
          </cell>
          <cell r="Y2447">
            <v>2001</v>
          </cell>
          <cell r="Z2447" t="str">
            <v>บุคคลธรรมดา</v>
          </cell>
          <cell r="AA2447">
            <v>2</v>
          </cell>
          <cell r="AB2447" t="str">
            <v>(1)ที่ดินและสิ่งปลูกสร้างที่ใช้ประโยชน์ในการประกอบเกษตรกรรม</v>
          </cell>
          <cell r="AC2447">
            <v>1</v>
          </cell>
          <cell r="AD2447">
            <v>2001</v>
          </cell>
          <cell r="AE2447">
            <v>100</v>
          </cell>
        </row>
        <row r="2448">
          <cell r="P2448" t="str">
            <v>1/2596</v>
          </cell>
          <cell r="Q2448">
            <v>0</v>
          </cell>
          <cell r="R2448" t="str">
            <v>1</v>
          </cell>
          <cell r="S2448" t="str">
            <v>2596</v>
          </cell>
          <cell r="T2448">
            <v>0</v>
          </cell>
          <cell r="U2448">
            <v>7</v>
          </cell>
          <cell r="V2448">
            <v>0</v>
          </cell>
          <cell r="W2448">
            <v>87</v>
          </cell>
          <cell r="X2448">
            <v>0</v>
          </cell>
          <cell r="Y2448">
            <v>2887</v>
          </cell>
          <cell r="Z2448" t="str">
            <v>บุคคลธรรมดา</v>
          </cell>
          <cell r="AA2448">
            <v>2</v>
          </cell>
          <cell r="AB2448" t="str">
            <v>(1)ที่ดินและสิ่งปลูกสร้างที่ใช้ประโยชน์ในการประกอบเกษตรกรรม</v>
          </cell>
          <cell r="AC2448">
            <v>1</v>
          </cell>
          <cell r="AD2448">
            <v>2887</v>
          </cell>
          <cell r="AE2448">
            <v>100</v>
          </cell>
        </row>
        <row r="2449">
          <cell r="P2449" t="str">
            <v>3/2596</v>
          </cell>
          <cell r="Q2449">
            <v>0</v>
          </cell>
          <cell r="R2449" t="str">
            <v>3</v>
          </cell>
          <cell r="S2449" t="str">
            <v>2596</v>
          </cell>
          <cell r="T2449">
            <v>0</v>
          </cell>
          <cell r="U2449">
            <v>7</v>
          </cell>
          <cell r="V2449">
            <v>7</v>
          </cell>
          <cell r="W2449">
            <v>7</v>
          </cell>
          <cell r="X2449">
            <v>0</v>
          </cell>
          <cell r="Y2449">
            <v>3507</v>
          </cell>
          <cell r="Z2449" t="str">
            <v>บุคคลธรรมดา</v>
          </cell>
          <cell r="AA2449">
            <v>2</v>
          </cell>
          <cell r="AB2449" t="str">
            <v>(1)ที่ดินและสิ่งปลูกสร้างที่ใช้ประโยชน์ในการประกอบเกษตรกรรม</v>
          </cell>
          <cell r="AC2449">
            <v>1</v>
          </cell>
          <cell r="AD2449">
            <v>3507</v>
          </cell>
          <cell r="AE2449">
            <v>100</v>
          </cell>
        </row>
        <row r="2450">
          <cell r="P2450" t="str">
            <v>12/2594</v>
          </cell>
          <cell r="Q2450">
            <v>0</v>
          </cell>
          <cell r="R2450" t="str">
            <v>12</v>
          </cell>
          <cell r="S2450" t="str">
            <v>2594</v>
          </cell>
          <cell r="T2450">
            <v>0</v>
          </cell>
          <cell r="U2450">
            <v>13</v>
          </cell>
          <cell r="V2450">
            <v>1</v>
          </cell>
          <cell r="W2450">
            <v>38</v>
          </cell>
          <cell r="X2450">
            <v>0</v>
          </cell>
          <cell r="Y2450">
            <v>5338</v>
          </cell>
          <cell r="Z2450" t="str">
            <v>บุคคลธรรมดา</v>
          </cell>
          <cell r="AA2450">
            <v>2</v>
          </cell>
          <cell r="AB2450" t="str">
            <v>(1)ที่ดินและสิ่งปลูกสร้างที่ใช้ประโยชน์ในการประกอบเกษตรกรรม</v>
          </cell>
          <cell r="AC2450">
            <v>1</v>
          </cell>
          <cell r="AD2450">
            <v>5338</v>
          </cell>
          <cell r="AE2450">
            <v>100</v>
          </cell>
        </row>
        <row r="2451">
          <cell r="P2451" t="str">
            <v>12/2471</v>
          </cell>
          <cell r="Q2451">
            <v>0</v>
          </cell>
          <cell r="R2451" t="str">
            <v>12</v>
          </cell>
          <cell r="S2451" t="str">
            <v>2471</v>
          </cell>
          <cell r="T2451">
            <v>0</v>
          </cell>
          <cell r="U2451">
            <v>2</v>
          </cell>
          <cell r="V2451">
            <v>1</v>
          </cell>
          <cell r="W2451">
            <v>46</v>
          </cell>
          <cell r="X2451">
            <v>0</v>
          </cell>
          <cell r="Y2451">
            <v>946</v>
          </cell>
          <cell r="Z2451" t="str">
            <v>บุคคลธรรมดา</v>
          </cell>
          <cell r="AA2451">
            <v>2</v>
          </cell>
          <cell r="AB2451" t="str">
            <v>(1)ที่ดินและสิ่งปลูกสร้างที่ใช้ประโยชน์ในการประกอบเกษตรกรรม</v>
          </cell>
          <cell r="AC2451">
            <v>1</v>
          </cell>
          <cell r="AD2451">
            <v>946</v>
          </cell>
          <cell r="AE2451">
            <v>100</v>
          </cell>
        </row>
        <row r="2452">
          <cell r="P2452" t="str">
            <v>16/2471</v>
          </cell>
          <cell r="Q2452">
            <v>0</v>
          </cell>
          <cell r="R2452" t="str">
            <v>16</v>
          </cell>
          <cell r="S2452" t="str">
            <v>2471</v>
          </cell>
          <cell r="T2452">
            <v>0</v>
          </cell>
          <cell r="U2452">
            <v>2</v>
          </cell>
          <cell r="V2452">
            <v>1</v>
          </cell>
          <cell r="W2452">
            <v>45</v>
          </cell>
          <cell r="X2452">
            <v>0</v>
          </cell>
          <cell r="Y2452">
            <v>945</v>
          </cell>
          <cell r="Z2452" t="str">
            <v>บุคคลธรรมดา</v>
          </cell>
          <cell r="AA2452">
            <v>2</v>
          </cell>
          <cell r="AB2452" t="str">
            <v>(1)ที่ดินและสิ่งปลูกสร้างที่ใช้ประโยชน์ในการประกอบเกษตรกรรม</v>
          </cell>
          <cell r="AC2452">
            <v>1</v>
          </cell>
          <cell r="AD2452">
            <v>945</v>
          </cell>
          <cell r="AE2452">
            <v>100</v>
          </cell>
        </row>
        <row r="2453">
          <cell r="P2453" t="str">
            <v>19/2471</v>
          </cell>
          <cell r="Q2453">
            <v>0</v>
          </cell>
          <cell r="R2453" t="str">
            <v>19</v>
          </cell>
          <cell r="S2453" t="str">
            <v>2471</v>
          </cell>
          <cell r="T2453">
            <v>0</v>
          </cell>
          <cell r="U2453">
            <v>2</v>
          </cell>
          <cell r="V2453">
            <v>1</v>
          </cell>
          <cell r="W2453">
            <v>46</v>
          </cell>
          <cell r="X2453">
            <v>0</v>
          </cell>
          <cell r="Y2453">
            <v>946</v>
          </cell>
          <cell r="Z2453" t="str">
            <v>บุคคลธรรมดา</v>
          </cell>
          <cell r="AA2453">
            <v>2</v>
          </cell>
          <cell r="AB2453" t="str">
            <v>(1)ที่ดินและสิ่งปลูกสร้างที่ใช้ประโยชน์ในการประกอบเกษตรกรรม</v>
          </cell>
          <cell r="AC2453">
            <v>1</v>
          </cell>
          <cell r="AD2453">
            <v>946</v>
          </cell>
          <cell r="AE2453">
            <v>100</v>
          </cell>
        </row>
        <row r="2454">
          <cell r="P2454" t="str">
            <v>20/2471</v>
          </cell>
          <cell r="Q2454">
            <v>0</v>
          </cell>
          <cell r="R2454" t="str">
            <v>20</v>
          </cell>
          <cell r="S2454" t="str">
            <v>2471</v>
          </cell>
          <cell r="T2454">
            <v>0</v>
          </cell>
          <cell r="U2454">
            <v>2</v>
          </cell>
          <cell r="V2454">
            <v>1</v>
          </cell>
          <cell r="W2454">
            <v>46</v>
          </cell>
          <cell r="X2454">
            <v>0</v>
          </cell>
          <cell r="Y2454">
            <v>946</v>
          </cell>
          <cell r="Z2454" t="str">
            <v>บุคคลธรรมดา</v>
          </cell>
          <cell r="AA2454">
            <v>2</v>
          </cell>
          <cell r="AB2454" t="str">
            <v>(1)ที่ดินและสิ่งปลูกสร้างที่ใช้ประโยชน์ในการประกอบเกษตรกรรม</v>
          </cell>
          <cell r="AC2454">
            <v>1</v>
          </cell>
          <cell r="AD2454">
            <v>946</v>
          </cell>
          <cell r="AE2454">
            <v>100</v>
          </cell>
        </row>
        <row r="2455">
          <cell r="P2455" t="str">
            <v>7/2470</v>
          </cell>
          <cell r="Q2455">
            <v>0</v>
          </cell>
          <cell r="R2455" t="str">
            <v>7</v>
          </cell>
          <cell r="S2455" t="str">
            <v>2470</v>
          </cell>
          <cell r="T2455">
            <v>0</v>
          </cell>
          <cell r="U2455">
            <v>7</v>
          </cell>
          <cell r="V2455">
            <v>3</v>
          </cell>
          <cell r="W2455">
            <v>89</v>
          </cell>
          <cell r="X2455">
            <v>0</v>
          </cell>
          <cell r="Y2455">
            <v>3189</v>
          </cell>
          <cell r="Z2455" t="str">
            <v>บุคคลธรรมดา</v>
          </cell>
          <cell r="AA2455">
            <v>2</v>
          </cell>
          <cell r="AB2455" t="str">
            <v>(1)ที่ดินและสิ่งปลูกสร้างที่ใช้ประโยชน์ในการประกอบเกษตรกรรม</v>
          </cell>
          <cell r="AC2455">
            <v>1</v>
          </cell>
          <cell r="AD2455">
            <v>3189</v>
          </cell>
          <cell r="AE2455">
            <v>100</v>
          </cell>
        </row>
        <row r="2456">
          <cell r="P2456" t="str">
            <v>14/2470</v>
          </cell>
          <cell r="Q2456">
            <v>0</v>
          </cell>
          <cell r="R2456" t="str">
            <v>14</v>
          </cell>
          <cell r="S2456" t="str">
            <v>2470</v>
          </cell>
          <cell r="T2456">
            <v>0</v>
          </cell>
          <cell r="U2456">
            <v>5</v>
          </cell>
          <cell r="V2456">
            <v>0</v>
          </cell>
          <cell r="W2456">
            <v>29</v>
          </cell>
          <cell r="X2456">
            <v>0</v>
          </cell>
          <cell r="Y2456">
            <v>2029</v>
          </cell>
          <cell r="Z2456" t="str">
            <v>บุคคลธรรมดา</v>
          </cell>
          <cell r="AA2456">
            <v>2</v>
          </cell>
          <cell r="AB2456" t="str">
            <v>(1)ที่ดินและสิ่งปลูกสร้างที่ใช้ประโยชน์ในการประกอบเกษตรกรรม</v>
          </cell>
          <cell r="AC2456">
            <v>1</v>
          </cell>
          <cell r="AD2456">
            <v>2029</v>
          </cell>
          <cell r="AE2456">
            <v>100</v>
          </cell>
        </row>
        <row r="2457">
          <cell r="P2457" t="str">
            <v>15/2470</v>
          </cell>
          <cell r="Q2457">
            <v>0</v>
          </cell>
          <cell r="R2457" t="str">
            <v>15</v>
          </cell>
          <cell r="S2457" t="str">
            <v>2470</v>
          </cell>
          <cell r="T2457">
            <v>0</v>
          </cell>
          <cell r="U2457">
            <v>6</v>
          </cell>
          <cell r="V2457">
            <v>3</v>
          </cell>
          <cell r="W2457">
            <v>40</v>
          </cell>
          <cell r="X2457">
            <v>0</v>
          </cell>
          <cell r="Y2457">
            <v>2740</v>
          </cell>
          <cell r="Z2457" t="str">
            <v>บุคคลธรรมดา</v>
          </cell>
          <cell r="AA2457">
            <v>2</v>
          </cell>
          <cell r="AB2457" t="str">
            <v>(1)ที่ดินและสิ่งปลูกสร้างที่ใช้ประโยชน์ในการประกอบเกษตรกรรม</v>
          </cell>
          <cell r="AC2457">
            <v>1</v>
          </cell>
          <cell r="AD2457">
            <v>2740</v>
          </cell>
          <cell r="AE2457">
            <v>100</v>
          </cell>
        </row>
        <row r="2458">
          <cell r="P2458" t="str">
            <v>16/2470</v>
          </cell>
          <cell r="Q2458">
            <v>0</v>
          </cell>
          <cell r="R2458" t="str">
            <v>16</v>
          </cell>
          <cell r="S2458" t="str">
            <v>2470</v>
          </cell>
          <cell r="T2458">
            <v>0</v>
          </cell>
          <cell r="U2458">
            <v>10</v>
          </cell>
          <cell r="V2458">
            <v>3</v>
          </cell>
          <cell r="W2458">
            <v>66</v>
          </cell>
          <cell r="X2458">
            <v>0</v>
          </cell>
          <cell r="Y2458">
            <v>4366</v>
          </cell>
          <cell r="Z2458" t="str">
            <v>บุคคลธรรมดา</v>
          </cell>
          <cell r="AA2458">
            <v>2</v>
          </cell>
          <cell r="AB2458" t="str">
            <v>(1)ที่ดินและสิ่งปลูกสร้างที่ใช้ประโยชน์ในการประกอบเกษตรกรรม</v>
          </cell>
          <cell r="AC2458">
            <v>1</v>
          </cell>
          <cell r="AD2458">
            <v>4366</v>
          </cell>
          <cell r="AE2458">
            <v>100</v>
          </cell>
        </row>
        <row r="2459">
          <cell r="P2459" t="str">
            <v>14/2594</v>
          </cell>
          <cell r="Q2459">
            <v>0</v>
          </cell>
          <cell r="R2459" t="str">
            <v>14</v>
          </cell>
          <cell r="S2459" t="str">
            <v>2594</v>
          </cell>
          <cell r="T2459">
            <v>0</v>
          </cell>
          <cell r="U2459">
            <v>10</v>
          </cell>
          <cell r="V2459">
            <v>0</v>
          </cell>
          <cell r="W2459">
            <v>51</v>
          </cell>
          <cell r="X2459">
            <v>0</v>
          </cell>
          <cell r="Y2459">
            <v>4051</v>
          </cell>
          <cell r="Z2459" t="str">
            <v>บุคคลธรรมดา</v>
          </cell>
          <cell r="AA2459">
            <v>2</v>
          </cell>
          <cell r="AB2459" t="str">
            <v>(1)ที่ดินและสิ่งปลูกสร้างที่ใช้ประโยชน์ในการประกอบเกษตรกรรม</v>
          </cell>
          <cell r="AC2459">
            <v>1</v>
          </cell>
          <cell r="AD2459">
            <v>4051</v>
          </cell>
          <cell r="AE2459">
            <v>100</v>
          </cell>
        </row>
        <row r="2460">
          <cell r="P2460" t="str">
            <v>1/2470</v>
          </cell>
          <cell r="Q2460">
            <v>0</v>
          </cell>
          <cell r="R2460" t="str">
            <v>1</v>
          </cell>
          <cell r="S2460" t="str">
            <v>2470</v>
          </cell>
          <cell r="T2460">
            <v>0</v>
          </cell>
          <cell r="U2460">
            <v>11</v>
          </cell>
          <cell r="V2460">
            <v>3</v>
          </cell>
          <cell r="W2460">
            <v>54</v>
          </cell>
          <cell r="X2460">
            <v>0</v>
          </cell>
          <cell r="Y2460">
            <v>4754</v>
          </cell>
          <cell r="Z2460" t="str">
            <v>บุคคลธรรมดา</v>
          </cell>
          <cell r="AA2460">
            <v>2</v>
          </cell>
          <cell r="AB2460" t="str">
            <v>(1)ที่ดินและสิ่งปลูกสร้างที่ใช้ประโยชน์ในการประกอบเกษตรกรรม</v>
          </cell>
          <cell r="AC2460">
            <v>1</v>
          </cell>
          <cell r="AD2460">
            <v>4754</v>
          </cell>
          <cell r="AE2460">
            <v>100</v>
          </cell>
        </row>
        <row r="2461">
          <cell r="P2461" t="str">
            <v>1/2673</v>
          </cell>
          <cell r="Q2461">
            <v>0</v>
          </cell>
          <cell r="R2461" t="str">
            <v>1</v>
          </cell>
          <cell r="S2461" t="str">
            <v>2637</v>
          </cell>
          <cell r="T2461">
            <v>0</v>
          </cell>
          <cell r="U2461">
            <v>39</v>
          </cell>
          <cell r="V2461">
            <v>1</v>
          </cell>
          <cell r="W2461">
            <v>59</v>
          </cell>
          <cell r="X2461">
            <v>0</v>
          </cell>
          <cell r="Y2461">
            <v>15759</v>
          </cell>
          <cell r="Z2461" t="str">
            <v>บุคคลธรรมดา</v>
          </cell>
          <cell r="AA2461">
            <v>2</v>
          </cell>
          <cell r="AB2461" t="str">
            <v>(1)ที่ดินและสิ่งปลูกสร้างที่ใช้ประโยชน์ในการประกอบเกษตรกรรม</v>
          </cell>
          <cell r="AC2461">
            <v>1</v>
          </cell>
          <cell r="AD2461">
            <v>15759</v>
          </cell>
          <cell r="AE2461">
            <v>100</v>
          </cell>
        </row>
        <row r="2462">
          <cell r="P2462" t="str">
            <v>11/3897</v>
          </cell>
          <cell r="Q2462">
            <v>0</v>
          </cell>
          <cell r="R2462" t="str">
            <v>11</v>
          </cell>
          <cell r="S2462" t="str">
            <v>3897</v>
          </cell>
          <cell r="T2462">
            <v>0</v>
          </cell>
          <cell r="U2462">
            <v>17</v>
          </cell>
          <cell r="V2462">
            <v>2</v>
          </cell>
          <cell r="W2462">
            <v>44</v>
          </cell>
          <cell r="X2462">
            <v>0</v>
          </cell>
          <cell r="Y2462">
            <v>7044</v>
          </cell>
          <cell r="Z2462" t="str">
            <v>บุคคลธรรมดา</v>
          </cell>
          <cell r="AA2462">
            <v>2</v>
          </cell>
          <cell r="AB2462" t="str">
            <v>(1)ที่ดินและสิ่งปลูกสร้างที่ใช้ประโยชน์ในการประกอบเกษตรกรรม</v>
          </cell>
          <cell r="AC2462">
            <v>1</v>
          </cell>
          <cell r="AD2462">
            <v>7044</v>
          </cell>
          <cell r="AE2462">
            <v>100</v>
          </cell>
        </row>
        <row r="2463">
          <cell r="P2463" t="str">
            <v>3/3895</v>
          </cell>
          <cell r="Q2463">
            <v>0</v>
          </cell>
          <cell r="R2463" t="str">
            <v>3</v>
          </cell>
          <cell r="S2463" t="str">
            <v>3895</v>
          </cell>
          <cell r="T2463">
            <v>0</v>
          </cell>
          <cell r="U2463">
            <v>5</v>
          </cell>
          <cell r="V2463">
            <v>1</v>
          </cell>
          <cell r="W2463">
            <v>14</v>
          </cell>
          <cell r="X2463">
            <v>0</v>
          </cell>
          <cell r="Y2463">
            <v>2114</v>
          </cell>
          <cell r="Z2463" t="str">
            <v>บุคคลธรรมดา</v>
          </cell>
          <cell r="AA2463">
            <v>2</v>
          </cell>
          <cell r="AB2463" t="str">
            <v>(1)ที่ดินและสิ่งปลูกสร้างที่ใช้ประโยชน์ในการประกอบเกษตรกรรม</v>
          </cell>
          <cell r="AC2463">
            <v>1</v>
          </cell>
          <cell r="AD2463">
            <v>2114</v>
          </cell>
          <cell r="AE2463">
            <v>100</v>
          </cell>
        </row>
        <row r="2464">
          <cell r="P2464" t="str">
            <v>1/2595</v>
          </cell>
          <cell r="Q2464">
            <v>0</v>
          </cell>
          <cell r="R2464" t="str">
            <v>1</v>
          </cell>
          <cell r="S2464" t="str">
            <v>2595</v>
          </cell>
          <cell r="T2464">
            <v>0</v>
          </cell>
          <cell r="U2464">
            <v>16</v>
          </cell>
          <cell r="V2464">
            <v>2</v>
          </cell>
          <cell r="W2464">
            <v>83</v>
          </cell>
          <cell r="X2464">
            <v>0</v>
          </cell>
          <cell r="Y2464">
            <v>6683</v>
          </cell>
          <cell r="Z2464" t="str">
            <v>บุคคลธรรมดา</v>
          </cell>
          <cell r="AA2464">
            <v>2</v>
          </cell>
          <cell r="AB2464" t="str">
            <v>(1)ที่ดินและสิ่งปลูกสร้างที่ใช้ประโยชน์ในการประกอบเกษตรกรรม</v>
          </cell>
          <cell r="AC2464">
            <v>1</v>
          </cell>
          <cell r="AD2464">
            <v>6683</v>
          </cell>
          <cell r="AE2464">
            <v>100</v>
          </cell>
        </row>
        <row r="2465">
          <cell r="P2465" t="str">
            <v>8/3896</v>
          </cell>
          <cell r="Q2465">
            <v>0</v>
          </cell>
          <cell r="R2465" t="str">
            <v>8</v>
          </cell>
          <cell r="S2465" t="str">
            <v>3896</v>
          </cell>
          <cell r="T2465">
            <v>0</v>
          </cell>
          <cell r="U2465">
            <v>7</v>
          </cell>
          <cell r="V2465">
            <v>2</v>
          </cell>
          <cell r="W2465">
            <v>24</v>
          </cell>
          <cell r="X2465">
            <v>0</v>
          </cell>
          <cell r="Y2465">
            <v>3024</v>
          </cell>
          <cell r="Z2465" t="str">
            <v>บุคคลธรรมดา</v>
          </cell>
          <cell r="AA2465">
            <v>2</v>
          </cell>
          <cell r="AB2465" t="str">
            <v>(1)ที่ดินและสิ่งปลูกสร้างที่ใช้ประโยชน์ในการประกอบเกษตรกรรม</v>
          </cell>
          <cell r="AC2465">
            <v>1</v>
          </cell>
          <cell r="AD2465">
            <v>3024</v>
          </cell>
          <cell r="AE2465">
            <v>100</v>
          </cell>
        </row>
        <row r="2466">
          <cell r="P2466" t="str">
            <v>2/2475</v>
          </cell>
          <cell r="Q2466">
            <v>0</v>
          </cell>
          <cell r="R2466" t="str">
            <v>2</v>
          </cell>
          <cell r="S2466" t="str">
            <v>2475</v>
          </cell>
          <cell r="T2466">
            <v>0</v>
          </cell>
          <cell r="U2466">
            <v>8</v>
          </cell>
          <cell r="V2466">
            <v>3</v>
          </cell>
          <cell r="W2466">
            <v>71</v>
          </cell>
          <cell r="X2466">
            <v>0</v>
          </cell>
          <cell r="Y2466">
            <v>3571</v>
          </cell>
          <cell r="Z2466" t="str">
            <v>บุคคลธรรมดา</v>
          </cell>
          <cell r="AA2466">
            <v>2</v>
          </cell>
          <cell r="AB2466" t="str">
            <v>(1)ที่ดินและสิ่งปลูกสร้างที่ใช้ประโยชน์ในการประกอบเกษตรกรรม</v>
          </cell>
          <cell r="AC2466">
            <v>1</v>
          </cell>
          <cell r="AD2466">
            <v>3571</v>
          </cell>
          <cell r="AE2466">
            <v>100</v>
          </cell>
        </row>
        <row r="2467">
          <cell r="P2467" t="str">
            <v>1/2593</v>
          </cell>
          <cell r="Q2467">
            <v>0</v>
          </cell>
          <cell r="R2467" t="str">
            <v>1</v>
          </cell>
          <cell r="S2467" t="str">
            <v>2593</v>
          </cell>
          <cell r="T2467">
            <v>0</v>
          </cell>
          <cell r="U2467">
            <v>6</v>
          </cell>
          <cell r="V2467">
            <v>1</v>
          </cell>
          <cell r="W2467">
            <v>99</v>
          </cell>
          <cell r="X2467">
            <v>0</v>
          </cell>
          <cell r="Y2467">
            <v>2599</v>
          </cell>
          <cell r="Z2467" t="str">
            <v>บุคคลธรรมดา</v>
          </cell>
          <cell r="AA2467">
            <v>2</v>
          </cell>
          <cell r="AB2467" t="str">
            <v>(1)ที่ดินและสิ่งปลูกสร้างที่ใช้ประโยชน์ในการประกอบเกษตรกรรม</v>
          </cell>
          <cell r="AC2467">
            <v>1</v>
          </cell>
          <cell r="AD2467">
            <v>2599</v>
          </cell>
          <cell r="AE2467">
            <v>100</v>
          </cell>
        </row>
        <row r="2468">
          <cell r="P2468" t="str">
            <v>16/2597</v>
          </cell>
          <cell r="Q2468">
            <v>0</v>
          </cell>
          <cell r="R2468" t="str">
            <v>16</v>
          </cell>
          <cell r="S2468" t="str">
            <v>2597</v>
          </cell>
          <cell r="T2468">
            <v>0</v>
          </cell>
          <cell r="U2468">
            <v>11</v>
          </cell>
          <cell r="V2468">
            <v>3</v>
          </cell>
          <cell r="W2468">
            <v>7</v>
          </cell>
          <cell r="X2468">
            <v>0</v>
          </cell>
          <cell r="Y2468">
            <v>4707</v>
          </cell>
          <cell r="Z2468" t="str">
            <v>บุคคลธรรมดา</v>
          </cell>
          <cell r="AA2468">
            <v>2</v>
          </cell>
          <cell r="AB2468" t="str">
            <v>(1)ที่ดินและสิ่งปลูกสร้างที่ใช้ประโยชน์ในการประกอบเกษตรกรรม</v>
          </cell>
          <cell r="AC2468">
            <v>1</v>
          </cell>
          <cell r="AD2468">
            <v>4707</v>
          </cell>
          <cell r="AE2468">
            <v>100</v>
          </cell>
        </row>
        <row r="2469">
          <cell r="P2469" t="str">
            <v>1/2599</v>
          </cell>
          <cell r="Q2469">
            <v>0</v>
          </cell>
          <cell r="R2469" t="str">
            <v>1</v>
          </cell>
          <cell r="S2469" t="str">
            <v>2599</v>
          </cell>
          <cell r="T2469">
            <v>0</v>
          </cell>
          <cell r="U2469">
            <v>33</v>
          </cell>
          <cell r="V2469">
            <v>1</v>
          </cell>
          <cell r="W2469">
            <v>12</v>
          </cell>
          <cell r="X2469">
            <v>0</v>
          </cell>
          <cell r="Y2469">
            <v>13312</v>
          </cell>
          <cell r="Z2469" t="str">
            <v>บุคคลธรรมดา</v>
          </cell>
          <cell r="AA2469">
            <v>2</v>
          </cell>
          <cell r="AB2469" t="str">
            <v>(1)ที่ดินและสิ่งปลูกสร้างที่ใช้ประโยชน์ในการประกอบเกษตรกรรม</v>
          </cell>
          <cell r="AC2469">
            <v>1</v>
          </cell>
          <cell r="AD2469">
            <v>13312</v>
          </cell>
          <cell r="AE2469">
            <v>100</v>
          </cell>
        </row>
        <row r="2470">
          <cell r="P2470" t="str">
            <v>9/2599</v>
          </cell>
          <cell r="Q2470">
            <v>0</v>
          </cell>
          <cell r="R2470" t="str">
            <v>9</v>
          </cell>
          <cell r="S2470" t="str">
            <v>2599</v>
          </cell>
          <cell r="T2470">
            <v>0</v>
          </cell>
          <cell r="U2470">
            <v>9</v>
          </cell>
          <cell r="V2470">
            <v>0</v>
          </cell>
          <cell r="W2470">
            <v>11</v>
          </cell>
          <cell r="X2470">
            <v>0</v>
          </cell>
          <cell r="Y2470">
            <v>3611</v>
          </cell>
          <cell r="Z2470" t="str">
            <v>บุคคลธรรมดา</v>
          </cell>
          <cell r="AA2470">
            <v>2</v>
          </cell>
          <cell r="AB2470" t="str">
            <v>(1)ที่ดินและสิ่งปลูกสร้างที่ใช้ประโยชน์ในการประกอบเกษตรกรรม</v>
          </cell>
          <cell r="AC2470">
            <v>1</v>
          </cell>
          <cell r="AD2470">
            <v>3611</v>
          </cell>
          <cell r="AE2470">
            <v>100</v>
          </cell>
        </row>
        <row r="2471">
          <cell r="P2471" t="str">
            <v>17/2596</v>
          </cell>
          <cell r="Q2471">
            <v>0</v>
          </cell>
          <cell r="R2471" t="str">
            <v>17</v>
          </cell>
          <cell r="S2471" t="str">
            <v>2596</v>
          </cell>
          <cell r="T2471">
            <v>0</v>
          </cell>
          <cell r="U2471">
            <v>18</v>
          </cell>
          <cell r="V2471">
            <v>1</v>
          </cell>
          <cell r="W2471">
            <v>7</v>
          </cell>
          <cell r="X2471">
            <v>0</v>
          </cell>
          <cell r="Y2471">
            <v>7307</v>
          </cell>
          <cell r="Z2471" t="str">
            <v>บุคคลธรรมดา</v>
          </cell>
          <cell r="AA2471">
            <v>2</v>
          </cell>
          <cell r="AB2471" t="str">
            <v>(1)ที่ดินและสิ่งปลูกสร้างที่ใช้ประโยชน์ในการประกอบเกษตรกรรม</v>
          </cell>
          <cell r="AC2471">
            <v>1</v>
          </cell>
          <cell r="AD2471">
            <v>7307</v>
          </cell>
          <cell r="AE2471">
            <v>100</v>
          </cell>
        </row>
        <row r="2472">
          <cell r="P2472" t="str">
            <v>19/2596</v>
          </cell>
          <cell r="Q2472">
            <v>0</v>
          </cell>
          <cell r="R2472" t="str">
            <v>19</v>
          </cell>
          <cell r="S2472" t="str">
            <v>2596</v>
          </cell>
          <cell r="T2472">
            <v>0</v>
          </cell>
          <cell r="U2472">
            <v>1</v>
          </cell>
          <cell r="V2472">
            <v>3</v>
          </cell>
          <cell r="W2472">
            <v>9</v>
          </cell>
          <cell r="X2472">
            <v>0</v>
          </cell>
          <cell r="Y2472">
            <v>709</v>
          </cell>
          <cell r="Z2472" t="str">
            <v>บุคคลธรรมดา</v>
          </cell>
          <cell r="AA2472">
            <v>2</v>
          </cell>
          <cell r="AB2472" t="str">
            <v>(1)ที่ดินและสิ่งปลูกสร้างที่ใช้ประโยชน์ในการประกอบเกษตรกรรม</v>
          </cell>
          <cell r="AC2472">
            <v>1</v>
          </cell>
          <cell r="AD2472">
            <v>709</v>
          </cell>
          <cell r="AE2472">
            <v>100</v>
          </cell>
        </row>
        <row r="2473">
          <cell r="P2473" t="str">
            <v>11/2599</v>
          </cell>
          <cell r="Q2473">
            <v>0</v>
          </cell>
          <cell r="R2473" t="str">
            <v>11</v>
          </cell>
          <cell r="S2473" t="str">
            <v>2599</v>
          </cell>
          <cell r="T2473">
            <v>0</v>
          </cell>
          <cell r="U2473">
            <v>9</v>
          </cell>
          <cell r="V2473">
            <v>0</v>
          </cell>
          <cell r="W2473">
            <v>23</v>
          </cell>
          <cell r="X2473">
            <v>0</v>
          </cell>
          <cell r="Y2473">
            <v>3623</v>
          </cell>
          <cell r="Z2473" t="str">
            <v>บุคคลธรรมดา</v>
          </cell>
          <cell r="AA2473">
            <v>2</v>
          </cell>
          <cell r="AB2473" t="str">
            <v>(1)ที่ดินและสิ่งปลูกสร้างที่ใช้ประโยชน์ในการประกอบเกษตรกรรม</v>
          </cell>
          <cell r="AC2473">
            <v>1</v>
          </cell>
          <cell r="AD2473">
            <v>3623</v>
          </cell>
          <cell r="AE2473">
            <v>100</v>
          </cell>
        </row>
        <row r="2474">
          <cell r="P2474" t="str">
            <v>9/2595</v>
          </cell>
          <cell r="Q2474">
            <v>0</v>
          </cell>
          <cell r="R2474" t="str">
            <v>9</v>
          </cell>
          <cell r="S2474" t="str">
            <v>2595</v>
          </cell>
          <cell r="T2474">
            <v>0</v>
          </cell>
          <cell r="U2474">
            <v>28</v>
          </cell>
          <cell r="V2474">
            <v>1</v>
          </cell>
          <cell r="W2474">
            <v>13</v>
          </cell>
          <cell r="X2474">
            <v>0</v>
          </cell>
          <cell r="Y2474">
            <v>11313</v>
          </cell>
          <cell r="Z2474" t="str">
            <v>บุคคลธรรมดา</v>
          </cell>
          <cell r="AA2474">
            <v>2</v>
          </cell>
          <cell r="AB2474" t="str">
            <v>(1)ที่ดินและสิ่งปลูกสร้างที่ใช้ประโยชน์ในการประกอบเกษตรกรรม</v>
          </cell>
          <cell r="AC2474">
            <v>1</v>
          </cell>
          <cell r="AD2474">
            <v>11313</v>
          </cell>
          <cell r="AE2474">
            <v>100</v>
          </cell>
        </row>
        <row r="2475">
          <cell r="P2475" t="str">
            <v>10/2475</v>
          </cell>
          <cell r="Q2475">
            <v>0</v>
          </cell>
          <cell r="R2475" t="str">
            <v>10</v>
          </cell>
          <cell r="S2475" t="str">
            <v>2475</v>
          </cell>
          <cell r="T2475">
            <v>0</v>
          </cell>
          <cell r="U2475">
            <v>20</v>
          </cell>
          <cell r="V2475">
            <v>0</v>
          </cell>
          <cell r="W2475">
            <v>73</v>
          </cell>
          <cell r="X2475">
            <v>0</v>
          </cell>
          <cell r="Y2475">
            <v>8073</v>
          </cell>
          <cell r="Z2475" t="str">
            <v>บุคคลธรรมดา</v>
          </cell>
          <cell r="AA2475">
            <v>2</v>
          </cell>
          <cell r="AB2475" t="str">
            <v>(1)ที่ดินและสิ่งปลูกสร้างที่ใช้ประโยชน์ในการประกอบเกษตรกรรม</v>
          </cell>
          <cell r="AC2475">
            <v>1</v>
          </cell>
          <cell r="AD2475">
            <v>8073</v>
          </cell>
          <cell r="AE2475">
            <v>100</v>
          </cell>
        </row>
        <row r="2476">
          <cell r="P2476" t="str">
            <v>9/2583</v>
          </cell>
          <cell r="Q2476">
            <v>0</v>
          </cell>
          <cell r="R2476" t="str">
            <v>9</v>
          </cell>
          <cell r="S2476" t="str">
            <v>2583</v>
          </cell>
          <cell r="T2476">
            <v>0</v>
          </cell>
          <cell r="U2476">
            <v>9</v>
          </cell>
          <cell r="V2476">
            <v>1</v>
          </cell>
          <cell r="W2476">
            <v>38</v>
          </cell>
          <cell r="X2476">
            <v>0</v>
          </cell>
          <cell r="Y2476">
            <v>3738</v>
          </cell>
          <cell r="Z2476" t="str">
            <v>บุคคลธรรมดา</v>
          </cell>
          <cell r="AA2476">
            <v>2</v>
          </cell>
          <cell r="AB2476" t="str">
            <v>(1)ที่ดินและสิ่งปลูกสร้างที่ใช้ประโยชน์ในการประกอบเกษตรกรรม</v>
          </cell>
          <cell r="AC2476">
            <v>1</v>
          </cell>
          <cell r="AD2476">
            <v>3738</v>
          </cell>
          <cell r="AE2476">
            <v>100</v>
          </cell>
        </row>
        <row r="2477">
          <cell r="P2477" t="str">
            <v>4/2469</v>
          </cell>
          <cell r="Q2477">
            <v>0</v>
          </cell>
          <cell r="R2477" t="str">
            <v>4</v>
          </cell>
          <cell r="S2477" t="str">
            <v>2469</v>
          </cell>
          <cell r="T2477">
            <v>0</v>
          </cell>
          <cell r="U2477">
            <v>16</v>
          </cell>
          <cell r="V2477">
            <v>0</v>
          </cell>
          <cell r="W2477">
            <v>20</v>
          </cell>
          <cell r="X2477">
            <v>0</v>
          </cell>
          <cell r="Y2477">
            <v>6420</v>
          </cell>
          <cell r="Z2477" t="str">
            <v>บุคคลธรรมดา</v>
          </cell>
          <cell r="AA2477">
            <v>2</v>
          </cell>
          <cell r="AB2477" t="str">
            <v>(1)ที่ดินและสิ่งปลูกสร้างที่ใช้ประโยชน์ในการประกอบเกษตรกรรม</v>
          </cell>
          <cell r="AC2477">
            <v>1</v>
          </cell>
          <cell r="AD2477">
            <v>6420</v>
          </cell>
          <cell r="AE2477">
            <v>100</v>
          </cell>
        </row>
        <row r="2478">
          <cell r="P2478" t="str">
            <v>5/2469</v>
          </cell>
          <cell r="Q2478">
            <v>0</v>
          </cell>
          <cell r="R2478" t="str">
            <v>5</v>
          </cell>
          <cell r="S2478" t="str">
            <v>2469</v>
          </cell>
          <cell r="T2478">
            <v>0</v>
          </cell>
          <cell r="U2478">
            <v>15</v>
          </cell>
          <cell r="V2478">
            <v>1</v>
          </cell>
          <cell r="W2478">
            <v>58</v>
          </cell>
          <cell r="X2478">
            <v>0</v>
          </cell>
          <cell r="Y2478">
            <v>6158</v>
          </cell>
          <cell r="Z2478" t="str">
            <v>บุคคลธรรมดา</v>
          </cell>
          <cell r="AA2478">
            <v>2</v>
          </cell>
          <cell r="AB2478" t="str">
            <v>(1)ที่ดินและสิ่งปลูกสร้างที่ใช้ประโยชน์ในการประกอบเกษตรกรรม</v>
          </cell>
          <cell r="AC2478">
            <v>1</v>
          </cell>
          <cell r="AD2478">
            <v>6158</v>
          </cell>
          <cell r="AE2478">
            <v>100</v>
          </cell>
        </row>
        <row r="2479">
          <cell r="P2479" t="str">
            <v>3/2593</v>
          </cell>
          <cell r="Q2479">
            <v>0</v>
          </cell>
          <cell r="R2479" t="str">
            <v>3</v>
          </cell>
          <cell r="S2479" t="str">
            <v>2593</v>
          </cell>
          <cell r="T2479">
            <v>0</v>
          </cell>
          <cell r="U2479">
            <v>6</v>
          </cell>
          <cell r="V2479">
            <v>3</v>
          </cell>
          <cell r="W2479">
            <v>45</v>
          </cell>
          <cell r="X2479">
            <v>0</v>
          </cell>
          <cell r="Y2479">
            <v>2745</v>
          </cell>
          <cell r="Z2479" t="str">
            <v>บุคคลธรรมดา</v>
          </cell>
          <cell r="AA2479">
            <v>2</v>
          </cell>
          <cell r="AB2479" t="str">
            <v>(1)ที่ดินและสิ่งปลูกสร้างที่ใช้ประโยชน์ในการประกอบเกษตรกรรม</v>
          </cell>
          <cell r="AC2479">
            <v>1</v>
          </cell>
          <cell r="AD2479">
            <v>2745</v>
          </cell>
          <cell r="AE2479">
            <v>100</v>
          </cell>
        </row>
        <row r="2480">
          <cell r="P2480" t="str">
            <v>8/2637</v>
          </cell>
          <cell r="Q2480">
            <v>0</v>
          </cell>
          <cell r="R2480" t="str">
            <v>8</v>
          </cell>
          <cell r="S2480" t="str">
            <v>2637</v>
          </cell>
          <cell r="T2480">
            <v>0</v>
          </cell>
          <cell r="U2480">
            <v>12</v>
          </cell>
          <cell r="V2480">
            <v>2</v>
          </cell>
          <cell r="W2480">
            <v>20</v>
          </cell>
          <cell r="X2480">
            <v>0</v>
          </cell>
          <cell r="Y2480">
            <v>5020</v>
          </cell>
          <cell r="Z2480" t="str">
            <v>บุคคลธรรมดา</v>
          </cell>
          <cell r="AA2480">
            <v>2</v>
          </cell>
          <cell r="AB2480" t="str">
            <v>(1)ที่ดินและสิ่งปลูกสร้างที่ใช้ประโยชน์ในการประกอบเกษตรกรรม</v>
          </cell>
          <cell r="AC2480">
            <v>1</v>
          </cell>
          <cell r="AD2480">
            <v>5020</v>
          </cell>
          <cell r="AE2480">
            <v>100</v>
          </cell>
        </row>
        <row r="2481">
          <cell r="P2481" t="str">
            <v>9/3895</v>
          </cell>
          <cell r="Q2481">
            <v>0</v>
          </cell>
          <cell r="R2481" t="str">
            <v>9</v>
          </cell>
          <cell r="S2481" t="str">
            <v>3895</v>
          </cell>
          <cell r="T2481">
            <v>0</v>
          </cell>
          <cell r="U2481">
            <v>4</v>
          </cell>
          <cell r="V2481">
            <v>1</v>
          </cell>
          <cell r="W2481">
            <v>5</v>
          </cell>
          <cell r="X2481">
            <v>0</v>
          </cell>
          <cell r="Y2481">
            <v>1705</v>
          </cell>
          <cell r="Z2481" t="str">
            <v>บุคคลธรรมดา</v>
          </cell>
          <cell r="AA2481">
            <v>2</v>
          </cell>
          <cell r="AB2481" t="str">
            <v>(1)ที่ดินและสิ่งปลูกสร้างที่ใช้ประโยชน์ในการประกอบเกษตรกรรม</v>
          </cell>
          <cell r="AC2481">
            <v>1</v>
          </cell>
          <cell r="AD2481">
            <v>1705</v>
          </cell>
          <cell r="AE2481">
            <v>100</v>
          </cell>
        </row>
        <row r="2482">
          <cell r="P2482" t="str">
            <v>2/2593</v>
          </cell>
          <cell r="Q2482">
            <v>0</v>
          </cell>
          <cell r="R2482" t="str">
            <v>2</v>
          </cell>
          <cell r="S2482" t="str">
            <v>2593</v>
          </cell>
          <cell r="T2482">
            <v>0</v>
          </cell>
          <cell r="U2482">
            <v>4</v>
          </cell>
          <cell r="V2482">
            <v>1</v>
          </cell>
          <cell r="W2482">
            <v>80</v>
          </cell>
          <cell r="X2482">
            <v>0</v>
          </cell>
          <cell r="Y2482">
            <v>1780</v>
          </cell>
          <cell r="Z2482" t="str">
            <v>บุคคลธรรมดา</v>
          </cell>
          <cell r="AA2482">
            <v>2</v>
          </cell>
          <cell r="AB2482" t="str">
            <v>(1)ที่ดินและสิ่งปลูกสร้างที่ใช้ประโยชน์ในการประกอบเกษตรกรรม</v>
          </cell>
          <cell r="AC2482">
            <v>1</v>
          </cell>
          <cell r="AD2482">
            <v>1780</v>
          </cell>
          <cell r="AE2482">
            <v>100</v>
          </cell>
        </row>
        <row r="2483">
          <cell r="P2483" t="str">
            <v>1/3896</v>
          </cell>
          <cell r="Q2483">
            <v>0</v>
          </cell>
          <cell r="R2483" t="str">
            <v>1</v>
          </cell>
          <cell r="S2483" t="str">
            <v>3896</v>
          </cell>
          <cell r="T2483">
            <v>0</v>
          </cell>
          <cell r="U2483">
            <v>16</v>
          </cell>
          <cell r="V2483">
            <v>0</v>
          </cell>
          <cell r="W2483">
            <v>33</v>
          </cell>
          <cell r="X2483">
            <v>0</v>
          </cell>
          <cell r="Y2483">
            <v>6433</v>
          </cell>
          <cell r="Z2483" t="str">
            <v>บุคคลธรรมดา</v>
          </cell>
          <cell r="AA2483">
            <v>2</v>
          </cell>
          <cell r="AB2483" t="str">
            <v>(1)ที่ดินและสิ่งปลูกสร้างที่ใช้ประโยชน์ในการประกอบเกษตรกรรม</v>
          </cell>
          <cell r="AC2483">
            <v>1</v>
          </cell>
          <cell r="AD2483">
            <v>6433</v>
          </cell>
          <cell r="AE2483">
            <v>100</v>
          </cell>
        </row>
        <row r="2484">
          <cell r="P2484" t="str">
            <v>5/3896</v>
          </cell>
          <cell r="Q2484">
            <v>0</v>
          </cell>
          <cell r="R2484" t="str">
            <v>5</v>
          </cell>
          <cell r="S2484" t="str">
            <v>3896</v>
          </cell>
          <cell r="T2484">
            <v>0</v>
          </cell>
          <cell r="U2484">
            <v>14</v>
          </cell>
          <cell r="V2484">
            <v>0</v>
          </cell>
          <cell r="W2484">
            <v>57</v>
          </cell>
          <cell r="X2484">
            <v>0</v>
          </cell>
          <cell r="Y2484">
            <v>5657</v>
          </cell>
          <cell r="Z2484" t="str">
            <v>บุคคลธรรมดา</v>
          </cell>
          <cell r="AA2484">
            <v>2</v>
          </cell>
          <cell r="AB2484" t="str">
            <v>(1)ที่ดินและสิ่งปลูกสร้างที่ใช้ประโยชน์ในการประกอบเกษตรกรรม</v>
          </cell>
          <cell r="AC2484">
            <v>1</v>
          </cell>
          <cell r="AD2484">
            <v>5657</v>
          </cell>
          <cell r="AE2484">
            <v>100</v>
          </cell>
        </row>
        <row r="2485">
          <cell r="P2485" t="str">
            <v>6/3896</v>
          </cell>
          <cell r="Q2485">
            <v>0</v>
          </cell>
          <cell r="R2485" t="str">
            <v>6</v>
          </cell>
          <cell r="S2485" t="str">
            <v>3896</v>
          </cell>
          <cell r="T2485">
            <v>0</v>
          </cell>
          <cell r="U2485">
            <v>12</v>
          </cell>
          <cell r="V2485">
            <v>3</v>
          </cell>
          <cell r="W2485">
            <v>60</v>
          </cell>
          <cell r="X2485">
            <v>0</v>
          </cell>
          <cell r="Y2485">
            <v>5160</v>
          </cell>
          <cell r="Z2485" t="str">
            <v>บุคคลธรรมดา</v>
          </cell>
          <cell r="AA2485">
            <v>2</v>
          </cell>
          <cell r="AB2485" t="str">
            <v>(1)ที่ดินและสิ่งปลูกสร้างที่ใช้ประโยชน์ในการประกอบเกษตรกรรม</v>
          </cell>
          <cell r="AC2485">
            <v>1</v>
          </cell>
          <cell r="AD2485">
            <v>5160</v>
          </cell>
          <cell r="AE2485">
            <v>100</v>
          </cell>
        </row>
        <row r="2486">
          <cell r="P2486" t="str">
            <v>7/3896</v>
          </cell>
          <cell r="Q2486">
            <v>0</v>
          </cell>
          <cell r="R2486" t="str">
            <v>7</v>
          </cell>
          <cell r="S2486" t="str">
            <v>3896</v>
          </cell>
          <cell r="T2486">
            <v>0</v>
          </cell>
          <cell r="U2486">
            <v>18</v>
          </cell>
          <cell r="V2486">
            <v>3</v>
          </cell>
          <cell r="W2486">
            <v>47</v>
          </cell>
          <cell r="X2486">
            <v>0</v>
          </cell>
          <cell r="Y2486">
            <v>7547</v>
          </cell>
          <cell r="Z2486" t="str">
            <v>บุคคลธรรมดา</v>
          </cell>
          <cell r="AA2486">
            <v>2</v>
          </cell>
          <cell r="AB2486" t="str">
            <v>(1)ที่ดินและสิ่งปลูกสร้างที่ใช้ประโยชน์ในการประกอบเกษตรกรรม</v>
          </cell>
          <cell r="AC2486">
            <v>1</v>
          </cell>
          <cell r="AD2486">
            <v>7547</v>
          </cell>
          <cell r="AE2486">
            <v>100</v>
          </cell>
        </row>
        <row r="2487">
          <cell r="P2487" t="str">
            <v>5/2637</v>
          </cell>
          <cell r="Q2487">
            <v>0</v>
          </cell>
          <cell r="R2487" t="str">
            <v>5</v>
          </cell>
          <cell r="S2487" t="str">
            <v>2637</v>
          </cell>
          <cell r="T2487">
            <v>0</v>
          </cell>
          <cell r="U2487">
            <v>32</v>
          </cell>
          <cell r="V2487">
            <v>2</v>
          </cell>
          <cell r="W2487">
            <v>88</v>
          </cell>
          <cell r="X2487">
            <v>0</v>
          </cell>
          <cell r="Y2487">
            <v>13088</v>
          </cell>
          <cell r="Z2487" t="str">
            <v>บุคคลธรรมดา</v>
          </cell>
          <cell r="AA2487">
            <v>2</v>
          </cell>
          <cell r="AB2487" t="str">
            <v>(1)ที่ดินและสิ่งปลูกสร้างที่ใช้ประโยชน์ในการประกอบเกษตรกรรม</v>
          </cell>
          <cell r="AC2487">
            <v>1</v>
          </cell>
          <cell r="AD2487">
            <v>13088</v>
          </cell>
          <cell r="AE2487">
            <v>100</v>
          </cell>
        </row>
        <row r="2488">
          <cell r="P2488" t="str">
            <v>14/3896</v>
          </cell>
          <cell r="Q2488">
            <v>0</v>
          </cell>
          <cell r="R2488" t="str">
            <v>14</v>
          </cell>
          <cell r="S2488" t="str">
            <v>3896</v>
          </cell>
          <cell r="T2488">
            <v>0</v>
          </cell>
          <cell r="U2488">
            <v>2</v>
          </cell>
          <cell r="V2488">
            <v>1</v>
          </cell>
          <cell r="W2488">
            <v>81</v>
          </cell>
          <cell r="X2488">
            <v>0</v>
          </cell>
          <cell r="Y2488">
            <v>981</v>
          </cell>
          <cell r="Z2488" t="str">
            <v>บุคคลธรรมดา</v>
          </cell>
          <cell r="AA2488">
            <v>2</v>
          </cell>
          <cell r="AB2488" t="str">
            <v>(1)ที่ดินและสิ่งปลูกสร้างที่ใช้ประโยชน์ในการประกอบเกษตรกรรม</v>
          </cell>
          <cell r="AC2488">
            <v>1</v>
          </cell>
          <cell r="AD2488">
            <v>981</v>
          </cell>
          <cell r="AE2488">
            <v>100</v>
          </cell>
        </row>
        <row r="2489">
          <cell r="P2489" t="str">
            <v>15/3896</v>
          </cell>
          <cell r="Q2489">
            <v>0</v>
          </cell>
          <cell r="R2489" t="str">
            <v>15</v>
          </cell>
          <cell r="S2489" t="str">
            <v>3896</v>
          </cell>
          <cell r="T2489">
            <v>0</v>
          </cell>
          <cell r="U2489">
            <v>2</v>
          </cell>
          <cell r="V2489">
            <v>2</v>
          </cell>
          <cell r="W2489">
            <v>68</v>
          </cell>
          <cell r="X2489">
            <v>0</v>
          </cell>
          <cell r="Y2489">
            <v>1068</v>
          </cell>
          <cell r="Z2489" t="str">
            <v>บุคคลธรรมดา</v>
          </cell>
          <cell r="AA2489">
            <v>2</v>
          </cell>
          <cell r="AB2489" t="str">
            <v>(1)ที่ดินและสิ่งปลูกสร้างที่ใช้ประโยชน์ในการประกอบเกษตรกรรม</v>
          </cell>
          <cell r="AC2489">
            <v>1</v>
          </cell>
          <cell r="AD2489">
            <v>1068</v>
          </cell>
          <cell r="AE2489">
            <v>100</v>
          </cell>
        </row>
        <row r="2490">
          <cell r="P2490" t="str">
            <v>16/3896</v>
          </cell>
          <cell r="Q2490">
            <v>0</v>
          </cell>
          <cell r="R2490" t="str">
            <v>16</v>
          </cell>
          <cell r="S2490" t="str">
            <v>3896</v>
          </cell>
          <cell r="T2490">
            <v>0</v>
          </cell>
          <cell r="U2490">
            <v>2</v>
          </cell>
          <cell r="V2490">
            <v>2</v>
          </cell>
          <cell r="W2490">
            <v>42</v>
          </cell>
          <cell r="X2490">
            <v>0</v>
          </cell>
          <cell r="Y2490">
            <v>1042</v>
          </cell>
          <cell r="Z2490" t="str">
            <v>บุคคลธรรมดา</v>
          </cell>
          <cell r="AA2490">
            <v>2</v>
          </cell>
          <cell r="AB2490" t="str">
            <v>(1)ที่ดินและสิ่งปลูกสร้างที่ใช้ประโยชน์ในการประกอบเกษตรกรรม</v>
          </cell>
          <cell r="AC2490">
            <v>1</v>
          </cell>
          <cell r="AD2490">
            <v>1042</v>
          </cell>
          <cell r="AE2490">
            <v>100</v>
          </cell>
        </row>
        <row r="2491">
          <cell r="P2491" t="str">
            <v>17/3896</v>
          </cell>
          <cell r="Q2491">
            <v>0</v>
          </cell>
          <cell r="R2491" t="str">
            <v>17</v>
          </cell>
          <cell r="S2491" t="str">
            <v>3896</v>
          </cell>
          <cell r="T2491">
            <v>0</v>
          </cell>
          <cell r="U2491">
            <v>2</v>
          </cell>
          <cell r="V2491">
            <v>2</v>
          </cell>
          <cell r="W2491">
            <v>31</v>
          </cell>
          <cell r="X2491">
            <v>0</v>
          </cell>
          <cell r="Y2491">
            <v>1031</v>
          </cell>
          <cell r="Z2491" t="str">
            <v>บุคคลธรรมดา</v>
          </cell>
          <cell r="AA2491">
            <v>2</v>
          </cell>
          <cell r="AB2491" t="str">
            <v>(1)ที่ดินและสิ่งปลูกสร้างที่ใช้ประโยชน์ในการประกอบเกษตรกรรม</v>
          </cell>
          <cell r="AC2491">
            <v>1</v>
          </cell>
          <cell r="AD2491">
            <v>1031</v>
          </cell>
          <cell r="AE2491">
            <v>100</v>
          </cell>
        </row>
        <row r="2492">
          <cell r="P2492" t="str">
            <v>18/3896</v>
          </cell>
          <cell r="Q2492">
            <v>0</v>
          </cell>
          <cell r="R2492" t="str">
            <v>18</v>
          </cell>
          <cell r="S2492" t="str">
            <v>3896</v>
          </cell>
          <cell r="T2492">
            <v>0</v>
          </cell>
          <cell r="U2492">
            <v>4</v>
          </cell>
          <cell r="V2492">
            <v>1</v>
          </cell>
          <cell r="W2492">
            <v>63</v>
          </cell>
          <cell r="X2492">
            <v>0</v>
          </cell>
          <cell r="Y2492">
            <v>1763</v>
          </cell>
          <cell r="Z2492" t="str">
            <v>บุคคลธรรมดา</v>
          </cell>
          <cell r="AA2492">
            <v>2</v>
          </cell>
          <cell r="AB2492" t="str">
            <v>(1)ที่ดินและสิ่งปลูกสร้างที่ใช้ประโยชน์ในการประกอบเกษตรกรรม</v>
          </cell>
          <cell r="AC2492">
            <v>1</v>
          </cell>
          <cell r="AD2492">
            <v>1763</v>
          </cell>
          <cell r="AE2492">
            <v>100</v>
          </cell>
        </row>
        <row r="2493">
          <cell r="P2493" t="str">
            <v>6/2475</v>
          </cell>
          <cell r="Q2493">
            <v>0</v>
          </cell>
          <cell r="R2493" t="str">
            <v>6</v>
          </cell>
          <cell r="S2493" t="str">
            <v>2475</v>
          </cell>
          <cell r="T2493">
            <v>0</v>
          </cell>
          <cell r="U2493">
            <v>21</v>
          </cell>
          <cell r="V2493">
            <v>0</v>
          </cell>
          <cell r="W2493">
            <v>84</v>
          </cell>
          <cell r="X2493">
            <v>0</v>
          </cell>
          <cell r="Y2493">
            <v>8484</v>
          </cell>
          <cell r="Z2493" t="str">
            <v>บุคคลธรรมดา</v>
          </cell>
          <cell r="AA2493">
            <v>2</v>
          </cell>
          <cell r="AB2493" t="str">
            <v>(1)ที่ดินและสิ่งปลูกสร้างที่ใช้ประโยชน์ในการประกอบเกษตรกรรม</v>
          </cell>
          <cell r="AC2493">
            <v>1</v>
          </cell>
          <cell r="AD2493">
            <v>8484</v>
          </cell>
          <cell r="AE2493">
            <v>100</v>
          </cell>
        </row>
        <row r="2494">
          <cell r="P2494" t="str">
            <v>12/2595</v>
          </cell>
          <cell r="Q2494">
            <v>0</v>
          </cell>
          <cell r="R2494" t="str">
            <v>12</v>
          </cell>
          <cell r="S2494" t="str">
            <v>2595</v>
          </cell>
          <cell r="T2494">
            <v>0</v>
          </cell>
          <cell r="U2494">
            <v>30</v>
          </cell>
          <cell r="V2494">
            <v>1</v>
          </cell>
          <cell r="W2494">
            <v>69</v>
          </cell>
          <cell r="X2494">
            <v>0</v>
          </cell>
          <cell r="Y2494">
            <v>12169</v>
          </cell>
          <cell r="Z2494" t="str">
            <v>บุคคลธรรมดา</v>
          </cell>
          <cell r="AA2494">
            <v>2</v>
          </cell>
          <cell r="AB2494" t="str">
            <v>(1)ที่ดินและสิ่งปลูกสร้างที่ใช้ประโยชน์ในการประกอบเกษตรกรรม</v>
          </cell>
          <cell r="AC2494">
            <v>1</v>
          </cell>
          <cell r="AD2494">
            <v>12169</v>
          </cell>
          <cell r="AE2494">
            <v>100</v>
          </cell>
        </row>
        <row r="2495">
          <cell r="P2495" t="str">
            <v>21/3896</v>
          </cell>
          <cell r="Q2495">
            <v>0</v>
          </cell>
          <cell r="R2495" t="str">
            <v>21</v>
          </cell>
          <cell r="S2495" t="str">
            <v>3896</v>
          </cell>
          <cell r="T2495">
            <v>0</v>
          </cell>
          <cell r="U2495">
            <v>10</v>
          </cell>
          <cell r="V2495">
            <v>3</v>
          </cell>
          <cell r="W2495">
            <v>44</v>
          </cell>
          <cell r="X2495">
            <v>0</v>
          </cell>
          <cell r="Y2495">
            <v>4344</v>
          </cell>
          <cell r="Z2495" t="str">
            <v>บุคคลธรรมดา</v>
          </cell>
          <cell r="AA2495">
            <v>2</v>
          </cell>
          <cell r="AB2495" t="str">
            <v>(1)ที่ดินและสิ่งปลูกสร้างที่ใช้ประโยชน์ในการประกอบเกษตรกรรม</v>
          </cell>
          <cell r="AC2495">
            <v>1</v>
          </cell>
          <cell r="AD2495">
            <v>4344</v>
          </cell>
          <cell r="AE2495">
            <v>100</v>
          </cell>
        </row>
        <row r="2496">
          <cell r="P2496" t="str">
            <v>6/2469</v>
          </cell>
          <cell r="Q2496">
            <v>0</v>
          </cell>
          <cell r="R2496" t="str">
            <v>6</v>
          </cell>
          <cell r="S2496" t="str">
            <v>2469</v>
          </cell>
          <cell r="T2496">
            <v>0</v>
          </cell>
          <cell r="U2496">
            <v>4</v>
          </cell>
          <cell r="V2496">
            <v>2</v>
          </cell>
          <cell r="W2496">
            <v>73</v>
          </cell>
          <cell r="X2496">
            <v>0</v>
          </cell>
          <cell r="Y2496">
            <v>1873</v>
          </cell>
          <cell r="Z2496" t="str">
            <v>บุคคลธรรมดา</v>
          </cell>
          <cell r="AA2496">
            <v>2</v>
          </cell>
          <cell r="AB2496" t="str">
            <v>(1)ที่ดินและสิ่งปลูกสร้างที่ใช้ประโยชน์ในการประกอบเกษตรกรรม</v>
          </cell>
          <cell r="AC2496">
            <v>1</v>
          </cell>
          <cell r="AD2496">
            <v>1873</v>
          </cell>
          <cell r="AE2496">
            <v>100</v>
          </cell>
        </row>
        <row r="2497">
          <cell r="P2497" t="str">
            <v>13/2471</v>
          </cell>
          <cell r="Q2497">
            <v>0</v>
          </cell>
          <cell r="R2497" t="str">
            <v>13</v>
          </cell>
          <cell r="S2497" t="str">
            <v>2471</v>
          </cell>
          <cell r="T2497">
            <v>0</v>
          </cell>
          <cell r="U2497">
            <v>19</v>
          </cell>
          <cell r="V2497">
            <v>0</v>
          </cell>
          <cell r="W2497">
            <v>47</v>
          </cell>
          <cell r="X2497">
            <v>0</v>
          </cell>
          <cell r="Y2497">
            <v>7647</v>
          </cell>
          <cell r="Z2497" t="str">
            <v>บุคคลธรรมดา</v>
          </cell>
          <cell r="AA2497">
            <v>2</v>
          </cell>
          <cell r="AB2497" t="str">
            <v>(1)ที่ดินและสิ่งปลูกสร้างที่ใช้ประโยชน์ในการประกอบเกษตรกรรม</v>
          </cell>
          <cell r="AC2497">
            <v>1</v>
          </cell>
          <cell r="AD2497">
            <v>7647</v>
          </cell>
          <cell r="AE2497">
            <v>100</v>
          </cell>
        </row>
        <row r="2498">
          <cell r="P2498" t="str">
            <v>2/3897</v>
          </cell>
          <cell r="Q2498">
            <v>0</v>
          </cell>
          <cell r="R2498" t="str">
            <v>2</v>
          </cell>
          <cell r="S2498" t="str">
            <v>3897</v>
          </cell>
          <cell r="T2498">
            <v>0</v>
          </cell>
          <cell r="U2498">
            <v>3</v>
          </cell>
          <cell r="V2498">
            <v>3</v>
          </cell>
          <cell r="W2498">
            <v>51</v>
          </cell>
          <cell r="X2498">
            <v>0</v>
          </cell>
          <cell r="Y2498">
            <v>1551</v>
          </cell>
          <cell r="Z2498" t="str">
            <v>บุคคลธรรมดา</v>
          </cell>
          <cell r="AA2498">
            <v>2</v>
          </cell>
          <cell r="AB2498" t="str">
            <v>(1)ที่ดินและสิ่งปลูกสร้างที่ใช้ประโยชน์ในการประกอบเกษตรกรรม</v>
          </cell>
          <cell r="AC2498">
            <v>1</v>
          </cell>
          <cell r="AD2498">
            <v>1551</v>
          </cell>
          <cell r="AE2498">
            <v>100</v>
          </cell>
        </row>
        <row r="2499">
          <cell r="P2499" t="str">
            <v>1/2467</v>
          </cell>
          <cell r="Q2499">
            <v>0</v>
          </cell>
          <cell r="R2499" t="str">
            <v>1</v>
          </cell>
          <cell r="S2499" t="str">
            <v>2467</v>
          </cell>
          <cell r="T2499">
            <v>0</v>
          </cell>
          <cell r="U2499">
            <v>43</v>
          </cell>
          <cell r="V2499">
            <v>3</v>
          </cell>
          <cell r="W2499">
            <v>99</v>
          </cell>
          <cell r="X2499">
            <v>0</v>
          </cell>
          <cell r="Y2499">
            <v>17599</v>
          </cell>
          <cell r="Z2499" t="str">
            <v>บุคคลธรรมดา</v>
          </cell>
          <cell r="AA2499">
            <v>2</v>
          </cell>
          <cell r="AB2499" t="str">
            <v>(1)ที่ดินและสิ่งปลูกสร้างที่ใช้ประโยชน์ในการประกอบเกษตรกรรม</v>
          </cell>
          <cell r="AC2499">
            <v>1</v>
          </cell>
          <cell r="AD2499">
            <v>17599</v>
          </cell>
          <cell r="AE2499">
            <v>100</v>
          </cell>
        </row>
        <row r="2500">
          <cell r="P2500" t="str">
            <v>8/2467</v>
          </cell>
          <cell r="Q2500">
            <v>0</v>
          </cell>
          <cell r="R2500" t="str">
            <v>8</v>
          </cell>
          <cell r="S2500" t="str">
            <v>2467</v>
          </cell>
          <cell r="T2500">
            <v>0</v>
          </cell>
          <cell r="U2500">
            <v>22</v>
          </cell>
          <cell r="V2500">
            <v>1</v>
          </cell>
          <cell r="W2500">
            <v>65</v>
          </cell>
          <cell r="X2500">
            <v>0</v>
          </cell>
          <cell r="Y2500">
            <v>8965</v>
          </cell>
          <cell r="Z2500" t="str">
            <v>บุคคลธรรมดา</v>
          </cell>
          <cell r="AA2500">
            <v>2</v>
          </cell>
          <cell r="AB2500" t="str">
            <v>(1)ที่ดินและสิ่งปลูกสร้างที่ใช้ประโยชน์ในการประกอบเกษตรกรรม</v>
          </cell>
          <cell r="AC2500">
            <v>1</v>
          </cell>
          <cell r="AD2500">
            <v>8965</v>
          </cell>
          <cell r="AE2500">
            <v>100</v>
          </cell>
        </row>
        <row r="2501">
          <cell r="P2501" t="str">
            <v>4/2593</v>
          </cell>
          <cell r="Q2501">
            <v>0</v>
          </cell>
          <cell r="R2501" t="str">
            <v>4</v>
          </cell>
          <cell r="S2501" t="str">
            <v>2593</v>
          </cell>
          <cell r="T2501">
            <v>0</v>
          </cell>
          <cell r="U2501">
            <v>16</v>
          </cell>
          <cell r="V2501">
            <v>3</v>
          </cell>
          <cell r="W2501">
            <v>53</v>
          </cell>
          <cell r="X2501">
            <v>0</v>
          </cell>
          <cell r="Y2501">
            <v>6753</v>
          </cell>
          <cell r="Z2501" t="str">
            <v>บุคคลธรรมดา</v>
          </cell>
          <cell r="AA2501">
            <v>2</v>
          </cell>
          <cell r="AB2501" t="str">
            <v>(1)ที่ดินและสิ่งปลูกสร้างที่ใช้ประโยชน์ในการประกอบเกษตรกรรม</v>
          </cell>
          <cell r="AC2501">
            <v>1</v>
          </cell>
          <cell r="AD2501">
            <v>6753</v>
          </cell>
          <cell r="AE2501">
            <v>100</v>
          </cell>
        </row>
        <row r="2502">
          <cell r="P2502" t="str">
            <v>8/2593</v>
          </cell>
          <cell r="Q2502">
            <v>0</v>
          </cell>
          <cell r="R2502" t="str">
            <v>8</v>
          </cell>
          <cell r="S2502" t="str">
            <v>2593</v>
          </cell>
          <cell r="T2502">
            <v>0</v>
          </cell>
          <cell r="U2502">
            <v>8</v>
          </cell>
          <cell r="V2502">
            <v>2</v>
          </cell>
          <cell r="W2502">
            <v>92</v>
          </cell>
          <cell r="X2502">
            <v>0</v>
          </cell>
          <cell r="Y2502">
            <v>3492</v>
          </cell>
          <cell r="Z2502" t="str">
            <v>บุคคลธรรมดา</v>
          </cell>
          <cell r="AA2502">
            <v>2</v>
          </cell>
          <cell r="AB2502" t="str">
            <v>(1)ที่ดินและสิ่งปลูกสร้างที่ใช้ประโยชน์ในการประกอบเกษตรกรรม</v>
          </cell>
          <cell r="AC2502">
            <v>1</v>
          </cell>
          <cell r="AD2502">
            <v>3492</v>
          </cell>
          <cell r="AE2502">
            <v>100</v>
          </cell>
        </row>
        <row r="2503">
          <cell r="P2503" t="str">
            <v>15/2593</v>
          </cell>
          <cell r="Q2503">
            <v>0</v>
          </cell>
          <cell r="R2503" t="str">
            <v>15</v>
          </cell>
          <cell r="S2503" t="str">
            <v>2593</v>
          </cell>
          <cell r="T2503">
            <v>0</v>
          </cell>
          <cell r="U2503">
            <v>15</v>
          </cell>
          <cell r="V2503">
            <v>0</v>
          </cell>
          <cell r="W2503">
            <v>89</v>
          </cell>
          <cell r="X2503">
            <v>0</v>
          </cell>
          <cell r="Y2503">
            <v>6089</v>
          </cell>
          <cell r="Z2503" t="str">
            <v>บุคคลธรรมดา</v>
          </cell>
          <cell r="AA2503">
            <v>2</v>
          </cell>
          <cell r="AB2503" t="str">
            <v>(1)ที่ดินและสิ่งปลูกสร้างที่ใช้ประโยชน์ในการประกอบเกษตรกรรม</v>
          </cell>
          <cell r="AC2503">
            <v>1</v>
          </cell>
          <cell r="AD2503">
            <v>6089</v>
          </cell>
          <cell r="AE2503">
            <v>100</v>
          </cell>
        </row>
        <row r="2504">
          <cell r="P2504" t="str">
            <v>3/3897</v>
          </cell>
          <cell r="Q2504">
            <v>0</v>
          </cell>
          <cell r="R2504" t="str">
            <v>3</v>
          </cell>
          <cell r="S2504" t="str">
            <v>3897</v>
          </cell>
          <cell r="T2504">
            <v>0</v>
          </cell>
          <cell r="U2504">
            <v>4</v>
          </cell>
          <cell r="V2504">
            <v>3</v>
          </cell>
          <cell r="W2504">
            <v>93</v>
          </cell>
          <cell r="X2504">
            <v>0</v>
          </cell>
          <cell r="Y2504">
            <v>1993</v>
          </cell>
          <cell r="Z2504" t="str">
            <v>บุคคลธรรมดา</v>
          </cell>
          <cell r="AA2504">
            <v>2</v>
          </cell>
          <cell r="AB2504" t="str">
            <v>(1)ที่ดินและสิ่งปลูกสร้างที่ใช้ประโยชน์ในการประกอบเกษตรกรรม</v>
          </cell>
          <cell r="AC2504">
            <v>1</v>
          </cell>
          <cell r="AD2504">
            <v>1993</v>
          </cell>
          <cell r="AE2504">
            <v>100</v>
          </cell>
        </row>
        <row r="2505">
          <cell r="P2505" t="str">
            <v>2/2470</v>
          </cell>
          <cell r="Q2505">
            <v>0</v>
          </cell>
          <cell r="R2505" t="str">
            <v>2</v>
          </cell>
          <cell r="S2505" t="str">
            <v>2470</v>
          </cell>
          <cell r="T2505">
            <v>0</v>
          </cell>
          <cell r="U2505">
            <v>10</v>
          </cell>
          <cell r="V2505">
            <v>2</v>
          </cell>
          <cell r="W2505">
            <v>22</v>
          </cell>
          <cell r="X2505">
            <v>0</v>
          </cell>
          <cell r="Y2505">
            <v>4222</v>
          </cell>
          <cell r="Z2505" t="str">
            <v>บุคคลธรรมดา</v>
          </cell>
          <cell r="AA2505">
            <v>2</v>
          </cell>
          <cell r="AB2505" t="str">
            <v>(1)ที่ดินและสิ่งปลูกสร้างที่ใช้ประโยชน์ในการประกอบเกษตรกรรม</v>
          </cell>
          <cell r="AC2505">
            <v>1</v>
          </cell>
          <cell r="AD2505">
            <v>4222</v>
          </cell>
          <cell r="AE2505">
            <v>100</v>
          </cell>
        </row>
        <row r="2506">
          <cell r="P2506" t="str">
            <v>9/3896</v>
          </cell>
          <cell r="Q2506">
            <v>0</v>
          </cell>
          <cell r="R2506" t="str">
            <v>9</v>
          </cell>
          <cell r="S2506" t="str">
            <v>3896</v>
          </cell>
          <cell r="T2506">
            <v>0</v>
          </cell>
          <cell r="U2506">
            <v>9</v>
          </cell>
          <cell r="V2506">
            <v>1</v>
          </cell>
          <cell r="W2506">
            <v>47</v>
          </cell>
          <cell r="X2506">
            <v>0</v>
          </cell>
          <cell r="Y2506">
            <v>3747</v>
          </cell>
          <cell r="Z2506" t="str">
            <v>บุคคลธรรมดา</v>
          </cell>
          <cell r="AA2506">
            <v>2</v>
          </cell>
          <cell r="AB2506" t="str">
            <v>(1)ที่ดินและสิ่งปลูกสร้างที่ใช้ประโยชน์ในการประกอบเกษตรกรรม</v>
          </cell>
          <cell r="AC2506">
            <v>1</v>
          </cell>
          <cell r="AD2506">
            <v>3747</v>
          </cell>
          <cell r="AE2506">
            <v>100</v>
          </cell>
        </row>
        <row r="2507">
          <cell r="P2507" t="str">
            <v>5/2593</v>
          </cell>
          <cell r="Q2507">
            <v>0</v>
          </cell>
          <cell r="R2507" t="str">
            <v>5</v>
          </cell>
          <cell r="S2507" t="str">
            <v>2593</v>
          </cell>
          <cell r="T2507">
            <v>0</v>
          </cell>
          <cell r="U2507">
            <v>10</v>
          </cell>
          <cell r="V2507">
            <v>2</v>
          </cell>
          <cell r="W2507">
            <v>32</v>
          </cell>
          <cell r="X2507">
            <v>0</v>
          </cell>
          <cell r="Y2507">
            <v>4232</v>
          </cell>
          <cell r="Z2507" t="str">
            <v>บุคคลธรรมดา</v>
          </cell>
          <cell r="AA2507">
            <v>2</v>
          </cell>
          <cell r="AB2507" t="str">
            <v>(1)ที่ดินและสิ่งปลูกสร้างที่ใช้ประโยชน์ในการประกอบเกษตรกรรม</v>
          </cell>
          <cell r="AC2507">
            <v>1</v>
          </cell>
          <cell r="AD2507">
            <v>4232</v>
          </cell>
          <cell r="AE2507">
            <v>100</v>
          </cell>
        </row>
        <row r="2508">
          <cell r="P2508" t="str">
            <v>10/2593</v>
          </cell>
          <cell r="Q2508">
            <v>0</v>
          </cell>
          <cell r="R2508" t="str">
            <v>10</v>
          </cell>
          <cell r="S2508" t="str">
            <v>2593</v>
          </cell>
          <cell r="T2508">
            <v>0</v>
          </cell>
          <cell r="U2508">
            <v>8</v>
          </cell>
          <cell r="V2508">
            <v>2</v>
          </cell>
          <cell r="W2508">
            <v>79</v>
          </cell>
          <cell r="X2508">
            <v>0</v>
          </cell>
          <cell r="Y2508">
            <v>3479</v>
          </cell>
          <cell r="Z2508" t="str">
            <v>บุคคลธรรมดา</v>
          </cell>
          <cell r="AA2508">
            <v>2</v>
          </cell>
          <cell r="AB2508" t="str">
            <v>(1)ที่ดินและสิ่งปลูกสร้างที่ใช้ประโยชน์ในการประกอบเกษตรกรรม</v>
          </cell>
          <cell r="AC2508">
            <v>1</v>
          </cell>
          <cell r="AD2508">
            <v>3479</v>
          </cell>
          <cell r="AE2508">
            <v>100</v>
          </cell>
        </row>
        <row r="2509">
          <cell r="P2509" t="str">
            <v>16/2594</v>
          </cell>
          <cell r="Q2509">
            <v>0</v>
          </cell>
          <cell r="R2509" t="str">
            <v>16</v>
          </cell>
          <cell r="S2509" t="str">
            <v>2594</v>
          </cell>
          <cell r="T2509">
            <v>0</v>
          </cell>
          <cell r="U2509">
            <v>8</v>
          </cell>
          <cell r="V2509">
            <v>2</v>
          </cell>
          <cell r="W2509">
            <v>71</v>
          </cell>
          <cell r="X2509">
            <v>0</v>
          </cell>
          <cell r="Y2509">
            <v>3471</v>
          </cell>
          <cell r="Z2509" t="str">
            <v>บุคคลธรรมดา</v>
          </cell>
          <cell r="AA2509">
            <v>2</v>
          </cell>
          <cell r="AB2509" t="str">
            <v>(1)ที่ดินและสิ่งปลูกสร้างที่ใช้ประโยชน์ในการประกอบเกษตรกรรม</v>
          </cell>
          <cell r="AC2509">
            <v>1</v>
          </cell>
          <cell r="AD2509">
            <v>3471</v>
          </cell>
          <cell r="AE2509">
            <v>100</v>
          </cell>
        </row>
        <row r="2510">
          <cell r="P2510" t="str">
            <v>4/3898</v>
          </cell>
          <cell r="Q2510">
            <v>0</v>
          </cell>
          <cell r="R2510" t="str">
            <v>4</v>
          </cell>
          <cell r="S2510" t="str">
            <v>3898</v>
          </cell>
          <cell r="T2510">
            <v>0</v>
          </cell>
          <cell r="U2510">
            <v>3</v>
          </cell>
          <cell r="V2510">
            <v>3</v>
          </cell>
          <cell r="W2510">
            <v>52</v>
          </cell>
          <cell r="X2510">
            <v>0</v>
          </cell>
          <cell r="Y2510">
            <v>1552</v>
          </cell>
          <cell r="Z2510" t="str">
            <v>บุคคลธรรมดา</v>
          </cell>
          <cell r="AA2510">
            <v>2</v>
          </cell>
          <cell r="AB2510" t="str">
            <v>(1)ที่ดินและสิ่งปลูกสร้างที่ใช้ประโยชน์ในการประกอบเกษตรกรรม</v>
          </cell>
          <cell r="AC2510">
            <v>1</v>
          </cell>
          <cell r="AD2510">
            <v>1552</v>
          </cell>
          <cell r="AE2510">
            <v>100</v>
          </cell>
        </row>
        <row r="2511">
          <cell r="P2511" t="str">
            <v>12/2474</v>
          </cell>
          <cell r="Q2511">
            <v>0</v>
          </cell>
          <cell r="R2511" t="str">
            <v>12</v>
          </cell>
          <cell r="S2511" t="str">
            <v>2474</v>
          </cell>
          <cell r="T2511">
            <v>0</v>
          </cell>
          <cell r="U2511">
            <v>28</v>
          </cell>
          <cell r="V2511">
            <v>0</v>
          </cell>
          <cell r="W2511">
            <v>1</v>
          </cell>
          <cell r="X2511">
            <v>0</v>
          </cell>
          <cell r="Y2511">
            <v>11201</v>
          </cell>
          <cell r="Z2511" t="str">
            <v>บุคคลธรรมดา</v>
          </cell>
          <cell r="AA2511">
            <v>2</v>
          </cell>
          <cell r="AB2511" t="str">
            <v>(1)ที่ดินและสิ่งปลูกสร้างที่ใช้ประโยชน์ในการประกอบเกษตรกรรม</v>
          </cell>
          <cell r="AC2511">
            <v>1</v>
          </cell>
          <cell r="AD2511">
            <v>11201</v>
          </cell>
          <cell r="AE2511">
            <v>100</v>
          </cell>
        </row>
        <row r="2512">
          <cell r="P2512" t="str">
            <v>11/2594</v>
          </cell>
          <cell r="Q2512">
            <v>0</v>
          </cell>
          <cell r="R2512">
            <v>11</v>
          </cell>
          <cell r="S2512">
            <v>2594</v>
          </cell>
          <cell r="T2512">
            <v>0</v>
          </cell>
          <cell r="U2512">
            <v>12</v>
          </cell>
          <cell r="V2512">
            <v>1</v>
          </cell>
          <cell r="W2512">
            <v>9</v>
          </cell>
          <cell r="X2512">
            <v>0</v>
          </cell>
          <cell r="Y2512">
            <v>4909</v>
          </cell>
          <cell r="Z2512" t="str">
            <v>บุคคลธรรมดา</v>
          </cell>
          <cell r="AA2512">
            <v>2</v>
          </cell>
          <cell r="AB2512" t="str">
            <v>(1)ที่ดินและสิ่งปลูกสร้างที่ใช้ประโยชน์ในการประกอบเกษตรกรรม</v>
          </cell>
          <cell r="AC2512">
            <v>1</v>
          </cell>
          <cell r="AD2512">
            <v>4909</v>
          </cell>
          <cell r="AE2512">
            <v>100</v>
          </cell>
        </row>
        <row r="2513">
          <cell r="P2513" t="str">
            <v>2/2599</v>
          </cell>
          <cell r="Q2513">
            <v>0</v>
          </cell>
          <cell r="R2513" t="str">
            <v>2</v>
          </cell>
          <cell r="S2513" t="str">
            <v>2599</v>
          </cell>
          <cell r="T2513">
            <v>0</v>
          </cell>
          <cell r="U2513">
            <v>33</v>
          </cell>
          <cell r="V2513">
            <v>0</v>
          </cell>
          <cell r="W2513">
            <v>0</v>
          </cell>
          <cell r="X2513">
            <v>0</v>
          </cell>
          <cell r="Y2513">
            <v>13200</v>
          </cell>
          <cell r="Z2513" t="str">
            <v>บุคคลธรรมดา</v>
          </cell>
          <cell r="AA2513">
            <v>2</v>
          </cell>
          <cell r="AB2513" t="str">
            <v>(1)ที่ดินและสิ่งปลูกสร้างที่ใช้ประโยชน์ในการประกอบเกษตรกรรม</v>
          </cell>
          <cell r="AC2513">
            <v>1</v>
          </cell>
          <cell r="AD2513">
            <v>13200</v>
          </cell>
          <cell r="AE2513">
            <v>100</v>
          </cell>
        </row>
        <row r="2514">
          <cell r="P2514" t="str">
            <v>11/2637</v>
          </cell>
          <cell r="Q2514">
            <v>0</v>
          </cell>
          <cell r="R2514" t="str">
            <v>11</v>
          </cell>
          <cell r="S2514" t="str">
            <v>2637</v>
          </cell>
          <cell r="T2514">
            <v>0</v>
          </cell>
          <cell r="U2514">
            <v>5</v>
          </cell>
          <cell r="V2514">
            <v>3</v>
          </cell>
          <cell r="W2514">
            <v>61</v>
          </cell>
          <cell r="X2514">
            <v>0</v>
          </cell>
          <cell r="Y2514">
            <v>2361</v>
          </cell>
          <cell r="Z2514" t="str">
            <v>บุคคลธรรมดา</v>
          </cell>
          <cell r="AA2514">
            <v>2</v>
          </cell>
          <cell r="AB2514" t="str">
            <v>(1)ที่ดินและสิ่งปลูกสร้างที่ใช้ประโยชน์ในการประกอบเกษตรกรรม</v>
          </cell>
          <cell r="AC2514">
            <v>1</v>
          </cell>
          <cell r="AD2514">
            <v>2361</v>
          </cell>
          <cell r="AE2514">
            <v>100</v>
          </cell>
        </row>
        <row r="2515">
          <cell r="P2515" t="str">
            <v>15/2637</v>
          </cell>
          <cell r="Q2515">
            <v>0</v>
          </cell>
          <cell r="R2515" t="str">
            <v>15</v>
          </cell>
          <cell r="S2515" t="str">
            <v>2637</v>
          </cell>
          <cell r="T2515">
            <v>0</v>
          </cell>
          <cell r="U2515">
            <v>8</v>
          </cell>
          <cell r="V2515">
            <v>1</v>
          </cell>
          <cell r="W2515">
            <v>4</v>
          </cell>
          <cell r="X2515">
            <v>0</v>
          </cell>
          <cell r="Y2515">
            <v>3304</v>
          </cell>
          <cell r="Z2515" t="str">
            <v>บุคคลธรรมดา</v>
          </cell>
          <cell r="AA2515">
            <v>2</v>
          </cell>
          <cell r="AB2515" t="str">
            <v>(1)ที่ดินและสิ่งปลูกสร้างที่ใช้ประโยชน์ในการประกอบเกษตรกรรม</v>
          </cell>
          <cell r="AC2515">
            <v>1</v>
          </cell>
          <cell r="AD2515">
            <v>3304</v>
          </cell>
          <cell r="AE2515">
            <v>100</v>
          </cell>
        </row>
        <row r="2516">
          <cell r="P2516" t="str">
            <v>10/3895</v>
          </cell>
          <cell r="Q2516">
            <v>0</v>
          </cell>
          <cell r="R2516" t="str">
            <v>10</v>
          </cell>
          <cell r="S2516" t="str">
            <v>3895</v>
          </cell>
          <cell r="T2516">
            <v>0</v>
          </cell>
          <cell r="U2516">
            <v>16</v>
          </cell>
          <cell r="V2516">
            <v>3</v>
          </cell>
          <cell r="W2516">
            <v>7</v>
          </cell>
          <cell r="X2516">
            <v>0</v>
          </cell>
          <cell r="Y2516">
            <v>6707</v>
          </cell>
          <cell r="Z2516" t="str">
            <v>บุคคลธรรมดา</v>
          </cell>
          <cell r="AA2516">
            <v>2</v>
          </cell>
          <cell r="AB2516" t="str">
            <v>(1)ที่ดินและสิ่งปลูกสร้างที่ใช้ประโยชน์ในการประกอบเกษตรกรรม</v>
          </cell>
          <cell r="AC2516">
            <v>1</v>
          </cell>
          <cell r="AD2516">
            <v>6707</v>
          </cell>
          <cell r="AE2516">
            <v>100</v>
          </cell>
        </row>
        <row r="2517">
          <cell r="P2517" t="str">
            <v>19/3896</v>
          </cell>
          <cell r="Q2517">
            <v>0</v>
          </cell>
          <cell r="R2517" t="str">
            <v>19</v>
          </cell>
          <cell r="S2517" t="str">
            <v>3896</v>
          </cell>
          <cell r="T2517">
            <v>0</v>
          </cell>
          <cell r="U2517">
            <v>20</v>
          </cell>
          <cell r="V2517">
            <v>3</v>
          </cell>
          <cell r="W2517">
            <v>28</v>
          </cell>
          <cell r="X2517">
            <v>0</v>
          </cell>
          <cell r="Y2517">
            <v>8328</v>
          </cell>
          <cell r="Z2517" t="str">
            <v>บุคคลธรรมดา</v>
          </cell>
          <cell r="AA2517">
            <v>2</v>
          </cell>
          <cell r="AB2517" t="str">
            <v>(1)ที่ดินและสิ่งปลูกสร้างที่ใช้ประโยชน์ในการประกอบเกษตรกรรม</v>
          </cell>
          <cell r="AC2517">
            <v>1</v>
          </cell>
          <cell r="AD2517">
            <v>8328</v>
          </cell>
          <cell r="AE2517">
            <v>100</v>
          </cell>
        </row>
        <row r="2518">
          <cell r="P2518" t="str">
            <v>7/2596</v>
          </cell>
          <cell r="Q2518">
            <v>0</v>
          </cell>
          <cell r="R2518" t="str">
            <v>7</v>
          </cell>
          <cell r="S2518" t="str">
            <v>2596</v>
          </cell>
          <cell r="T2518">
            <v>0</v>
          </cell>
          <cell r="U2518">
            <v>9</v>
          </cell>
          <cell r="V2518">
            <v>2</v>
          </cell>
          <cell r="W2518">
            <v>26</v>
          </cell>
          <cell r="X2518">
            <v>0</v>
          </cell>
          <cell r="Y2518">
            <v>3826</v>
          </cell>
          <cell r="Z2518" t="str">
            <v>บุคคลธรรมดา</v>
          </cell>
          <cell r="AA2518">
            <v>2</v>
          </cell>
          <cell r="AB2518" t="str">
            <v>(1)ที่ดินและสิ่งปลูกสร้างที่ใช้ประโยชน์ในการประกอบเกษตรกรรม</v>
          </cell>
          <cell r="AC2518">
            <v>1</v>
          </cell>
          <cell r="AD2518">
            <v>3826</v>
          </cell>
          <cell r="AE2518">
            <v>100</v>
          </cell>
        </row>
        <row r="2519">
          <cell r="P2519" t="str">
            <v>18/2596</v>
          </cell>
          <cell r="Q2519">
            <v>0</v>
          </cell>
          <cell r="R2519" t="str">
            <v>18</v>
          </cell>
          <cell r="S2519" t="str">
            <v>2596</v>
          </cell>
          <cell r="T2519">
            <v>0</v>
          </cell>
          <cell r="U2519">
            <v>18</v>
          </cell>
          <cell r="V2519">
            <v>1</v>
          </cell>
          <cell r="W2519">
            <v>7</v>
          </cell>
          <cell r="X2519">
            <v>0</v>
          </cell>
          <cell r="Y2519">
            <v>7307</v>
          </cell>
          <cell r="Z2519" t="str">
            <v>บุคคลธรรมดา</v>
          </cell>
          <cell r="AA2519">
            <v>2</v>
          </cell>
          <cell r="AB2519" t="str">
            <v>(1)ที่ดินและสิ่งปลูกสร้างที่ใช้ประโยชน์ในการประกอบเกษตรกรรม</v>
          </cell>
          <cell r="AC2519">
            <v>1</v>
          </cell>
          <cell r="AD2519">
            <v>7307</v>
          </cell>
          <cell r="AE2519">
            <v>100</v>
          </cell>
        </row>
        <row r="2520">
          <cell r="P2520" t="str">
            <v>20/3896</v>
          </cell>
          <cell r="Q2520">
            <v>0</v>
          </cell>
          <cell r="R2520" t="str">
            <v>20</v>
          </cell>
          <cell r="S2520" t="str">
            <v>3896</v>
          </cell>
          <cell r="T2520">
            <v>0</v>
          </cell>
          <cell r="U2520">
            <v>9</v>
          </cell>
          <cell r="V2520">
            <v>1</v>
          </cell>
          <cell r="W2520">
            <v>84</v>
          </cell>
          <cell r="X2520">
            <v>0</v>
          </cell>
          <cell r="Y2520">
            <v>3784</v>
          </cell>
          <cell r="Z2520" t="str">
            <v>บุคคลธรรมดา</v>
          </cell>
          <cell r="AA2520">
            <v>2</v>
          </cell>
          <cell r="AB2520" t="str">
            <v>(1)ที่ดินและสิ่งปลูกสร้างที่ใช้ประโยชน์ในการประกอบเกษตรกรรม</v>
          </cell>
          <cell r="AC2520">
            <v>1</v>
          </cell>
          <cell r="AD2520">
            <v>3784</v>
          </cell>
          <cell r="AE2520">
            <v>100</v>
          </cell>
        </row>
        <row r="2521">
          <cell r="P2521" t="str">
            <v>22/3896</v>
          </cell>
          <cell r="Q2521">
            <v>0</v>
          </cell>
          <cell r="R2521" t="str">
            <v>22</v>
          </cell>
          <cell r="S2521" t="str">
            <v>3896</v>
          </cell>
          <cell r="T2521">
            <v>0</v>
          </cell>
          <cell r="U2521">
            <v>3</v>
          </cell>
          <cell r="V2521">
            <v>1</v>
          </cell>
          <cell r="W2521">
            <v>66</v>
          </cell>
          <cell r="X2521">
            <v>0</v>
          </cell>
          <cell r="Y2521">
            <v>1366</v>
          </cell>
          <cell r="Z2521" t="str">
            <v>บุคคลธรรมดา</v>
          </cell>
          <cell r="AA2521">
            <v>2</v>
          </cell>
          <cell r="AB2521" t="str">
            <v>(1)ที่ดินและสิ่งปลูกสร้างที่ใช้ประโยชน์ในการประกอบเกษตรกรรม</v>
          </cell>
          <cell r="AC2521">
            <v>1</v>
          </cell>
          <cell r="AD2521">
            <v>1366</v>
          </cell>
          <cell r="AE2521">
            <v>100</v>
          </cell>
        </row>
        <row r="2522">
          <cell r="P2522" t="str">
            <v>14/2637</v>
          </cell>
          <cell r="Q2522">
            <v>0</v>
          </cell>
          <cell r="R2522" t="str">
            <v>14</v>
          </cell>
          <cell r="S2522" t="str">
            <v>2637</v>
          </cell>
          <cell r="T2522">
            <v>0</v>
          </cell>
          <cell r="U2522">
            <v>5</v>
          </cell>
          <cell r="V2522">
            <v>1</v>
          </cell>
          <cell r="W2522">
            <v>27</v>
          </cell>
          <cell r="X2522">
            <v>0</v>
          </cell>
          <cell r="Y2522">
            <v>2127</v>
          </cell>
          <cell r="Z2522" t="str">
            <v>บุคคลธรรมดา</v>
          </cell>
          <cell r="AA2522">
            <v>2</v>
          </cell>
          <cell r="AB2522" t="str">
            <v>(1)ที่ดินและสิ่งปลูกสร้างที่ใช้ประโยชน์ในการประกอบเกษตรกรรม</v>
          </cell>
          <cell r="AC2522">
            <v>1</v>
          </cell>
          <cell r="AD2522">
            <v>2127</v>
          </cell>
          <cell r="AE2522">
            <v>100</v>
          </cell>
        </row>
        <row r="2523">
          <cell r="P2523" t="str">
            <v>12/2470</v>
          </cell>
          <cell r="Q2523">
            <v>0</v>
          </cell>
          <cell r="R2523" t="str">
            <v>12</v>
          </cell>
          <cell r="S2523" t="str">
            <v>2470</v>
          </cell>
          <cell r="T2523">
            <v>0</v>
          </cell>
          <cell r="U2523">
            <v>15</v>
          </cell>
          <cell r="V2523">
            <v>2</v>
          </cell>
          <cell r="W2523">
            <v>82</v>
          </cell>
          <cell r="X2523">
            <v>0</v>
          </cell>
          <cell r="Y2523">
            <v>6282</v>
          </cell>
          <cell r="Z2523" t="str">
            <v>บุคคลธรรมดา</v>
          </cell>
          <cell r="AA2523">
            <v>2</v>
          </cell>
          <cell r="AB2523" t="str">
            <v>(1)ที่ดินและสิ่งปลูกสร้างที่ใช้ประโยชน์ในการประกอบเกษตรกรรม</v>
          </cell>
          <cell r="AC2523">
            <v>1</v>
          </cell>
          <cell r="AD2523">
            <v>6282</v>
          </cell>
          <cell r="AE2523">
            <v>100</v>
          </cell>
        </row>
        <row r="2524">
          <cell r="P2524" t="str">
            <v>13/2470</v>
          </cell>
          <cell r="Q2524">
            <v>0</v>
          </cell>
          <cell r="R2524" t="str">
            <v>13</v>
          </cell>
          <cell r="S2524" t="str">
            <v>2470</v>
          </cell>
          <cell r="T2524">
            <v>0</v>
          </cell>
          <cell r="U2524">
            <v>6</v>
          </cell>
          <cell r="V2524">
            <v>2</v>
          </cell>
          <cell r="W2524">
            <v>28</v>
          </cell>
          <cell r="X2524">
            <v>0</v>
          </cell>
          <cell r="Y2524">
            <v>2628</v>
          </cell>
          <cell r="Z2524" t="str">
            <v>บุคคลธรรมดา</v>
          </cell>
          <cell r="AA2524">
            <v>2</v>
          </cell>
          <cell r="AB2524" t="str">
            <v>(1)ที่ดินและสิ่งปลูกสร้างที่ใช้ประโยชน์ในการประกอบเกษตรกรรม</v>
          </cell>
          <cell r="AC2524">
            <v>1</v>
          </cell>
          <cell r="AD2524">
            <v>2628</v>
          </cell>
          <cell r="AE2524">
            <v>100</v>
          </cell>
        </row>
        <row r="2525">
          <cell r="P2525" t="str">
            <v>1/2469</v>
          </cell>
          <cell r="Q2525">
            <v>0</v>
          </cell>
          <cell r="R2525" t="str">
            <v>1</v>
          </cell>
          <cell r="S2525" t="str">
            <v>2469</v>
          </cell>
          <cell r="T2525">
            <v>0</v>
          </cell>
          <cell r="U2525">
            <v>18</v>
          </cell>
          <cell r="V2525">
            <v>3</v>
          </cell>
          <cell r="W2525">
            <v>63</v>
          </cell>
          <cell r="X2525">
            <v>0</v>
          </cell>
          <cell r="Y2525">
            <v>7563</v>
          </cell>
          <cell r="Z2525" t="str">
            <v>บุคคลธรรมดา</v>
          </cell>
          <cell r="AA2525">
            <v>2</v>
          </cell>
          <cell r="AB2525" t="str">
            <v>(1)ที่ดินและสิ่งปลูกสร้างที่ใช้ประโยชน์ในการประกอบเกษตรกรรม</v>
          </cell>
          <cell r="AC2525">
            <v>1</v>
          </cell>
          <cell r="AD2525">
            <v>7563</v>
          </cell>
          <cell r="AE2525">
            <v>100</v>
          </cell>
        </row>
        <row r="2526">
          <cell r="P2526" t="str">
            <v>18/2471</v>
          </cell>
          <cell r="Q2526">
            <v>0</v>
          </cell>
          <cell r="R2526" t="str">
            <v>18</v>
          </cell>
          <cell r="S2526" t="str">
            <v>2471</v>
          </cell>
          <cell r="T2526">
            <v>0</v>
          </cell>
          <cell r="U2526">
            <v>2</v>
          </cell>
          <cell r="V2526">
            <v>1</v>
          </cell>
          <cell r="W2526">
            <v>46</v>
          </cell>
          <cell r="X2526">
            <v>0</v>
          </cell>
          <cell r="Y2526">
            <v>946</v>
          </cell>
          <cell r="Z2526" t="str">
            <v>บุคคลธรรมดา</v>
          </cell>
          <cell r="AA2526">
            <v>2</v>
          </cell>
          <cell r="AB2526" t="str">
            <v>(1)ที่ดินและสิ่งปลูกสร้างที่ใช้ประโยชน์ในการประกอบเกษตรกรรม</v>
          </cell>
          <cell r="AC2526">
            <v>1</v>
          </cell>
          <cell r="AD2526">
            <v>946</v>
          </cell>
          <cell r="AE2526">
            <v>100</v>
          </cell>
        </row>
        <row r="2527">
          <cell r="P2527" t="str">
            <v>16/5442II2850</v>
          </cell>
          <cell r="Q2527">
            <v>0</v>
          </cell>
          <cell r="R2527">
            <v>16</v>
          </cell>
          <cell r="S2527" t="str">
            <v>5442II2850</v>
          </cell>
          <cell r="T2527">
            <v>0</v>
          </cell>
          <cell r="U2527" t="str">
            <v>2</v>
          </cell>
          <cell r="V2527" t="str">
            <v>2</v>
          </cell>
          <cell r="W2527" t="str">
            <v>65</v>
          </cell>
          <cell r="X2527">
            <v>0</v>
          </cell>
          <cell r="Y2527">
            <v>1065</v>
          </cell>
          <cell r="Z2527" t="str">
            <v>บุคคลธรรมดา</v>
          </cell>
          <cell r="AA2527">
            <v>2</v>
          </cell>
          <cell r="AB2527" t="str">
            <v>(1)ที่ดินและสิ่งปลูกสร้างที่ใช้ประโยชน์ในการประกอบเกษตรกรรม</v>
          </cell>
          <cell r="AC2527">
            <v>1</v>
          </cell>
          <cell r="AD2527">
            <v>1065</v>
          </cell>
          <cell r="AE2527">
            <v>100</v>
          </cell>
        </row>
        <row r="2528">
          <cell r="P2528" t="str">
            <v>15/5442II2850</v>
          </cell>
          <cell r="Q2528">
            <v>0</v>
          </cell>
          <cell r="R2528">
            <v>15</v>
          </cell>
          <cell r="S2528" t="str">
            <v>5442II2850</v>
          </cell>
          <cell r="T2528">
            <v>0</v>
          </cell>
          <cell r="U2528" t="str">
            <v>4</v>
          </cell>
          <cell r="V2528" t="str">
            <v>3</v>
          </cell>
          <cell r="W2528" t="str">
            <v>9</v>
          </cell>
          <cell r="X2528">
            <v>0</v>
          </cell>
          <cell r="Y2528">
            <v>1909</v>
          </cell>
          <cell r="Z2528" t="str">
            <v>บุคคลธรรมดา</v>
          </cell>
          <cell r="AA2528">
            <v>2</v>
          </cell>
          <cell r="AB2528" t="str">
            <v>(1)ที่ดินและสิ่งปลูกสร้างที่ใช้ประโยชน์ในการประกอบเกษตรกรรม</v>
          </cell>
          <cell r="AC2528">
            <v>1</v>
          </cell>
          <cell r="AD2528">
            <v>1909</v>
          </cell>
          <cell r="AE2528">
            <v>100</v>
          </cell>
        </row>
        <row r="2529">
          <cell r="P2529" t="str">
            <v>1/5442II2646</v>
          </cell>
          <cell r="Q2529">
            <v>0</v>
          </cell>
          <cell r="R2529" t="str">
            <v>1</v>
          </cell>
          <cell r="S2529" t="str">
            <v>5442II2646</v>
          </cell>
          <cell r="T2529">
            <v>0</v>
          </cell>
          <cell r="U2529" t="str">
            <v>33</v>
          </cell>
          <cell r="V2529" t="str">
            <v>0</v>
          </cell>
          <cell r="W2529" t="str">
            <v>21</v>
          </cell>
          <cell r="X2529">
            <v>0</v>
          </cell>
          <cell r="Y2529">
            <v>13221</v>
          </cell>
          <cell r="Z2529" t="str">
            <v>บุคคลธรรมดา</v>
          </cell>
          <cell r="AA2529">
            <v>2</v>
          </cell>
          <cell r="AB2529" t="str">
            <v>(1)ที่ดินและสิ่งปลูกสร้างที่ใช้ประโยชน์ในการประกอบเกษตรกรรม</v>
          </cell>
          <cell r="AC2529">
            <v>1</v>
          </cell>
          <cell r="AD2529">
            <v>13221</v>
          </cell>
          <cell r="AE2529">
            <v>100</v>
          </cell>
        </row>
        <row r="2530">
          <cell r="P2530" t="str">
            <v>2/5442II2646</v>
          </cell>
          <cell r="Q2530">
            <v>0</v>
          </cell>
          <cell r="R2530" t="str">
            <v>2</v>
          </cell>
          <cell r="S2530" t="str">
            <v>5442II2646</v>
          </cell>
          <cell r="T2530">
            <v>0</v>
          </cell>
          <cell r="U2530" t="str">
            <v>9</v>
          </cell>
          <cell r="V2530" t="str">
            <v>2</v>
          </cell>
          <cell r="W2530" t="str">
            <v>89</v>
          </cell>
          <cell r="X2530">
            <v>0</v>
          </cell>
          <cell r="Y2530">
            <v>3889</v>
          </cell>
          <cell r="Z2530" t="str">
            <v>บุคคลธรรมดา</v>
          </cell>
          <cell r="AA2530">
            <v>2</v>
          </cell>
          <cell r="AB2530" t="str">
            <v>(1)ที่ดินและสิ่งปลูกสร้างที่ใช้ประโยชน์ในการประกอบเกษตรกรรม</v>
          </cell>
          <cell r="AC2530">
            <v>1</v>
          </cell>
          <cell r="AD2530">
            <v>3889</v>
          </cell>
          <cell r="AE2530">
            <v>100</v>
          </cell>
        </row>
        <row r="2531">
          <cell r="P2531" t="str">
            <v>2/5442II2848</v>
          </cell>
          <cell r="Q2531">
            <v>0</v>
          </cell>
          <cell r="R2531" t="str">
            <v>2</v>
          </cell>
          <cell r="S2531" t="str">
            <v>5442II2848</v>
          </cell>
          <cell r="T2531">
            <v>0</v>
          </cell>
          <cell r="U2531" t="str">
            <v>30</v>
          </cell>
          <cell r="V2531" t="str">
            <v>0</v>
          </cell>
          <cell r="W2531" t="str">
            <v>53</v>
          </cell>
          <cell r="X2531">
            <v>0</v>
          </cell>
          <cell r="Y2531">
            <v>12053</v>
          </cell>
          <cell r="Z2531" t="str">
            <v>บุคคลธรรมดา</v>
          </cell>
          <cell r="AA2531">
            <v>2</v>
          </cell>
          <cell r="AB2531" t="str">
            <v>(1)ที่ดินและสิ่งปลูกสร้างที่ใช้ประโยชน์ในการประกอบเกษตรกรรม</v>
          </cell>
          <cell r="AC2531">
            <v>1</v>
          </cell>
          <cell r="AD2531">
            <v>12053</v>
          </cell>
          <cell r="AE2531">
            <v>100</v>
          </cell>
        </row>
        <row r="2532">
          <cell r="P2532" t="str">
            <v>18/5442II2850</v>
          </cell>
          <cell r="Q2532">
            <v>0</v>
          </cell>
          <cell r="R2532" t="str">
            <v>18</v>
          </cell>
          <cell r="S2532" t="str">
            <v>5442II2850</v>
          </cell>
          <cell r="T2532">
            <v>0</v>
          </cell>
          <cell r="U2532" t="str">
            <v>9</v>
          </cell>
          <cell r="V2532" t="str">
            <v>3</v>
          </cell>
          <cell r="W2532" t="str">
            <v>50</v>
          </cell>
          <cell r="X2532">
            <v>0</v>
          </cell>
          <cell r="Y2532">
            <v>3950</v>
          </cell>
          <cell r="Z2532" t="str">
            <v>บุคคลธรรมดา</v>
          </cell>
          <cell r="AA2532">
            <v>2</v>
          </cell>
          <cell r="AB2532" t="str">
            <v>(1)ที่ดินและสิ่งปลูกสร้างที่ใช้ประโยชน์ในการประกอบเกษตรกรรม</v>
          </cell>
          <cell r="AC2532">
            <v>1</v>
          </cell>
          <cell r="AD2532">
            <v>3950</v>
          </cell>
          <cell r="AE2532">
            <v>100</v>
          </cell>
        </row>
        <row r="2533">
          <cell r="P2533" t="str">
            <v>8/5442II2850</v>
          </cell>
          <cell r="Q2533">
            <v>0</v>
          </cell>
          <cell r="R2533" t="str">
            <v>8</v>
          </cell>
          <cell r="S2533" t="str">
            <v>5442II2850</v>
          </cell>
          <cell r="T2533">
            <v>0</v>
          </cell>
          <cell r="U2533" t="str">
            <v>7</v>
          </cell>
          <cell r="V2533" t="str">
            <v>2</v>
          </cell>
          <cell r="W2533" t="str">
            <v>84</v>
          </cell>
          <cell r="X2533">
            <v>0</v>
          </cell>
          <cell r="Y2533">
            <v>3084</v>
          </cell>
          <cell r="Z2533" t="str">
            <v>บุคคลธรรมดา</v>
          </cell>
          <cell r="AA2533">
            <v>2</v>
          </cell>
          <cell r="AB2533" t="str">
            <v>(1)ที่ดินและสิ่งปลูกสร้างที่ใช้ประโยชน์ในการประกอบเกษตรกรรม</v>
          </cell>
          <cell r="AC2533">
            <v>1</v>
          </cell>
          <cell r="AD2533">
            <v>3084</v>
          </cell>
          <cell r="AE2533">
            <v>100</v>
          </cell>
        </row>
        <row r="2534">
          <cell r="P2534" t="str">
            <v>2/5442II2850</v>
          </cell>
          <cell r="Q2534">
            <v>0</v>
          </cell>
          <cell r="R2534" t="str">
            <v>2</v>
          </cell>
          <cell r="S2534" t="str">
            <v>5442II2850</v>
          </cell>
          <cell r="T2534">
            <v>0</v>
          </cell>
          <cell r="U2534" t="str">
            <v>5</v>
          </cell>
          <cell r="V2534" t="str">
            <v>3</v>
          </cell>
          <cell r="W2534" t="str">
            <v>21</v>
          </cell>
          <cell r="X2534">
            <v>0</v>
          </cell>
          <cell r="Y2534">
            <v>2321</v>
          </cell>
          <cell r="Z2534" t="str">
            <v>บุคคลธรรมดา</v>
          </cell>
          <cell r="AA2534">
            <v>2</v>
          </cell>
          <cell r="AB2534" t="str">
            <v>(1)ที่ดินและสิ่งปลูกสร้างที่ใช้ประโยชน์ในการประกอบเกษตรกรรม</v>
          </cell>
          <cell r="AC2534">
            <v>1</v>
          </cell>
          <cell r="AD2534">
            <v>2321</v>
          </cell>
          <cell r="AE2534">
            <v>100</v>
          </cell>
        </row>
        <row r="2535">
          <cell r="P2535" t="str">
            <v>3/5442II2850</v>
          </cell>
          <cell r="Q2535">
            <v>0</v>
          </cell>
          <cell r="R2535" t="str">
            <v>3</v>
          </cell>
          <cell r="S2535" t="str">
            <v>5442II2850</v>
          </cell>
          <cell r="T2535">
            <v>0</v>
          </cell>
          <cell r="U2535" t="str">
            <v>5</v>
          </cell>
          <cell r="V2535" t="str">
            <v>2</v>
          </cell>
          <cell r="W2535" t="str">
            <v>69</v>
          </cell>
          <cell r="X2535">
            <v>0</v>
          </cell>
          <cell r="Y2535">
            <v>2269</v>
          </cell>
          <cell r="Z2535" t="str">
            <v>บุคคลธรรมดา</v>
          </cell>
          <cell r="AA2535">
            <v>2</v>
          </cell>
          <cell r="AB2535" t="str">
            <v>(1)ที่ดินและสิ่งปลูกสร้างที่ใช้ประโยชน์ในการประกอบเกษตรกรรม</v>
          </cell>
          <cell r="AC2535">
            <v>1</v>
          </cell>
          <cell r="AD2535">
            <v>2269</v>
          </cell>
          <cell r="AE2535">
            <v>100</v>
          </cell>
        </row>
        <row r="2536">
          <cell r="P2536" t="str">
            <v>9/5442II2850</v>
          </cell>
          <cell r="Q2536">
            <v>0</v>
          </cell>
          <cell r="R2536" t="str">
            <v>9</v>
          </cell>
          <cell r="S2536" t="str">
            <v>5442II2850</v>
          </cell>
          <cell r="T2536">
            <v>0</v>
          </cell>
          <cell r="U2536" t="str">
            <v>4</v>
          </cell>
          <cell r="V2536" t="str">
            <v>1</v>
          </cell>
          <cell r="W2536" t="str">
            <v>89</v>
          </cell>
          <cell r="X2536">
            <v>0</v>
          </cell>
          <cell r="Y2536">
            <v>1789</v>
          </cell>
          <cell r="Z2536" t="str">
            <v>บุคคลธรรมดา</v>
          </cell>
          <cell r="AA2536">
            <v>2</v>
          </cell>
          <cell r="AB2536" t="str">
            <v>(1)ที่ดินและสิ่งปลูกสร้างที่ใช้ประโยชน์ในการประกอบเกษตรกรรม</v>
          </cell>
          <cell r="AC2536">
            <v>1</v>
          </cell>
          <cell r="AD2536">
            <v>1789</v>
          </cell>
          <cell r="AE2536">
            <v>100</v>
          </cell>
        </row>
        <row r="2537">
          <cell r="P2537" t="str">
            <v>10/5442II2850</v>
          </cell>
          <cell r="Q2537">
            <v>0</v>
          </cell>
          <cell r="R2537" t="str">
            <v>10</v>
          </cell>
          <cell r="S2537" t="str">
            <v>5442II2850</v>
          </cell>
          <cell r="T2537">
            <v>0</v>
          </cell>
          <cell r="U2537" t="str">
            <v>10</v>
          </cell>
          <cell r="V2537" t="str">
            <v>2</v>
          </cell>
          <cell r="W2537" t="str">
            <v>61</v>
          </cell>
          <cell r="X2537">
            <v>0</v>
          </cell>
          <cell r="Y2537">
            <v>4261</v>
          </cell>
          <cell r="Z2537" t="str">
            <v>บุคคลธรรมดา</v>
          </cell>
          <cell r="AA2537">
            <v>2</v>
          </cell>
          <cell r="AB2537" t="str">
            <v>(1)ที่ดินและสิ่งปลูกสร้างที่ใช้ประโยชน์ในการประกอบเกษตรกรรม</v>
          </cell>
          <cell r="AC2537">
            <v>1</v>
          </cell>
          <cell r="AD2537">
            <v>4261</v>
          </cell>
          <cell r="AE2537">
            <v>100</v>
          </cell>
        </row>
        <row r="2538">
          <cell r="P2538" t="str">
            <v>12/5442II2850</v>
          </cell>
          <cell r="Q2538">
            <v>0</v>
          </cell>
          <cell r="R2538" t="str">
            <v>12</v>
          </cell>
          <cell r="S2538" t="str">
            <v>5442II2850</v>
          </cell>
          <cell r="T2538">
            <v>0</v>
          </cell>
          <cell r="U2538" t="str">
            <v>11</v>
          </cell>
          <cell r="V2538" t="str">
            <v>1</v>
          </cell>
          <cell r="W2538" t="str">
            <v>86</v>
          </cell>
          <cell r="X2538">
            <v>0</v>
          </cell>
          <cell r="Y2538">
            <v>4586</v>
          </cell>
          <cell r="Z2538" t="str">
            <v>บุคคลธรรมดา</v>
          </cell>
          <cell r="AA2538">
            <v>2</v>
          </cell>
          <cell r="AB2538" t="str">
            <v>(1)ที่ดินและสิ่งปลูกสร้างที่ใช้ประโยชน์ในการประกอบเกษตรกรรม</v>
          </cell>
          <cell r="AC2538">
            <v>1</v>
          </cell>
          <cell r="AD2538">
            <v>4586</v>
          </cell>
          <cell r="AE2538">
            <v>100</v>
          </cell>
        </row>
        <row r="2539">
          <cell r="P2539" t="str">
            <v>1/5442II3050</v>
          </cell>
          <cell r="Q2539">
            <v>0</v>
          </cell>
          <cell r="R2539" t="str">
            <v>1</v>
          </cell>
          <cell r="S2539" t="str">
            <v>5442II3050</v>
          </cell>
          <cell r="T2539">
            <v>0</v>
          </cell>
          <cell r="U2539" t="str">
            <v>2</v>
          </cell>
          <cell r="V2539" t="str">
            <v>2</v>
          </cell>
          <cell r="W2539" t="str">
            <v>83</v>
          </cell>
          <cell r="X2539">
            <v>0</v>
          </cell>
          <cell r="Y2539">
            <v>1083</v>
          </cell>
          <cell r="Z2539" t="str">
            <v>บุคคลธรรมดา</v>
          </cell>
          <cell r="AA2539">
            <v>2</v>
          </cell>
          <cell r="AB2539" t="str">
            <v>(1)ที่ดินและสิ่งปลูกสร้างที่ใช้ประโยชน์ในการประกอบเกษตรกรรม</v>
          </cell>
          <cell r="AC2539">
            <v>1</v>
          </cell>
          <cell r="AD2539">
            <v>1083</v>
          </cell>
          <cell r="AE2539">
            <v>100</v>
          </cell>
        </row>
        <row r="2540">
          <cell r="P2540" t="str">
            <v>2/5442II3050</v>
          </cell>
          <cell r="Q2540">
            <v>0</v>
          </cell>
          <cell r="R2540" t="str">
            <v>2</v>
          </cell>
          <cell r="S2540" t="str">
            <v>5442II3050</v>
          </cell>
          <cell r="T2540">
            <v>0</v>
          </cell>
          <cell r="U2540" t="str">
            <v>4</v>
          </cell>
          <cell r="V2540" t="str">
            <v>2</v>
          </cell>
          <cell r="W2540" t="str">
            <v>83</v>
          </cell>
          <cell r="X2540">
            <v>0</v>
          </cell>
          <cell r="Y2540">
            <v>1883</v>
          </cell>
          <cell r="Z2540" t="str">
            <v>บุคคลธรรมดา</v>
          </cell>
          <cell r="AA2540">
            <v>2</v>
          </cell>
          <cell r="AB2540" t="str">
            <v>(1)ที่ดินและสิ่งปลูกสร้างที่ใช้ประโยชน์ในการประกอบเกษตรกรรม</v>
          </cell>
          <cell r="AC2540">
            <v>1</v>
          </cell>
          <cell r="AD2540">
            <v>1883</v>
          </cell>
          <cell r="AE2540">
            <v>100</v>
          </cell>
        </row>
        <row r="2541">
          <cell r="P2541" t="str">
            <v>3/5442II3050</v>
          </cell>
          <cell r="Q2541">
            <v>0</v>
          </cell>
          <cell r="R2541" t="str">
            <v>3</v>
          </cell>
          <cell r="S2541" t="str">
            <v>5442II3050</v>
          </cell>
          <cell r="T2541">
            <v>0</v>
          </cell>
          <cell r="U2541" t="str">
            <v>22</v>
          </cell>
          <cell r="V2541" t="str">
            <v>2</v>
          </cell>
          <cell r="W2541" t="str">
            <v>64</v>
          </cell>
          <cell r="X2541">
            <v>0</v>
          </cell>
          <cell r="Y2541">
            <v>9064</v>
          </cell>
          <cell r="Z2541" t="str">
            <v>บุคคลธรรมดา</v>
          </cell>
          <cell r="AA2541">
            <v>2</v>
          </cell>
          <cell r="AB2541" t="str">
            <v>(1)ที่ดินและสิ่งปลูกสร้างที่ใช้ประโยชน์ในการประกอบเกษตรกรรม</v>
          </cell>
          <cell r="AC2541">
            <v>1</v>
          </cell>
          <cell r="AD2541">
            <v>9064</v>
          </cell>
          <cell r="AE2541">
            <v>100</v>
          </cell>
        </row>
        <row r="2542">
          <cell r="P2542" t="str">
            <v>4/5442II3050</v>
          </cell>
          <cell r="Q2542">
            <v>0</v>
          </cell>
          <cell r="R2542" t="str">
            <v>4</v>
          </cell>
          <cell r="S2542" t="str">
            <v>5442II3050</v>
          </cell>
          <cell r="T2542">
            <v>0</v>
          </cell>
          <cell r="U2542" t="str">
            <v>4</v>
          </cell>
          <cell r="V2542" t="str">
            <v>0</v>
          </cell>
          <cell r="W2542" t="str">
            <v>69</v>
          </cell>
          <cell r="X2542">
            <v>0</v>
          </cell>
          <cell r="Y2542">
            <v>1669</v>
          </cell>
          <cell r="Z2542" t="str">
            <v>บุคคลธรรมดา</v>
          </cell>
          <cell r="AA2542">
            <v>2</v>
          </cell>
          <cell r="AB2542" t="str">
            <v>(1)ที่ดินและสิ่งปลูกสร้างที่ใช้ประโยชน์ในการประกอบเกษตรกรรม</v>
          </cell>
          <cell r="AC2542">
            <v>1</v>
          </cell>
          <cell r="AD2542">
            <v>1669</v>
          </cell>
          <cell r="AE2542">
            <v>100</v>
          </cell>
        </row>
        <row r="2543">
          <cell r="P2543" t="str">
            <v>5/5442II3050</v>
          </cell>
          <cell r="Q2543">
            <v>0</v>
          </cell>
          <cell r="R2543" t="str">
            <v>5</v>
          </cell>
          <cell r="S2543" t="str">
            <v>5442II3050</v>
          </cell>
          <cell r="T2543">
            <v>0</v>
          </cell>
          <cell r="U2543" t="str">
            <v>18</v>
          </cell>
          <cell r="V2543" t="str">
            <v>2</v>
          </cell>
          <cell r="W2543" t="str">
            <v>80</v>
          </cell>
          <cell r="X2543">
            <v>0</v>
          </cell>
          <cell r="Y2543">
            <v>7480</v>
          </cell>
          <cell r="Z2543" t="str">
            <v>บุคคลธรรมดา</v>
          </cell>
          <cell r="AA2543">
            <v>2</v>
          </cell>
          <cell r="AB2543" t="str">
            <v>(1)ที่ดินและสิ่งปลูกสร้างที่ใช้ประโยชน์ในการประกอบเกษตรกรรม</v>
          </cell>
          <cell r="AC2543">
            <v>1</v>
          </cell>
          <cell r="AD2543">
            <v>7480</v>
          </cell>
          <cell r="AE2543">
            <v>100</v>
          </cell>
        </row>
        <row r="2544">
          <cell r="P2544" t="str">
            <v>3/5442II2848</v>
          </cell>
          <cell r="Q2544">
            <v>0</v>
          </cell>
          <cell r="R2544" t="str">
            <v>3</v>
          </cell>
          <cell r="S2544" t="str">
            <v>5442II2848</v>
          </cell>
          <cell r="T2544">
            <v>0</v>
          </cell>
          <cell r="U2544" t="str">
            <v>19</v>
          </cell>
          <cell r="V2544" t="str">
            <v>1</v>
          </cell>
          <cell r="W2544" t="str">
            <v>49</v>
          </cell>
          <cell r="X2544">
            <v>0</v>
          </cell>
          <cell r="Y2544">
            <v>7749</v>
          </cell>
          <cell r="Z2544" t="str">
            <v>บุคคลธรรมดา</v>
          </cell>
          <cell r="AA2544">
            <v>2</v>
          </cell>
          <cell r="AB2544" t="str">
            <v>(1)ที่ดินและสิ่งปลูกสร้างที่ใช้ประโยชน์ในการประกอบเกษตรกรรม</v>
          </cell>
          <cell r="AC2544">
            <v>1</v>
          </cell>
          <cell r="AD2544">
            <v>7749</v>
          </cell>
          <cell r="AE2544">
            <v>100</v>
          </cell>
        </row>
        <row r="2545">
          <cell r="P2545" t="str">
            <v>1/5442II2850</v>
          </cell>
          <cell r="Q2545">
            <v>0</v>
          </cell>
          <cell r="R2545">
            <v>1</v>
          </cell>
          <cell r="S2545" t="str">
            <v>5442II2850</v>
          </cell>
          <cell r="T2545">
            <v>0</v>
          </cell>
          <cell r="U2545" t="str">
            <v>15</v>
          </cell>
          <cell r="V2545" t="str">
            <v>0</v>
          </cell>
          <cell r="W2545" t="str">
            <v>26</v>
          </cell>
          <cell r="X2545">
            <v>0</v>
          </cell>
          <cell r="Y2545">
            <v>6026</v>
          </cell>
          <cell r="Z2545" t="str">
            <v>บุคคลธรรมดา</v>
          </cell>
          <cell r="AA2545">
            <v>2</v>
          </cell>
          <cell r="AB2545" t="str">
            <v>(1)ที่ดินและสิ่งปลูกสร้างที่ใช้ประโยชน์ในการประกอบเกษตรกรรม</v>
          </cell>
          <cell r="AC2545">
            <v>1</v>
          </cell>
          <cell r="AD2545">
            <v>6026</v>
          </cell>
          <cell r="AE2545">
            <v>100</v>
          </cell>
        </row>
        <row r="2546">
          <cell r="P2546" t="str">
            <v>4/5442II2850</v>
          </cell>
          <cell r="Q2546">
            <v>0</v>
          </cell>
          <cell r="R2546" t="str">
            <v>4</v>
          </cell>
          <cell r="S2546" t="str">
            <v>5442II2850</v>
          </cell>
          <cell r="T2546">
            <v>0</v>
          </cell>
          <cell r="U2546" t="str">
            <v>18</v>
          </cell>
          <cell r="V2546" t="str">
            <v>3</v>
          </cell>
          <cell r="W2546" t="str">
            <v>73</v>
          </cell>
          <cell r="X2546">
            <v>0</v>
          </cell>
          <cell r="Y2546">
            <v>7573</v>
          </cell>
          <cell r="Z2546" t="str">
            <v>บุคคลธรรมดา</v>
          </cell>
          <cell r="AA2546">
            <v>2</v>
          </cell>
          <cell r="AB2546" t="str">
            <v>(1)ที่ดินและสิ่งปลูกสร้างที่ใช้ประโยชน์ในการประกอบเกษตรกรรม</v>
          </cell>
          <cell r="AC2546">
            <v>1</v>
          </cell>
          <cell r="AD2546">
            <v>7573</v>
          </cell>
          <cell r="AE2546">
            <v>100</v>
          </cell>
        </row>
        <row r="2547">
          <cell r="P2547" t="str">
            <v>6/5442II3050</v>
          </cell>
          <cell r="Q2547">
            <v>0</v>
          </cell>
          <cell r="R2547" t="str">
            <v>6</v>
          </cell>
          <cell r="S2547" t="str">
            <v>5442II3050</v>
          </cell>
          <cell r="T2547">
            <v>0</v>
          </cell>
          <cell r="U2547" t="str">
            <v>6</v>
          </cell>
          <cell r="V2547" t="str">
            <v>0</v>
          </cell>
          <cell r="W2547" t="str">
            <v>50</v>
          </cell>
          <cell r="X2547">
            <v>0</v>
          </cell>
          <cell r="Y2547">
            <v>2450</v>
          </cell>
          <cell r="Z2547" t="str">
            <v>บุคคลธรรมดา</v>
          </cell>
          <cell r="AA2547">
            <v>2</v>
          </cell>
          <cell r="AB2547" t="str">
            <v>(1)ที่ดินและสิ่งปลูกสร้างที่ใช้ประโยชน์ในการประกอบเกษตรกรรม</v>
          </cell>
          <cell r="AC2547">
            <v>1</v>
          </cell>
          <cell r="AD2547">
            <v>2450</v>
          </cell>
          <cell r="AE2547">
            <v>100</v>
          </cell>
        </row>
        <row r="2548">
          <cell r="P2548" t="str">
            <v>7/5442II3050</v>
          </cell>
          <cell r="Q2548">
            <v>0</v>
          </cell>
          <cell r="R2548" t="str">
            <v>7</v>
          </cell>
          <cell r="S2548" t="str">
            <v>5442II3050</v>
          </cell>
          <cell r="T2548">
            <v>0</v>
          </cell>
          <cell r="U2548" t="str">
            <v>6</v>
          </cell>
          <cell r="V2548" t="str">
            <v>1</v>
          </cell>
          <cell r="W2548" t="str">
            <v>69</v>
          </cell>
          <cell r="X2548">
            <v>0</v>
          </cell>
          <cell r="Y2548">
            <v>2569</v>
          </cell>
          <cell r="Z2548" t="str">
            <v>บุคคลธรรมดา</v>
          </cell>
          <cell r="AA2548">
            <v>2</v>
          </cell>
          <cell r="AB2548" t="str">
            <v>(1)ที่ดินและสิ่งปลูกสร้างที่ใช้ประโยชน์ในการประกอบเกษตรกรรม</v>
          </cell>
          <cell r="AC2548">
            <v>1</v>
          </cell>
          <cell r="AD2548">
            <v>2569</v>
          </cell>
          <cell r="AE2548">
            <v>100</v>
          </cell>
        </row>
        <row r="2549">
          <cell r="P2549" t="str">
            <v>8/5442II3050</v>
          </cell>
          <cell r="Q2549">
            <v>0</v>
          </cell>
          <cell r="R2549" t="str">
            <v>8</v>
          </cell>
          <cell r="S2549" t="str">
            <v>5442II3050</v>
          </cell>
          <cell r="T2549">
            <v>0</v>
          </cell>
          <cell r="U2549" t="str">
            <v>6</v>
          </cell>
          <cell r="V2549" t="str">
            <v>3</v>
          </cell>
          <cell r="W2549" t="str">
            <v>41</v>
          </cell>
          <cell r="X2549">
            <v>0</v>
          </cell>
          <cell r="Y2549">
            <v>2741</v>
          </cell>
          <cell r="Z2549" t="str">
            <v>บุคคลธรรมดา</v>
          </cell>
          <cell r="AA2549">
            <v>2</v>
          </cell>
          <cell r="AB2549" t="str">
            <v>(1)ที่ดินและสิ่งปลูกสร้างที่ใช้ประโยชน์ในการประกอบเกษตรกรรม</v>
          </cell>
          <cell r="AC2549">
            <v>1</v>
          </cell>
          <cell r="AD2549">
            <v>2741</v>
          </cell>
          <cell r="AE2549">
            <v>100</v>
          </cell>
        </row>
        <row r="2550">
          <cell r="P2550" t="str">
            <v>12/5442II3050</v>
          </cell>
          <cell r="Q2550">
            <v>0</v>
          </cell>
          <cell r="R2550" t="str">
            <v>12</v>
          </cell>
          <cell r="S2550" t="str">
            <v>5442II3050</v>
          </cell>
          <cell r="T2550">
            <v>0</v>
          </cell>
          <cell r="U2550" t="str">
            <v>12</v>
          </cell>
          <cell r="V2550" t="str">
            <v>0</v>
          </cell>
          <cell r="W2550" t="str">
            <v>87</v>
          </cell>
          <cell r="X2550">
            <v>0</v>
          </cell>
          <cell r="Y2550">
            <v>4887</v>
          </cell>
          <cell r="Z2550" t="str">
            <v>บุคคลธรรมดา</v>
          </cell>
          <cell r="AA2550">
            <v>2</v>
          </cell>
          <cell r="AB2550" t="str">
            <v>(1)ที่ดินและสิ่งปลูกสร้างที่ใช้ประโยชน์ในการประกอบเกษตรกรรม</v>
          </cell>
          <cell r="AC2550">
            <v>1</v>
          </cell>
          <cell r="AD2550">
            <v>4887</v>
          </cell>
          <cell r="AE2550">
            <v>100</v>
          </cell>
        </row>
        <row r="2551">
          <cell r="P2551" t="str">
            <v>13/5442II3050</v>
          </cell>
          <cell r="Q2551">
            <v>0</v>
          </cell>
          <cell r="R2551" t="str">
            <v>13</v>
          </cell>
          <cell r="S2551" t="str">
            <v>5442II3050</v>
          </cell>
          <cell r="T2551">
            <v>0</v>
          </cell>
          <cell r="U2551" t="str">
            <v>8</v>
          </cell>
          <cell r="V2551" t="str">
            <v>0</v>
          </cell>
          <cell r="W2551" t="str">
            <v>77</v>
          </cell>
          <cell r="X2551">
            <v>0</v>
          </cell>
          <cell r="Y2551">
            <v>3277</v>
          </cell>
          <cell r="Z2551" t="str">
            <v>บุคคลธรรมดา</v>
          </cell>
          <cell r="AA2551">
            <v>2</v>
          </cell>
          <cell r="AB2551" t="str">
            <v>(1)ที่ดินและสิ่งปลูกสร้างที่ใช้ประโยชน์ในการประกอบเกษตรกรรม</v>
          </cell>
          <cell r="AC2551">
            <v>1</v>
          </cell>
          <cell r="AD2551">
            <v>3277</v>
          </cell>
          <cell r="AE2551">
            <v>100</v>
          </cell>
        </row>
        <row r="2552">
          <cell r="P2552" t="str">
            <v>14/5442II3050</v>
          </cell>
          <cell r="Q2552">
            <v>0</v>
          </cell>
          <cell r="R2552" t="str">
            <v>14</v>
          </cell>
          <cell r="S2552" t="str">
            <v>5442II3050</v>
          </cell>
          <cell r="T2552">
            <v>0</v>
          </cell>
          <cell r="U2552" t="str">
            <v>8</v>
          </cell>
          <cell r="V2552" t="str">
            <v>0</v>
          </cell>
          <cell r="W2552" t="str">
            <v>77</v>
          </cell>
          <cell r="X2552">
            <v>0</v>
          </cell>
          <cell r="Y2552">
            <v>3277</v>
          </cell>
          <cell r="Z2552" t="str">
            <v>บุคคลธรรมดา</v>
          </cell>
          <cell r="AA2552">
            <v>2</v>
          </cell>
          <cell r="AB2552" t="str">
            <v>(1)ที่ดินและสิ่งปลูกสร้างที่ใช้ประโยชน์ในการประกอบเกษตรกรรม</v>
          </cell>
          <cell r="AC2552">
            <v>1</v>
          </cell>
          <cell r="AD2552">
            <v>3277</v>
          </cell>
          <cell r="AE2552">
            <v>100</v>
          </cell>
        </row>
        <row r="2553">
          <cell r="P2553" t="str">
            <v>15/5442II3050</v>
          </cell>
          <cell r="Q2553">
            <v>0</v>
          </cell>
          <cell r="R2553" t="str">
            <v>15</v>
          </cell>
          <cell r="S2553" t="str">
            <v>5442II3050</v>
          </cell>
          <cell r="T2553">
            <v>0</v>
          </cell>
          <cell r="U2553" t="str">
            <v>8</v>
          </cell>
          <cell r="V2553" t="str">
            <v>1</v>
          </cell>
          <cell r="W2553" t="str">
            <v>46</v>
          </cell>
          <cell r="X2553">
            <v>0</v>
          </cell>
          <cell r="Y2553">
            <v>3346</v>
          </cell>
          <cell r="Z2553" t="str">
            <v>บุคคลธรรมดา</v>
          </cell>
          <cell r="AA2553">
            <v>2</v>
          </cell>
          <cell r="AB2553" t="str">
            <v>(1)ที่ดินและสิ่งปลูกสร้างที่ใช้ประโยชน์ในการประกอบเกษตรกรรม</v>
          </cell>
          <cell r="AC2553">
            <v>1</v>
          </cell>
          <cell r="AD2553">
            <v>3346</v>
          </cell>
          <cell r="AE2553">
            <v>100</v>
          </cell>
        </row>
        <row r="2554">
          <cell r="P2554" t="str">
            <v>16/5442II3050</v>
          </cell>
          <cell r="Q2554">
            <v>0</v>
          </cell>
          <cell r="R2554" t="str">
            <v>16</v>
          </cell>
          <cell r="S2554" t="str">
            <v>5442II3050</v>
          </cell>
          <cell r="T2554">
            <v>0</v>
          </cell>
          <cell r="U2554" t="str">
            <v>8</v>
          </cell>
          <cell r="V2554" t="str">
            <v>0</v>
          </cell>
          <cell r="W2554" t="str">
            <v>78</v>
          </cell>
          <cell r="X2554">
            <v>0</v>
          </cell>
          <cell r="Y2554">
            <v>3278</v>
          </cell>
          <cell r="Z2554" t="str">
            <v>บุคคลธรรมดา</v>
          </cell>
          <cell r="AA2554">
            <v>2</v>
          </cell>
          <cell r="AB2554" t="str">
            <v>(1)ที่ดินและสิ่งปลูกสร้างที่ใช้ประโยชน์ในการประกอบเกษตรกรรม</v>
          </cell>
          <cell r="AC2554">
            <v>1</v>
          </cell>
          <cell r="AD2554">
            <v>3278</v>
          </cell>
          <cell r="AE2554">
            <v>100</v>
          </cell>
        </row>
        <row r="2555">
          <cell r="P2555" t="str">
            <v>5/5442II2850</v>
          </cell>
          <cell r="Q2555">
            <v>0</v>
          </cell>
          <cell r="R2555" t="str">
            <v>5</v>
          </cell>
          <cell r="S2555" t="str">
            <v>5442II2850</v>
          </cell>
          <cell r="T2555">
            <v>0</v>
          </cell>
          <cell r="U2555" t="str">
            <v>12</v>
          </cell>
          <cell r="V2555" t="str">
            <v>0</v>
          </cell>
          <cell r="W2555" t="str">
            <v>88</v>
          </cell>
          <cell r="X2555">
            <v>0</v>
          </cell>
          <cell r="Y2555">
            <v>4888</v>
          </cell>
          <cell r="Z2555" t="str">
            <v>บุคคลธรรมดา</v>
          </cell>
          <cell r="AA2555">
            <v>2</v>
          </cell>
          <cell r="AB2555" t="str">
            <v>(1)ที่ดินและสิ่งปลูกสร้างที่ใช้ประโยชน์ในการประกอบเกษตรกรรม</v>
          </cell>
          <cell r="AC2555">
            <v>1</v>
          </cell>
          <cell r="AD2555">
            <v>4888</v>
          </cell>
          <cell r="AE2555">
            <v>100</v>
          </cell>
        </row>
        <row r="2556">
          <cell r="P2556" t="str">
            <v>6/5442II2850</v>
          </cell>
          <cell r="Q2556">
            <v>0</v>
          </cell>
          <cell r="R2556" t="str">
            <v>6</v>
          </cell>
          <cell r="S2556" t="str">
            <v>5442II2850</v>
          </cell>
          <cell r="T2556">
            <v>0</v>
          </cell>
          <cell r="U2556" t="str">
            <v>7</v>
          </cell>
          <cell r="V2556" t="str">
            <v>2</v>
          </cell>
          <cell r="W2556" t="str">
            <v>26</v>
          </cell>
          <cell r="X2556">
            <v>0</v>
          </cell>
          <cell r="Y2556">
            <v>3026</v>
          </cell>
          <cell r="Z2556" t="str">
            <v>บุคคลธรรมดา</v>
          </cell>
          <cell r="AA2556">
            <v>2</v>
          </cell>
          <cell r="AB2556" t="str">
            <v>(1)ที่ดินและสิ่งปลูกสร้างที่ใช้ประโยชน์ในการประกอบเกษตรกรรม</v>
          </cell>
          <cell r="AC2556">
            <v>1</v>
          </cell>
          <cell r="AD2556">
            <v>3026</v>
          </cell>
          <cell r="AE2556">
            <v>100</v>
          </cell>
        </row>
        <row r="2557">
          <cell r="P2557" t="str">
            <v>7/5442II2850</v>
          </cell>
          <cell r="Q2557">
            <v>0</v>
          </cell>
          <cell r="R2557" t="str">
            <v>7</v>
          </cell>
          <cell r="S2557" t="str">
            <v>5442II2850</v>
          </cell>
          <cell r="T2557">
            <v>0</v>
          </cell>
          <cell r="U2557" t="str">
            <v>7</v>
          </cell>
          <cell r="V2557" t="str">
            <v>2</v>
          </cell>
          <cell r="W2557" t="str">
            <v>69</v>
          </cell>
          <cell r="X2557">
            <v>0</v>
          </cell>
          <cell r="Y2557">
            <v>3069</v>
          </cell>
          <cell r="Z2557" t="str">
            <v>บุคคลธรรมดา</v>
          </cell>
          <cell r="AA2557">
            <v>2</v>
          </cell>
          <cell r="AB2557" t="str">
            <v>(1)ที่ดินและสิ่งปลูกสร้างที่ใช้ประโยชน์ในการประกอบเกษตรกรรม</v>
          </cell>
          <cell r="AC2557">
            <v>1</v>
          </cell>
          <cell r="AD2557">
            <v>3069</v>
          </cell>
          <cell r="AE2557">
            <v>100</v>
          </cell>
        </row>
        <row r="2558">
          <cell r="P2558" t="str">
            <v>13/5442II2850</v>
          </cell>
          <cell r="Q2558">
            <v>0</v>
          </cell>
          <cell r="R2558" t="str">
            <v>13</v>
          </cell>
          <cell r="S2558" t="str">
            <v>5442II2850</v>
          </cell>
          <cell r="T2558">
            <v>0</v>
          </cell>
          <cell r="U2558" t="str">
            <v>5</v>
          </cell>
          <cell r="V2558" t="str">
            <v>3</v>
          </cell>
          <cell r="W2558" t="str">
            <v>8</v>
          </cell>
          <cell r="X2558">
            <v>0</v>
          </cell>
          <cell r="Y2558">
            <v>2308</v>
          </cell>
          <cell r="Z2558" t="str">
            <v>บุคคลธรรมดา</v>
          </cell>
          <cell r="AA2558">
            <v>2</v>
          </cell>
          <cell r="AB2558" t="str">
            <v>(1)ที่ดินและสิ่งปลูกสร้างที่ใช้ประโยชน์ในการประกอบเกษตรกรรม</v>
          </cell>
          <cell r="AC2558">
            <v>1</v>
          </cell>
          <cell r="AD2558">
            <v>2308</v>
          </cell>
          <cell r="AE2558">
            <v>100</v>
          </cell>
        </row>
        <row r="2559">
          <cell r="P2559" t="str">
            <v>17/5442II2850</v>
          </cell>
          <cell r="Q2559">
            <v>0</v>
          </cell>
          <cell r="R2559" t="str">
            <v>17</v>
          </cell>
          <cell r="S2559" t="str">
            <v>5442II2850</v>
          </cell>
          <cell r="T2559">
            <v>0</v>
          </cell>
          <cell r="U2559" t="str">
            <v>9</v>
          </cell>
          <cell r="V2559" t="str">
            <v>3</v>
          </cell>
          <cell r="W2559" t="str">
            <v>5</v>
          </cell>
          <cell r="X2559">
            <v>0</v>
          </cell>
          <cell r="Y2559">
            <v>3905</v>
          </cell>
          <cell r="Z2559" t="str">
            <v>บุคคลธรรมดา</v>
          </cell>
          <cell r="AA2559">
            <v>2</v>
          </cell>
          <cell r="AB2559" t="str">
            <v>(1)ที่ดินและสิ่งปลูกสร้างที่ใช้ประโยชน์ในการประกอบเกษตรกรรม</v>
          </cell>
          <cell r="AC2559">
            <v>1</v>
          </cell>
          <cell r="AD2559">
            <v>3905</v>
          </cell>
          <cell r="AE2559">
            <v>100</v>
          </cell>
        </row>
        <row r="2560">
          <cell r="P2560" t="str">
            <v>9/5442II3050</v>
          </cell>
          <cell r="Q2560">
            <v>0</v>
          </cell>
          <cell r="R2560" t="str">
            <v>9</v>
          </cell>
          <cell r="S2560" t="str">
            <v>5442II3050</v>
          </cell>
          <cell r="T2560">
            <v>0</v>
          </cell>
          <cell r="U2560" t="str">
            <v>5</v>
          </cell>
          <cell r="V2560" t="str">
            <v>2</v>
          </cell>
          <cell r="W2560" t="str">
            <v>0</v>
          </cell>
          <cell r="X2560">
            <v>0</v>
          </cell>
          <cell r="Y2560">
            <v>2200</v>
          </cell>
          <cell r="Z2560" t="str">
            <v>บุคคลธรรมดา</v>
          </cell>
          <cell r="AA2560">
            <v>2</v>
          </cell>
          <cell r="AB2560" t="str">
            <v>(1)ที่ดินและสิ่งปลูกสร้างที่ใช้ประโยชน์ในการประกอบเกษตรกรรม</v>
          </cell>
          <cell r="AC2560">
            <v>1</v>
          </cell>
          <cell r="AD2560">
            <v>2200</v>
          </cell>
          <cell r="AE2560">
            <v>100</v>
          </cell>
        </row>
        <row r="2561">
          <cell r="P2561" t="str">
            <v>10/5442II3050</v>
          </cell>
          <cell r="Q2561">
            <v>0</v>
          </cell>
          <cell r="R2561" t="str">
            <v>10</v>
          </cell>
          <cell r="S2561" t="str">
            <v>5442II3050</v>
          </cell>
          <cell r="T2561">
            <v>0</v>
          </cell>
          <cell r="U2561" t="str">
            <v>5</v>
          </cell>
          <cell r="V2561" t="str">
            <v>2</v>
          </cell>
          <cell r="W2561" t="str">
            <v>1</v>
          </cell>
          <cell r="X2561">
            <v>0</v>
          </cell>
          <cell r="Y2561">
            <v>2201</v>
          </cell>
          <cell r="Z2561" t="str">
            <v>บุคคลธรรมดา</v>
          </cell>
          <cell r="AA2561">
            <v>2</v>
          </cell>
          <cell r="AB2561" t="str">
            <v>(1)ที่ดินและสิ่งปลูกสร้างที่ใช้ประโยชน์ในการประกอบเกษตรกรรม</v>
          </cell>
          <cell r="AC2561">
            <v>1</v>
          </cell>
          <cell r="AD2561">
            <v>2201</v>
          </cell>
          <cell r="AE2561">
            <v>100</v>
          </cell>
        </row>
        <row r="2562">
          <cell r="P2562" t="str">
            <v>11/5442II3050</v>
          </cell>
          <cell r="Q2562">
            <v>0</v>
          </cell>
          <cell r="R2562" t="str">
            <v>11</v>
          </cell>
          <cell r="S2562" t="str">
            <v>5442II3050</v>
          </cell>
          <cell r="T2562">
            <v>0</v>
          </cell>
          <cell r="U2562" t="str">
            <v>5</v>
          </cell>
          <cell r="V2562" t="str">
            <v>2</v>
          </cell>
          <cell r="W2562" t="str">
            <v>0</v>
          </cell>
          <cell r="X2562">
            <v>0</v>
          </cell>
          <cell r="Y2562">
            <v>2200</v>
          </cell>
          <cell r="Z2562" t="str">
            <v>บุคคลธรรมดา</v>
          </cell>
          <cell r="AA2562">
            <v>2</v>
          </cell>
          <cell r="AB2562" t="str">
            <v>(1)ที่ดินและสิ่งปลูกสร้างที่ใช้ประโยชน์ในการประกอบเกษตรกรรม</v>
          </cell>
          <cell r="AC2562">
            <v>1</v>
          </cell>
          <cell r="AD2562">
            <v>2200</v>
          </cell>
          <cell r="AE2562">
            <v>100</v>
          </cell>
        </row>
        <row r="2563">
          <cell r="P2563" t="str">
            <v>1/5442II2848</v>
          </cell>
          <cell r="Q2563">
            <v>0</v>
          </cell>
          <cell r="R2563" t="str">
            <v>1</v>
          </cell>
          <cell r="S2563" t="str">
            <v>5442II2848</v>
          </cell>
          <cell r="T2563">
            <v>0</v>
          </cell>
          <cell r="U2563" t="str">
            <v>5</v>
          </cell>
          <cell r="V2563" t="str">
            <v>2</v>
          </cell>
          <cell r="W2563" t="str">
            <v>33</v>
          </cell>
          <cell r="X2563">
            <v>0</v>
          </cell>
          <cell r="Y2563">
            <v>2233</v>
          </cell>
          <cell r="Z2563" t="str">
            <v>บุคคลธรรมดา</v>
          </cell>
          <cell r="AA2563">
            <v>2</v>
          </cell>
          <cell r="AB2563" t="str">
            <v>(1)ที่ดินและสิ่งปลูกสร้างที่ใช้ประโยชน์ในการประกอบเกษตรกรรม</v>
          </cell>
          <cell r="AC2563">
            <v>1</v>
          </cell>
          <cell r="AD2563">
            <v>2233</v>
          </cell>
          <cell r="AE2563">
            <v>100</v>
          </cell>
        </row>
        <row r="2564">
          <cell r="P2564" t="str">
            <v>14/5442II2850</v>
          </cell>
          <cell r="Q2564">
            <v>0</v>
          </cell>
          <cell r="R2564" t="str">
            <v>11</v>
          </cell>
          <cell r="S2564" t="str">
            <v>5442II2850</v>
          </cell>
          <cell r="T2564">
            <v>0</v>
          </cell>
          <cell r="U2564" t="str">
            <v>11</v>
          </cell>
          <cell r="V2564" t="str">
            <v>1</v>
          </cell>
          <cell r="W2564" t="str">
            <v>42</v>
          </cell>
          <cell r="X2564">
            <v>0</v>
          </cell>
          <cell r="Y2564">
            <v>4542</v>
          </cell>
          <cell r="Z2564" t="str">
            <v>บุคคลธรรมดา</v>
          </cell>
          <cell r="AA2564">
            <v>2</v>
          </cell>
          <cell r="AB2564" t="str">
            <v>(1)ที่ดินและสิ่งปลูกสร้างที่ใช้ประโยชน์ในการประกอบเกษตรกรรม</v>
          </cell>
          <cell r="AC2564">
            <v>1</v>
          </cell>
          <cell r="AD2564">
            <v>4542</v>
          </cell>
          <cell r="AE2564">
            <v>100</v>
          </cell>
        </row>
        <row r="2565">
          <cell r="P2565" t="str">
            <v>11/5442II2850</v>
          </cell>
          <cell r="Q2565">
            <v>0</v>
          </cell>
          <cell r="R2565" t="str">
            <v>14</v>
          </cell>
          <cell r="S2565" t="str">
            <v>5442II2850</v>
          </cell>
          <cell r="T2565">
            <v>0</v>
          </cell>
          <cell r="U2565" t="str">
            <v>5</v>
          </cell>
          <cell r="V2565" t="str">
            <v>2</v>
          </cell>
          <cell r="W2565" t="str">
            <v>25</v>
          </cell>
          <cell r="X2565">
            <v>0</v>
          </cell>
          <cell r="Y2565">
            <v>2225</v>
          </cell>
          <cell r="Z2565" t="str">
            <v>บุคคลธรรมดา</v>
          </cell>
          <cell r="AA2565">
            <v>2</v>
          </cell>
          <cell r="AB2565" t="str">
            <v>(1)ที่ดินและสิ่งปลูกสร้างที่ใช้ประโยชน์ในการประกอบเกษตรกรรม</v>
          </cell>
          <cell r="AC2565">
            <v>1</v>
          </cell>
          <cell r="AD2565">
            <v>2225</v>
          </cell>
          <cell r="AE2565">
            <v>100</v>
          </cell>
        </row>
        <row r="2566">
          <cell r="P2566" t="str">
            <v>J6-020</v>
          </cell>
          <cell r="Q2566">
            <v>0</v>
          </cell>
          <cell r="R2566">
            <v>0</v>
          </cell>
          <cell r="S2566">
            <v>0</v>
          </cell>
          <cell r="T2566">
            <v>0</v>
          </cell>
          <cell r="U2566">
            <v>4</v>
          </cell>
          <cell r="V2566">
            <v>0</v>
          </cell>
          <cell r="W2566">
            <v>0</v>
          </cell>
          <cell r="X2566">
            <v>0</v>
          </cell>
          <cell r="Y2566">
            <v>1500</v>
          </cell>
          <cell r="Z2566" t="str">
            <v>บุคคลธรรมดา</v>
          </cell>
          <cell r="AA2566">
            <v>2</v>
          </cell>
          <cell r="AB2566" t="str">
            <v>(1)ที่ดินและสิ่งปลูกสร้างที่ใช้ประโยชน์ในการประกอบเกษตรกรรม</v>
          </cell>
          <cell r="AC2566">
            <v>1</v>
          </cell>
          <cell r="AD2566">
            <v>1500</v>
          </cell>
          <cell r="AE2566">
            <v>100</v>
          </cell>
        </row>
        <row r="2567">
          <cell r="P2567" t="str">
            <v>J6-020</v>
          </cell>
          <cell r="Q2567">
            <v>0</v>
          </cell>
          <cell r="R2567">
            <v>0</v>
          </cell>
          <cell r="S2567">
            <v>0</v>
          </cell>
          <cell r="T2567">
            <v>0</v>
          </cell>
          <cell r="U2567">
            <v>0</v>
          </cell>
          <cell r="V2567">
            <v>0</v>
          </cell>
          <cell r="W2567">
            <v>0</v>
          </cell>
          <cell r="X2567">
            <v>0</v>
          </cell>
          <cell r="Y2567">
            <v>100</v>
          </cell>
          <cell r="Z2567" t="str">
            <v>บุคคลธรรมดา</v>
          </cell>
          <cell r="AA2567">
            <v>2</v>
          </cell>
          <cell r="AB25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67">
            <v>2</v>
          </cell>
          <cell r="AD2567">
            <v>100</v>
          </cell>
          <cell r="AE2567">
            <v>100</v>
          </cell>
        </row>
        <row r="2568">
          <cell r="P2568" t="str">
            <v>J6-020</v>
          </cell>
          <cell r="Q2568">
            <v>0</v>
          </cell>
          <cell r="R2568">
            <v>0</v>
          </cell>
          <cell r="S2568">
            <v>0</v>
          </cell>
          <cell r="T2568">
            <v>0</v>
          </cell>
          <cell r="U2568">
            <v>0</v>
          </cell>
          <cell r="V2568">
            <v>0</v>
          </cell>
          <cell r="W2568">
            <v>0</v>
          </cell>
          <cell r="X2568">
            <v>0</v>
          </cell>
          <cell r="Y2568">
            <v>0</v>
          </cell>
          <cell r="Z2568" t="str">
            <v>บุคคลธรรมดา</v>
          </cell>
          <cell r="AA2568">
            <v>2</v>
          </cell>
          <cell r="AB2568" t="str">
            <v>(3)สิ่งปลูกสร้างที่เจ้าของใช้เป็นที่อยู่อาศัยและมีชื่ออยู่ในทะเบียนบ้าน</v>
          </cell>
          <cell r="AC2568">
            <v>2</v>
          </cell>
          <cell r="AD2568">
            <v>0</v>
          </cell>
          <cell r="AE2568">
            <v>100</v>
          </cell>
        </row>
        <row r="2569">
          <cell r="P2569" t="str">
            <v>J6-003</v>
          </cell>
          <cell r="Q2569">
            <v>0</v>
          </cell>
          <cell r="R2569">
            <v>0</v>
          </cell>
          <cell r="S2569">
            <v>0</v>
          </cell>
          <cell r="T2569">
            <v>0</v>
          </cell>
          <cell r="U2569">
            <v>10</v>
          </cell>
          <cell r="V2569">
            <v>0</v>
          </cell>
          <cell r="W2569">
            <v>0</v>
          </cell>
          <cell r="X2569">
            <v>0</v>
          </cell>
          <cell r="Y2569">
            <v>3800</v>
          </cell>
          <cell r="Z2569" t="str">
            <v>บุคคลธรรมดา</v>
          </cell>
          <cell r="AA2569">
            <v>2</v>
          </cell>
          <cell r="AB2569" t="str">
            <v>(1)ที่ดินและสิ่งปลูกสร้างที่ใช้ประโยชน์ในการประกอบเกษตรกรรม</v>
          </cell>
          <cell r="AC2569">
            <v>1</v>
          </cell>
          <cell r="AD2569">
            <v>3800</v>
          </cell>
          <cell r="AE2569">
            <v>100</v>
          </cell>
        </row>
        <row r="2570">
          <cell r="P2570" t="str">
            <v>J6-003</v>
          </cell>
          <cell r="Q2570">
            <v>0</v>
          </cell>
          <cell r="R2570">
            <v>0</v>
          </cell>
          <cell r="S2570">
            <v>0</v>
          </cell>
          <cell r="T2570">
            <v>0</v>
          </cell>
          <cell r="U2570">
            <v>0</v>
          </cell>
          <cell r="V2570">
            <v>0</v>
          </cell>
          <cell r="W2570">
            <v>0</v>
          </cell>
          <cell r="X2570">
            <v>0</v>
          </cell>
          <cell r="Y2570">
            <v>200</v>
          </cell>
          <cell r="Z2570" t="str">
            <v>บุคคลธรรมดา</v>
          </cell>
          <cell r="AA2570">
            <v>2</v>
          </cell>
          <cell r="AB257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70">
            <v>2</v>
          </cell>
          <cell r="AD2570">
            <v>200</v>
          </cell>
          <cell r="AE2570">
            <v>100</v>
          </cell>
        </row>
        <row r="2571">
          <cell r="P2571" t="str">
            <v>J6-003</v>
          </cell>
          <cell r="Q2571">
            <v>0</v>
          </cell>
          <cell r="R2571">
            <v>0</v>
          </cell>
          <cell r="S2571">
            <v>0</v>
          </cell>
          <cell r="T2571">
            <v>0</v>
          </cell>
          <cell r="U2571">
            <v>0</v>
          </cell>
          <cell r="V2571">
            <v>0</v>
          </cell>
          <cell r="W2571">
            <v>0</v>
          </cell>
          <cell r="X2571">
            <v>0</v>
          </cell>
          <cell r="Y2571">
            <v>0</v>
          </cell>
          <cell r="Z2571" t="str">
            <v>บุคคลธรรมดา</v>
          </cell>
          <cell r="AA2571">
            <v>2</v>
          </cell>
          <cell r="AB257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71">
            <v>2</v>
          </cell>
          <cell r="AD2571">
            <v>0</v>
          </cell>
          <cell r="AE2571">
            <v>100</v>
          </cell>
        </row>
        <row r="2572">
          <cell r="P2572" t="str">
            <v>J6-050</v>
          </cell>
          <cell r="Q2572">
            <v>0</v>
          </cell>
          <cell r="R2572">
            <v>0</v>
          </cell>
          <cell r="S2572">
            <v>0</v>
          </cell>
          <cell r="T2572">
            <v>0</v>
          </cell>
          <cell r="U2572">
            <v>0</v>
          </cell>
          <cell r="V2572">
            <v>1</v>
          </cell>
          <cell r="W2572">
            <v>0</v>
          </cell>
          <cell r="X2572">
            <v>0</v>
          </cell>
          <cell r="Y2572">
            <v>100</v>
          </cell>
          <cell r="Z2572" t="str">
            <v>บุคคลธรรมดา</v>
          </cell>
          <cell r="AA2572">
            <v>2</v>
          </cell>
          <cell r="AB257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72">
            <v>2</v>
          </cell>
          <cell r="AD2572">
            <v>100</v>
          </cell>
          <cell r="AE2572">
            <v>100</v>
          </cell>
        </row>
        <row r="2573">
          <cell r="P2573" t="str">
            <v>J6-050</v>
          </cell>
          <cell r="Q2573">
            <v>0</v>
          </cell>
          <cell r="R2573">
            <v>0</v>
          </cell>
          <cell r="S2573">
            <v>0</v>
          </cell>
          <cell r="T2573">
            <v>0</v>
          </cell>
          <cell r="U2573">
            <v>0</v>
          </cell>
          <cell r="V2573">
            <v>0</v>
          </cell>
          <cell r="W2573">
            <v>0</v>
          </cell>
          <cell r="X2573">
            <v>0</v>
          </cell>
          <cell r="Y2573">
            <v>0</v>
          </cell>
          <cell r="Z2573" t="str">
            <v>บุคคลธรรมดา</v>
          </cell>
          <cell r="AA2573">
            <v>2</v>
          </cell>
          <cell r="AB257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73">
            <v>2</v>
          </cell>
          <cell r="AD2573">
            <v>0</v>
          </cell>
          <cell r="AE2573">
            <v>0</v>
          </cell>
        </row>
        <row r="2574">
          <cell r="P2574" t="str">
            <v>J6-033</v>
          </cell>
          <cell r="Q2574">
            <v>0</v>
          </cell>
          <cell r="R2574">
            <v>0</v>
          </cell>
          <cell r="S2574">
            <v>0</v>
          </cell>
          <cell r="T2574">
            <v>0</v>
          </cell>
          <cell r="U2574">
            <v>12</v>
          </cell>
          <cell r="V2574">
            <v>0</v>
          </cell>
          <cell r="W2574">
            <v>0</v>
          </cell>
          <cell r="X2574">
            <v>0</v>
          </cell>
          <cell r="Y2574">
            <v>4600</v>
          </cell>
          <cell r="Z2574" t="str">
            <v>บุคคลธรรมดา</v>
          </cell>
          <cell r="AA2574">
            <v>2</v>
          </cell>
          <cell r="AB2574" t="str">
            <v>(1)ที่ดินและสิ่งปลูกสร้างที่ใช้ประโยชน์ในการประกอบเกษตรกรรม</v>
          </cell>
          <cell r="AC2574">
            <v>1</v>
          </cell>
          <cell r="AD2574">
            <v>4600</v>
          </cell>
          <cell r="AE2574">
            <v>100</v>
          </cell>
        </row>
        <row r="2575">
          <cell r="P2575" t="str">
            <v>J6-033</v>
          </cell>
          <cell r="Q2575">
            <v>0</v>
          </cell>
          <cell r="R2575">
            <v>0</v>
          </cell>
          <cell r="S2575">
            <v>0</v>
          </cell>
          <cell r="T2575">
            <v>0</v>
          </cell>
          <cell r="U2575">
            <v>0</v>
          </cell>
          <cell r="V2575">
            <v>0</v>
          </cell>
          <cell r="W2575">
            <v>0</v>
          </cell>
          <cell r="X2575">
            <v>0</v>
          </cell>
          <cell r="Y2575">
            <v>200</v>
          </cell>
          <cell r="Z2575" t="str">
            <v>บุคคลธรรมดา</v>
          </cell>
          <cell r="AA2575">
            <v>2</v>
          </cell>
          <cell r="AB257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75">
            <v>2</v>
          </cell>
          <cell r="AD2575">
            <v>200</v>
          </cell>
          <cell r="AE2575">
            <v>100</v>
          </cell>
        </row>
        <row r="2576">
          <cell r="P2576" t="str">
            <v>J6-033</v>
          </cell>
          <cell r="Q2576">
            <v>0</v>
          </cell>
          <cell r="R2576">
            <v>0</v>
          </cell>
          <cell r="S2576">
            <v>0</v>
          </cell>
          <cell r="T2576">
            <v>0</v>
          </cell>
          <cell r="U2576">
            <v>0</v>
          </cell>
          <cell r="V2576">
            <v>0</v>
          </cell>
          <cell r="W2576">
            <v>0</v>
          </cell>
          <cell r="X2576">
            <v>0</v>
          </cell>
          <cell r="Y2576">
            <v>0</v>
          </cell>
          <cell r="Z2576" t="str">
            <v>บุคคลธรรมดา</v>
          </cell>
          <cell r="AA2576">
            <v>2</v>
          </cell>
          <cell r="AB2576" t="str">
            <v>(3)สิ่งปลูกสร้างที่เจ้าของใช้เป็นที่อยู่อาศัยและมีชื่ออยู่ในทะเบียนบ้าน</v>
          </cell>
          <cell r="AC2576">
            <v>2</v>
          </cell>
          <cell r="AD2576">
            <v>0</v>
          </cell>
          <cell r="AE2576">
            <v>100</v>
          </cell>
        </row>
        <row r="2577">
          <cell r="P2577" t="str">
            <v>J6-052</v>
          </cell>
          <cell r="Q2577">
            <v>0</v>
          </cell>
          <cell r="R2577">
            <v>0</v>
          </cell>
          <cell r="S2577">
            <v>0</v>
          </cell>
          <cell r="T2577">
            <v>0</v>
          </cell>
          <cell r="U2577">
            <v>5</v>
          </cell>
          <cell r="V2577">
            <v>0</v>
          </cell>
          <cell r="W2577">
            <v>0</v>
          </cell>
          <cell r="X2577">
            <v>0</v>
          </cell>
          <cell r="Y2577">
            <v>1800</v>
          </cell>
          <cell r="Z2577" t="str">
            <v>บุคคลธรรมดา</v>
          </cell>
          <cell r="AA2577">
            <v>2</v>
          </cell>
          <cell r="AB2577" t="str">
            <v>(1)ที่ดินและสิ่งปลูกสร้างที่ใช้ประโยชน์ในการประกอบเกษตรกรรม</v>
          </cell>
          <cell r="AC2577">
            <v>1</v>
          </cell>
          <cell r="AD2577">
            <v>1800</v>
          </cell>
          <cell r="AE2577">
            <v>100</v>
          </cell>
        </row>
        <row r="2578">
          <cell r="P2578" t="str">
            <v>J6-052</v>
          </cell>
          <cell r="Q2578">
            <v>0</v>
          </cell>
          <cell r="R2578">
            <v>0</v>
          </cell>
          <cell r="S2578">
            <v>0</v>
          </cell>
          <cell r="T2578">
            <v>0</v>
          </cell>
          <cell r="U2578">
            <v>0</v>
          </cell>
          <cell r="V2578">
            <v>0</v>
          </cell>
          <cell r="W2578">
            <v>0</v>
          </cell>
          <cell r="X2578">
            <v>0</v>
          </cell>
          <cell r="Y2578">
            <v>200</v>
          </cell>
          <cell r="Z2578" t="str">
            <v>บุคคลธรรมดา</v>
          </cell>
          <cell r="AA2578">
            <v>2</v>
          </cell>
          <cell r="AB257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78">
            <v>2</v>
          </cell>
          <cell r="AD2578">
            <v>200</v>
          </cell>
          <cell r="AE2578">
            <v>100</v>
          </cell>
        </row>
        <row r="2579">
          <cell r="P2579" t="str">
            <v>J6-052</v>
          </cell>
          <cell r="Q2579">
            <v>0</v>
          </cell>
          <cell r="R2579">
            <v>0</v>
          </cell>
          <cell r="S2579">
            <v>0</v>
          </cell>
          <cell r="T2579">
            <v>0</v>
          </cell>
          <cell r="U2579">
            <v>0</v>
          </cell>
          <cell r="V2579">
            <v>0</v>
          </cell>
          <cell r="W2579">
            <v>0</v>
          </cell>
          <cell r="X2579">
            <v>0</v>
          </cell>
          <cell r="Y2579">
            <v>0</v>
          </cell>
          <cell r="Z2579" t="str">
            <v>บุคคลธรรมดา</v>
          </cell>
          <cell r="AA2579">
            <v>2</v>
          </cell>
          <cell r="AB2579" t="str">
            <v>(3)สิ่งปลูกสร้างที่เจ้าของใช้เป็นที่อยู่อาศัยและมีชื่ออยู่ในทะเบียนบ้าน</v>
          </cell>
          <cell r="AC2579">
            <v>2</v>
          </cell>
          <cell r="AD2579">
            <v>0</v>
          </cell>
          <cell r="AE2579">
            <v>0</v>
          </cell>
        </row>
        <row r="2580">
          <cell r="P2580" t="str">
            <v>J6-014</v>
          </cell>
          <cell r="Q2580">
            <v>0</v>
          </cell>
          <cell r="R2580">
            <v>0</v>
          </cell>
          <cell r="S2580">
            <v>0</v>
          </cell>
          <cell r="T2580">
            <v>0</v>
          </cell>
          <cell r="U2580">
            <v>14</v>
          </cell>
          <cell r="V2580">
            <v>3</v>
          </cell>
          <cell r="W2580">
            <v>0</v>
          </cell>
          <cell r="X2580">
            <v>0</v>
          </cell>
          <cell r="Y2580">
            <v>5700</v>
          </cell>
          <cell r="Z2580" t="str">
            <v>บุคคลธรรมดา</v>
          </cell>
          <cell r="AA2580">
            <v>2</v>
          </cell>
          <cell r="AB2580" t="str">
            <v>(1)ที่ดินและสิ่งปลูกสร้างที่ใช้ประโยชน์ในการประกอบเกษตรกรรม</v>
          </cell>
          <cell r="AC2580">
            <v>1</v>
          </cell>
          <cell r="AD2580">
            <v>5700</v>
          </cell>
          <cell r="AE2580">
            <v>100</v>
          </cell>
        </row>
        <row r="2581">
          <cell r="P2581" t="str">
            <v>J6-014</v>
          </cell>
          <cell r="Q2581">
            <v>0</v>
          </cell>
          <cell r="R2581">
            <v>0</v>
          </cell>
          <cell r="S2581">
            <v>0</v>
          </cell>
          <cell r="T2581">
            <v>0</v>
          </cell>
          <cell r="U2581">
            <v>0</v>
          </cell>
          <cell r="V2581">
            <v>0</v>
          </cell>
          <cell r="W2581">
            <v>0</v>
          </cell>
          <cell r="X2581">
            <v>0</v>
          </cell>
          <cell r="Y2581">
            <v>200</v>
          </cell>
          <cell r="Z2581" t="str">
            <v>บุคคลธรรมดา</v>
          </cell>
          <cell r="AA2581">
            <v>2</v>
          </cell>
          <cell r="AB258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81">
            <v>2</v>
          </cell>
          <cell r="AD2581">
            <v>200</v>
          </cell>
          <cell r="AE2581">
            <v>100</v>
          </cell>
        </row>
        <row r="2582">
          <cell r="P2582" t="str">
            <v>J6-014</v>
          </cell>
          <cell r="Q2582">
            <v>0</v>
          </cell>
          <cell r="R2582">
            <v>0</v>
          </cell>
          <cell r="S2582">
            <v>0</v>
          </cell>
          <cell r="T2582">
            <v>0</v>
          </cell>
          <cell r="U2582">
            <v>0</v>
          </cell>
          <cell r="V2582">
            <v>0</v>
          </cell>
          <cell r="W2582">
            <v>0</v>
          </cell>
          <cell r="X2582">
            <v>0</v>
          </cell>
          <cell r="Y2582">
            <v>0</v>
          </cell>
          <cell r="Z2582" t="str">
            <v>บุคคลธรรมดา</v>
          </cell>
          <cell r="AA2582">
            <v>2</v>
          </cell>
          <cell r="AB258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82">
            <v>2</v>
          </cell>
          <cell r="AD2582">
            <v>0</v>
          </cell>
          <cell r="AE2582">
            <v>0</v>
          </cell>
        </row>
        <row r="2583">
          <cell r="P2583" t="str">
            <v>J6-026</v>
          </cell>
          <cell r="Q2583">
            <v>0</v>
          </cell>
          <cell r="R2583">
            <v>0</v>
          </cell>
          <cell r="S2583">
            <v>0</v>
          </cell>
          <cell r="T2583">
            <v>0</v>
          </cell>
          <cell r="U2583">
            <v>15</v>
          </cell>
          <cell r="V2583">
            <v>0</v>
          </cell>
          <cell r="W2583">
            <v>0</v>
          </cell>
          <cell r="X2583">
            <v>0</v>
          </cell>
          <cell r="Y2583">
            <v>5800</v>
          </cell>
          <cell r="Z2583" t="str">
            <v>บุคคลธรรมดา</v>
          </cell>
          <cell r="AA2583">
            <v>2</v>
          </cell>
          <cell r="AB2583" t="str">
            <v>(1)ที่ดินและสิ่งปลูกสร้างที่ใช้ประโยชน์ในการประกอบเกษตรกรรม</v>
          </cell>
          <cell r="AC2583">
            <v>1</v>
          </cell>
          <cell r="AD2583">
            <v>5800</v>
          </cell>
          <cell r="AE2583">
            <v>100</v>
          </cell>
        </row>
        <row r="2584">
          <cell r="P2584" t="str">
            <v>J6-026</v>
          </cell>
          <cell r="Q2584">
            <v>0</v>
          </cell>
          <cell r="R2584">
            <v>0</v>
          </cell>
          <cell r="S2584">
            <v>0</v>
          </cell>
          <cell r="T2584">
            <v>0</v>
          </cell>
          <cell r="U2584">
            <v>0</v>
          </cell>
          <cell r="V2584">
            <v>0</v>
          </cell>
          <cell r="W2584">
            <v>0</v>
          </cell>
          <cell r="X2584">
            <v>0</v>
          </cell>
          <cell r="Y2584">
            <v>200</v>
          </cell>
          <cell r="Z2584" t="str">
            <v>บุคคลธรรมดา</v>
          </cell>
          <cell r="AA2584">
            <v>2</v>
          </cell>
          <cell r="AB258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84">
            <v>2</v>
          </cell>
          <cell r="AD2584">
            <v>200</v>
          </cell>
          <cell r="AE2584">
            <v>100</v>
          </cell>
        </row>
        <row r="2585">
          <cell r="P2585" t="str">
            <v>J6-026</v>
          </cell>
          <cell r="Q2585">
            <v>0</v>
          </cell>
          <cell r="R2585">
            <v>0</v>
          </cell>
          <cell r="S2585">
            <v>0</v>
          </cell>
          <cell r="T2585">
            <v>0</v>
          </cell>
          <cell r="U2585">
            <v>0</v>
          </cell>
          <cell r="V2585">
            <v>0</v>
          </cell>
          <cell r="W2585">
            <v>0</v>
          </cell>
          <cell r="X2585">
            <v>0</v>
          </cell>
          <cell r="Y2585">
            <v>0</v>
          </cell>
          <cell r="Z2585" t="str">
            <v>บุคคลธรรมดา</v>
          </cell>
          <cell r="AA2585">
            <v>2</v>
          </cell>
          <cell r="AB258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85">
            <v>2</v>
          </cell>
          <cell r="AD2585">
            <v>0</v>
          </cell>
          <cell r="AE2585">
            <v>0</v>
          </cell>
        </row>
        <row r="2586">
          <cell r="P2586" t="str">
            <v>J6-026</v>
          </cell>
          <cell r="Q2586">
            <v>0</v>
          </cell>
          <cell r="R2586">
            <v>0</v>
          </cell>
          <cell r="S2586">
            <v>0</v>
          </cell>
          <cell r="T2586">
            <v>0</v>
          </cell>
          <cell r="U2586">
            <v>0</v>
          </cell>
          <cell r="V2586">
            <v>0</v>
          </cell>
          <cell r="W2586">
            <v>0</v>
          </cell>
          <cell r="X2586">
            <v>0</v>
          </cell>
          <cell r="Y2586">
            <v>0</v>
          </cell>
          <cell r="Z2586" t="str">
            <v>บุคคลธรรมดา</v>
          </cell>
          <cell r="AA2586">
            <v>2</v>
          </cell>
          <cell r="AB2586" t="str">
            <v>(3)สิ่งปลูกสร้างที่เจ้าของใช้เป็นที่อยู่อาศัยและมีชื่ออยู่ในทะเบียนบ้าน</v>
          </cell>
          <cell r="AC2586">
            <v>2</v>
          </cell>
          <cell r="AD2586">
            <v>0</v>
          </cell>
          <cell r="AE2586">
            <v>0</v>
          </cell>
        </row>
        <row r="2587">
          <cell r="P2587" t="str">
            <v>J6-002</v>
          </cell>
          <cell r="Q2587">
            <v>0</v>
          </cell>
          <cell r="R2587">
            <v>0</v>
          </cell>
          <cell r="S2587">
            <v>0</v>
          </cell>
          <cell r="T2587">
            <v>0</v>
          </cell>
          <cell r="U2587">
            <v>1</v>
          </cell>
          <cell r="V2587">
            <v>0</v>
          </cell>
          <cell r="W2587">
            <v>0</v>
          </cell>
          <cell r="X2587">
            <v>0</v>
          </cell>
          <cell r="Y2587">
            <v>400</v>
          </cell>
          <cell r="Z2587" t="str">
            <v>บุคคลธรรมดา</v>
          </cell>
          <cell r="AA2587">
            <v>2</v>
          </cell>
          <cell r="AB258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87">
            <v>2</v>
          </cell>
          <cell r="AD2587">
            <v>400</v>
          </cell>
          <cell r="AE2587">
            <v>100</v>
          </cell>
        </row>
        <row r="2588">
          <cell r="P2588" t="str">
            <v>J6-002</v>
          </cell>
          <cell r="Q2588">
            <v>0</v>
          </cell>
          <cell r="R2588">
            <v>0</v>
          </cell>
          <cell r="S2588">
            <v>0</v>
          </cell>
          <cell r="T2588">
            <v>0</v>
          </cell>
          <cell r="U2588">
            <v>0</v>
          </cell>
          <cell r="V2588">
            <v>0</v>
          </cell>
          <cell r="W2588">
            <v>0</v>
          </cell>
          <cell r="X2588">
            <v>0</v>
          </cell>
          <cell r="Y2588">
            <v>0</v>
          </cell>
          <cell r="Z2588" t="str">
            <v>บุคคลธรรมดา</v>
          </cell>
          <cell r="AA2588">
            <v>2</v>
          </cell>
          <cell r="AB258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88">
            <v>2</v>
          </cell>
          <cell r="AD2588">
            <v>0</v>
          </cell>
          <cell r="AE2588">
            <v>100</v>
          </cell>
        </row>
        <row r="2589">
          <cell r="P2589" t="str">
            <v>J6-028</v>
          </cell>
          <cell r="Q2589">
            <v>0</v>
          </cell>
          <cell r="R2589">
            <v>0</v>
          </cell>
          <cell r="S2589">
            <v>0</v>
          </cell>
          <cell r="T2589">
            <v>0</v>
          </cell>
          <cell r="U2589">
            <v>1</v>
          </cell>
          <cell r="V2589">
            <v>0</v>
          </cell>
          <cell r="W2589">
            <v>0</v>
          </cell>
          <cell r="X2589">
            <v>0</v>
          </cell>
          <cell r="Y2589">
            <v>400</v>
          </cell>
          <cell r="Z2589" t="str">
            <v>บุคคลธรรมดา</v>
          </cell>
          <cell r="AA2589">
            <v>2</v>
          </cell>
          <cell r="AB25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89">
            <v>2</v>
          </cell>
          <cell r="AD2589">
            <v>400</v>
          </cell>
          <cell r="AE2589">
            <v>100</v>
          </cell>
        </row>
        <row r="2590">
          <cell r="P2590" t="str">
            <v>J6-028</v>
          </cell>
          <cell r="Q2590">
            <v>0</v>
          </cell>
          <cell r="R2590">
            <v>0</v>
          </cell>
          <cell r="S2590">
            <v>0</v>
          </cell>
          <cell r="T2590">
            <v>0</v>
          </cell>
          <cell r="U2590">
            <v>0</v>
          </cell>
          <cell r="V2590">
            <v>0</v>
          </cell>
          <cell r="W2590">
            <v>0</v>
          </cell>
          <cell r="X2590">
            <v>0</v>
          </cell>
          <cell r="Y2590">
            <v>0</v>
          </cell>
          <cell r="Z2590" t="str">
            <v>บุคคลธรรมดา</v>
          </cell>
          <cell r="AA2590">
            <v>2</v>
          </cell>
          <cell r="AB259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90">
            <v>2</v>
          </cell>
          <cell r="AD2590">
            <v>0</v>
          </cell>
          <cell r="AE2590">
            <v>100</v>
          </cell>
        </row>
        <row r="2591">
          <cell r="P2591" t="str">
            <v>J6-008</v>
          </cell>
          <cell r="Q2591">
            <v>0</v>
          </cell>
          <cell r="R2591">
            <v>0</v>
          </cell>
          <cell r="S2591">
            <v>0</v>
          </cell>
          <cell r="T2591">
            <v>0</v>
          </cell>
          <cell r="U2591">
            <v>11</v>
          </cell>
          <cell r="V2591">
            <v>0</v>
          </cell>
          <cell r="W2591">
            <v>0</v>
          </cell>
          <cell r="X2591">
            <v>0</v>
          </cell>
          <cell r="Y2591">
            <v>4200</v>
          </cell>
          <cell r="Z2591" t="str">
            <v>บุคคลธรรมดา</v>
          </cell>
          <cell r="AA2591">
            <v>2</v>
          </cell>
          <cell r="AB2591" t="str">
            <v>(1)ที่ดินและสิ่งปลูกสร้างที่ใช้ประโยชน์ในการประกอบเกษตรกรรม</v>
          </cell>
          <cell r="AC2591">
            <v>1</v>
          </cell>
          <cell r="AD2591">
            <v>4200</v>
          </cell>
          <cell r="AE2591">
            <v>100</v>
          </cell>
        </row>
        <row r="2592">
          <cell r="P2592" t="str">
            <v>J6-008</v>
          </cell>
          <cell r="Q2592">
            <v>0</v>
          </cell>
          <cell r="R2592">
            <v>0</v>
          </cell>
          <cell r="S2592">
            <v>0</v>
          </cell>
          <cell r="T2592">
            <v>0</v>
          </cell>
          <cell r="U2592">
            <v>0</v>
          </cell>
          <cell r="V2592">
            <v>0</v>
          </cell>
          <cell r="W2592">
            <v>0</v>
          </cell>
          <cell r="X2592">
            <v>0</v>
          </cell>
          <cell r="Y2592">
            <v>200</v>
          </cell>
          <cell r="Z2592" t="str">
            <v>บุคคลธรรมดา</v>
          </cell>
          <cell r="AA2592">
            <v>2</v>
          </cell>
          <cell r="AB25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92">
            <v>2</v>
          </cell>
          <cell r="AD2592">
            <v>200</v>
          </cell>
          <cell r="AE2592">
            <v>100</v>
          </cell>
        </row>
        <row r="2593">
          <cell r="P2593" t="str">
            <v>J6-008</v>
          </cell>
          <cell r="Q2593">
            <v>0</v>
          </cell>
          <cell r="R2593">
            <v>0</v>
          </cell>
          <cell r="S2593">
            <v>0</v>
          </cell>
          <cell r="T2593">
            <v>0</v>
          </cell>
          <cell r="U2593">
            <v>0</v>
          </cell>
          <cell r="V2593">
            <v>0</v>
          </cell>
          <cell r="W2593">
            <v>0</v>
          </cell>
          <cell r="X2593">
            <v>0</v>
          </cell>
          <cell r="Y2593">
            <v>0</v>
          </cell>
          <cell r="Z2593" t="str">
            <v>บุคคลธรรมดา</v>
          </cell>
          <cell r="AA2593">
            <v>2</v>
          </cell>
          <cell r="AB2593" t="str">
            <v>(3)สิ่งปลูกสร้างที่เจ้าของใช้เป็นที่อยู่อาศัยและมีชื่ออยู่ในทะเบียนบ้าน</v>
          </cell>
          <cell r="AC2593">
            <v>2</v>
          </cell>
          <cell r="AD2593">
            <v>0</v>
          </cell>
          <cell r="AE2593">
            <v>0</v>
          </cell>
        </row>
        <row r="2594">
          <cell r="P2594" t="str">
            <v>J6-016</v>
          </cell>
          <cell r="Q2594">
            <v>0</v>
          </cell>
          <cell r="R2594">
            <v>0</v>
          </cell>
          <cell r="S2594">
            <v>0</v>
          </cell>
          <cell r="T2594">
            <v>0</v>
          </cell>
          <cell r="U2594">
            <v>9</v>
          </cell>
          <cell r="V2594">
            <v>0</v>
          </cell>
          <cell r="W2594">
            <v>0</v>
          </cell>
          <cell r="X2594">
            <v>0</v>
          </cell>
          <cell r="Y2594">
            <v>3400</v>
          </cell>
          <cell r="Z2594" t="str">
            <v>บุคคลธรรมดา</v>
          </cell>
          <cell r="AA2594">
            <v>2</v>
          </cell>
          <cell r="AB2594" t="str">
            <v>(1)ที่ดินและสิ่งปลูกสร้างที่ใช้ประโยชน์ในการประกอบเกษตรกรรม</v>
          </cell>
          <cell r="AC2594">
            <v>1</v>
          </cell>
          <cell r="AD2594">
            <v>3400</v>
          </cell>
          <cell r="AE2594">
            <v>100</v>
          </cell>
        </row>
        <row r="2595">
          <cell r="P2595" t="str">
            <v>J6-016</v>
          </cell>
          <cell r="Q2595">
            <v>0</v>
          </cell>
          <cell r="R2595">
            <v>0</v>
          </cell>
          <cell r="S2595">
            <v>0</v>
          </cell>
          <cell r="T2595">
            <v>0</v>
          </cell>
          <cell r="U2595">
            <v>0</v>
          </cell>
          <cell r="V2595">
            <v>0</v>
          </cell>
          <cell r="W2595">
            <v>0</v>
          </cell>
          <cell r="X2595">
            <v>0</v>
          </cell>
          <cell r="Y2595">
            <v>200</v>
          </cell>
          <cell r="Z2595" t="str">
            <v>บุคคลธรรมดา</v>
          </cell>
          <cell r="AA2595">
            <v>2</v>
          </cell>
          <cell r="AB259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95">
            <v>2</v>
          </cell>
          <cell r="AD2595">
            <v>200</v>
          </cell>
          <cell r="AE2595">
            <v>100</v>
          </cell>
        </row>
        <row r="2596">
          <cell r="P2596" t="str">
            <v>J6-016</v>
          </cell>
          <cell r="Q2596">
            <v>0</v>
          </cell>
          <cell r="R2596">
            <v>0</v>
          </cell>
          <cell r="S2596">
            <v>0</v>
          </cell>
          <cell r="T2596">
            <v>0</v>
          </cell>
          <cell r="U2596">
            <v>0</v>
          </cell>
          <cell r="V2596">
            <v>0</v>
          </cell>
          <cell r="W2596">
            <v>0</v>
          </cell>
          <cell r="X2596">
            <v>0</v>
          </cell>
          <cell r="Y2596">
            <v>0</v>
          </cell>
          <cell r="Z2596" t="str">
            <v>บุคคลธรรมดา</v>
          </cell>
          <cell r="AA2596">
            <v>2</v>
          </cell>
          <cell r="AB259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96">
            <v>2</v>
          </cell>
          <cell r="AD2596">
            <v>0</v>
          </cell>
          <cell r="AE2596">
            <v>0</v>
          </cell>
        </row>
        <row r="2597">
          <cell r="P2597" t="str">
            <v>J6-016</v>
          </cell>
          <cell r="Q2597">
            <v>0</v>
          </cell>
          <cell r="R2597">
            <v>0</v>
          </cell>
          <cell r="S2597">
            <v>0</v>
          </cell>
          <cell r="T2597">
            <v>0</v>
          </cell>
          <cell r="U2597">
            <v>0</v>
          </cell>
          <cell r="V2597">
            <v>0</v>
          </cell>
          <cell r="W2597">
            <v>0</v>
          </cell>
          <cell r="X2597">
            <v>0</v>
          </cell>
          <cell r="Y2597">
            <v>0</v>
          </cell>
          <cell r="Z2597" t="str">
            <v>บุคคลธรรมดา</v>
          </cell>
          <cell r="AA2597">
            <v>2</v>
          </cell>
          <cell r="AB2597" t="str">
            <v>(3)สิ่งปลูกสร้างที่เจ้าของใช้เป็นที่อยู่อาศัยและมีชื่ออยู่ในทะเบียนบ้าน</v>
          </cell>
          <cell r="AC2597">
            <v>2</v>
          </cell>
          <cell r="AD2597">
            <v>0</v>
          </cell>
          <cell r="AE2597">
            <v>0</v>
          </cell>
        </row>
        <row r="2598">
          <cell r="P2598" t="str">
            <v>J6-024</v>
          </cell>
          <cell r="Q2598">
            <v>0</v>
          </cell>
          <cell r="R2598">
            <v>0</v>
          </cell>
          <cell r="S2598">
            <v>0</v>
          </cell>
          <cell r="T2598">
            <v>0</v>
          </cell>
          <cell r="U2598">
            <v>5</v>
          </cell>
          <cell r="V2598">
            <v>0</v>
          </cell>
          <cell r="W2598">
            <v>0</v>
          </cell>
          <cell r="X2598">
            <v>0</v>
          </cell>
          <cell r="Y2598">
            <v>1900</v>
          </cell>
          <cell r="Z2598" t="str">
            <v>บุคคลธรรมดา</v>
          </cell>
          <cell r="AA2598">
            <v>2</v>
          </cell>
          <cell r="AB2598" t="str">
            <v>(1)ที่ดินและสิ่งปลูกสร้างที่ใช้ประโยชน์ในการประกอบเกษตรกรรม</v>
          </cell>
          <cell r="AC2598">
            <v>1</v>
          </cell>
          <cell r="AD2598">
            <v>1900</v>
          </cell>
          <cell r="AE2598">
            <v>100</v>
          </cell>
        </row>
        <row r="2599">
          <cell r="P2599" t="str">
            <v>J6-024</v>
          </cell>
          <cell r="Q2599">
            <v>0</v>
          </cell>
          <cell r="R2599">
            <v>0</v>
          </cell>
          <cell r="S2599">
            <v>0</v>
          </cell>
          <cell r="T2599">
            <v>0</v>
          </cell>
          <cell r="U2599">
            <v>0</v>
          </cell>
          <cell r="V2599">
            <v>0</v>
          </cell>
          <cell r="W2599">
            <v>0</v>
          </cell>
          <cell r="X2599">
            <v>0</v>
          </cell>
          <cell r="Y2599">
            <v>100</v>
          </cell>
          <cell r="Z2599" t="str">
            <v>บุคคลธรรมดา</v>
          </cell>
          <cell r="AA2599">
            <v>2</v>
          </cell>
          <cell r="AB259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599">
            <v>2</v>
          </cell>
          <cell r="AD2599">
            <v>100</v>
          </cell>
          <cell r="AE2599">
            <v>100</v>
          </cell>
        </row>
        <row r="2600">
          <cell r="P2600" t="str">
            <v>J6-024</v>
          </cell>
          <cell r="Q2600">
            <v>0</v>
          </cell>
          <cell r="R2600">
            <v>0</v>
          </cell>
          <cell r="S2600">
            <v>0</v>
          </cell>
          <cell r="T2600">
            <v>0</v>
          </cell>
          <cell r="U2600">
            <v>0</v>
          </cell>
          <cell r="V2600">
            <v>0</v>
          </cell>
          <cell r="W2600">
            <v>0</v>
          </cell>
          <cell r="X2600">
            <v>0</v>
          </cell>
          <cell r="Y2600">
            <v>0</v>
          </cell>
          <cell r="Z2600" t="str">
            <v>บุคคลธรรมดา</v>
          </cell>
          <cell r="AA2600">
            <v>2</v>
          </cell>
          <cell r="AB2600" t="str">
            <v>(3)สิ่งปลูกสร้างที่เจ้าของใช้เป็นที่อยู่อาศัยและมีชื่ออยู่ในทะเบียนบ้าน</v>
          </cell>
          <cell r="AC2600">
            <v>2</v>
          </cell>
          <cell r="AD2600">
            <v>0</v>
          </cell>
          <cell r="AE2600">
            <v>0</v>
          </cell>
        </row>
        <row r="2601">
          <cell r="P2601" t="str">
            <v>J6-022</v>
          </cell>
          <cell r="Q2601">
            <v>0</v>
          </cell>
          <cell r="R2601">
            <v>0</v>
          </cell>
          <cell r="S2601">
            <v>0</v>
          </cell>
          <cell r="T2601">
            <v>0</v>
          </cell>
          <cell r="U2601">
            <v>15</v>
          </cell>
          <cell r="V2601">
            <v>2</v>
          </cell>
          <cell r="W2601">
            <v>18</v>
          </cell>
          <cell r="X2601">
            <v>0</v>
          </cell>
          <cell r="Y2601">
            <v>6018</v>
          </cell>
          <cell r="Z2601" t="str">
            <v>บุคคลธรรมดา</v>
          </cell>
          <cell r="AA2601">
            <v>2</v>
          </cell>
          <cell r="AB2601" t="str">
            <v>(1)ที่ดินและสิ่งปลูกสร้างที่ใช้ประโยชน์ในการประกอบเกษตรกรรม</v>
          </cell>
          <cell r="AC2601">
            <v>1</v>
          </cell>
          <cell r="AD2601">
            <v>6018</v>
          </cell>
          <cell r="AE2601">
            <v>100</v>
          </cell>
        </row>
        <row r="2602">
          <cell r="P2602" t="str">
            <v>J6-022</v>
          </cell>
          <cell r="Q2602">
            <v>0</v>
          </cell>
          <cell r="R2602">
            <v>0</v>
          </cell>
          <cell r="S2602">
            <v>0</v>
          </cell>
          <cell r="T2602">
            <v>0</v>
          </cell>
          <cell r="U2602">
            <v>0</v>
          </cell>
          <cell r="V2602">
            <v>0</v>
          </cell>
          <cell r="W2602">
            <v>0</v>
          </cell>
          <cell r="X2602">
            <v>0</v>
          </cell>
          <cell r="Y2602">
            <v>200</v>
          </cell>
          <cell r="Z2602" t="str">
            <v>บุคคลธรรมดา</v>
          </cell>
          <cell r="AA2602">
            <v>2</v>
          </cell>
          <cell r="AB260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02">
            <v>2</v>
          </cell>
          <cell r="AD2602">
            <v>200</v>
          </cell>
          <cell r="AE2602">
            <v>100</v>
          </cell>
        </row>
        <row r="2603">
          <cell r="P2603" t="str">
            <v>J6-022</v>
          </cell>
          <cell r="Q2603">
            <v>0</v>
          </cell>
          <cell r="R2603">
            <v>0</v>
          </cell>
          <cell r="S2603">
            <v>0</v>
          </cell>
          <cell r="T2603">
            <v>0</v>
          </cell>
          <cell r="U2603">
            <v>0</v>
          </cell>
          <cell r="V2603">
            <v>0</v>
          </cell>
          <cell r="W2603">
            <v>0</v>
          </cell>
          <cell r="X2603">
            <v>0</v>
          </cell>
          <cell r="Y2603">
            <v>0</v>
          </cell>
          <cell r="Z2603" t="str">
            <v>บุคคลธรรมดา</v>
          </cell>
          <cell r="AA2603">
            <v>2</v>
          </cell>
          <cell r="AB260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03">
            <v>2</v>
          </cell>
          <cell r="AD2603">
            <v>0</v>
          </cell>
          <cell r="AE2603">
            <v>0</v>
          </cell>
        </row>
        <row r="2604">
          <cell r="P2604" t="str">
            <v>J6-021</v>
          </cell>
          <cell r="Q2604">
            <v>0</v>
          </cell>
          <cell r="R2604">
            <v>0</v>
          </cell>
          <cell r="S2604">
            <v>0</v>
          </cell>
          <cell r="T2604">
            <v>0</v>
          </cell>
          <cell r="U2604">
            <v>10</v>
          </cell>
          <cell r="V2604">
            <v>0</v>
          </cell>
          <cell r="W2604">
            <v>0</v>
          </cell>
          <cell r="X2604">
            <v>0</v>
          </cell>
          <cell r="Y2604">
            <v>3800</v>
          </cell>
          <cell r="Z2604" t="str">
            <v>บุคคลธรรมดา</v>
          </cell>
          <cell r="AA2604">
            <v>2</v>
          </cell>
          <cell r="AB2604" t="str">
            <v>(1)ที่ดินและสิ่งปลูกสร้างที่ใช้ประโยชน์ในการประกอบเกษตรกรรม</v>
          </cell>
          <cell r="AC2604">
            <v>1</v>
          </cell>
          <cell r="AD2604">
            <v>3800</v>
          </cell>
          <cell r="AE2604">
            <v>100</v>
          </cell>
        </row>
        <row r="2605">
          <cell r="P2605" t="str">
            <v>J6-021</v>
          </cell>
          <cell r="Q2605">
            <v>0</v>
          </cell>
          <cell r="R2605">
            <v>0</v>
          </cell>
          <cell r="S2605">
            <v>0</v>
          </cell>
          <cell r="T2605">
            <v>0</v>
          </cell>
          <cell r="U2605">
            <v>0</v>
          </cell>
          <cell r="V2605">
            <v>0</v>
          </cell>
          <cell r="W2605">
            <v>0</v>
          </cell>
          <cell r="X2605">
            <v>0</v>
          </cell>
          <cell r="Y2605">
            <v>200</v>
          </cell>
          <cell r="Z2605" t="str">
            <v>บุคคลธรรมดา</v>
          </cell>
          <cell r="AA2605">
            <v>2</v>
          </cell>
          <cell r="AB260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05">
            <v>2</v>
          </cell>
          <cell r="AD2605">
            <v>200</v>
          </cell>
          <cell r="AE2605">
            <v>100</v>
          </cell>
        </row>
        <row r="2606">
          <cell r="P2606" t="str">
            <v>J6-021</v>
          </cell>
          <cell r="Q2606">
            <v>0</v>
          </cell>
          <cell r="R2606">
            <v>0</v>
          </cell>
          <cell r="S2606">
            <v>0</v>
          </cell>
          <cell r="T2606">
            <v>0</v>
          </cell>
          <cell r="U2606">
            <v>0</v>
          </cell>
          <cell r="V2606">
            <v>0</v>
          </cell>
          <cell r="W2606">
            <v>0</v>
          </cell>
          <cell r="X2606">
            <v>0</v>
          </cell>
          <cell r="Y2606">
            <v>0</v>
          </cell>
          <cell r="Z2606" t="str">
            <v>บุคคลธรรมดา</v>
          </cell>
          <cell r="AA2606">
            <v>2</v>
          </cell>
          <cell r="AB260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06">
            <v>2</v>
          </cell>
          <cell r="AD2606">
            <v>0</v>
          </cell>
          <cell r="AE2606">
            <v>100</v>
          </cell>
        </row>
        <row r="2607">
          <cell r="P2607" t="str">
            <v>J6-025</v>
          </cell>
          <cell r="Q2607">
            <v>0</v>
          </cell>
          <cell r="R2607">
            <v>0</v>
          </cell>
          <cell r="S2607">
            <v>0</v>
          </cell>
          <cell r="T2607">
            <v>0</v>
          </cell>
          <cell r="U2607">
            <v>8</v>
          </cell>
          <cell r="V2607">
            <v>0</v>
          </cell>
          <cell r="W2607">
            <v>0</v>
          </cell>
          <cell r="X2607">
            <v>0</v>
          </cell>
          <cell r="Y2607">
            <v>3000</v>
          </cell>
          <cell r="Z2607" t="str">
            <v>บุคคลธรรมดา</v>
          </cell>
          <cell r="AA2607">
            <v>2</v>
          </cell>
          <cell r="AB2607" t="str">
            <v>(1)ที่ดินและสิ่งปลูกสร้างที่ใช้ประโยชน์ในการประกอบเกษตรกรรม</v>
          </cell>
          <cell r="AC2607">
            <v>1</v>
          </cell>
          <cell r="AD2607">
            <v>3000</v>
          </cell>
          <cell r="AE2607">
            <v>100</v>
          </cell>
        </row>
        <row r="2608">
          <cell r="P2608" t="str">
            <v>J6-025</v>
          </cell>
          <cell r="Q2608">
            <v>0</v>
          </cell>
          <cell r="R2608">
            <v>0</v>
          </cell>
          <cell r="S2608">
            <v>0</v>
          </cell>
          <cell r="T2608">
            <v>0</v>
          </cell>
          <cell r="U2608">
            <v>0</v>
          </cell>
          <cell r="V2608">
            <v>0</v>
          </cell>
          <cell r="W2608">
            <v>0</v>
          </cell>
          <cell r="X2608">
            <v>0</v>
          </cell>
          <cell r="Y2608">
            <v>200</v>
          </cell>
          <cell r="Z2608" t="str">
            <v>บุคคลธรรมดา</v>
          </cell>
          <cell r="AA2608">
            <v>2</v>
          </cell>
          <cell r="AB260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08">
            <v>2</v>
          </cell>
          <cell r="AD2608">
            <v>200</v>
          </cell>
          <cell r="AE2608">
            <v>100</v>
          </cell>
        </row>
        <row r="2609">
          <cell r="P2609" t="str">
            <v>J6-025</v>
          </cell>
          <cell r="Q2609">
            <v>0</v>
          </cell>
          <cell r="R2609">
            <v>0</v>
          </cell>
          <cell r="S2609">
            <v>0</v>
          </cell>
          <cell r="T2609">
            <v>0</v>
          </cell>
          <cell r="U2609">
            <v>0</v>
          </cell>
          <cell r="V2609">
            <v>0</v>
          </cell>
          <cell r="W2609">
            <v>0</v>
          </cell>
          <cell r="X2609">
            <v>0</v>
          </cell>
          <cell r="Y2609">
            <v>0</v>
          </cell>
          <cell r="Z2609" t="str">
            <v>บุคคลธรรมดา</v>
          </cell>
          <cell r="AA2609">
            <v>2</v>
          </cell>
          <cell r="AB2609" t="str">
            <v>(3)สิ่งปลูกสร้างที่เจ้าของใช้เป็นที่อยู่อาศัยและมีชื่ออยู่ในทะเบียนบ้าน</v>
          </cell>
          <cell r="AC2609">
            <v>2</v>
          </cell>
          <cell r="AD2609">
            <v>0</v>
          </cell>
          <cell r="AE2609">
            <v>100</v>
          </cell>
        </row>
        <row r="2610">
          <cell r="P2610" t="str">
            <v>J6-019</v>
          </cell>
          <cell r="Q2610">
            <v>0</v>
          </cell>
          <cell r="R2610">
            <v>0</v>
          </cell>
          <cell r="S2610">
            <v>0</v>
          </cell>
          <cell r="T2610">
            <v>0</v>
          </cell>
          <cell r="U2610">
            <v>1</v>
          </cell>
          <cell r="V2610">
            <v>1</v>
          </cell>
          <cell r="W2610">
            <v>88</v>
          </cell>
          <cell r="X2610">
            <v>0</v>
          </cell>
          <cell r="Y2610">
            <v>588</v>
          </cell>
          <cell r="Z2610" t="str">
            <v>บุคคลธรรมดา</v>
          </cell>
          <cell r="AA2610">
            <v>2</v>
          </cell>
          <cell r="AB261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10">
            <v>2</v>
          </cell>
          <cell r="AD2610">
            <v>588</v>
          </cell>
          <cell r="AE2610">
            <v>100</v>
          </cell>
        </row>
        <row r="2611">
          <cell r="P2611" t="str">
            <v>J6-019</v>
          </cell>
          <cell r="Q2611">
            <v>0</v>
          </cell>
          <cell r="R2611">
            <v>0</v>
          </cell>
          <cell r="S2611">
            <v>0</v>
          </cell>
          <cell r="T2611">
            <v>0</v>
          </cell>
          <cell r="U2611">
            <v>0</v>
          </cell>
          <cell r="V2611">
            <v>0</v>
          </cell>
          <cell r="W2611">
            <v>0</v>
          </cell>
          <cell r="X2611">
            <v>0</v>
          </cell>
          <cell r="Y2611">
            <v>0</v>
          </cell>
          <cell r="Z2611" t="str">
            <v>บุคคลธรรมดา</v>
          </cell>
          <cell r="AA2611">
            <v>2</v>
          </cell>
          <cell r="AB2611" t="str">
            <v>(3)สิ่งปลูกสร้างที่เจ้าของใช้เป็นที่อยู่อาศัยและมีชื่ออยู่ในทะเบียนบ้าน</v>
          </cell>
          <cell r="AC2611">
            <v>2</v>
          </cell>
          <cell r="AD2611">
            <v>0</v>
          </cell>
          <cell r="AE2611">
            <v>0</v>
          </cell>
        </row>
        <row r="2612">
          <cell r="P2612" t="str">
            <v>J6-019</v>
          </cell>
          <cell r="Q2612">
            <v>0</v>
          </cell>
          <cell r="R2612">
            <v>0</v>
          </cell>
          <cell r="S2612">
            <v>0</v>
          </cell>
          <cell r="T2612">
            <v>0</v>
          </cell>
          <cell r="U2612">
            <v>0</v>
          </cell>
          <cell r="V2612">
            <v>0</v>
          </cell>
          <cell r="W2612">
            <v>0</v>
          </cell>
          <cell r="X2612">
            <v>0</v>
          </cell>
          <cell r="Y2612">
            <v>0</v>
          </cell>
          <cell r="Z2612" t="str">
            <v>บุคคลธรรมดา</v>
          </cell>
          <cell r="AA2612">
            <v>2</v>
          </cell>
          <cell r="AB2612" t="str">
            <v>(3)สิ่งปลูกสร้างที่เจ้าของใช้เป็นที่อยู่อาศัยและมีชื่ออยู่ในทะเบียนบ้าน</v>
          </cell>
          <cell r="AC2612">
            <v>2</v>
          </cell>
          <cell r="AD2612">
            <v>0</v>
          </cell>
          <cell r="AE2612">
            <v>0</v>
          </cell>
        </row>
        <row r="2613">
          <cell r="P2613" t="str">
            <v>J6-017</v>
          </cell>
          <cell r="Q2613">
            <v>0</v>
          </cell>
          <cell r="R2613">
            <v>0</v>
          </cell>
          <cell r="S2613">
            <v>0</v>
          </cell>
          <cell r="T2613">
            <v>0</v>
          </cell>
          <cell r="U2613">
            <v>4</v>
          </cell>
          <cell r="V2613">
            <v>0</v>
          </cell>
          <cell r="W2613">
            <v>0</v>
          </cell>
          <cell r="X2613">
            <v>0</v>
          </cell>
          <cell r="Y2613">
            <v>1400</v>
          </cell>
          <cell r="Z2613" t="str">
            <v>บุคคลธรรมดา</v>
          </cell>
          <cell r="AA2613">
            <v>2</v>
          </cell>
          <cell r="AB2613" t="str">
            <v>(1)ที่ดินและสิ่งปลูกสร้างที่ใช้ประโยชน์ในการประกอบเกษตรกรรม</v>
          </cell>
          <cell r="AC2613">
            <v>1</v>
          </cell>
          <cell r="AD2613">
            <v>1400</v>
          </cell>
          <cell r="AE2613">
            <v>100</v>
          </cell>
        </row>
        <row r="2614">
          <cell r="P2614" t="str">
            <v>J6-017</v>
          </cell>
          <cell r="Q2614">
            <v>0</v>
          </cell>
          <cell r="R2614">
            <v>0</v>
          </cell>
          <cell r="S2614">
            <v>0</v>
          </cell>
          <cell r="T2614">
            <v>0</v>
          </cell>
          <cell r="U2614">
            <v>0</v>
          </cell>
          <cell r="V2614">
            <v>0</v>
          </cell>
          <cell r="W2614">
            <v>0</v>
          </cell>
          <cell r="X2614">
            <v>0</v>
          </cell>
          <cell r="Y2614">
            <v>200</v>
          </cell>
          <cell r="Z2614" t="str">
            <v>บุคคลธรรมดา</v>
          </cell>
          <cell r="AA2614">
            <v>2</v>
          </cell>
          <cell r="AB261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14">
            <v>2</v>
          </cell>
          <cell r="AD2614">
            <v>200</v>
          </cell>
          <cell r="AE2614">
            <v>100</v>
          </cell>
        </row>
        <row r="2615">
          <cell r="P2615" t="str">
            <v>J6-017</v>
          </cell>
          <cell r="Q2615">
            <v>0</v>
          </cell>
          <cell r="R2615">
            <v>0</v>
          </cell>
          <cell r="S2615">
            <v>0</v>
          </cell>
          <cell r="T2615">
            <v>0</v>
          </cell>
          <cell r="U2615">
            <v>0</v>
          </cell>
          <cell r="V2615">
            <v>0</v>
          </cell>
          <cell r="W2615">
            <v>0</v>
          </cell>
          <cell r="X2615">
            <v>0</v>
          </cell>
          <cell r="Y2615">
            <v>0</v>
          </cell>
          <cell r="Z2615" t="str">
            <v>บุคคลธรรมดา</v>
          </cell>
          <cell r="AA2615">
            <v>2</v>
          </cell>
          <cell r="AB2615" t="str">
            <v>(3)สิ่งปลูกสร้างที่เจ้าของใช้เป็นที่อยู่อาศัยและมีชื่ออยู่ในทะเบียนบ้าน</v>
          </cell>
          <cell r="AC2615">
            <v>2</v>
          </cell>
          <cell r="AD2615">
            <v>0</v>
          </cell>
          <cell r="AE2615">
            <v>0</v>
          </cell>
        </row>
        <row r="2616">
          <cell r="P2616" t="str">
            <v>J6-024</v>
          </cell>
          <cell r="Q2616">
            <v>0</v>
          </cell>
          <cell r="R2616">
            <v>0</v>
          </cell>
          <cell r="S2616">
            <v>0</v>
          </cell>
          <cell r="T2616">
            <v>0</v>
          </cell>
          <cell r="U2616">
            <v>5</v>
          </cell>
          <cell r="V2616">
            <v>0</v>
          </cell>
          <cell r="W2616">
            <v>0</v>
          </cell>
          <cell r="X2616">
            <v>0</v>
          </cell>
          <cell r="Y2616">
            <v>1800</v>
          </cell>
          <cell r="Z2616" t="str">
            <v>บุคคลธรรมดา</v>
          </cell>
          <cell r="AA2616">
            <v>2</v>
          </cell>
          <cell r="AB2616" t="str">
            <v>(1)ที่ดินและสิ่งปลูกสร้างที่ใช้ประโยชน์ในการประกอบเกษตรกรรม</v>
          </cell>
          <cell r="AC2616">
            <v>1</v>
          </cell>
          <cell r="AD2616">
            <v>1800</v>
          </cell>
          <cell r="AE2616">
            <v>100</v>
          </cell>
        </row>
        <row r="2617">
          <cell r="P2617" t="str">
            <v>J6-024</v>
          </cell>
          <cell r="Q2617">
            <v>0</v>
          </cell>
          <cell r="R2617">
            <v>0</v>
          </cell>
          <cell r="S2617">
            <v>0</v>
          </cell>
          <cell r="T2617">
            <v>0</v>
          </cell>
          <cell r="U2617">
            <v>0</v>
          </cell>
          <cell r="V2617">
            <v>0</v>
          </cell>
          <cell r="W2617">
            <v>0</v>
          </cell>
          <cell r="X2617">
            <v>0</v>
          </cell>
          <cell r="Y2617">
            <v>200</v>
          </cell>
          <cell r="Z2617" t="str">
            <v>บุคคลธรรมดา</v>
          </cell>
          <cell r="AA2617">
            <v>2</v>
          </cell>
          <cell r="AB261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17">
            <v>2</v>
          </cell>
          <cell r="AD2617">
            <v>200</v>
          </cell>
          <cell r="AE2617">
            <v>100</v>
          </cell>
        </row>
        <row r="2618">
          <cell r="P2618" t="str">
            <v>J6-024</v>
          </cell>
          <cell r="Q2618">
            <v>0</v>
          </cell>
          <cell r="R2618">
            <v>0</v>
          </cell>
          <cell r="S2618">
            <v>0</v>
          </cell>
          <cell r="T2618">
            <v>0</v>
          </cell>
          <cell r="U2618">
            <v>0</v>
          </cell>
          <cell r="V2618">
            <v>0</v>
          </cell>
          <cell r="W2618">
            <v>0</v>
          </cell>
          <cell r="X2618">
            <v>0</v>
          </cell>
          <cell r="Y2618">
            <v>0</v>
          </cell>
          <cell r="Z2618" t="str">
            <v>บุคคลธรรมดา</v>
          </cell>
          <cell r="AA2618">
            <v>2</v>
          </cell>
          <cell r="AB261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18">
            <v>2</v>
          </cell>
          <cell r="AD2618">
            <v>0</v>
          </cell>
          <cell r="AE2618">
            <v>0</v>
          </cell>
        </row>
        <row r="2619">
          <cell r="P2619" t="str">
            <v>J6-012</v>
          </cell>
          <cell r="Q2619">
            <v>0</v>
          </cell>
          <cell r="R2619">
            <v>0</v>
          </cell>
          <cell r="S2619">
            <v>0</v>
          </cell>
          <cell r="T2619">
            <v>0</v>
          </cell>
          <cell r="U2619">
            <v>1</v>
          </cell>
          <cell r="V2619">
            <v>1</v>
          </cell>
          <cell r="W2619">
            <v>0</v>
          </cell>
          <cell r="X2619">
            <v>0</v>
          </cell>
          <cell r="Y2619">
            <v>500</v>
          </cell>
          <cell r="Z2619" t="str">
            <v>บุคคลธรรมดา</v>
          </cell>
          <cell r="AA2619">
            <v>2</v>
          </cell>
          <cell r="AB26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19">
            <v>2</v>
          </cell>
          <cell r="AD2619">
            <v>500</v>
          </cell>
          <cell r="AE2619">
            <v>100</v>
          </cell>
        </row>
        <row r="2620">
          <cell r="P2620" t="str">
            <v>J6-012</v>
          </cell>
          <cell r="Q2620">
            <v>0</v>
          </cell>
          <cell r="R2620">
            <v>0</v>
          </cell>
          <cell r="S2620">
            <v>0</v>
          </cell>
          <cell r="T2620">
            <v>0</v>
          </cell>
          <cell r="U2620">
            <v>0</v>
          </cell>
          <cell r="V2620">
            <v>0</v>
          </cell>
          <cell r="W2620">
            <v>0</v>
          </cell>
          <cell r="X2620">
            <v>0</v>
          </cell>
          <cell r="Y2620">
            <v>0</v>
          </cell>
          <cell r="Z2620" t="str">
            <v>บุคคลธรรมดา</v>
          </cell>
          <cell r="AA2620">
            <v>2</v>
          </cell>
          <cell r="AB262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20">
            <v>2</v>
          </cell>
          <cell r="AD2620">
            <v>0</v>
          </cell>
          <cell r="AE2620">
            <v>0</v>
          </cell>
        </row>
        <row r="2621">
          <cell r="P2621" t="str">
            <v>J6-018</v>
          </cell>
          <cell r="Q2621">
            <v>0</v>
          </cell>
          <cell r="R2621">
            <v>0</v>
          </cell>
          <cell r="S2621">
            <v>0</v>
          </cell>
          <cell r="T2621">
            <v>0</v>
          </cell>
          <cell r="U2621">
            <v>10</v>
          </cell>
          <cell r="V2621">
            <v>0</v>
          </cell>
          <cell r="W2621">
            <v>0</v>
          </cell>
          <cell r="X2621">
            <v>0</v>
          </cell>
          <cell r="Y2621">
            <v>3800</v>
          </cell>
          <cell r="Z2621" t="str">
            <v>บุคคลธรรมดา</v>
          </cell>
          <cell r="AA2621">
            <v>2</v>
          </cell>
          <cell r="AB2621" t="str">
            <v>(1)ที่ดินและสิ่งปลูกสร้างที่ใช้ประโยชน์ในการประกอบเกษตรกรรม</v>
          </cell>
          <cell r="AC2621">
            <v>1</v>
          </cell>
          <cell r="AD2621">
            <v>3800</v>
          </cell>
          <cell r="AE2621">
            <v>100</v>
          </cell>
        </row>
        <row r="2622">
          <cell r="P2622" t="str">
            <v>J6-018</v>
          </cell>
          <cell r="Q2622">
            <v>0</v>
          </cell>
          <cell r="R2622">
            <v>0</v>
          </cell>
          <cell r="S2622">
            <v>0</v>
          </cell>
          <cell r="T2622">
            <v>0</v>
          </cell>
          <cell r="U2622">
            <v>0</v>
          </cell>
          <cell r="V2622">
            <v>0</v>
          </cell>
          <cell r="W2622">
            <v>0</v>
          </cell>
          <cell r="X2622">
            <v>0</v>
          </cell>
          <cell r="Y2622">
            <v>200</v>
          </cell>
          <cell r="Z2622" t="str">
            <v>บุคคลธรรมดา</v>
          </cell>
          <cell r="AA2622">
            <v>2</v>
          </cell>
          <cell r="AB26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22">
            <v>2</v>
          </cell>
          <cell r="AD2622">
            <v>200</v>
          </cell>
          <cell r="AE2622">
            <v>100</v>
          </cell>
        </row>
        <row r="2623">
          <cell r="P2623" t="str">
            <v>J6-018</v>
          </cell>
          <cell r="Q2623">
            <v>0</v>
          </cell>
          <cell r="R2623">
            <v>0</v>
          </cell>
          <cell r="S2623">
            <v>0</v>
          </cell>
          <cell r="T2623">
            <v>0</v>
          </cell>
          <cell r="U2623">
            <v>0</v>
          </cell>
          <cell r="V2623">
            <v>0</v>
          </cell>
          <cell r="W2623">
            <v>0</v>
          </cell>
          <cell r="X2623">
            <v>0</v>
          </cell>
          <cell r="Y2623">
            <v>0</v>
          </cell>
          <cell r="Z2623" t="str">
            <v>บุคคลธรรมดา</v>
          </cell>
          <cell r="AA2623">
            <v>2</v>
          </cell>
          <cell r="AB262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23">
            <v>2</v>
          </cell>
          <cell r="AD2623">
            <v>0</v>
          </cell>
          <cell r="AE2623">
            <v>0</v>
          </cell>
        </row>
        <row r="2624">
          <cell r="P2624" t="str">
            <v>J6-018</v>
          </cell>
          <cell r="Q2624">
            <v>0</v>
          </cell>
          <cell r="R2624">
            <v>0</v>
          </cell>
          <cell r="S2624">
            <v>0</v>
          </cell>
          <cell r="T2624">
            <v>0</v>
          </cell>
          <cell r="U2624">
            <v>0</v>
          </cell>
          <cell r="V2624">
            <v>0</v>
          </cell>
          <cell r="W2624">
            <v>0</v>
          </cell>
          <cell r="X2624">
            <v>0</v>
          </cell>
          <cell r="Y2624">
            <v>0</v>
          </cell>
          <cell r="Z2624" t="str">
            <v>บุคคลธรรมดา</v>
          </cell>
          <cell r="AA2624">
            <v>2</v>
          </cell>
          <cell r="AB2624" t="str">
            <v>(3)สิ่งปลูกสร้างที่เจ้าของใช้เป็นที่อยู่อาศัยและมีชื่ออยู่ในทะเบียนบ้าน</v>
          </cell>
          <cell r="AC2624">
            <v>2</v>
          </cell>
          <cell r="AD2624">
            <v>0</v>
          </cell>
          <cell r="AE2624">
            <v>0</v>
          </cell>
        </row>
        <row r="2625">
          <cell r="P2625" t="str">
            <v>J6-034</v>
          </cell>
          <cell r="Q2625">
            <v>0</v>
          </cell>
          <cell r="R2625">
            <v>0</v>
          </cell>
          <cell r="S2625">
            <v>0</v>
          </cell>
          <cell r="T2625">
            <v>0</v>
          </cell>
          <cell r="U2625">
            <v>8</v>
          </cell>
          <cell r="V2625">
            <v>0</v>
          </cell>
          <cell r="W2625">
            <v>0</v>
          </cell>
          <cell r="X2625">
            <v>0</v>
          </cell>
          <cell r="Y2625">
            <v>3000</v>
          </cell>
          <cell r="Z2625" t="str">
            <v>บุคคลธรรมดา</v>
          </cell>
          <cell r="AA2625">
            <v>2</v>
          </cell>
          <cell r="AB2625" t="str">
            <v>(1)ที่ดินและสิ่งปลูกสร้างที่ใช้ประโยชน์ในการประกอบเกษตรกรรม</v>
          </cell>
          <cell r="AC2625">
            <v>1</v>
          </cell>
          <cell r="AD2625">
            <v>3000</v>
          </cell>
          <cell r="AE2625">
            <v>100</v>
          </cell>
        </row>
        <row r="2626">
          <cell r="P2626" t="str">
            <v>J6-034</v>
          </cell>
          <cell r="Q2626">
            <v>0</v>
          </cell>
          <cell r="R2626">
            <v>0</v>
          </cell>
          <cell r="S2626">
            <v>0</v>
          </cell>
          <cell r="T2626">
            <v>0</v>
          </cell>
          <cell r="U2626">
            <v>0</v>
          </cell>
          <cell r="V2626">
            <v>0</v>
          </cell>
          <cell r="W2626">
            <v>0</v>
          </cell>
          <cell r="X2626">
            <v>0</v>
          </cell>
          <cell r="Y2626">
            <v>200</v>
          </cell>
          <cell r="Z2626" t="str">
            <v>บุคคลธรรมดา</v>
          </cell>
          <cell r="AA2626">
            <v>2</v>
          </cell>
          <cell r="AB26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26">
            <v>2</v>
          </cell>
          <cell r="AD2626">
            <v>200</v>
          </cell>
          <cell r="AE2626">
            <v>100</v>
          </cell>
        </row>
        <row r="2627">
          <cell r="P2627" t="str">
            <v>J6-034</v>
          </cell>
          <cell r="Q2627">
            <v>0</v>
          </cell>
          <cell r="R2627">
            <v>0</v>
          </cell>
          <cell r="S2627">
            <v>0</v>
          </cell>
          <cell r="T2627">
            <v>0</v>
          </cell>
          <cell r="U2627">
            <v>0</v>
          </cell>
          <cell r="V2627">
            <v>0</v>
          </cell>
          <cell r="W2627">
            <v>0</v>
          </cell>
          <cell r="X2627">
            <v>0</v>
          </cell>
          <cell r="Y2627">
            <v>0</v>
          </cell>
          <cell r="Z2627" t="str">
            <v>บุคคลธรรมดา</v>
          </cell>
          <cell r="AA2627">
            <v>2</v>
          </cell>
          <cell r="AB26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27">
            <v>2</v>
          </cell>
          <cell r="AD2627">
            <v>0</v>
          </cell>
          <cell r="AE2627">
            <v>0</v>
          </cell>
        </row>
        <row r="2628">
          <cell r="P2628" t="str">
            <v>J6-007</v>
          </cell>
          <cell r="Q2628">
            <v>0</v>
          </cell>
          <cell r="R2628">
            <v>0</v>
          </cell>
          <cell r="S2628">
            <v>0</v>
          </cell>
          <cell r="T2628">
            <v>0</v>
          </cell>
          <cell r="U2628">
            <v>13</v>
          </cell>
          <cell r="V2628">
            <v>1</v>
          </cell>
          <cell r="W2628">
            <v>70</v>
          </cell>
          <cell r="X2628">
            <v>0</v>
          </cell>
          <cell r="Y2628">
            <v>5070</v>
          </cell>
          <cell r="Z2628" t="str">
            <v>บุคคลธรรมดา</v>
          </cell>
          <cell r="AA2628">
            <v>2</v>
          </cell>
          <cell r="AB2628" t="str">
            <v>(1)ที่ดินและสิ่งปลูกสร้างที่ใช้ประโยชน์ในการประกอบเกษตรกรรม</v>
          </cell>
          <cell r="AC2628">
            <v>1</v>
          </cell>
          <cell r="AD2628">
            <v>5070</v>
          </cell>
          <cell r="AE2628">
            <v>100</v>
          </cell>
        </row>
        <row r="2629">
          <cell r="P2629" t="str">
            <v>J6-007</v>
          </cell>
          <cell r="Q2629">
            <v>0</v>
          </cell>
          <cell r="R2629">
            <v>0</v>
          </cell>
          <cell r="S2629">
            <v>0</v>
          </cell>
          <cell r="T2629">
            <v>0</v>
          </cell>
          <cell r="U2629">
            <v>0</v>
          </cell>
          <cell r="V2629">
            <v>0</v>
          </cell>
          <cell r="W2629">
            <v>0</v>
          </cell>
          <cell r="X2629">
            <v>0</v>
          </cell>
          <cell r="Y2629">
            <v>300</v>
          </cell>
          <cell r="Z2629" t="str">
            <v>บุคคลธรรมดา</v>
          </cell>
          <cell r="AA2629">
            <v>2</v>
          </cell>
          <cell r="AB262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29">
            <v>2</v>
          </cell>
          <cell r="AD2629">
            <v>300</v>
          </cell>
          <cell r="AE2629">
            <v>100</v>
          </cell>
        </row>
        <row r="2630">
          <cell r="P2630" t="str">
            <v>J6-007</v>
          </cell>
          <cell r="Q2630">
            <v>0</v>
          </cell>
          <cell r="R2630">
            <v>0</v>
          </cell>
          <cell r="S2630">
            <v>0</v>
          </cell>
          <cell r="T2630">
            <v>0</v>
          </cell>
          <cell r="U2630">
            <v>0</v>
          </cell>
          <cell r="V2630">
            <v>0</v>
          </cell>
          <cell r="W2630">
            <v>0</v>
          </cell>
          <cell r="X2630">
            <v>0</v>
          </cell>
          <cell r="Y2630">
            <v>0</v>
          </cell>
          <cell r="Z2630" t="str">
            <v>บุคคลธรรมดา</v>
          </cell>
          <cell r="AA2630">
            <v>2</v>
          </cell>
          <cell r="AB2630" t="str">
            <v>(3)สิ่งปลูกสร้างที่เจ้าของใช้เป็นที่อยู่อาศัยและมีชื่ออยู่ในทะเบียนบ้าน</v>
          </cell>
          <cell r="AC2630">
            <v>2</v>
          </cell>
          <cell r="AD2630">
            <v>0</v>
          </cell>
          <cell r="AE2630">
            <v>0</v>
          </cell>
        </row>
        <row r="2631">
          <cell r="P2631" t="str">
            <v>J6-004</v>
          </cell>
          <cell r="Q2631">
            <v>0</v>
          </cell>
          <cell r="R2631">
            <v>0</v>
          </cell>
          <cell r="S2631">
            <v>0</v>
          </cell>
          <cell r="T2631">
            <v>0</v>
          </cell>
          <cell r="U2631">
            <v>6</v>
          </cell>
          <cell r="V2631">
            <v>0</v>
          </cell>
          <cell r="W2631">
            <v>0</v>
          </cell>
          <cell r="X2631">
            <v>0</v>
          </cell>
          <cell r="Y2631">
            <v>2100</v>
          </cell>
          <cell r="Z2631" t="str">
            <v>บุคคลธรรมดา</v>
          </cell>
          <cell r="AA2631">
            <v>2</v>
          </cell>
          <cell r="AB2631" t="str">
            <v>(1)ที่ดินและสิ่งปลูกสร้างที่ใช้ประโยชน์ในการประกอบเกษตรกรรม</v>
          </cell>
          <cell r="AC2631">
            <v>1</v>
          </cell>
          <cell r="AD2631">
            <v>2100</v>
          </cell>
          <cell r="AE2631">
            <v>100</v>
          </cell>
        </row>
        <row r="2632">
          <cell r="P2632" t="str">
            <v>J6-004</v>
          </cell>
          <cell r="Q2632">
            <v>0</v>
          </cell>
          <cell r="R2632">
            <v>0</v>
          </cell>
          <cell r="S2632">
            <v>0</v>
          </cell>
          <cell r="T2632">
            <v>0</v>
          </cell>
          <cell r="U2632">
            <v>0</v>
          </cell>
          <cell r="V2632">
            <v>0</v>
          </cell>
          <cell r="W2632">
            <v>0</v>
          </cell>
          <cell r="X2632">
            <v>0</v>
          </cell>
          <cell r="Y2632">
            <v>300</v>
          </cell>
          <cell r="Z2632" t="str">
            <v>บุคคลธรรมดา</v>
          </cell>
          <cell r="AA2632">
            <v>2</v>
          </cell>
          <cell r="AB263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32">
            <v>2</v>
          </cell>
          <cell r="AD2632">
            <v>300</v>
          </cell>
          <cell r="AE2632">
            <v>100</v>
          </cell>
        </row>
        <row r="2633">
          <cell r="P2633" t="str">
            <v>J6-004</v>
          </cell>
          <cell r="Q2633">
            <v>0</v>
          </cell>
          <cell r="R2633">
            <v>0</v>
          </cell>
          <cell r="S2633">
            <v>0</v>
          </cell>
          <cell r="T2633">
            <v>0</v>
          </cell>
          <cell r="U2633">
            <v>0</v>
          </cell>
          <cell r="V2633">
            <v>0</v>
          </cell>
          <cell r="W2633">
            <v>0</v>
          </cell>
          <cell r="X2633">
            <v>0</v>
          </cell>
          <cell r="Y2633">
            <v>0</v>
          </cell>
          <cell r="Z2633" t="str">
            <v>บุคคลธรรมดา</v>
          </cell>
          <cell r="AA2633">
            <v>2</v>
          </cell>
          <cell r="AB2633" t="str">
            <v>(3)สิ่งปลูกสร้างที่เจ้าของใช้เป็นที่อยู่อาศัยและมีชื่ออยู่ในทะเบียนบ้าน</v>
          </cell>
          <cell r="AC2633">
            <v>2</v>
          </cell>
          <cell r="AD2633">
            <v>0</v>
          </cell>
          <cell r="AE2633">
            <v>0</v>
          </cell>
        </row>
        <row r="2634">
          <cell r="P2634" t="str">
            <v>J6-013</v>
          </cell>
          <cell r="Q2634">
            <v>0</v>
          </cell>
          <cell r="R2634">
            <v>0</v>
          </cell>
          <cell r="S2634">
            <v>0</v>
          </cell>
          <cell r="T2634">
            <v>0</v>
          </cell>
          <cell r="U2634">
            <v>0</v>
          </cell>
          <cell r="V2634">
            <v>1</v>
          </cell>
          <cell r="W2634">
            <v>42</v>
          </cell>
          <cell r="X2634">
            <v>0</v>
          </cell>
          <cell r="Y2634">
            <v>142</v>
          </cell>
          <cell r="Z2634" t="str">
            <v>บุคคลธรรมดา</v>
          </cell>
          <cell r="AA2634">
            <v>2</v>
          </cell>
          <cell r="AB26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34">
            <v>2</v>
          </cell>
          <cell r="AD2634">
            <v>142</v>
          </cell>
          <cell r="AE2634">
            <v>100</v>
          </cell>
        </row>
        <row r="2635">
          <cell r="P2635" t="str">
            <v>J6-013</v>
          </cell>
          <cell r="Q2635">
            <v>0</v>
          </cell>
          <cell r="R2635">
            <v>0</v>
          </cell>
          <cell r="S2635">
            <v>0</v>
          </cell>
          <cell r="T2635">
            <v>0</v>
          </cell>
          <cell r="U2635">
            <v>0</v>
          </cell>
          <cell r="V2635">
            <v>0</v>
          </cell>
          <cell r="W2635">
            <v>0</v>
          </cell>
          <cell r="X2635">
            <v>0</v>
          </cell>
          <cell r="Y2635">
            <v>0</v>
          </cell>
          <cell r="Z2635" t="str">
            <v>บุคคลธรรมดา</v>
          </cell>
          <cell r="AA2635">
            <v>2</v>
          </cell>
          <cell r="AB263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35">
            <v>2</v>
          </cell>
          <cell r="AD2635">
            <v>0</v>
          </cell>
          <cell r="AE2635">
            <v>100</v>
          </cell>
        </row>
        <row r="2636">
          <cell r="P2636" t="str">
            <v>J6-011</v>
          </cell>
          <cell r="Q2636">
            <v>0</v>
          </cell>
          <cell r="R2636">
            <v>0</v>
          </cell>
          <cell r="S2636">
            <v>0</v>
          </cell>
          <cell r="T2636">
            <v>0</v>
          </cell>
          <cell r="U2636">
            <v>7</v>
          </cell>
          <cell r="V2636">
            <v>0</v>
          </cell>
          <cell r="W2636">
            <v>0</v>
          </cell>
          <cell r="X2636">
            <v>0</v>
          </cell>
          <cell r="Y2636">
            <v>2600</v>
          </cell>
          <cell r="Z2636" t="str">
            <v>บุคคลธรรมดา</v>
          </cell>
          <cell r="AA2636">
            <v>2</v>
          </cell>
          <cell r="AB2636" t="str">
            <v>(1)ที่ดินและสิ่งปลูกสร้างที่ใช้ประโยชน์ในการประกอบเกษตรกรรม</v>
          </cell>
          <cell r="AC2636">
            <v>1</v>
          </cell>
          <cell r="AD2636">
            <v>2600</v>
          </cell>
          <cell r="AE2636">
            <v>100</v>
          </cell>
        </row>
        <row r="2637">
          <cell r="P2637" t="str">
            <v>J6-011</v>
          </cell>
          <cell r="Q2637">
            <v>0</v>
          </cell>
          <cell r="R2637">
            <v>0</v>
          </cell>
          <cell r="S2637">
            <v>0</v>
          </cell>
          <cell r="T2637">
            <v>0</v>
          </cell>
          <cell r="U2637">
            <v>0</v>
          </cell>
          <cell r="V2637">
            <v>0</v>
          </cell>
          <cell r="W2637">
            <v>0</v>
          </cell>
          <cell r="X2637">
            <v>0</v>
          </cell>
          <cell r="Y2637">
            <v>200</v>
          </cell>
          <cell r="Z2637" t="str">
            <v>บุคคลธรรมดา</v>
          </cell>
          <cell r="AA2637">
            <v>2</v>
          </cell>
          <cell r="AB26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37">
            <v>2</v>
          </cell>
          <cell r="AD2637">
            <v>200</v>
          </cell>
          <cell r="AE2637">
            <v>100</v>
          </cell>
        </row>
        <row r="2638">
          <cell r="P2638" t="str">
            <v>J6-011</v>
          </cell>
          <cell r="Q2638">
            <v>0</v>
          </cell>
          <cell r="R2638">
            <v>0</v>
          </cell>
          <cell r="S2638">
            <v>0</v>
          </cell>
          <cell r="T2638">
            <v>0</v>
          </cell>
          <cell r="U2638">
            <v>0</v>
          </cell>
          <cell r="V2638">
            <v>0</v>
          </cell>
          <cell r="W2638">
            <v>0</v>
          </cell>
          <cell r="X2638">
            <v>0</v>
          </cell>
          <cell r="Y2638">
            <v>0</v>
          </cell>
          <cell r="Z2638" t="str">
            <v>บุคคลธรรมดา</v>
          </cell>
          <cell r="AA2638">
            <v>2</v>
          </cell>
          <cell r="AB26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38">
            <v>2</v>
          </cell>
          <cell r="AD2638">
            <v>0</v>
          </cell>
          <cell r="AE2638">
            <v>100</v>
          </cell>
        </row>
        <row r="2639">
          <cell r="P2639" t="str">
            <v>J6-027</v>
          </cell>
          <cell r="Q2639">
            <v>0</v>
          </cell>
          <cell r="R2639">
            <v>0</v>
          </cell>
          <cell r="S2639">
            <v>0</v>
          </cell>
          <cell r="T2639">
            <v>0</v>
          </cell>
          <cell r="U2639">
            <v>10</v>
          </cell>
          <cell r="V2639">
            <v>0</v>
          </cell>
          <cell r="W2639">
            <v>0</v>
          </cell>
          <cell r="X2639">
            <v>0</v>
          </cell>
          <cell r="Y2639">
            <v>3800</v>
          </cell>
          <cell r="Z2639" t="str">
            <v>บุคคลธรรมดา</v>
          </cell>
          <cell r="AA2639">
            <v>2</v>
          </cell>
          <cell r="AB2639" t="str">
            <v>(1)ที่ดินและสิ่งปลูกสร้างที่ใช้ประโยชน์ในการประกอบเกษตรกรรม</v>
          </cell>
          <cell r="AC2639">
            <v>1</v>
          </cell>
          <cell r="AD2639">
            <v>3800</v>
          </cell>
          <cell r="AE2639">
            <v>100</v>
          </cell>
        </row>
        <row r="2640">
          <cell r="P2640" t="str">
            <v>J6-027</v>
          </cell>
          <cell r="Q2640">
            <v>0</v>
          </cell>
          <cell r="R2640">
            <v>0</v>
          </cell>
          <cell r="S2640">
            <v>0</v>
          </cell>
          <cell r="T2640">
            <v>0</v>
          </cell>
          <cell r="U2640">
            <v>0</v>
          </cell>
          <cell r="V2640">
            <v>0</v>
          </cell>
          <cell r="W2640">
            <v>0</v>
          </cell>
          <cell r="X2640">
            <v>0</v>
          </cell>
          <cell r="Y2640">
            <v>200</v>
          </cell>
          <cell r="Z2640" t="str">
            <v>บุคคลธรรมดา</v>
          </cell>
          <cell r="AA2640">
            <v>2</v>
          </cell>
          <cell r="AB264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40">
            <v>2</v>
          </cell>
          <cell r="AD2640">
            <v>200</v>
          </cell>
          <cell r="AE2640">
            <v>100</v>
          </cell>
        </row>
        <row r="2641">
          <cell r="P2641" t="str">
            <v>J6-027</v>
          </cell>
          <cell r="Q2641">
            <v>0</v>
          </cell>
          <cell r="R2641">
            <v>0</v>
          </cell>
          <cell r="S2641">
            <v>0</v>
          </cell>
          <cell r="T2641">
            <v>0</v>
          </cell>
          <cell r="U2641">
            <v>0</v>
          </cell>
          <cell r="V2641">
            <v>0</v>
          </cell>
          <cell r="W2641">
            <v>0</v>
          </cell>
          <cell r="X2641">
            <v>0</v>
          </cell>
          <cell r="Y2641">
            <v>0</v>
          </cell>
          <cell r="Z2641" t="str">
            <v>บุคคลธรรมดา</v>
          </cell>
          <cell r="AA2641">
            <v>2</v>
          </cell>
          <cell r="AB26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41">
            <v>2</v>
          </cell>
          <cell r="AD2641">
            <v>0</v>
          </cell>
          <cell r="AE2641">
            <v>100</v>
          </cell>
        </row>
        <row r="2642">
          <cell r="P2642" t="str">
            <v>01B</v>
          </cell>
          <cell r="Q2642">
            <v>0</v>
          </cell>
          <cell r="R2642">
            <v>0</v>
          </cell>
          <cell r="S2642">
            <v>0</v>
          </cell>
          <cell r="T2642">
            <v>0</v>
          </cell>
          <cell r="U2642">
            <v>0</v>
          </cell>
          <cell r="V2642">
            <v>2</v>
          </cell>
          <cell r="W2642">
            <v>0</v>
          </cell>
          <cell r="X2642">
            <v>0</v>
          </cell>
          <cell r="Y2642">
            <v>200</v>
          </cell>
          <cell r="Z2642" t="str">
            <v>บุคคลธรรมดา</v>
          </cell>
          <cell r="AA2642">
            <v>2</v>
          </cell>
          <cell r="AB264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42">
            <v>2</v>
          </cell>
          <cell r="AD2642">
            <v>200</v>
          </cell>
          <cell r="AE2642">
            <v>100</v>
          </cell>
        </row>
        <row r="2643">
          <cell r="P2643" t="str">
            <v>01B</v>
          </cell>
          <cell r="Q2643">
            <v>0</v>
          </cell>
          <cell r="R2643">
            <v>0</v>
          </cell>
          <cell r="S2643">
            <v>0</v>
          </cell>
          <cell r="T2643">
            <v>0</v>
          </cell>
          <cell r="U2643">
            <v>0</v>
          </cell>
          <cell r="V2643">
            <v>0</v>
          </cell>
          <cell r="W2643">
            <v>0</v>
          </cell>
          <cell r="X2643">
            <v>0</v>
          </cell>
          <cell r="Y2643">
            <v>0</v>
          </cell>
          <cell r="Z2643" t="str">
            <v>บุคคลธรรมดา</v>
          </cell>
          <cell r="AA2643">
            <v>2</v>
          </cell>
          <cell r="AB2643" t="str">
            <v>(3)สิ่งปลูกสร้างที่เจ้าของใช้เป็นที่อยู่อาศัยและมีชื่ออยู่ในทะเบียนบ้าน</v>
          </cell>
          <cell r="AC2643">
            <v>2</v>
          </cell>
          <cell r="AD2643">
            <v>0</v>
          </cell>
          <cell r="AE2643">
            <v>0</v>
          </cell>
        </row>
        <row r="2644">
          <cell r="P2644" t="str">
            <v>01B</v>
          </cell>
          <cell r="Q2644">
            <v>0</v>
          </cell>
          <cell r="R2644">
            <v>0</v>
          </cell>
          <cell r="S2644">
            <v>0</v>
          </cell>
          <cell r="T2644">
            <v>0</v>
          </cell>
          <cell r="U2644">
            <v>0</v>
          </cell>
          <cell r="V2644">
            <v>2</v>
          </cell>
          <cell r="W2644">
            <v>0</v>
          </cell>
          <cell r="X2644">
            <v>0</v>
          </cell>
          <cell r="Y2644">
            <v>200</v>
          </cell>
          <cell r="Z2644" t="str">
            <v>บุคคลธรรมดา</v>
          </cell>
          <cell r="AA2644">
            <v>2</v>
          </cell>
          <cell r="AB264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44">
            <v>2</v>
          </cell>
          <cell r="AD2644">
            <v>200</v>
          </cell>
          <cell r="AE2644">
            <v>100</v>
          </cell>
        </row>
        <row r="2645">
          <cell r="P2645" t="str">
            <v>01B</v>
          </cell>
          <cell r="Q2645">
            <v>0</v>
          </cell>
          <cell r="R2645">
            <v>0</v>
          </cell>
          <cell r="S2645">
            <v>0</v>
          </cell>
          <cell r="T2645">
            <v>0</v>
          </cell>
          <cell r="U2645">
            <v>0</v>
          </cell>
          <cell r="V2645">
            <v>0</v>
          </cell>
          <cell r="W2645">
            <v>0</v>
          </cell>
          <cell r="X2645">
            <v>0</v>
          </cell>
          <cell r="Y2645">
            <v>0</v>
          </cell>
          <cell r="Z2645" t="str">
            <v>บุคคลธรรมดา</v>
          </cell>
          <cell r="AA2645">
            <v>2</v>
          </cell>
          <cell r="AB2645" t="str">
            <v>(3)สิ่งปลูกสร้างที่เจ้าของใช้เป็นที่อยู่อาศัยและมีชื่ออยู่ในทะเบียนบ้าน</v>
          </cell>
          <cell r="AC2645">
            <v>2</v>
          </cell>
          <cell r="AD2645">
            <v>0</v>
          </cell>
          <cell r="AE2645">
            <v>0</v>
          </cell>
        </row>
        <row r="2646">
          <cell r="P2646" t="str">
            <v>01B</v>
          </cell>
          <cell r="Q2646">
            <v>0</v>
          </cell>
          <cell r="R2646">
            <v>0</v>
          </cell>
          <cell r="S2646">
            <v>0</v>
          </cell>
          <cell r="T2646">
            <v>0</v>
          </cell>
          <cell r="U2646">
            <v>0</v>
          </cell>
          <cell r="V2646">
            <v>2</v>
          </cell>
          <cell r="W2646">
            <v>0</v>
          </cell>
          <cell r="X2646">
            <v>0</v>
          </cell>
          <cell r="Y2646">
            <v>200</v>
          </cell>
          <cell r="Z2646" t="str">
            <v>บุคคลธรรมดา</v>
          </cell>
          <cell r="AA2646">
            <v>2</v>
          </cell>
          <cell r="AB264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46">
            <v>2</v>
          </cell>
          <cell r="AD2646">
            <v>200</v>
          </cell>
          <cell r="AE2646">
            <v>100</v>
          </cell>
        </row>
        <row r="2647">
          <cell r="P2647" t="str">
            <v>01B</v>
          </cell>
          <cell r="Q2647">
            <v>0</v>
          </cell>
          <cell r="R2647">
            <v>0</v>
          </cell>
          <cell r="S2647">
            <v>0</v>
          </cell>
          <cell r="T2647">
            <v>0</v>
          </cell>
          <cell r="U2647">
            <v>0</v>
          </cell>
          <cell r="V2647">
            <v>0</v>
          </cell>
          <cell r="W2647">
            <v>0</v>
          </cell>
          <cell r="X2647">
            <v>0</v>
          </cell>
          <cell r="Y2647">
            <v>0</v>
          </cell>
          <cell r="Z2647" t="str">
            <v>บุคคลธรรมดา</v>
          </cell>
          <cell r="AA2647">
            <v>2</v>
          </cell>
          <cell r="AB2647" t="str">
            <v>(3)สิ่งปลูกสร้างที่เจ้าของใช้เป็นที่อยู่อาศัยและมีชื่ออยู่ในทะเบียนบ้าน</v>
          </cell>
          <cell r="AC2647">
            <v>2</v>
          </cell>
          <cell r="AD2647">
            <v>0</v>
          </cell>
          <cell r="AE2647">
            <v>100</v>
          </cell>
        </row>
        <row r="2648">
          <cell r="P2648" t="str">
            <v>01B</v>
          </cell>
          <cell r="Q2648">
            <v>0</v>
          </cell>
          <cell r="R2648">
            <v>0</v>
          </cell>
          <cell r="S2648">
            <v>0</v>
          </cell>
          <cell r="T2648">
            <v>0</v>
          </cell>
          <cell r="U2648">
            <v>0</v>
          </cell>
          <cell r="V2648">
            <v>2</v>
          </cell>
          <cell r="W2648">
            <v>0</v>
          </cell>
          <cell r="X2648">
            <v>0</v>
          </cell>
          <cell r="Y2648">
            <v>200</v>
          </cell>
          <cell r="Z2648" t="str">
            <v>บุคคลธรรมดา</v>
          </cell>
          <cell r="AA2648">
            <v>2</v>
          </cell>
          <cell r="AB264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48">
            <v>2</v>
          </cell>
          <cell r="AD2648">
            <v>200</v>
          </cell>
          <cell r="AE2648">
            <v>100</v>
          </cell>
        </row>
        <row r="2649">
          <cell r="P2649" t="str">
            <v>01B</v>
          </cell>
          <cell r="Q2649">
            <v>0</v>
          </cell>
          <cell r="R2649">
            <v>0</v>
          </cell>
          <cell r="S2649">
            <v>0</v>
          </cell>
          <cell r="T2649">
            <v>0</v>
          </cell>
          <cell r="U2649">
            <v>0</v>
          </cell>
          <cell r="V2649">
            <v>0</v>
          </cell>
          <cell r="W2649">
            <v>0</v>
          </cell>
          <cell r="X2649">
            <v>0</v>
          </cell>
          <cell r="Y2649">
            <v>0</v>
          </cell>
          <cell r="Z2649" t="str">
            <v>บุคคลธรรมดา</v>
          </cell>
          <cell r="AA2649">
            <v>2</v>
          </cell>
          <cell r="AB2649" t="str">
            <v>(3)สิ่งปลูกสร้างที่เจ้าของใช้เป็นที่อยู่อาศัยและมีชื่ออยู่ในทะเบียนบ้าน</v>
          </cell>
          <cell r="AC2649">
            <v>2</v>
          </cell>
          <cell r="AD2649">
            <v>0</v>
          </cell>
          <cell r="AE2649">
            <v>100</v>
          </cell>
        </row>
        <row r="2650">
          <cell r="P2650" t="str">
            <v>01B</v>
          </cell>
          <cell r="Q2650">
            <v>0</v>
          </cell>
          <cell r="R2650">
            <v>0</v>
          </cell>
          <cell r="S2650">
            <v>0</v>
          </cell>
          <cell r="T2650">
            <v>0</v>
          </cell>
          <cell r="U2650">
            <v>0</v>
          </cell>
          <cell r="V2650">
            <v>2</v>
          </cell>
          <cell r="W2650">
            <v>0</v>
          </cell>
          <cell r="X2650">
            <v>0</v>
          </cell>
          <cell r="Y2650">
            <v>200</v>
          </cell>
          <cell r="Z2650" t="str">
            <v>บุคคลธรรมดา</v>
          </cell>
          <cell r="AA2650">
            <v>2</v>
          </cell>
          <cell r="AB265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50">
            <v>2</v>
          </cell>
          <cell r="AD2650">
            <v>200</v>
          </cell>
          <cell r="AE2650">
            <v>100</v>
          </cell>
        </row>
        <row r="2651">
          <cell r="P2651" t="str">
            <v>01B</v>
          </cell>
          <cell r="Q2651">
            <v>0</v>
          </cell>
          <cell r="R2651">
            <v>0</v>
          </cell>
          <cell r="S2651">
            <v>0</v>
          </cell>
          <cell r="T2651">
            <v>0</v>
          </cell>
          <cell r="U2651">
            <v>0</v>
          </cell>
          <cell r="V2651">
            <v>0</v>
          </cell>
          <cell r="W2651">
            <v>0</v>
          </cell>
          <cell r="X2651">
            <v>0</v>
          </cell>
          <cell r="Y2651">
            <v>0</v>
          </cell>
          <cell r="Z2651" t="str">
            <v>บุคคลธรรมดา</v>
          </cell>
          <cell r="AA2651">
            <v>2</v>
          </cell>
          <cell r="AB2651" t="str">
            <v>(3)สิ่งปลูกสร้างที่เจ้าของใช้เป็นที่อยู่อาศัยและมีชื่ออยู่ในทะเบียนบ้าน</v>
          </cell>
          <cell r="AC2651">
            <v>2</v>
          </cell>
          <cell r="AD2651">
            <v>0</v>
          </cell>
          <cell r="AE2651">
            <v>100</v>
          </cell>
        </row>
        <row r="2652">
          <cell r="P2652" t="str">
            <v>J6-007</v>
          </cell>
          <cell r="Q2652">
            <v>0</v>
          </cell>
          <cell r="R2652">
            <v>0</v>
          </cell>
          <cell r="S2652">
            <v>0</v>
          </cell>
          <cell r="T2652">
            <v>0</v>
          </cell>
          <cell r="U2652">
            <v>13</v>
          </cell>
          <cell r="V2652">
            <v>1</v>
          </cell>
          <cell r="W2652">
            <v>70</v>
          </cell>
          <cell r="X2652">
            <v>0</v>
          </cell>
          <cell r="Y2652">
            <v>5070</v>
          </cell>
          <cell r="Z2652" t="str">
            <v>บุคคลธรรมดา</v>
          </cell>
          <cell r="AA2652">
            <v>2</v>
          </cell>
          <cell r="AB2652" t="str">
            <v>(1)ที่ดินและสิ่งปลูกสร้างที่ใช้ประโยชน์ในการประกอบเกษตรกรรม</v>
          </cell>
          <cell r="AC2652">
            <v>1</v>
          </cell>
          <cell r="AD2652">
            <v>5070</v>
          </cell>
          <cell r="AE2652">
            <v>100</v>
          </cell>
        </row>
        <row r="2653">
          <cell r="P2653" t="str">
            <v>J6-007</v>
          </cell>
          <cell r="Q2653">
            <v>0</v>
          </cell>
          <cell r="R2653">
            <v>0</v>
          </cell>
          <cell r="S2653">
            <v>0</v>
          </cell>
          <cell r="T2653">
            <v>0</v>
          </cell>
          <cell r="U2653">
            <v>0</v>
          </cell>
          <cell r="V2653">
            <v>0</v>
          </cell>
          <cell r="W2653">
            <v>0</v>
          </cell>
          <cell r="X2653">
            <v>0</v>
          </cell>
          <cell r="Y2653">
            <v>300</v>
          </cell>
          <cell r="Z2653" t="str">
            <v>บุคคลธรรมดา</v>
          </cell>
          <cell r="AA2653">
            <v>2</v>
          </cell>
          <cell r="AB265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53">
            <v>2</v>
          </cell>
          <cell r="AD2653">
            <v>300</v>
          </cell>
          <cell r="AE2653">
            <v>100</v>
          </cell>
        </row>
        <row r="2654">
          <cell r="P2654" t="str">
            <v>J6-007</v>
          </cell>
          <cell r="Q2654">
            <v>0</v>
          </cell>
          <cell r="R2654">
            <v>0</v>
          </cell>
          <cell r="S2654">
            <v>0</v>
          </cell>
          <cell r="T2654">
            <v>0</v>
          </cell>
          <cell r="U2654">
            <v>0</v>
          </cell>
          <cell r="V2654">
            <v>0</v>
          </cell>
          <cell r="W2654">
            <v>0</v>
          </cell>
          <cell r="X2654">
            <v>0</v>
          </cell>
          <cell r="Y2654">
            <v>0</v>
          </cell>
          <cell r="Z2654" t="str">
            <v>บุคคลธรรมดา</v>
          </cell>
          <cell r="AA2654">
            <v>2</v>
          </cell>
          <cell r="AB2654" t="str">
            <v>(3)สิ่งปลูกสร้างที่เจ้าของใช้เป็นที่อยู่อาศัยและมีชื่ออยู่ในทะเบียนบ้าน</v>
          </cell>
          <cell r="AC2654">
            <v>2</v>
          </cell>
          <cell r="AD2654">
            <v>0</v>
          </cell>
          <cell r="AE2654">
            <v>0</v>
          </cell>
        </row>
        <row r="2655">
          <cell r="P2655" t="str">
            <v>J6-005</v>
          </cell>
          <cell r="Q2655">
            <v>0</v>
          </cell>
          <cell r="R2655">
            <v>0</v>
          </cell>
          <cell r="S2655">
            <v>0</v>
          </cell>
          <cell r="T2655">
            <v>0</v>
          </cell>
          <cell r="U2655">
            <v>10</v>
          </cell>
          <cell r="V2655">
            <v>0</v>
          </cell>
          <cell r="W2655">
            <v>0</v>
          </cell>
          <cell r="X2655">
            <v>0</v>
          </cell>
          <cell r="Y2655">
            <v>3800</v>
          </cell>
          <cell r="Z2655" t="str">
            <v>บุคคลธรรมดา</v>
          </cell>
          <cell r="AA2655">
            <v>2</v>
          </cell>
          <cell r="AB2655" t="str">
            <v>(1)ที่ดินและสิ่งปลูกสร้างที่ใช้ประโยชน์ในการประกอบเกษตรกรรม</v>
          </cell>
          <cell r="AC2655">
            <v>1</v>
          </cell>
          <cell r="AD2655">
            <v>3800</v>
          </cell>
          <cell r="AE2655">
            <v>100</v>
          </cell>
        </row>
        <row r="2656">
          <cell r="P2656" t="str">
            <v>J6-005</v>
          </cell>
          <cell r="Q2656">
            <v>0</v>
          </cell>
          <cell r="R2656">
            <v>0</v>
          </cell>
          <cell r="S2656">
            <v>0</v>
          </cell>
          <cell r="T2656">
            <v>0</v>
          </cell>
          <cell r="U2656">
            <v>0</v>
          </cell>
          <cell r="V2656">
            <v>0</v>
          </cell>
          <cell r="W2656">
            <v>0</v>
          </cell>
          <cell r="X2656">
            <v>0</v>
          </cell>
          <cell r="Y2656">
            <v>200</v>
          </cell>
          <cell r="Z2656" t="str">
            <v>บุคคลธรรมดา</v>
          </cell>
          <cell r="AA2656">
            <v>2</v>
          </cell>
          <cell r="AB265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56">
            <v>2</v>
          </cell>
          <cell r="AD2656">
            <v>200</v>
          </cell>
          <cell r="AE2656">
            <v>100</v>
          </cell>
        </row>
        <row r="2657">
          <cell r="P2657" t="str">
            <v>J6-005</v>
          </cell>
          <cell r="Q2657">
            <v>0</v>
          </cell>
          <cell r="R2657">
            <v>0</v>
          </cell>
          <cell r="S2657">
            <v>0</v>
          </cell>
          <cell r="T2657">
            <v>0</v>
          </cell>
          <cell r="U2657">
            <v>0</v>
          </cell>
          <cell r="V2657">
            <v>0</v>
          </cell>
          <cell r="W2657">
            <v>0</v>
          </cell>
          <cell r="X2657">
            <v>0</v>
          </cell>
          <cell r="Y2657">
            <v>0</v>
          </cell>
          <cell r="Z2657" t="str">
            <v>บุคคลธรรมดา</v>
          </cell>
          <cell r="AA2657">
            <v>2</v>
          </cell>
          <cell r="AB2657" t="str">
            <v>(3)สิ่งปลูกสร้างที่เจ้าของใช้เป็นที่อยู่อาศัยและมีชื่ออยู่ในทะเบียนบ้าน</v>
          </cell>
          <cell r="AC2657">
            <v>2</v>
          </cell>
          <cell r="AD2657">
            <v>0</v>
          </cell>
          <cell r="AE2657">
            <v>0</v>
          </cell>
        </row>
        <row r="2658">
          <cell r="P2658" t="str">
            <v>J6-032</v>
          </cell>
          <cell r="Q2658">
            <v>0</v>
          </cell>
          <cell r="R2658">
            <v>0</v>
          </cell>
          <cell r="S2658">
            <v>0</v>
          </cell>
          <cell r="T2658">
            <v>0</v>
          </cell>
          <cell r="U2658">
            <v>4</v>
          </cell>
          <cell r="V2658">
            <v>1</v>
          </cell>
          <cell r="W2658">
            <v>0</v>
          </cell>
          <cell r="X2658">
            <v>0</v>
          </cell>
          <cell r="Y2658">
            <v>1400</v>
          </cell>
          <cell r="Z2658" t="str">
            <v>บุคคลธรรมดา</v>
          </cell>
          <cell r="AA2658">
            <v>2</v>
          </cell>
          <cell r="AB2658" t="str">
            <v>(1)ที่ดินและสิ่งปลูกสร้างที่ใช้ประโยชน์ในการประกอบเกษตรกรรม</v>
          </cell>
          <cell r="AC2658">
            <v>1</v>
          </cell>
          <cell r="AD2658">
            <v>1400</v>
          </cell>
          <cell r="AE2658">
            <v>100</v>
          </cell>
        </row>
        <row r="2659">
          <cell r="P2659" t="str">
            <v>J6-032</v>
          </cell>
          <cell r="Q2659">
            <v>0</v>
          </cell>
          <cell r="R2659">
            <v>0</v>
          </cell>
          <cell r="S2659">
            <v>0</v>
          </cell>
          <cell r="T2659">
            <v>0</v>
          </cell>
          <cell r="U2659">
            <v>0</v>
          </cell>
          <cell r="V2659">
            <v>0</v>
          </cell>
          <cell r="W2659">
            <v>0</v>
          </cell>
          <cell r="X2659">
            <v>0</v>
          </cell>
          <cell r="Y2659">
            <v>300</v>
          </cell>
          <cell r="Z2659" t="str">
            <v>บุคคลธรรมดา</v>
          </cell>
          <cell r="AA2659">
            <v>2</v>
          </cell>
          <cell r="AB265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59">
            <v>2</v>
          </cell>
          <cell r="AD2659">
            <v>300</v>
          </cell>
          <cell r="AE2659">
            <v>100</v>
          </cell>
        </row>
        <row r="2660">
          <cell r="P2660" t="str">
            <v>J6-032</v>
          </cell>
          <cell r="Q2660">
            <v>0</v>
          </cell>
          <cell r="R2660">
            <v>0</v>
          </cell>
          <cell r="S2660">
            <v>0</v>
          </cell>
          <cell r="T2660">
            <v>0</v>
          </cell>
          <cell r="U2660">
            <v>0</v>
          </cell>
          <cell r="V2660">
            <v>0</v>
          </cell>
          <cell r="W2660">
            <v>0</v>
          </cell>
          <cell r="X2660">
            <v>0</v>
          </cell>
          <cell r="Y2660">
            <v>0</v>
          </cell>
          <cell r="Z2660" t="str">
            <v>บุคคลธรรมดา</v>
          </cell>
          <cell r="AA2660">
            <v>2</v>
          </cell>
          <cell r="AB2660" t="str">
            <v>(3)สิ่งปลูกสร้างที่เจ้าของใช้เป็นที่อยู่อาศัยและมีชื่ออยู่ในทะเบียนบ้าน</v>
          </cell>
          <cell r="AC2660">
            <v>2</v>
          </cell>
          <cell r="AD2660">
            <v>0</v>
          </cell>
          <cell r="AE2660">
            <v>100</v>
          </cell>
        </row>
        <row r="2661">
          <cell r="P2661" t="str">
            <v>J6-031</v>
          </cell>
          <cell r="Q2661">
            <v>0</v>
          </cell>
          <cell r="R2661">
            <v>0</v>
          </cell>
          <cell r="S2661">
            <v>0</v>
          </cell>
          <cell r="T2661">
            <v>0</v>
          </cell>
          <cell r="U2661">
            <v>5</v>
          </cell>
          <cell r="V2661">
            <v>0</v>
          </cell>
          <cell r="W2661">
            <v>0</v>
          </cell>
          <cell r="X2661">
            <v>0</v>
          </cell>
          <cell r="Y2661">
            <v>1700</v>
          </cell>
          <cell r="Z2661" t="str">
            <v>บุคคลธรรมดา</v>
          </cell>
          <cell r="AA2661">
            <v>2</v>
          </cell>
          <cell r="AB2661" t="str">
            <v>(1)ที่ดินและสิ่งปลูกสร้างที่ใช้ประโยชน์ในการประกอบเกษตรกรรม</v>
          </cell>
          <cell r="AC2661">
            <v>1</v>
          </cell>
          <cell r="AD2661">
            <v>1700</v>
          </cell>
          <cell r="AE2661">
            <v>100</v>
          </cell>
        </row>
        <row r="2662">
          <cell r="P2662" t="str">
            <v>J6-031</v>
          </cell>
          <cell r="Q2662">
            <v>0</v>
          </cell>
          <cell r="R2662">
            <v>0</v>
          </cell>
          <cell r="S2662">
            <v>0</v>
          </cell>
          <cell r="T2662">
            <v>0</v>
          </cell>
          <cell r="U2662">
            <v>0</v>
          </cell>
          <cell r="V2662">
            <v>0</v>
          </cell>
          <cell r="W2662">
            <v>0</v>
          </cell>
          <cell r="X2662">
            <v>0</v>
          </cell>
          <cell r="Y2662">
            <v>300</v>
          </cell>
          <cell r="Z2662" t="str">
            <v>บุคคลธรรมดา</v>
          </cell>
          <cell r="AA2662">
            <v>2</v>
          </cell>
          <cell r="AB26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62">
            <v>2</v>
          </cell>
          <cell r="AD2662">
            <v>300</v>
          </cell>
          <cell r="AE2662">
            <v>100</v>
          </cell>
        </row>
        <row r="2663">
          <cell r="P2663" t="str">
            <v>J6-031</v>
          </cell>
          <cell r="Q2663">
            <v>0</v>
          </cell>
          <cell r="R2663">
            <v>0</v>
          </cell>
          <cell r="S2663">
            <v>0</v>
          </cell>
          <cell r="T2663">
            <v>0</v>
          </cell>
          <cell r="U2663">
            <v>0</v>
          </cell>
          <cell r="V2663">
            <v>0</v>
          </cell>
          <cell r="W2663">
            <v>0</v>
          </cell>
          <cell r="X2663">
            <v>0</v>
          </cell>
          <cell r="Y2663">
            <v>0</v>
          </cell>
          <cell r="Z2663" t="str">
            <v>บุคคลธรรมดา</v>
          </cell>
          <cell r="AA2663">
            <v>2</v>
          </cell>
          <cell r="AB2663" t="str">
            <v>(3)สิ่งปลูกสร้างที่เจ้าของใช้เป็นที่อยู่อาศัยและมีชื่ออยู่ในทะเบียนบ้าน</v>
          </cell>
          <cell r="AC2663">
            <v>2</v>
          </cell>
          <cell r="AD2663">
            <v>0</v>
          </cell>
          <cell r="AE2663">
            <v>0</v>
          </cell>
        </row>
        <row r="2664">
          <cell r="P2664" t="str">
            <v>J6-008</v>
          </cell>
          <cell r="Q2664">
            <v>0</v>
          </cell>
          <cell r="R2664">
            <v>0</v>
          </cell>
          <cell r="S2664">
            <v>0</v>
          </cell>
          <cell r="T2664">
            <v>0</v>
          </cell>
          <cell r="U2664">
            <v>11</v>
          </cell>
          <cell r="V2664">
            <v>0</v>
          </cell>
          <cell r="W2664">
            <v>0</v>
          </cell>
          <cell r="X2664">
            <v>0</v>
          </cell>
          <cell r="Y2664">
            <v>4200</v>
          </cell>
          <cell r="Z2664" t="str">
            <v>บุคคลธรรมดา</v>
          </cell>
          <cell r="AA2664">
            <v>2</v>
          </cell>
          <cell r="AB2664" t="str">
            <v>(1)ที่ดินและสิ่งปลูกสร้างที่ใช้ประโยชน์ในการประกอบเกษตรกรรม</v>
          </cell>
          <cell r="AC2664">
            <v>1</v>
          </cell>
          <cell r="AD2664">
            <v>4200</v>
          </cell>
          <cell r="AE2664">
            <v>100</v>
          </cell>
        </row>
        <row r="2665">
          <cell r="P2665" t="str">
            <v>J6-008</v>
          </cell>
          <cell r="Q2665">
            <v>0</v>
          </cell>
          <cell r="R2665">
            <v>0</v>
          </cell>
          <cell r="S2665">
            <v>0</v>
          </cell>
          <cell r="T2665">
            <v>0</v>
          </cell>
          <cell r="U2665">
            <v>0</v>
          </cell>
          <cell r="V2665">
            <v>0</v>
          </cell>
          <cell r="W2665">
            <v>0</v>
          </cell>
          <cell r="X2665">
            <v>0</v>
          </cell>
          <cell r="Y2665">
            <v>200</v>
          </cell>
          <cell r="Z2665" t="str">
            <v>บุคคลธรรมดา</v>
          </cell>
          <cell r="AA2665">
            <v>2</v>
          </cell>
          <cell r="AB266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65">
            <v>2</v>
          </cell>
          <cell r="AD2665">
            <v>200</v>
          </cell>
          <cell r="AE2665">
            <v>100</v>
          </cell>
        </row>
        <row r="2666">
          <cell r="P2666" t="str">
            <v>J6-008</v>
          </cell>
          <cell r="Q2666">
            <v>0</v>
          </cell>
          <cell r="R2666">
            <v>0</v>
          </cell>
          <cell r="S2666">
            <v>0</v>
          </cell>
          <cell r="T2666">
            <v>0</v>
          </cell>
          <cell r="U2666">
            <v>0</v>
          </cell>
          <cell r="V2666">
            <v>0</v>
          </cell>
          <cell r="W2666">
            <v>0</v>
          </cell>
          <cell r="X2666">
            <v>0</v>
          </cell>
          <cell r="Y2666">
            <v>0</v>
          </cell>
          <cell r="Z2666" t="str">
            <v>บุคคลธรรมดา</v>
          </cell>
          <cell r="AA2666">
            <v>2</v>
          </cell>
          <cell r="AB2666" t="str">
            <v>(3)สิ่งปลูกสร้างที่เจ้าของใช้เป็นที่อยู่อาศัยและมีชื่ออยู่ในทะเบียนบ้าน</v>
          </cell>
          <cell r="AC2666">
            <v>2</v>
          </cell>
          <cell r="AD2666">
            <v>0</v>
          </cell>
          <cell r="AE2666">
            <v>0</v>
          </cell>
        </row>
        <row r="2667">
          <cell r="P2667" t="str">
            <v>J6-036</v>
          </cell>
          <cell r="Q2667">
            <v>0</v>
          </cell>
          <cell r="R2667">
            <v>0</v>
          </cell>
          <cell r="S2667">
            <v>0</v>
          </cell>
          <cell r="T2667">
            <v>0</v>
          </cell>
          <cell r="U2667">
            <v>15</v>
          </cell>
          <cell r="V2667">
            <v>0</v>
          </cell>
          <cell r="W2667">
            <v>0</v>
          </cell>
          <cell r="X2667">
            <v>0</v>
          </cell>
          <cell r="Y2667">
            <v>5800</v>
          </cell>
          <cell r="Z2667" t="str">
            <v>บุคคลธรรมดา</v>
          </cell>
          <cell r="AA2667">
            <v>2</v>
          </cell>
          <cell r="AB2667" t="str">
            <v>(1)ที่ดินและสิ่งปลูกสร้างที่ใช้ประโยชน์ในการประกอบเกษตรกรรม</v>
          </cell>
          <cell r="AC2667">
            <v>1</v>
          </cell>
          <cell r="AD2667">
            <v>5800</v>
          </cell>
          <cell r="AE2667">
            <v>100</v>
          </cell>
        </row>
        <row r="2668">
          <cell r="P2668" t="str">
            <v>J6-036</v>
          </cell>
          <cell r="Q2668">
            <v>0</v>
          </cell>
          <cell r="R2668">
            <v>0</v>
          </cell>
          <cell r="S2668">
            <v>0</v>
          </cell>
          <cell r="T2668">
            <v>0</v>
          </cell>
          <cell r="U2668">
            <v>0</v>
          </cell>
          <cell r="V2668">
            <v>0</v>
          </cell>
          <cell r="W2668">
            <v>0</v>
          </cell>
          <cell r="X2668">
            <v>0</v>
          </cell>
          <cell r="Y2668">
            <v>195</v>
          </cell>
          <cell r="Z2668" t="str">
            <v>บุคคลธรรมดา</v>
          </cell>
          <cell r="AA2668">
            <v>2</v>
          </cell>
          <cell r="AB266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68">
            <v>2</v>
          </cell>
          <cell r="AD2668">
            <v>195</v>
          </cell>
          <cell r="AE2668">
            <v>100</v>
          </cell>
        </row>
        <row r="2669">
          <cell r="P2669" t="str">
            <v>J6-036</v>
          </cell>
          <cell r="Q2669">
            <v>0</v>
          </cell>
          <cell r="R2669">
            <v>0</v>
          </cell>
          <cell r="S2669">
            <v>0</v>
          </cell>
          <cell r="T2669">
            <v>0</v>
          </cell>
          <cell r="U2669">
            <v>0</v>
          </cell>
          <cell r="V2669">
            <v>0</v>
          </cell>
          <cell r="W2669">
            <v>0</v>
          </cell>
          <cell r="X2669">
            <v>0</v>
          </cell>
          <cell r="Y2669">
            <v>0</v>
          </cell>
          <cell r="Z2669" t="str">
            <v>บุคคลธรรมดา</v>
          </cell>
          <cell r="AA2669">
            <v>2</v>
          </cell>
          <cell r="AB2669" t="str">
            <v>(3)สิ่งปลูกสร้างที่เจ้าของใช้เป็นที่อยู่อาศัยและมีชื่ออยู่ในทะเบียนบ้าน</v>
          </cell>
          <cell r="AC2669">
            <v>2</v>
          </cell>
          <cell r="AD2669">
            <v>0</v>
          </cell>
          <cell r="AE2669">
            <v>0</v>
          </cell>
        </row>
        <row r="2670">
          <cell r="P2670" t="str">
            <v>J6-036</v>
          </cell>
          <cell r="Q2670">
            <v>0</v>
          </cell>
          <cell r="R2670">
            <v>0</v>
          </cell>
          <cell r="S2670">
            <v>0</v>
          </cell>
          <cell r="T2670">
            <v>0</v>
          </cell>
          <cell r="U2670">
            <v>0</v>
          </cell>
          <cell r="V2670">
            <v>0</v>
          </cell>
          <cell r="W2670">
            <v>0</v>
          </cell>
          <cell r="X2670">
            <v>0</v>
          </cell>
          <cell r="Y2670">
            <v>5</v>
          </cell>
          <cell r="Z2670" t="str">
            <v>บุคคลธรรมดา</v>
          </cell>
          <cell r="AA2670">
            <v>2</v>
          </cell>
          <cell r="AB267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670">
            <v>3</v>
          </cell>
          <cell r="AD2670">
            <v>5</v>
          </cell>
          <cell r="AE2670">
            <v>100</v>
          </cell>
        </row>
        <row r="2671">
          <cell r="P2671" t="str">
            <v>J6-038</v>
          </cell>
          <cell r="Q2671">
            <v>0</v>
          </cell>
          <cell r="R2671">
            <v>0</v>
          </cell>
          <cell r="S2671">
            <v>0</v>
          </cell>
          <cell r="T2671">
            <v>0</v>
          </cell>
          <cell r="U2671">
            <v>1</v>
          </cell>
          <cell r="V2671">
            <v>0</v>
          </cell>
          <cell r="W2671">
            <v>0</v>
          </cell>
          <cell r="X2671">
            <v>0</v>
          </cell>
          <cell r="Y2671">
            <v>396.25</v>
          </cell>
          <cell r="Z2671" t="str">
            <v>บุคคลธรรมดา</v>
          </cell>
          <cell r="AA2671">
            <v>2</v>
          </cell>
          <cell r="AB267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71">
            <v>2</v>
          </cell>
          <cell r="AD2671">
            <v>396.25</v>
          </cell>
          <cell r="AE2671">
            <v>100</v>
          </cell>
        </row>
        <row r="2672">
          <cell r="P2672" t="str">
            <v>J6-038</v>
          </cell>
          <cell r="Q2672">
            <v>0</v>
          </cell>
          <cell r="R2672">
            <v>0</v>
          </cell>
          <cell r="S2672">
            <v>0</v>
          </cell>
          <cell r="T2672">
            <v>0</v>
          </cell>
          <cell r="U2672">
            <v>0</v>
          </cell>
          <cell r="V2672">
            <v>0</v>
          </cell>
          <cell r="W2672">
            <v>0</v>
          </cell>
          <cell r="X2672">
            <v>0</v>
          </cell>
          <cell r="Y2672">
            <v>0</v>
          </cell>
          <cell r="Z2672" t="str">
            <v>บุคคลธรรมดา</v>
          </cell>
          <cell r="AA2672">
            <v>2</v>
          </cell>
          <cell r="AB267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672">
            <v>2</v>
          </cell>
          <cell r="AD2672">
            <v>0</v>
          </cell>
          <cell r="AE2672">
            <v>0</v>
          </cell>
        </row>
        <row r="2673">
          <cell r="P2673" t="str">
            <v>J6-038</v>
          </cell>
          <cell r="Q2673">
            <v>0</v>
          </cell>
          <cell r="R2673">
            <v>0</v>
          </cell>
          <cell r="S2673">
            <v>0</v>
          </cell>
          <cell r="T2673">
            <v>0</v>
          </cell>
          <cell r="U2673">
            <v>0</v>
          </cell>
          <cell r="V2673">
            <v>0</v>
          </cell>
          <cell r="W2673">
            <v>0</v>
          </cell>
          <cell r="X2673">
            <v>0</v>
          </cell>
          <cell r="Y2673">
            <v>0</v>
          </cell>
          <cell r="Z2673" t="str">
            <v>บุคคลธรรมดา</v>
          </cell>
          <cell r="AA2673">
            <v>2</v>
          </cell>
          <cell r="AB2673" t="str">
            <v>(3)สิ่งปลูกสร้างที่เจ้าของใช้เป็นที่อยู่อาศัยและมีชื่ออยู่ในทะเบียนบ้าน</v>
          </cell>
          <cell r="AC2673">
            <v>2</v>
          </cell>
          <cell r="AD2673">
            <v>0</v>
          </cell>
          <cell r="AE2673">
            <v>0</v>
          </cell>
        </row>
        <row r="2674">
          <cell r="P2674" t="str">
            <v>J6-038</v>
          </cell>
          <cell r="Q2674">
            <v>0</v>
          </cell>
          <cell r="R2674">
            <v>0</v>
          </cell>
          <cell r="S2674">
            <v>0</v>
          </cell>
          <cell r="T2674">
            <v>0</v>
          </cell>
          <cell r="U2674">
            <v>0</v>
          </cell>
          <cell r="V2674">
            <v>0</v>
          </cell>
          <cell r="W2674">
            <v>0</v>
          </cell>
          <cell r="X2674">
            <v>0</v>
          </cell>
          <cell r="Y2674">
            <v>0</v>
          </cell>
          <cell r="Z2674" t="str">
            <v>บุคคลธรรมดา</v>
          </cell>
          <cell r="AA2674">
            <v>2</v>
          </cell>
          <cell r="AB2674" t="str">
            <v>(3)สิ่งปลูกสร้างที่เจ้าของใช้เป็นที่อยู่อาศัยและมีชื่ออยู่ในทะเบียนบ้าน</v>
          </cell>
          <cell r="AC2674">
            <v>2</v>
          </cell>
          <cell r="AD2674">
            <v>0</v>
          </cell>
          <cell r="AE2674">
            <v>0</v>
          </cell>
        </row>
        <row r="2675">
          <cell r="P2675" t="str">
            <v>J6-038</v>
          </cell>
          <cell r="Q2675">
            <v>0</v>
          </cell>
          <cell r="R2675">
            <v>0</v>
          </cell>
          <cell r="S2675">
            <v>0</v>
          </cell>
          <cell r="T2675">
            <v>0</v>
          </cell>
          <cell r="U2675">
            <v>0</v>
          </cell>
          <cell r="V2675">
            <v>0</v>
          </cell>
          <cell r="W2675">
            <v>0</v>
          </cell>
          <cell r="X2675">
            <v>0</v>
          </cell>
          <cell r="Y2675">
            <v>3.75</v>
          </cell>
          <cell r="Z2675" t="str">
            <v>บุคคลธรรมดา</v>
          </cell>
          <cell r="AA2675">
            <v>2</v>
          </cell>
          <cell r="AB267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675">
            <v>3</v>
          </cell>
          <cell r="AD2675">
            <v>3.75</v>
          </cell>
          <cell r="AE2675">
            <v>100</v>
          </cell>
        </row>
        <row r="2676">
          <cell r="P2676" t="str">
            <v>J1-001</v>
          </cell>
          <cell r="Q2676">
            <v>0</v>
          </cell>
          <cell r="R2676">
            <v>0</v>
          </cell>
          <cell r="S2676">
            <v>0</v>
          </cell>
          <cell r="T2676">
            <v>0</v>
          </cell>
          <cell r="U2676">
            <v>7</v>
          </cell>
          <cell r="V2676">
            <v>3</v>
          </cell>
          <cell r="W2676">
            <v>68</v>
          </cell>
          <cell r="X2676">
            <v>0</v>
          </cell>
          <cell r="Y2676">
            <v>3168</v>
          </cell>
          <cell r="Z2676" t="str">
            <v>บุคคลธรรมดา</v>
          </cell>
          <cell r="AA2676">
            <v>2</v>
          </cell>
          <cell r="AB2676" t="str">
            <v>(1)ที่ดินและสิ่งปลูกสร้างที่ใช้ประโยชน์ในการประกอบเกษตรกรรม</v>
          </cell>
          <cell r="AC2676">
            <v>1</v>
          </cell>
          <cell r="AD2676">
            <v>3168</v>
          </cell>
          <cell r="AE2676">
            <v>100</v>
          </cell>
        </row>
        <row r="2677">
          <cell r="P2677" t="str">
            <v>J1-002</v>
          </cell>
          <cell r="Q2677">
            <v>0</v>
          </cell>
          <cell r="R2677">
            <v>0</v>
          </cell>
          <cell r="S2677">
            <v>0</v>
          </cell>
          <cell r="T2677">
            <v>0</v>
          </cell>
          <cell r="U2677">
            <v>6</v>
          </cell>
          <cell r="V2677">
            <v>0</v>
          </cell>
          <cell r="W2677">
            <v>0</v>
          </cell>
          <cell r="X2677">
            <v>0</v>
          </cell>
          <cell r="Y2677">
            <v>2400</v>
          </cell>
          <cell r="Z2677" t="str">
            <v>บุคคลธรรมดา</v>
          </cell>
          <cell r="AA2677">
            <v>2</v>
          </cell>
          <cell r="AB2677" t="str">
            <v>(1)ที่ดินและสิ่งปลูกสร้างที่ใช้ประโยชน์ในการประกอบเกษตรกรรม</v>
          </cell>
          <cell r="AC2677">
            <v>1</v>
          </cell>
          <cell r="AD2677">
            <v>2400</v>
          </cell>
          <cell r="AE2677">
            <v>100</v>
          </cell>
        </row>
        <row r="2678">
          <cell r="P2678" t="str">
            <v>J1-003</v>
          </cell>
          <cell r="Q2678">
            <v>0</v>
          </cell>
          <cell r="R2678">
            <v>0</v>
          </cell>
          <cell r="S2678">
            <v>0</v>
          </cell>
          <cell r="T2678">
            <v>0</v>
          </cell>
          <cell r="U2678">
            <v>1</v>
          </cell>
          <cell r="V2678">
            <v>2</v>
          </cell>
          <cell r="W2678">
            <v>67</v>
          </cell>
          <cell r="X2678">
            <v>0</v>
          </cell>
          <cell r="Y2678">
            <v>667</v>
          </cell>
          <cell r="Z2678" t="str">
            <v>บุคคลธรรมดา</v>
          </cell>
          <cell r="AA2678">
            <v>2</v>
          </cell>
          <cell r="AB2678" t="str">
            <v>(1)ที่ดินและสิ่งปลูกสร้างที่ใช้ประโยชน์ในการประกอบเกษตรกรรม</v>
          </cell>
          <cell r="AC2678">
            <v>1</v>
          </cell>
          <cell r="AD2678">
            <v>667</v>
          </cell>
          <cell r="AE2678">
            <v>100</v>
          </cell>
        </row>
        <row r="2679">
          <cell r="P2679" t="str">
            <v>J1-004</v>
          </cell>
          <cell r="Q2679">
            <v>0</v>
          </cell>
          <cell r="R2679">
            <v>0</v>
          </cell>
          <cell r="S2679">
            <v>0</v>
          </cell>
          <cell r="T2679">
            <v>0</v>
          </cell>
          <cell r="U2679">
            <v>12</v>
          </cell>
          <cell r="V2679">
            <v>0</v>
          </cell>
          <cell r="W2679">
            <v>0</v>
          </cell>
          <cell r="X2679">
            <v>0</v>
          </cell>
          <cell r="Y2679">
            <v>4800</v>
          </cell>
          <cell r="Z2679" t="str">
            <v>บุคคลธรรมดา</v>
          </cell>
          <cell r="AA2679">
            <v>2</v>
          </cell>
          <cell r="AB2679" t="str">
            <v>(1)ที่ดินและสิ่งปลูกสร้างที่ใช้ประโยชน์ในการประกอบเกษตรกรรม</v>
          </cell>
          <cell r="AC2679">
            <v>1</v>
          </cell>
          <cell r="AD2679">
            <v>4800</v>
          </cell>
          <cell r="AE2679">
            <v>100</v>
          </cell>
        </row>
        <row r="2680">
          <cell r="P2680" t="str">
            <v>J1-005</v>
          </cell>
          <cell r="Q2680">
            <v>0</v>
          </cell>
          <cell r="R2680">
            <v>0</v>
          </cell>
          <cell r="S2680">
            <v>0</v>
          </cell>
          <cell r="T2680">
            <v>0</v>
          </cell>
          <cell r="U2680">
            <v>6</v>
          </cell>
          <cell r="V2680">
            <v>1</v>
          </cell>
          <cell r="W2680">
            <v>31</v>
          </cell>
          <cell r="X2680">
            <v>0</v>
          </cell>
          <cell r="Y2680">
            <v>2531</v>
          </cell>
          <cell r="Z2680" t="str">
            <v>บุคคลธรรมดา</v>
          </cell>
          <cell r="AA2680">
            <v>2</v>
          </cell>
          <cell r="AB2680" t="str">
            <v>(1)ที่ดินและสิ่งปลูกสร้างที่ใช้ประโยชน์ในการประกอบเกษตรกรรม</v>
          </cell>
          <cell r="AC2680">
            <v>1</v>
          </cell>
          <cell r="AD2680">
            <v>2531</v>
          </cell>
          <cell r="AE2680">
            <v>100</v>
          </cell>
        </row>
        <row r="2681">
          <cell r="P2681" t="str">
            <v>J1-006</v>
          </cell>
          <cell r="Q2681">
            <v>0</v>
          </cell>
          <cell r="R2681">
            <v>0</v>
          </cell>
          <cell r="S2681">
            <v>0</v>
          </cell>
          <cell r="T2681">
            <v>0</v>
          </cell>
          <cell r="U2681">
            <v>18</v>
          </cell>
          <cell r="V2681">
            <v>3</v>
          </cell>
          <cell r="W2681">
            <v>10</v>
          </cell>
          <cell r="X2681">
            <v>0</v>
          </cell>
          <cell r="Y2681">
            <v>7510</v>
          </cell>
          <cell r="Z2681" t="str">
            <v>บุคคลธรรมดา</v>
          </cell>
          <cell r="AA2681">
            <v>2</v>
          </cell>
          <cell r="AB2681" t="str">
            <v>(1)ที่ดินและสิ่งปลูกสร้างที่ใช้ประโยชน์ในการประกอบเกษตรกรรม</v>
          </cell>
          <cell r="AC2681">
            <v>1</v>
          </cell>
          <cell r="AD2681">
            <v>7510</v>
          </cell>
          <cell r="AE2681">
            <v>100</v>
          </cell>
        </row>
        <row r="2682">
          <cell r="P2682" t="str">
            <v>J1-007</v>
          </cell>
          <cell r="Q2682">
            <v>0</v>
          </cell>
          <cell r="R2682">
            <v>0</v>
          </cell>
          <cell r="S2682">
            <v>0</v>
          </cell>
          <cell r="T2682">
            <v>0</v>
          </cell>
          <cell r="U2682">
            <v>8</v>
          </cell>
          <cell r="V2682">
            <v>2</v>
          </cell>
          <cell r="W2682">
            <v>83</v>
          </cell>
          <cell r="X2682">
            <v>0</v>
          </cell>
          <cell r="Y2682">
            <v>3483</v>
          </cell>
          <cell r="Z2682" t="str">
            <v>บุคคลธรรมดา</v>
          </cell>
          <cell r="AA2682">
            <v>2</v>
          </cell>
          <cell r="AB2682" t="str">
            <v>(1)ที่ดินและสิ่งปลูกสร้างที่ใช้ประโยชน์ในการประกอบเกษตรกรรม</v>
          </cell>
          <cell r="AC2682">
            <v>1</v>
          </cell>
          <cell r="AD2682">
            <v>3483</v>
          </cell>
          <cell r="AE2682">
            <v>100</v>
          </cell>
        </row>
        <row r="2683">
          <cell r="P2683" t="str">
            <v>J1-008</v>
          </cell>
          <cell r="Q2683">
            <v>0</v>
          </cell>
          <cell r="R2683">
            <v>0</v>
          </cell>
          <cell r="S2683">
            <v>0</v>
          </cell>
          <cell r="T2683">
            <v>0</v>
          </cell>
          <cell r="U2683">
            <v>6</v>
          </cell>
          <cell r="V2683">
            <v>0</v>
          </cell>
          <cell r="W2683">
            <v>0</v>
          </cell>
          <cell r="X2683">
            <v>0</v>
          </cell>
          <cell r="Y2683">
            <v>2400</v>
          </cell>
          <cell r="Z2683" t="str">
            <v>บุคคลธรรมดา</v>
          </cell>
          <cell r="AA2683">
            <v>2</v>
          </cell>
          <cell r="AB2683" t="str">
            <v>(1)ที่ดินและสิ่งปลูกสร้างที่ใช้ประโยชน์ในการประกอบเกษตรกรรม</v>
          </cell>
          <cell r="AC2683">
            <v>1</v>
          </cell>
          <cell r="AD2683">
            <v>2400</v>
          </cell>
          <cell r="AE2683">
            <v>100</v>
          </cell>
        </row>
        <row r="2684">
          <cell r="P2684" t="str">
            <v>J1-009</v>
          </cell>
          <cell r="Q2684">
            <v>0</v>
          </cell>
          <cell r="R2684">
            <v>0</v>
          </cell>
          <cell r="S2684">
            <v>0</v>
          </cell>
          <cell r="T2684">
            <v>0</v>
          </cell>
          <cell r="U2684">
            <v>11</v>
          </cell>
          <cell r="V2684">
            <v>0</v>
          </cell>
          <cell r="W2684">
            <v>0</v>
          </cell>
          <cell r="X2684">
            <v>0</v>
          </cell>
          <cell r="Y2684">
            <v>4400</v>
          </cell>
          <cell r="Z2684" t="str">
            <v>บุคคลธรรมดา</v>
          </cell>
          <cell r="AA2684">
            <v>2</v>
          </cell>
          <cell r="AB2684" t="str">
            <v>(1)ที่ดินและสิ่งปลูกสร้างที่ใช้ประโยชน์ในการประกอบเกษตรกรรม</v>
          </cell>
          <cell r="AC2684">
            <v>1</v>
          </cell>
          <cell r="AD2684">
            <v>4400</v>
          </cell>
          <cell r="AE2684">
            <v>100</v>
          </cell>
        </row>
        <row r="2685">
          <cell r="P2685" t="str">
            <v>J1-010</v>
          </cell>
          <cell r="Q2685">
            <v>0</v>
          </cell>
          <cell r="R2685">
            <v>0</v>
          </cell>
          <cell r="S2685">
            <v>0</v>
          </cell>
          <cell r="T2685">
            <v>0</v>
          </cell>
          <cell r="U2685">
            <v>10</v>
          </cell>
          <cell r="V2685">
            <v>0</v>
          </cell>
          <cell r="W2685">
            <v>0</v>
          </cell>
          <cell r="X2685">
            <v>0</v>
          </cell>
          <cell r="Y2685">
            <v>4000</v>
          </cell>
          <cell r="Z2685" t="str">
            <v>บุคคลธรรมดา</v>
          </cell>
          <cell r="AA2685">
            <v>2</v>
          </cell>
          <cell r="AB2685" t="str">
            <v>(1)ที่ดินและสิ่งปลูกสร้างที่ใช้ประโยชน์ในการประกอบเกษตรกรรม</v>
          </cell>
          <cell r="AC2685">
            <v>1</v>
          </cell>
          <cell r="AD2685">
            <v>4000</v>
          </cell>
          <cell r="AE2685">
            <v>100</v>
          </cell>
        </row>
        <row r="2686">
          <cell r="P2686" t="str">
            <v>J1-011</v>
          </cell>
          <cell r="Q2686">
            <v>0</v>
          </cell>
          <cell r="R2686">
            <v>0</v>
          </cell>
          <cell r="S2686">
            <v>0</v>
          </cell>
          <cell r="T2686">
            <v>0</v>
          </cell>
          <cell r="U2686">
            <v>10</v>
          </cell>
          <cell r="V2686">
            <v>1</v>
          </cell>
          <cell r="W2686">
            <v>67</v>
          </cell>
          <cell r="X2686">
            <v>0</v>
          </cell>
          <cell r="Y2686">
            <v>4167</v>
          </cell>
          <cell r="Z2686" t="str">
            <v>บุคคลธรรมดา</v>
          </cell>
          <cell r="AA2686">
            <v>2</v>
          </cell>
          <cell r="AB2686" t="str">
            <v>(1)ที่ดินและสิ่งปลูกสร้างที่ใช้ประโยชน์ในการประกอบเกษตรกรรม</v>
          </cell>
          <cell r="AC2686">
            <v>1</v>
          </cell>
          <cell r="AD2686">
            <v>4167</v>
          </cell>
          <cell r="AE2686">
            <v>100</v>
          </cell>
        </row>
        <row r="2687">
          <cell r="P2687" t="str">
            <v>J1-012</v>
          </cell>
          <cell r="Q2687">
            <v>0</v>
          </cell>
          <cell r="R2687">
            <v>0</v>
          </cell>
          <cell r="S2687">
            <v>0</v>
          </cell>
          <cell r="T2687">
            <v>0</v>
          </cell>
          <cell r="U2687">
            <v>2</v>
          </cell>
          <cell r="V2687">
            <v>0</v>
          </cell>
          <cell r="W2687">
            <v>0</v>
          </cell>
          <cell r="X2687">
            <v>0</v>
          </cell>
          <cell r="Y2687">
            <v>800</v>
          </cell>
          <cell r="Z2687" t="str">
            <v>บุคคลธรรมดา</v>
          </cell>
          <cell r="AA2687">
            <v>2</v>
          </cell>
          <cell r="AB2687" t="str">
            <v>(1)ที่ดินและสิ่งปลูกสร้างที่ใช้ประโยชน์ในการประกอบเกษตรกรรม</v>
          </cell>
          <cell r="AC2687">
            <v>1</v>
          </cell>
          <cell r="AD2687">
            <v>800</v>
          </cell>
          <cell r="AE2687">
            <v>100</v>
          </cell>
        </row>
        <row r="2688">
          <cell r="P2688" t="str">
            <v>J1-013</v>
          </cell>
          <cell r="Q2688">
            <v>0</v>
          </cell>
          <cell r="R2688">
            <v>0</v>
          </cell>
          <cell r="S2688">
            <v>0</v>
          </cell>
          <cell r="T2688">
            <v>0</v>
          </cell>
          <cell r="U2688">
            <v>7</v>
          </cell>
          <cell r="V2688">
            <v>2</v>
          </cell>
          <cell r="W2688">
            <v>0</v>
          </cell>
          <cell r="X2688">
            <v>0</v>
          </cell>
          <cell r="Y2688">
            <v>3000</v>
          </cell>
          <cell r="Z2688" t="str">
            <v>บุคคลธรรมดา</v>
          </cell>
          <cell r="AA2688">
            <v>2</v>
          </cell>
          <cell r="AB2688" t="str">
            <v>(1)ที่ดินและสิ่งปลูกสร้างที่ใช้ประโยชน์ในการประกอบเกษตรกรรม</v>
          </cell>
          <cell r="AC2688">
            <v>1</v>
          </cell>
          <cell r="AD2688">
            <v>3000</v>
          </cell>
          <cell r="AE2688">
            <v>100</v>
          </cell>
        </row>
        <row r="2689">
          <cell r="P2689" t="str">
            <v>J1-014</v>
          </cell>
          <cell r="Q2689">
            <v>0</v>
          </cell>
          <cell r="R2689">
            <v>0</v>
          </cell>
          <cell r="S2689">
            <v>0</v>
          </cell>
          <cell r="T2689">
            <v>0</v>
          </cell>
          <cell r="U2689">
            <v>9</v>
          </cell>
          <cell r="V2689">
            <v>0</v>
          </cell>
          <cell r="W2689">
            <v>40</v>
          </cell>
          <cell r="X2689">
            <v>0</v>
          </cell>
          <cell r="Y2689">
            <v>3640</v>
          </cell>
          <cell r="Z2689" t="str">
            <v>บุคคลธรรมดา</v>
          </cell>
          <cell r="AA2689">
            <v>2</v>
          </cell>
          <cell r="AB2689" t="str">
            <v>(1)ที่ดินและสิ่งปลูกสร้างที่ใช้ประโยชน์ในการประกอบเกษตรกรรม</v>
          </cell>
          <cell r="AC2689">
            <v>1</v>
          </cell>
          <cell r="AD2689">
            <v>3640</v>
          </cell>
          <cell r="AE2689">
            <v>100</v>
          </cell>
        </row>
        <row r="2690">
          <cell r="P2690" t="str">
            <v>J1-015</v>
          </cell>
          <cell r="Q2690">
            <v>0</v>
          </cell>
          <cell r="R2690">
            <v>0</v>
          </cell>
          <cell r="S2690">
            <v>0</v>
          </cell>
          <cell r="T2690">
            <v>0</v>
          </cell>
          <cell r="U2690">
            <v>4</v>
          </cell>
          <cell r="V2690">
            <v>3</v>
          </cell>
          <cell r="W2690">
            <v>75</v>
          </cell>
          <cell r="X2690">
            <v>0</v>
          </cell>
          <cell r="Y2690">
            <v>1975</v>
          </cell>
          <cell r="Z2690" t="str">
            <v>บุคคลธรรมดา</v>
          </cell>
          <cell r="AA2690">
            <v>2</v>
          </cell>
          <cell r="AB2690" t="str">
            <v>(1)ที่ดินและสิ่งปลูกสร้างที่ใช้ประโยชน์ในการประกอบเกษตรกรรม</v>
          </cell>
          <cell r="AC2690">
            <v>1</v>
          </cell>
          <cell r="AD2690">
            <v>1975</v>
          </cell>
          <cell r="AE2690">
            <v>100</v>
          </cell>
        </row>
        <row r="2691">
          <cell r="P2691" t="str">
            <v>J1-016</v>
          </cell>
          <cell r="Q2691">
            <v>0</v>
          </cell>
          <cell r="R2691">
            <v>0</v>
          </cell>
          <cell r="S2691">
            <v>0</v>
          </cell>
          <cell r="T2691">
            <v>0</v>
          </cell>
          <cell r="U2691">
            <v>9</v>
          </cell>
          <cell r="V2691">
            <v>0</v>
          </cell>
          <cell r="W2691">
            <v>0</v>
          </cell>
          <cell r="X2691">
            <v>0</v>
          </cell>
          <cell r="Y2691">
            <v>3600</v>
          </cell>
          <cell r="Z2691" t="str">
            <v>บุคคลธรรมดา</v>
          </cell>
          <cell r="AA2691">
            <v>2</v>
          </cell>
          <cell r="AB2691" t="str">
            <v>(1)ที่ดินและสิ่งปลูกสร้างที่ใช้ประโยชน์ในการประกอบเกษตรกรรม</v>
          </cell>
          <cell r="AC2691">
            <v>1</v>
          </cell>
          <cell r="AD2691">
            <v>3600</v>
          </cell>
          <cell r="AE2691">
            <v>100</v>
          </cell>
        </row>
        <row r="2692">
          <cell r="P2692" t="str">
            <v>J1-017</v>
          </cell>
          <cell r="Q2692">
            <v>0</v>
          </cell>
          <cell r="R2692">
            <v>0</v>
          </cell>
          <cell r="S2692">
            <v>0</v>
          </cell>
          <cell r="T2692">
            <v>0</v>
          </cell>
          <cell r="U2692">
            <v>8</v>
          </cell>
          <cell r="V2692">
            <v>0</v>
          </cell>
          <cell r="W2692">
            <v>0</v>
          </cell>
          <cell r="X2692">
            <v>0</v>
          </cell>
          <cell r="Y2692">
            <v>3200</v>
          </cell>
          <cell r="Z2692" t="str">
            <v>บุคคลธรรมดา</v>
          </cell>
          <cell r="AA2692">
            <v>2</v>
          </cell>
          <cell r="AB2692" t="str">
            <v>(1)ที่ดินและสิ่งปลูกสร้างที่ใช้ประโยชน์ในการประกอบเกษตรกรรม</v>
          </cell>
          <cell r="AC2692">
            <v>1</v>
          </cell>
          <cell r="AD2692">
            <v>3200</v>
          </cell>
          <cell r="AE2692">
            <v>100</v>
          </cell>
        </row>
        <row r="2693">
          <cell r="P2693" t="str">
            <v>J1-018</v>
          </cell>
          <cell r="Q2693">
            <v>0</v>
          </cell>
          <cell r="R2693">
            <v>0</v>
          </cell>
          <cell r="S2693">
            <v>0</v>
          </cell>
          <cell r="T2693">
            <v>0</v>
          </cell>
          <cell r="U2693">
            <v>8</v>
          </cell>
          <cell r="V2693">
            <v>0</v>
          </cell>
          <cell r="W2693">
            <v>0</v>
          </cell>
          <cell r="X2693">
            <v>0</v>
          </cell>
          <cell r="Y2693">
            <v>3200</v>
          </cell>
          <cell r="Z2693" t="str">
            <v>บุคคลธรรมดา</v>
          </cell>
          <cell r="AA2693">
            <v>2</v>
          </cell>
          <cell r="AB2693" t="str">
            <v>(1)ที่ดินและสิ่งปลูกสร้างที่ใช้ประโยชน์ในการประกอบเกษตรกรรม</v>
          </cell>
          <cell r="AC2693">
            <v>1</v>
          </cell>
          <cell r="AD2693">
            <v>3200</v>
          </cell>
          <cell r="AE2693">
            <v>100</v>
          </cell>
        </row>
        <row r="2694">
          <cell r="P2694" t="str">
            <v>J1-019</v>
          </cell>
          <cell r="Q2694">
            <v>0</v>
          </cell>
          <cell r="R2694">
            <v>0</v>
          </cell>
          <cell r="S2694">
            <v>0</v>
          </cell>
          <cell r="T2694">
            <v>0</v>
          </cell>
          <cell r="U2694">
            <v>2</v>
          </cell>
          <cell r="V2694">
            <v>1</v>
          </cell>
          <cell r="W2694">
            <v>37</v>
          </cell>
          <cell r="X2694">
            <v>0</v>
          </cell>
          <cell r="Y2694">
            <v>937</v>
          </cell>
          <cell r="Z2694" t="str">
            <v>บุคคลธรรมดา</v>
          </cell>
          <cell r="AA2694">
            <v>2</v>
          </cell>
          <cell r="AB2694" t="str">
            <v>(1)ที่ดินและสิ่งปลูกสร้างที่ใช้ประโยชน์ในการประกอบเกษตรกรรม</v>
          </cell>
          <cell r="AC2694">
            <v>1</v>
          </cell>
          <cell r="AD2694">
            <v>937</v>
          </cell>
          <cell r="AE2694">
            <v>100</v>
          </cell>
        </row>
        <row r="2695">
          <cell r="P2695" t="str">
            <v>J1-020</v>
          </cell>
          <cell r="Q2695">
            <v>0</v>
          </cell>
          <cell r="R2695">
            <v>0</v>
          </cell>
          <cell r="S2695">
            <v>0</v>
          </cell>
          <cell r="T2695">
            <v>0</v>
          </cell>
          <cell r="U2695">
            <v>4</v>
          </cell>
          <cell r="V2695">
            <v>3</v>
          </cell>
          <cell r="W2695">
            <v>89</v>
          </cell>
          <cell r="X2695">
            <v>0</v>
          </cell>
          <cell r="Y2695">
            <v>1989</v>
          </cell>
          <cell r="Z2695" t="str">
            <v>บุคคลธรรมดา</v>
          </cell>
          <cell r="AA2695">
            <v>2</v>
          </cell>
          <cell r="AB2695" t="str">
            <v>(1)ที่ดินและสิ่งปลูกสร้างที่ใช้ประโยชน์ในการประกอบเกษตรกรรม</v>
          </cell>
          <cell r="AC2695">
            <v>1</v>
          </cell>
          <cell r="AD2695">
            <v>1989</v>
          </cell>
          <cell r="AE2695">
            <v>100</v>
          </cell>
        </row>
        <row r="2696">
          <cell r="P2696" t="str">
            <v>J1-021</v>
          </cell>
          <cell r="Q2696">
            <v>0</v>
          </cell>
          <cell r="R2696">
            <v>0</v>
          </cell>
          <cell r="S2696">
            <v>0</v>
          </cell>
          <cell r="T2696">
            <v>0</v>
          </cell>
          <cell r="U2696">
            <v>8</v>
          </cell>
          <cell r="V2696">
            <v>2</v>
          </cell>
          <cell r="W2696">
            <v>0</v>
          </cell>
          <cell r="X2696">
            <v>0</v>
          </cell>
          <cell r="Y2696">
            <v>3400</v>
          </cell>
          <cell r="Z2696" t="str">
            <v>บุคคลธรรมดา</v>
          </cell>
          <cell r="AA2696">
            <v>2</v>
          </cell>
          <cell r="AB2696" t="str">
            <v>(1)ที่ดินและสิ่งปลูกสร้างที่ใช้ประโยชน์ในการประกอบเกษตรกรรม</v>
          </cell>
          <cell r="AC2696">
            <v>1</v>
          </cell>
          <cell r="AD2696">
            <v>3400</v>
          </cell>
          <cell r="AE2696">
            <v>100</v>
          </cell>
        </row>
        <row r="2697">
          <cell r="P2697" t="str">
            <v>J1-022</v>
          </cell>
          <cell r="Q2697">
            <v>0</v>
          </cell>
          <cell r="R2697">
            <v>0</v>
          </cell>
          <cell r="S2697">
            <v>0</v>
          </cell>
          <cell r="T2697">
            <v>0</v>
          </cell>
          <cell r="U2697">
            <v>5</v>
          </cell>
          <cell r="V2697">
            <v>1</v>
          </cell>
          <cell r="W2697">
            <v>55</v>
          </cell>
          <cell r="X2697">
            <v>0</v>
          </cell>
          <cell r="Y2697">
            <v>2155</v>
          </cell>
          <cell r="Z2697" t="str">
            <v>บุคคลธรรมดา</v>
          </cell>
          <cell r="AA2697">
            <v>2</v>
          </cell>
          <cell r="AB2697" t="str">
            <v>(1)ที่ดินและสิ่งปลูกสร้างที่ใช้ประโยชน์ในการประกอบเกษตรกรรม</v>
          </cell>
          <cell r="AC2697">
            <v>1</v>
          </cell>
          <cell r="AD2697">
            <v>2155</v>
          </cell>
          <cell r="AE2697">
            <v>100</v>
          </cell>
        </row>
        <row r="2698">
          <cell r="P2698" t="str">
            <v>J1-023</v>
          </cell>
          <cell r="Q2698">
            <v>0</v>
          </cell>
          <cell r="R2698">
            <v>0</v>
          </cell>
          <cell r="S2698">
            <v>0</v>
          </cell>
          <cell r="T2698">
            <v>0</v>
          </cell>
          <cell r="U2698">
            <v>8</v>
          </cell>
          <cell r="V2698">
            <v>2</v>
          </cell>
          <cell r="W2698">
            <v>19</v>
          </cell>
          <cell r="X2698">
            <v>0</v>
          </cell>
          <cell r="Y2698">
            <v>3419</v>
          </cell>
          <cell r="Z2698" t="str">
            <v>บุคคลธรรมดา</v>
          </cell>
          <cell r="AA2698">
            <v>2</v>
          </cell>
          <cell r="AB2698" t="str">
            <v>(1)ที่ดินและสิ่งปลูกสร้างที่ใช้ประโยชน์ในการประกอบเกษตรกรรม</v>
          </cell>
          <cell r="AC2698">
            <v>1</v>
          </cell>
          <cell r="AD2698">
            <v>3419</v>
          </cell>
          <cell r="AE2698">
            <v>100</v>
          </cell>
        </row>
        <row r="2699">
          <cell r="P2699" t="str">
            <v>J1-024</v>
          </cell>
          <cell r="Q2699">
            <v>0</v>
          </cell>
          <cell r="R2699">
            <v>0</v>
          </cell>
          <cell r="S2699">
            <v>0</v>
          </cell>
          <cell r="T2699">
            <v>0</v>
          </cell>
          <cell r="U2699">
            <v>4</v>
          </cell>
          <cell r="V2699">
            <v>1</v>
          </cell>
          <cell r="W2699">
            <v>12</v>
          </cell>
          <cell r="X2699">
            <v>0</v>
          </cell>
          <cell r="Y2699">
            <v>1712</v>
          </cell>
          <cell r="Z2699" t="str">
            <v>บุคคลธรรมดา</v>
          </cell>
          <cell r="AA2699">
            <v>2</v>
          </cell>
          <cell r="AB2699" t="str">
            <v>(1)ที่ดินและสิ่งปลูกสร้างที่ใช้ประโยชน์ในการประกอบเกษตรกรรม</v>
          </cell>
          <cell r="AC2699">
            <v>1</v>
          </cell>
          <cell r="AD2699">
            <v>1712</v>
          </cell>
          <cell r="AE2699">
            <v>100</v>
          </cell>
        </row>
        <row r="2700">
          <cell r="P2700" t="str">
            <v>J1-025</v>
          </cell>
          <cell r="Q2700">
            <v>0</v>
          </cell>
          <cell r="R2700">
            <v>0</v>
          </cell>
          <cell r="S2700">
            <v>0</v>
          </cell>
          <cell r="T2700">
            <v>0</v>
          </cell>
          <cell r="U2700">
            <v>3</v>
          </cell>
          <cell r="V2700">
            <v>3</v>
          </cell>
          <cell r="W2700">
            <v>0</v>
          </cell>
          <cell r="X2700">
            <v>0</v>
          </cell>
          <cell r="Y2700">
            <v>1500</v>
          </cell>
          <cell r="Z2700" t="str">
            <v>บุคคลธรรมดา</v>
          </cell>
          <cell r="AA2700">
            <v>2</v>
          </cell>
          <cell r="AB2700" t="str">
            <v>(1)ที่ดินและสิ่งปลูกสร้างที่ใช้ประโยชน์ในการประกอบเกษตรกรรม</v>
          </cell>
          <cell r="AC2700">
            <v>1</v>
          </cell>
          <cell r="AD2700">
            <v>1500</v>
          </cell>
          <cell r="AE2700">
            <v>100</v>
          </cell>
        </row>
        <row r="2701">
          <cell r="P2701" t="str">
            <v>J1-026</v>
          </cell>
          <cell r="Q2701">
            <v>0</v>
          </cell>
          <cell r="R2701">
            <v>0</v>
          </cell>
          <cell r="S2701">
            <v>0</v>
          </cell>
          <cell r="T2701">
            <v>0</v>
          </cell>
          <cell r="U2701">
            <v>4</v>
          </cell>
          <cell r="V2701">
            <v>1</v>
          </cell>
          <cell r="W2701">
            <v>20</v>
          </cell>
          <cell r="X2701">
            <v>0</v>
          </cell>
          <cell r="Y2701">
            <v>1720</v>
          </cell>
          <cell r="Z2701" t="str">
            <v>บุคคลธรรมดา</v>
          </cell>
          <cell r="AA2701">
            <v>2</v>
          </cell>
          <cell r="AB2701" t="str">
            <v>(1)ที่ดินและสิ่งปลูกสร้างที่ใช้ประโยชน์ในการประกอบเกษตรกรรม</v>
          </cell>
          <cell r="AC2701">
            <v>1</v>
          </cell>
          <cell r="AD2701">
            <v>1720</v>
          </cell>
          <cell r="AE2701">
            <v>100</v>
          </cell>
        </row>
        <row r="2702">
          <cell r="P2702" t="str">
            <v>J1-027</v>
          </cell>
          <cell r="Q2702">
            <v>0</v>
          </cell>
          <cell r="R2702">
            <v>0</v>
          </cell>
          <cell r="S2702">
            <v>0</v>
          </cell>
          <cell r="T2702">
            <v>0</v>
          </cell>
          <cell r="U2702">
            <v>3</v>
          </cell>
          <cell r="V2702">
            <v>0</v>
          </cell>
          <cell r="W2702">
            <v>25</v>
          </cell>
          <cell r="X2702">
            <v>0</v>
          </cell>
          <cell r="Y2702">
            <v>1225</v>
          </cell>
          <cell r="Z2702" t="str">
            <v>บุคคลธรรมดา</v>
          </cell>
          <cell r="AA2702">
            <v>2</v>
          </cell>
          <cell r="AB2702" t="str">
            <v>(1)ที่ดินและสิ่งปลูกสร้างที่ใช้ประโยชน์ในการประกอบเกษตรกรรม</v>
          </cell>
          <cell r="AC2702">
            <v>1</v>
          </cell>
          <cell r="AD2702">
            <v>1225</v>
          </cell>
          <cell r="AE2702">
            <v>100</v>
          </cell>
        </row>
        <row r="2703">
          <cell r="P2703" t="str">
            <v>J1-028</v>
          </cell>
          <cell r="Q2703">
            <v>0</v>
          </cell>
          <cell r="R2703">
            <v>0</v>
          </cell>
          <cell r="S2703">
            <v>0</v>
          </cell>
          <cell r="T2703">
            <v>0</v>
          </cell>
          <cell r="U2703">
            <v>3</v>
          </cell>
          <cell r="V2703">
            <v>1</v>
          </cell>
          <cell r="W2703">
            <v>12</v>
          </cell>
          <cell r="X2703">
            <v>0</v>
          </cell>
          <cell r="Y2703">
            <v>1312</v>
          </cell>
          <cell r="Z2703" t="str">
            <v>บุคคลธรรมดา</v>
          </cell>
          <cell r="AA2703">
            <v>2</v>
          </cell>
          <cell r="AB2703" t="str">
            <v>(1)ที่ดินและสิ่งปลูกสร้างที่ใช้ประโยชน์ในการประกอบเกษตรกรรม</v>
          </cell>
          <cell r="AC2703">
            <v>1</v>
          </cell>
          <cell r="AD2703">
            <v>1312</v>
          </cell>
          <cell r="AE2703">
            <v>100</v>
          </cell>
        </row>
        <row r="2704">
          <cell r="P2704" t="str">
            <v>J1-029</v>
          </cell>
          <cell r="Q2704">
            <v>0</v>
          </cell>
          <cell r="R2704">
            <v>0</v>
          </cell>
          <cell r="S2704">
            <v>0</v>
          </cell>
          <cell r="T2704">
            <v>0</v>
          </cell>
          <cell r="U2704">
            <v>4</v>
          </cell>
          <cell r="V2704">
            <v>2</v>
          </cell>
          <cell r="W2704">
            <v>13</v>
          </cell>
          <cell r="X2704">
            <v>0</v>
          </cell>
          <cell r="Y2704">
            <v>1813</v>
          </cell>
          <cell r="Z2704" t="str">
            <v>บุคคลธรรมดา</v>
          </cell>
          <cell r="AA2704">
            <v>2</v>
          </cell>
          <cell r="AB2704" t="str">
            <v>(1)ที่ดินและสิ่งปลูกสร้างที่ใช้ประโยชน์ในการประกอบเกษตรกรรม</v>
          </cell>
          <cell r="AC2704">
            <v>1</v>
          </cell>
          <cell r="AD2704">
            <v>1813</v>
          </cell>
          <cell r="AE2704">
            <v>100</v>
          </cell>
        </row>
        <row r="2705">
          <cell r="P2705" t="str">
            <v>J1-030</v>
          </cell>
          <cell r="Q2705">
            <v>0</v>
          </cell>
          <cell r="R2705">
            <v>0</v>
          </cell>
          <cell r="S2705">
            <v>0</v>
          </cell>
          <cell r="T2705">
            <v>0</v>
          </cell>
          <cell r="U2705">
            <v>3</v>
          </cell>
          <cell r="V2705">
            <v>3</v>
          </cell>
          <cell r="W2705">
            <v>0</v>
          </cell>
          <cell r="X2705">
            <v>0</v>
          </cell>
          <cell r="Y2705">
            <v>1500</v>
          </cell>
          <cell r="Z2705" t="str">
            <v>บุคคลธรรมดา</v>
          </cell>
          <cell r="AA2705">
            <v>2</v>
          </cell>
          <cell r="AB2705" t="str">
            <v>(1)ที่ดินและสิ่งปลูกสร้างที่ใช้ประโยชน์ในการประกอบเกษตรกรรม</v>
          </cell>
          <cell r="AC2705">
            <v>1</v>
          </cell>
          <cell r="AD2705">
            <v>1500</v>
          </cell>
          <cell r="AE2705">
            <v>100</v>
          </cell>
        </row>
        <row r="2706">
          <cell r="P2706" t="str">
            <v>J1-031</v>
          </cell>
          <cell r="Q2706">
            <v>0</v>
          </cell>
          <cell r="R2706">
            <v>0</v>
          </cell>
          <cell r="S2706">
            <v>0</v>
          </cell>
          <cell r="T2706">
            <v>0</v>
          </cell>
          <cell r="U2706">
            <v>3</v>
          </cell>
          <cell r="V2706">
            <v>1</v>
          </cell>
          <cell r="W2706">
            <v>33</v>
          </cell>
          <cell r="X2706">
            <v>0</v>
          </cell>
          <cell r="Y2706">
            <v>1333</v>
          </cell>
          <cell r="Z2706" t="str">
            <v>บุคคลธรรมดา</v>
          </cell>
          <cell r="AA2706">
            <v>2</v>
          </cell>
          <cell r="AB2706" t="str">
            <v>(1)ที่ดินและสิ่งปลูกสร้างที่ใช้ประโยชน์ในการประกอบเกษตรกรรม</v>
          </cell>
          <cell r="AC2706">
            <v>1</v>
          </cell>
          <cell r="AD2706">
            <v>1333</v>
          </cell>
          <cell r="AE2706">
            <v>100</v>
          </cell>
        </row>
        <row r="2707">
          <cell r="P2707" t="str">
            <v>J1-032</v>
          </cell>
          <cell r="Q2707">
            <v>0</v>
          </cell>
          <cell r="R2707">
            <v>0</v>
          </cell>
          <cell r="S2707">
            <v>0</v>
          </cell>
          <cell r="T2707">
            <v>0</v>
          </cell>
          <cell r="U2707">
            <v>1</v>
          </cell>
          <cell r="V2707">
            <v>2</v>
          </cell>
          <cell r="W2707">
            <v>67</v>
          </cell>
          <cell r="X2707">
            <v>0</v>
          </cell>
          <cell r="Y2707">
            <v>667</v>
          </cell>
          <cell r="Z2707" t="str">
            <v>บุคคลธรรมดา</v>
          </cell>
          <cell r="AA2707">
            <v>2</v>
          </cell>
          <cell r="AB2707" t="str">
            <v>(1)ที่ดินและสิ่งปลูกสร้างที่ใช้ประโยชน์ในการประกอบเกษตรกรรม</v>
          </cell>
          <cell r="AC2707">
            <v>1</v>
          </cell>
          <cell r="AD2707">
            <v>667</v>
          </cell>
          <cell r="AE2707">
            <v>100</v>
          </cell>
        </row>
        <row r="2708">
          <cell r="P2708" t="str">
            <v>J1-033</v>
          </cell>
          <cell r="Q2708">
            <v>0</v>
          </cell>
          <cell r="R2708">
            <v>0</v>
          </cell>
          <cell r="S2708">
            <v>0</v>
          </cell>
          <cell r="T2708">
            <v>0</v>
          </cell>
          <cell r="U2708">
            <v>6</v>
          </cell>
          <cell r="V2708">
            <v>1</v>
          </cell>
          <cell r="W2708">
            <v>0</v>
          </cell>
          <cell r="X2708">
            <v>0</v>
          </cell>
          <cell r="Y2708">
            <v>2500</v>
          </cell>
          <cell r="Z2708" t="str">
            <v>บุคคลธรรมดา</v>
          </cell>
          <cell r="AA2708">
            <v>2</v>
          </cell>
          <cell r="AB2708" t="str">
            <v>(1)ที่ดินและสิ่งปลูกสร้างที่ใช้ประโยชน์ในการประกอบเกษตรกรรม</v>
          </cell>
          <cell r="AC2708">
            <v>1</v>
          </cell>
          <cell r="AD2708">
            <v>2500</v>
          </cell>
          <cell r="AE2708">
            <v>100</v>
          </cell>
        </row>
        <row r="2709">
          <cell r="P2709" t="str">
            <v>J1-034</v>
          </cell>
          <cell r="Q2709">
            <v>0</v>
          </cell>
          <cell r="R2709">
            <v>0</v>
          </cell>
          <cell r="S2709">
            <v>0</v>
          </cell>
          <cell r="T2709">
            <v>0</v>
          </cell>
          <cell r="U2709">
            <v>5</v>
          </cell>
          <cell r="V2709">
            <v>0</v>
          </cell>
          <cell r="W2709">
            <v>0</v>
          </cell>
          <cell r="X2709">
            <v>0</v>
          </cell>
          <cell r="Y2709">
            <v>2000</v>
          </cell>
          <cell r="Z2709" t="str">
            <v>บุคคลธรรมดา</v>
          </cell>
          <cell r="AA2709">
            <v>2</v>
          </cell>
          <cell r="AB2709" t="str">
            <v>(1)ที่ดินและสิ่งปลูกสร้างที่ใช้ประโยชน์ในการประกอบเกษตรกรรม</v>
          </cell>
          <cell r="AC2709">
            <v>1</v>
          </cell>
          <cell r="AD2709">
            <v>2000</v>
          </cell>
          <cell r="AE2709">
            <v>100</v>
          </cell>
        </row>
        <row r="2710">
          <cell r="P2710" t="str">
            <v>J1-035</v>
          </cell>
          <cell r="Q2710">
            <v>0</v>
          </cell>
          <cell r="R2710">
            <v>0</v>
          </cell>
          <cell r="S2710">
            <v>0</v>
          </cell>
          <cell r="T2710">
            <v>0</v>
          </cell>
          <cell r="U2710">
            <v>4</v>
          </cell>
          <cell r="V2710">
            <v>1</v>
          </cell>
          <cell r="W2710">
            <v>58</v>
          </cell>
          <cell r="X2710">
            <v>0</v>
          </cell>
          <cell r="Y2710">
            <v>1758</v>
          </cell>
          <cell r="Z2710" t="str">
            <v>บุคคลธรรมดา</v>
          </cell>
          <cell r="AA2710">
            <v>2</v>
          </cell>
          <cell r="AB2710" t="str">
            <v>(1)ที่ดินและสิ่งปลูกสร้างที่ใช้ประโยชน์ในการประกอบเกษตรกรรม</v>
          </cell>
          <cell r="AC2710">
            <v>1</v>
          </cell>
          <cell r="AD2710">
            <v>1758</v>
          </cell>
          <cell r="AE2710">
            <v>100</v>
          </cell>
        </row>
        <row r="2711">
          <cell r="P2711" t="str">
            <v>J1-036</v>
          </cell>
          <cell r="Q2711">
            <v>0</v>
          </cell>
          <cell r="R2711">
            <v>0</v>
          </cell>
          <cell r="S2711">
            <v>0</v>
          </cell>
          <cell r="T2711">
            <v>0</v>
          </cell>
          <cell r="U2711">
            <v>5</v>
          </cell>
          <cell r="V2711">
            <v>2</v>
          </cell>
          <cell r="W2711">
            <v>9</v>
          </cell>
          <cell r="X2711">
            <v>0</v>
          </cell>
          <cell r="Y2711">
            <v>2209</v>
          </cell>
          <cell r="Z2711" t="str">
            <v>บุคคลธรรมดา</v>
          </cell>
          <cell r="AA2711">
            <v>2</v>
          </cell>
          <cell r="AB2711" t="str">
            <v>(1)ที่ดินและสิ่งปลูกสร้างที่ใช้ประโยชน์ในการประกอบเกษตรกรรม</v>
          </cell>
          <cell r="AC2711">
            <v>1</v>
          </cell>
          <cell r="AD2711">
            <v>2209</v>
          </cell>
          <cell r="AE2711">
            <v>100</v>
          </cell>
        </row>
        <row r="2712">
          <cell r="P2712" t="str">
            <v>J1-037</v>
          </cell>
          <cell r="Q2712">
            <v>0</v>
          </cell>
          <cell r="R2712">
            <v>0</v>
          </cell>
          <cell r="S2712">
            <v>0</v>
          </cell>
          <cell r="T2712">
            <v>0</v>
          </cell>
          <cell r="U2712">
            <v>0</v>
          </cell>
          <cell r="V2712">
            <v>2</v>
          </cell>
          <cell r="W2712">
            <v>0</v>
          </cell>
          <cell r="X2712">
            <v>0</v>
          </cell>
          <cell r="Y2712">
            <v>200</v>
          </cell>
          <cell r="Z2712" t="str">
            <v>บุคคลธรรมดา</v>
          </cell>
          <cell r="AA2712">
            <v>2</v>
          </cell>
          <cell r="AB2712" t="str">
            <v>(1)ที่ดินและสิ่งปลูกสร้างที่ใช้ประโยชน์ในการประกอบเกษตรกรรม</v>
          </cell>
          <cell r="AC2712">
            <v>1</v>
          </cell>
          <cell r="AD2712">
            <v>200</v>
          </cell>
          <cell r="AE2712">
            <v>100</v>
          </cell>
        </row>
        <row r="2713">
          <cell r="P2713" t="str">
            <v>J1-038</v>
          </cell>
          <cell r="Q2713">
            <v>0</v>
          </cell>
          <cell r="R2713">
            <v>0</v>
          </cell>
          <cell r="S2713">
            <v>0</v>
          </cell>
          <cell r="T2713">
            <v>0</v>
          </cell>
          <cell r="U2713">
            <v>3</v>
          </cell>
          <cell r="V2713">
            <v>3</v>
          </cell>
          <cell r="W2713">
            <v>0</v>
          </cell>
          <cell r="X2713">
            <v>0</v>
          </cell>
          <cell r="Y2713">
            <v>1500</v>
          </cell>
          <cell r="Z2713" t="str">
            <v>บุคคลธรรมดา</v>
          </cell>
          <cell r="AA2713">
            <v>2</v>
          </cell>
          <cell r="AB2713" t="str">
            <v>(1)ที่ดินและสิ่งปลูกสร้างที่ใช้ประโยชน์ในการประกอบเกษตรกรรม</v>
          </cell>
          <cell r="AC2713">
            <v>1</v>
          </cell>
          <cell r="AD2713">
            <v>1500</v>
          </cell>
          <cell r="AE2713">
            <v>100</v>
          </cell>
        </row>
        <row r="2714">
          <cell r="P2714" t="str">
            <v>J1-039</v>
          </cell>
          <cell r="Q2714">
            <v>0</v>
          </cell>
          <cell r="R2714">
            <v>0</v>
          </cell>
          <cell r="S2714">
            <v>0</v>
          </cell>
          <cell r="T2714">
            <v>0</v>
          </cell>
          <cell r="U2714">
            <v>3</v>
          </cell>
          <cell r="V2714">
            <v>3</v>
          </cell>
          <cell r="W2714">
            <v>62</v>
          </cell>
          <cell r="X2714">
            <v>0</v>
          </cell>
          <cell r="Y2714">
            <v>1562</v>
          </cell>
          <cell r="Z2714" t="str">
            <v>บุคคลธรรมดา</v>
          </cell>
          <cell r="AA2714">
            <v>2</v>
          </cell>
          <cell r="AB2714" t="str">
            <v>(1)ที่ดินและสิ่งปลูกสร้างที่ใช้ประโยชน์ในการประกอบเกษตรกรรม</v>
          </cell>
          <cell r="AC2714">
            <v>1</v>
          </cell>
          <cell r="AD2714">
            <v>1562</v>
          </cell>
          <cell r="AE2714">
            <v>100</v>
          </cell>
        </row>
        <row r="2715">
          <cell r="P2715" t="str">
            <v>J1-040</v>
          </cell>
          <cell r="Q2715">
            <v>0</v>
          </cell>
          <cell r="R2715">
            <v>0</v>
          </cell>
          <cell r="S2715">
            <v>0</v>
          </cell>
          <cell r="T2715">
            <v>0</v>
          </cell>
          <cell r="U2715">
            <v>14</v>
          </cell>
          <cell r="V2715">
            <v>0</v>
          </cell>
          <cell r="W2715">
            <v>2</v>
          </cell>
          <cell r="X2715">
            <v>0</v>
          </cell>
          <cell r="Y2715">
            <v>5602</v>
          </cell>
          <cell r="Z2715" t="str">
            <v>บุคคลธรรมดา</v>
          </cell>
          <cell r="AA2715">
            <v>2</v>
          </cell>
          <cell r="AB2715" t="str">
            <v>(1)ที่ดินและสิ่งปลูกสร้างที่ใช้ประโยชน์ในการประกอบเกษตรกรรม</v>
          </cell>
          <cell r="AC2715">
            <v>1</v>
          </cell>
          <cell r="AD2715">
            <v>5602</v>
          </cell>
          <cell r="AE2715">
            <v>100</v>
          </cell>
        </row>
        <row r="2716">
          <cell r="P2716" t="str">
            <v>J1-041</v>
          </cell>
          <cell r="Q2716">
            <v>0</v>
          </cell>
          <cell r="R2716">
            <v>0</v>
          </cell>
          <cell r="S2716">
            <v>0</v>
          </cell>
          <cell r="T2716">
            <v>0</v>
          </cell>
          <cell r="U2716">
            <v>10</v>
          </cell>
          <cell r="V2716">
            <v>0</v>
          </cell>
          <cell r="W2716">
            <v>46</v>
          </cell>
          <cell r="X2716">
            <v>0</v>
          </cell>
          <cell r="Y2716">
            <v>4046</v>
          </cell>
          <cell r="Z2716" t="str">
            <v>บุคคลธรรมดา</v>
          </cell>
          <cell r="AA2716">
            <v>2</v>
          </cell>
          <cell r="AB2716" t="str">
            <v>(1)ที่ดินและสิ่งปลูกสร้างที่ใช้ประโยชน์ในการประกอบเกษตรกรรม</v>
          </cell>
          <cell r="AC2716">
            <v>1</v>
          </cell>
          <cell r="AD2716">
            <v>4046</v>
          </cell>
          <cell r="AE2716">
            <v>100</v>
          </cell>
        </row>
        <row r="2717">
          <cell r="P2717" t="str">
            <v>J1-042</v>
          </cell>
          <cell r="Q2717">
            <v>0</v>
          </cell>
          <cell r="R2717">
            <v>0</v>
          </cell>
          <cell r="S2717">
            <v>0</v>
          </cell>
          <cell r="T2717">
            <v>0</v>
          </cell>
          <cell r="U2717">
            <v>3</v>
          </cell>
          <cell r="V2717">
            <v>0</v>
          </cell>
          <cell r="W2717">
            <v>50</v>
          </cell>
          <cell r="X2717">
            <v>0</v>
          </cell>
          <cell r="Y2717">
            <v>1250</v>
          </cell>
          <cell r="Z2717" t="str">
            <v>บุคคลธรรมดา</v>
          </cell>
          <cell r="AA2717">
            <v>2</v>
          </cell>
          <cell r="AB2717" t="str">
            <v>(1)ที่ดินและสิ่งปลูกสร้างที่ใช้ประโยชน์ในการประกอบเกษตรกรรม</v>
          </cell>
          <cell r="AC2717">
            <v>1</v>
          </cell>
          <cell r="AD2717">
            <v>1250</v>
          </cell>
          <cell r="AE2717">
            <v>100</v>
          </cell>
        </row>
        <row r="2718">
          <cell r="P2718" t="str">
            <v>J1-043</v>
          </cell>
          <cell r="Q2718">
            <v>0</v>
          </cell>
          <cell r="R2718">
            <v>0</v>
          </cell>
          <cell r="S2718">
            <v>0</v>
          </cell>
          <cell r="T2718">
            <v>0</v>
          </cell>
          <cell r="U2718">
            <v>3</v>
          </cell>
          <cell r="V2718">
            <v>2</v>
          </cell>
          <cell r="W2718">
            <v>37</v>
          </cell>
          <cell r="X2718">
            <v>0</v>
          </cell>
          <cell r="Y2718">
            <v>1437</v>
          </cell>
          <cell r="Z2718" t="str">
            <v>บุคคลธรรมดา</v>
          </cell>
          <cell r="AA2718">
            <v>2</v>
          </cell>
          <cell r="AB2718" t="str">
            <v>(1)ที่ดินและสิ่งปลูกสร้างที่ใช้ประโยชน์ในการประกอบเกษตรกรรม</v>
          </cell>
          <cell r="AC2718">
            <v>1</v>
          </cell>
          <cell r="AD2718">
            <v>1437</v>
          </cell>
          <cell r="AE2718">
            <v>100</v>
          </cell>
        </row>
        <row r="2719">
          <cell r="P2719" t="str">
            <v>J1-044</v>
          </cell>
          <cell r="Q2719">
            <v>0</v>
          </cell>
          <cell r="R2719">
            <v>0</v>
          </cell>
          <cell r="S2719">
            <v>0</v>
          </cell>
          <cell r="T2719">
            <v>0</v>
          </cell>
          <cell r="U2719">
            <v>3</v>
          </cell>
          <cell r="V2719">
            <v>0</v>
          </cell>
          <cell r="W2719">
            <v>48</v>
          </cell>
          <cell r="X2719">
            <v>0</v>
          </cell>
          <cell r="Y2719">
            <v>1248</v>
          </cell>
          <cell r="Z2719" t="str">
            <v>บุคคลธรรมดา</v>
          </cell>
          <cell r="AA2719">
            <v>2</v>
          </cell>
          <cell r="AB2719" t="str">
            <v>(1)ที่ดินและสิ่งปลูกสร้างที่ใช้ประโยชน์ในการประกอบเกษตรกรรม</v>
          </cell>
          <cell r="AC2719">
            <v>1</v>
          </cell>
          <cell r="AD2719">
            <v>1248</v>
          </cell>
          <cell r="AE2719">
            <v>100</v>
          </cell>
        </row>
        <row r="2720">
          <cell r="P2720" t="str">
            <v>J1-045</v>
          </cell>
          <cell r="Q2720">
            <v>0</v>
          </cell>
          <cell r="R2720">
            <v>0</v>
          </cell>
          <cell r="S2720">
            <v>0</v>
          </cell>
          <cell r="T2720">
            <v>0</v>
          </cell>
          <cell r="U2720">
            <v>5</v>
          </cell>
          <cell r="V2720">
            <v>2</v>
          </cell>
          <cell r="W2720">
            <v>50</v>
          </cell>
          <cell r="X2720">
            <v>0</v>
          </cell>
          <cell r="Y2720">
            <v>2250</v>
          </cell>
          <cell r="Z2720" t="str">
            <v>บุคคลธรรมดา</v>
          </cell>
          <cell r="AA2720">
            <v>2</v>
          </cell>
          <cell r="AB2720" t="str">
            <v>(1)ที่ดินและสิ่งปลูกสร้างที่ใช้ประโยชน์ในการประกอบเกษตรกรรม</v>
          </cell>
          <cell r="AC2720">
            <v>1</v>
          </cell>
          <cell r="AD2720">
            <v>2250</v>
          </cell>
          <cell r="AE2720">
            <v>100</v>
          </cell>
        </row>
        <row r="2721">
          <cell r="P2721" t="str">
            <v>J1-046</v>
          </cell>
          <cell r="Q2721">
            <v>0</v>
          </cell>
          <cell r="R2721">
            <v>0</v>
          </cell>
          <cell r="S2721">
            <v>0</v>
          </cell>
          <cell r="T2721">
            <v>0</v>
          </cell>
          <cell r="U2721">
            <v>0</v>
          </cell>
          <cell r="V2721">
            <v>2</v>
          </cell>
          <cell r="W2721">
            <v>0</v>
          </cell>
          <cell r="X2721">
            <v>0</v>
          </cell>
          <cell r="Y2721">
            <v>200</v>
          </cell>
          <cell r="Z2721" t="str">
            <v>บุคคลธรรมดา</v>
          </cell>
          <cell r="AA2721">
            <v>2</v>
          </cell>
          <cell r="AB2721" t="str">
            <v>(1)ที่ดินและสิ่งปลูกสร้างที่ใช้ประโยชน์ในการประกอบเกษตรกรรม</v>
          </cell>
          <cell r="AC2721">
            <v>1</v>
          </cell>
          <cell r="AD2721">
            <v>200</v>
          </cell>
          <cell r="AE2721">
            <v>100</v>
          </cell>
        </row>
        <row r="2722">
          <cell r="P2722" t="str">
            <v>J1-047</v>
          </cell>
          <cell r="Q2722">
            <v>0</v>
          </cell>
          <cell r="R2722">
            <v>0</v>
          </cell>
          <cell r="S2722">
            <v>0</v>
          </cell>
          <cell r="T2722">
            <v>0</v>
          </cell>
          <cell r="U2722">
            <v>5</v>
          </cell>
          <cell r="V2722">
            <v>2</v>
          </cell>
          <cell r="W2722">
            <v>62</v>
          </cell>
          <cell r="X2722">
            <v>0</v>
          </cell>
          <cell r="Y2722">
            <v>2262</v>
          </cell>
          <cell r="Z2722" t="str">
            <v>บุคคลธรรมดา</v>
          </cell>
          <cell r="AA2722">
            <v>2</v>
          </cell>
          <cell r="AB2722" t="str">
            <v>(1)ที่ดินและสิ่งปลูกสร้างที่ใช้ประโยชน์ในการประกอบเกษตรกรรม</v>
          </cell>
          <cell r="AC2722">
            <v>1</v>
          </cell>
          <cell r="AD2722">
            <v>2262</v>
          </cell>
          <cell r="AE2722">
            <v>100</v>
          </cell>
        </row>
        <row r="2723">
          <cell r="P2723" t="str">
            <v>J1-048</v>
          </cell>
          <cell r="Q2723">
            <v>0</v>
          </cell>
          <cell r="R2723">
            <v>0</v>
          </cell>
          <cell r="S2723">
            <v>0</v>
          </cell>
          <cell r="T2723">
            <v>0</v>
          </cell>
          <cell r="U2723">
            <v>3</v>
          </cell>
          <cell r="V2723">
            <v>1</v>
          </cell>
          <cell r="W2723">
            <v>12</v>
          </cell>
          <cell r="X2723">
            <v>0</v>
          </cell>
          <cell r="Y2723">
            <v>1312</v>
          </cell>
          <cell r="Z2723" t="str">
            <v>บุคคลธรรมดา</v>
          </cell>
          <cell r="AA2723">
            <v>2</v>
          </cell>
          <cell r="AB2723" t="str">
            <v>(1)ที่ดินและสิ่งปลูกสร้างที่ใช้ประโยชน์ในการประกอบเกษตรกรรม</v>
          </cell>
          <cell r="AC2723">
            <v>1</v>
          </cell>
          <cell r="AD2723">
            <v>1312</v>
          </cell>
          <cell r="AE2723">
            <v>100</v>
          </cell>
        </row>
        <row r="2724">
          <cell r="P2724" t="str">
            <v>J1-049</v>
          </cell>
          <cell r="Q2724">
            <v>0</v>
          </cell>
          <cell r="R2724">
            <v>0</v>
          </cell>
          <cell r="S2724">
            <v>0</v>
          </cell>
          <cell r="T2724">
            <v>0</v>
          </cell>
          <cell r="U2724">
            <v>0</v>
          </cell>
          <cell r="V2724">
            <v>2</v>
          </cell>
          <cell r="W2724">
            <v>0</v>
          </cell>
          <cell r="X2724">
            <v>0</v>
          </cell>
          <cell r="Y2724">
            <v>200</v>
          </cell>
          <cell r="Z2724" t="str">
            <v>บุคคลธรรมดา</v>
          </cell>
          <cell r="AA2724">
            <v>2</v>
          </cell>
          <cell r="AB2724" t="str">
            <v>(1)ที่ดินและสิ่งปลูกสร้างที่ใช้ประโยชน์ในการประกอบเกษตรกรรม</v>
          </cell>
          <cell r="AC2724">
            <v>1</v>
          </cell>
          <cell r="AD2724">
            <v>200</v>
          </cell>
          <cell r="AE2724">
            <v>100</v>
          </cell>
        </row>
        <row r="2725">
          <cell r="P2725" t="str">
            <v>J1-050</v>
          </cell>
          <cell r="Q2725">
            <v>0</v>
          </cell>
          <cell r="R2725">
            <v>0</v>
          </cell>
          <cell r="S2725">
            <v>0</v>
          </cell>
          <cell r="T2725">
            <v>0</v>
          </cell>
          <cell r="U2725">
            <v>21</v>
          </cell>
          <cell r="V2725">
            <v>0</v>
          </cell>
          <cell r="W2725">
            <v>0</v>
          </cell>
          <cell r="X2725">
            <v>0</v>
          </cell>
          <cell r="Y2725">
            <v>8400</v>
          </cell>
          <cell r="Z2725" t="str">
            <v>บุคคลธรรมดา</v>
          </cell>
          <cell r="AA2725">
            <v>2</v>
          </cell>
          <cell r="AB2725" t="str">
            <v>(1)ที่ดินและสิ่งปลูกสร้างที่ใช้ประโยชน์ในการประกอบเกษตรกรรม</v>
          </cell>
          <cell r="AC2725">
            <v>1</v>
          </cell>
          <cell r="AD2725">
            <v>8400</v>
          </cell>
          <cell r="AE2725">
            <v>100</v>
          </cell>
        </row>
        <row r="2726">
          <cell r="P2726" t="str">
            <v>J1-051</v>
          </cell>
          <cell r="Q2726">
            <v>0</v>
          </cell>
          <cell r="R2726">
            <v>0</v>
          </cell>
          <cell r="S2726">
            <v>0</v>
          </cell>
          <cell r="T2726">
            <v>0</v>
          </cell>
          <cell r="U2726">
            <v>8</v>
          </cell>
          <cell r="V2726">
            <v>1</v>
          </cell>
          <cell r="W2726">
            <v>46</v>
          </cell>
          <cell r="X2726">
            <v>0</v>
          </cell>
          <cell r="Y2726">
            <v>3346</v>
          </cell>
          <cell r="Z2726" t="str">
            <v>บุคคลธรรมดา</v>
          </cell>
          <cell r="AA2726">
            <v>2</v>
          </cell>
          <cell r="AB2726" t="str">
            <v>(1)ที่ดินและสิ่งปลูกสร้างที่ใช้ประโยชน์ในการประกอบเกษตรกรรม</v>
          </cell>
          <cell r="AC2726">
            <v>1</v>
          </cell>
          <cell r="AD2726">
            <v>3346</v>
          </cell>
          <cell r="AE2726">
            <v>100</v>
          </cell>
        </row>
        <row r="2727">
          <cell r="P2727" t="str">
            <v>J1-052</v>
          </cell>
          <cell r="Q2727">
            <v>0</v>
          </cell>
          <cell r="R2727">
            <v>0</v>
          </cell>
          <cell r="S2727">
            <v>0</v>
          </cell>
          <cell r="T2727">
            <v>0</v>
          </cell>
          <cell r="U2727">
            <v>2</v>
          </cell>
          <cell r="V2727">
            <v>3</v>
          </cell>
          <cell r="W2727">
            <v>93</v>
          </cell>
          <cell r="X2727">
            <v>0</v>
          </cell>
          <cell r="Y2727">
            <v>1193</v>
          </cell>
          <cell r="Z2727" t="str">
            <v>บุคคลธรรมดา</v>
          </cell>
          <cell r="AA2727">
            <v>2</v>
          </cell>
          <cell r="AB2727" t="str">
            <v>(1)ที่ดินและสิ่งปลูกสร้างที่ใช้ประโยชน์ในการประกอบเกษตรกรรม</v>
          </cell>
          <cell r="AC2727">
            <v>1</v>
          </cell>
          <cell r="AD2727">
            <v>1193</v>
          </cell>
          <cell r="AE2727">
            <v>100</v>
          </cell>
        </row>
        <row r="2728">
          <cell r="P2728" t="str">
            <v>J1-053</v>
          </cell>
          <cell r="Q2728">
            <v>0</v>
          </cell>
          <cell r="R2728">
            <v>0</v>
          </cell>
          <cell r="S2728">
            <v>0</v>
          </cell>
          <cell r="T2728">
            <v>0</v>
          </cell>
          <cell r="U2728">
            <v>6</v>
          </cell>
          <cell r="V2728">
            <v>3</v>
          </cell>
          <cell r="W2728">
            <v>0</v>
          </cell>
          <cell r="X2728">
            <v>0</v>
          </cell>
          <cell r="Y2728">
            <v>2700</v>
          </cell>
          <cell r="Z2728" t="str">
            <v>บุคคลธรรมดา</v>
          </cell>
          <cell r="AA2728">
            <v>2</v>
          </cell>
          <cell r="AB2728" t="str">
            <v>(1)ที่ดินและสิ่งปลูกสร้างที่ใช้ประโยชน์ในการประกอบเกษตรกรรม</v>
          </cell>
          <cell r="AC2728">
            <v>1</v>
          </cell>
          <cell r="AD2728">
            <v>2700</v>
          </cell>
          <cell r="AE2728">
            <v>100</v>
          </cell>
        </row>
        <row r="2729">
          <cell r="P2729" t="str">
            <v>J1-054</v>
          </cell>
          <cell r="Q2729">
            <v>0</v>
          </cell>
          <cell r="R2729">
            <v>0</v>
          </cell>
          <cell r="S2729">
            <v>0</v>
          </cell>
          <cell r="T2729">
            <v>0</v>
          </cell>
          <cell r="U2729">
            <v>7</v>
          </cell>
          <cell r="V2729">
            <v>2</v>
          </cell>
          <cell r="W2729">
            <v>24</v>
          </cell>
          <cell r="X2729">
            <v>0</v>
          </cell>
          <cell r="Y2729">
            <v>3024</v>
          </cell>
          <cell r="Z2729" t="str">
            <v>บุคคลธรรมดา</v>
          </cell>
          <cell r="AA2729">
            <v>2</v>
          </cell>
          <cell r="AB2729" t="str">
            <v>(1)ที่ดินและสิ่งปลูกสร้างที่ใช้ประโยชน์ในการประกอบเกษตรกรรม</v>
          </cell>
          <cell r="AC2729">
            <v>1</v>
          </cell>
          <cell r="AD2729">
            <v>3024</v>
          </cell>
          <cell r="AE2729">
            <v>100</v>
          </cell>
        </row>
        <row r="2730">
          <cell r="P2730" t="str">
            <v>J1-055</v>
          </cell>
          <cell r="Q2730">
            <v>0</v>
          </cell>
          <cell r="R2730">
            <v>0</v>
          </cell>
          <cell r="S2730">
            <v>0</v>
          </cell>
          <cell r="T2730">
            <v>0</v>
          </cell>
          <cell r="U2730">
            <v>7</v>
          </cell>
          <cell r="V2730">
            <v>2</v>
          </cell>
          <cell r="W2730">
            <v>24</v>
          </cell>
          <cell r="X2730">
            <v>0</v>
          </cell>
          <cell r="Y2730">
            <v>3024</v>
          </cell>
          <cell r="Z2730" t="str">
            <v>บุคคลธรรมดา</v>
          </cell>
          <cell r="AA2730">
            <v>2</v>
          </cell>
          <cell r="AB2730" t="str">
            <v>(1)ที่ดินและสิ่งปลูกสร้างที่ใช้ประโยชน์ในการประกอบเกษตรกรรม</v>
          </cell>
          <cell r="AC2730">
            <v>1</v>
          </cell>
          <cell r="AD2730">
            <v>3024</v>
          </cell>
          <cell r="AE2730">
            <v>100</v>
          </cell>
        </row>
        <row r="2731">
          <cell r="P2731" t="str">
            <v>J1-056</v>
          </cell>
          <cell r="Q2731">
            <v>0</v>
          </cell>
          <cell r="R2731">
            <v>0</v>
          </cell>
          <cell r="S2731">
            <v>0</v>
          </cell>
          <cell r="T2731">
            <v>0</v>
          </cell>
          <cell r="U2731">
            <v>7</v>
          </cell>
          <cell r="V2731">
            <v>2</v>
          </cell>
          <cell r="W2731">
            <v>24</v>
          </cell>
          <cell r="X2731">
            <v>0</v>
          </cell>
          <cell r="Y2731">
            <v>3024</v>
          </cell>
          <cell r="Z2731" t="str">
            <v>บุคคลธรรมดา</v>
          </cell>
          <cell r="AA2731">
            <v>2</v>
          </cell>
          <cell r="AB2731" t="str">
            <v>(1)ที่ดินและสิ่งปลูกสร้างที่ใช้ประโยชน์ในการประกอบเกษตรกรรม</v>
          </cell>
          <cell r="AC2731">
            <v>1</v>
          </cell>
          <cell r="AD2731">
            <v>3024</v>
          </cell>
          <cell r="AE2731">
            <v>100</v>
          </cell>
        </row>
        <row r="2732">
          <cell r="P2732" t="str">
            <v>J1-057</v>
          </cell>
          <cell r="Q2732">
            <v>0</v>
          </cell>
          <cell r="R2732">
            <v>0</v>
          </cell>
          <cell r="S2732">
            <v>0</v>
          </cell>
          <cell r="T2732">
            <v>0</v>
          </cell>
          <cell r="U2732">
            <v>4</v>
          </cell>
          <cell r="V2732">
            <v>1</v>
          </cell>
          <cell r="W2732">
            <v>0</v>
          </cell>
          <cell r="X2732">
            <v>0</v>
          </cell>
          <cell r="Y2732">
            <v>1700</v>
          </cell>
          <cell r="Z2732" t="str">
            <v>บุคคลธรรมดา</v>
          </cell>
          <cell r="AA2732">
            <v>2</v>
          </cell>
          <cell r="AB2732" t="str">
            <v>(1)ที่ดินและสิ่งปลูกสร้างที่ใช้ประโยชน์ในการประกอบเกษตรกรรม</v>
          </cell>
          <cell r="AC2732">
            <v>1</v>
          </cell>
          <cell r="AD2732">
            <v>1700</v>
          </cell>
          <cell r="AE2732">
            <v>100</v>
          </cell>
        </row>
        <row r="2733">
          <cell r="P2733" t="str">
            <v>J1-058</v>
          </cell>
          <cell r="Q2733">
            <v>0</v>
          </cell>
          <cell r="R2733">
            <v>0</v>
          </cell>
          <cell r="S2733">
            <v>0</v>
          </cell>
          <cell r="T2733">
            <v>0</v>
          </cell>
          <cell r="U2733">
            <v>4</v>
          </cell>
          <cell r="V2733">
            <v>1</v>
          </cell>
          <cell r="W2733">
            <v>0</v>
          </cell>
          <cell r="X2733">
            <v>0</v>
          </cell>
          <cell r="Y2733">
            <v>1700</v>
          </cell>
          <cell r="Z2733" t="str">
            <v>บุคคลธรรมดา</v>
          </cell>
          <cell r="AA2733">
            <v>2</v>
          </cell>
          <cell r="AB2733" t="str">
            <v>(1)ที่ดินและสิ่งปลูกสร้างที่ใช้ประโยชน์ในการประกอบเกษตรกรรม</v>
          </cell>
          <cell r="AC2733">
            <v>1</v>
          </cell>
          <cell r="AD2733">
            <v>1700</v>
          </cell>
          <cell r="AE2733">
            <v>100</v>
          </cell>
        </row>
        <row r="2734">
          <cell r="P2734" t="str">
            <v>J1-059</v>
          </cell>
          <cell r="Q2734">
            <v>0</v>
          </cell>
          <cell r="R2734">
            <v>0</v>
          </cell>
          <cell r="S2734">
            <v>0</v>
          </cell>
          <cell r="T2734">
            <v>0</v>
          </cell>
          <cell r="U2734">
            <v>4</v>
          </cell>
          <cell r="V2734">
            <v>1</v>
          </cell>
          <cell r="W2734">
            <v>0</v>
          </cell>
          <cell r="X2734">
            <v>0</v>
          </cell>
          <cell r="Y2734">
            <v>1700</v>
          </cell>
          <cell r="Z2734" t="str">
            <v>บุคคลธรรมดา</v>
          </cell>
          <cell r="AA2734">
            <v>2</v>
          </cell>
          <cell r="AB2734" t="str">
            <v>(1)ที่ดินและสิ่งปลูกสร้างที่ใช้ประโยชน์ในการประกอบเกษตรกรรม</v>
          </cell>
          <cell r="AC2734">
            <v>1</v>
          </cell>
          <cell r="AD2734">
            <v>1700</v>
          </cell>
          <cell r="AE2734">
            <v>100</v>
          </cell>
        </row>
        <row r="2735">
          <cell r="P2735" t="str">
            <v>J1-060</v>
          </cell>
          <cell r="Q2735">
            <v>0</v>
          </cell>
          <cell r="R2735">
            <v>0</v>
          </cell>
          <cell r="S2735">
            <v>0</v>
          </cell>
          <cell r="T2735">
            <v>0</v>
          </cell>
          <cell r="U2735">
            <v>4</v>
          </cell>
          <cell r="V2735">
            <v>1</v>
          </cell>
          <cell r="W2735">
            <v>0</v>
          </cell>
          <cell r="X2735">
            <v>0</v>
          </cell>
          <cell r="Y2735">
            <v>1700</v>
          </cell>
          <cell r="Z2735" t="str">
            <v>บุคคลธรรมดา</v>
          </cell>
          <cell r="AA2735">
            <v>2</v>
          </cell>
          <cell r="AB2735" t="str">
            <v>(1)ที่ดินและสิ่งปลูกสร้างที่ใช้ประโยชน์ในการประกอบเกษตรกรรม</v>
          </cell>
          <cell r="AC2735">
            <v>1</v>
          </cell>
          <cell r="AD2735">
            <v>1700</v>
          </cell>
          <cell r="AE2735">
            <v>100</v>
          </cell>
        </row>
        <row r="2736">
          <cell r="P2736" t="str">
            <v>J1-061</v>
          </cell>
          <cell r="Q2736">
            <v>0</v>
          </cell>
          <cell r="R2736">
            <v>0</v>
          </cell>
          <cell r="S2736">
            <v>0</v>
          </cell>
          <cell r="T2736">
            <v>0</v>
          </cell>
          <cell r="U2736">
            <v>4</v>
          </cell>
          <cell r="V2736">
            <v>2</v>
          </cell>
          <cell r="W2736">
            <v>42</v>
          </cell>
          <cell r="X2736">
            <v>0</v>
          </cell>
          <cell r="Y2736">
            <v>1842</v>
          </cell>
          <cell r="Z2736" t="str">
            <v>บุคคลธรรมดา</v>
          </cell>
          <cell r="AA2736">
            <v>2</v>
          </cell>
          <cell r="AB2736" t="str">
            <v>(1)ที่ดินและสิ่งปลูกสร้างที่ใช้ประโยชน์ในการประกอบเกษตรกรรม</v>
          </cell>
          <cell r="AC2736">
            <v>1</v>
          </cell>
          <cell r="AD2736">
            <v>1842</v>
          </cell>
          <cell r="AE2736">
            <v>100</v>
          </cell>
        </row>
        <row r="2737">
          <cell r="P2737" t="str">
            <v>J1-062</v>
          </cell>
          <cell r="Q2737">
            <v>0</v>
          </cell>
          <cell r="R2737">
            <v>0</v>
          </cell>
          <cell r="S2737">
            <v>0</v>
          </cell>
          <cell r="T2737">
            <v>0</v>
          </cell>
          <cell r="U2737">
            <v>8</v>
          </cell>
          <cell r="V2737">
            <v>0</v>
          </cell>
          <cell r="W2737">
            <v>83</v>
          </cell>
          <cell r="X2737">
            <v>0</v>
          </cell>
          <cell r="Y2737">
            <v>3283</v>
          </cell>
          <cell r="Z2737" t="str">
            <v>บุคคลธรรมดา</v>
          </cell>
          <cell r="AA2737">
            <v>2</v>
          </cell>
          <cell r="AB2737" t="str">
            <v>(1)ที่ดินและสิ่งปลูกสร้างที่ใช้ประโยชน์ในการประกอบเกษตรกรรม</v>
          </cell>
          <cell r="AC2737">
            <v>1</v>
          </cell>
          <cell r="AD2737">
            <v>3283</v>
          </cell>
          <cell r="AE2737">
            <v>100</v>
          </cell>
        </row>
        <row r="2738">
          <cell r="P2738" t="str">
            <v>J1-063</v>
          </cell>
          <cell r="Q2738">
            <v>0</v>
          </cell>
          <cell r="R2738">
            <v>0</v>
          </cell>
          <cell r="S2738">
            <v>0</v>
          </cell>
          <cell r="T2738">
            <v>0</v>
          </cell>
          <cell r="U2738">
            <v>6</v>
          </cell>
          <cell r="V2738">
            <v>3</v>
          </cell>
          <cell r="W2738">
            <v>46</v>
          </cell>
          <cell r="X2738">
            <v>0</v>
          </cell>
          <cell r="Y2738">
            <v>2746</v>
          </cell>
          <cell r="Z2738" t="str">
            <v>บุคคลธรรมดา</v>
          </cell>
          <cell r="AA2738">
            <v>2</v>
          </cell>
          <cell r="AB2738" t="str">
            <v>(1)ที่ดินและสิ่งปลูกสร้างที่ใช้ประโยชน์ในการประกอบเกษตรกรรม</v>
          </cell>
          <cell r="AC2738">
            <v>1</v>
          </cell>
          <cell r="AD2738">
            <v>2746</v>
          </cell>
          <cell r="AE2738">
            <v>100</v>
          </cell>
        </row>
        <row r="2739">
          <cell r="P2739" t="str">
            <v>J1-064</v>
          </cell>
          <cell r="Q2739">
            <v>0</v>
          </cell>
          <cell r="R2739">
            <v>0</v>
          </cell>
          <cell r="S2739">
            <v>0</v>
          </cell>
          <cell r="T2739">
            <v>0</v>
          </cell>
          <cell r="U2739">
            <v>6</v>
          </cell>
          <cell r="V2739">
            <v>3</v>
          </cell>
          <cell r="W2739">
            <v>46</v>
          </cell>
          <cell r="X2739">
            <v>0</v>
          </cell>
          <cell r="Y2739">
            <v>2746</v>
          </cell>
          <cell r="Z2739" t="str">
            <v>บุคคลธรรมดา</v>
          </cell>
          <cell r="AA2739">
            <v>2</v>
          </cell>
          <cell r="AB2739" t="str">
            <v>(1)ที่ดินและสิ่งปลูกสร้างที่ใช้ประโยชน์ในการประกอบเกษตรกรรม</v>
          </cell>
          <cell r="AC2739">
            <v>1</v>
          </cell>
          <cell r="AD2739">
            <v>2746</v>
          </cell>
          <cell r="AE2739">
            <v>100</v>
          </cell>
        </row>
        <row r="2740">
          <cell r="P2740" t="str">
            <v>J1-065</v>
          </cell>
          <cell r="Q2740">
            <v>0</v>
          </cell>
          <cell r="R2740">
            <v>0</v>
          </cell>
          <cell r="S2740">
            <v>0</v>
          </cell>
          <cell r="T2740">
            <v>0</v>
          </cell>
          <cell r="U2740">
            <v>6</v>
          </cell>
          <cell r="V2740">
            <v>3</v>
          </cell>
          <cell r="W2740">
            <v>46</v>
          </cell>
          <cell r="X2740">
            <v>0</v>
          </cell>
          <cell r="Y2740">
            <v>2746</v>
          </cell>
          <cell r="Z2740" t="str">
            <v>บุคคลธรรมดา</v>
          </cell>
          <cell r="AA2740">
            <v>2</v>
          </cell>
          <cell r="AB2740" t="str">
            <v>(1)ที่ดินและสิ่งปลูกสร้างที่ใช้ประโยชน์ในการประกอบเกษตรกรรม</v>
          </cell>
          <cell r="AC2740">
            <v>1</v>
          </cell>
          <cell r="AD2740">
            <v>2746</v>
          </cell>
          <cell r="AE2740">
            <v>100</v>
          </cell>
        </row>
        <row r="2741">
          <cell r="P2741" t="str">
            <v>J1-066</v>
          </cell>
          <cell r="Q2741">
            <v>0</v>
          </cell>
          <cell r="R2741">
            <v>0</v>
          </cell>
          <cell r="S2741">
            <v>0</v>
          </cell>
          <cell r="T2741">
            <v>0</v>
          </cell>
          <cell r="U2741">
            <v>20</v>
          </cell>
          <cell r="V2741">
            <v>3</v>
          </cell>
          <cell r="W2741">
            <v>0</v>
          </cell>
          <cell r="X2741">
            <v>0</v>
          </cell>
          <cell r="Y2741">
            <v>8300</v>
          </cell>
          <cell r="Z2741" t="str">
            <v>บุคคลธรรมดา</v>
          </cell>
          <cell r="AA2741">
            <v>2</v>
          </cell>
          <cell r="AB2741" t="str">
            <v>(1)ที่ดินและสิ่งปลูกสร้างที่ใช้ประโยชน์ในการประกอบเกษตรกรรม</v>
          </cell>
          <cell r="AC2741">
            <v>1</v>
          </cell>
          <cell r="AD2741">
            <v>8300</v>
          </cell>
          <cell r="AE2741">
            <v>100</v>
          </cell>
        </row>
        <row r="2742">
          <cell r="P2742" t="str">
            <v>J1-067</v>
          </cell>
          <cell r="Q2742">
            <v>0</v>
          </cell>
          <cell r="R2742">
            <v>0</v>
          </cell>
          <cell r="S2742">
            <v>0</v>
          </cell>
          <cell r="T2742">
            <v>0</v>
          </cell>
          <cell r="U2742">
            <v>5</v>
          </cell>
          <cell r="V2742">
            <v>2</v>
          </cell>
          <cell r="W2742">
            <v>0</v>
          </cell>
          <cell r="X2742">
            <v>0</v>
          </cell>
          <cell r="Y2742">
            <v>2200</v>
          </cell>
          <cell r="Z2742" t="str">
            <v>บุคคลธรรมดา</v>
          </cell>
          <cell r="AA2742">
            <v>2</v>
          </cell>
          <cell r="AB2742" t="str">
            <v>(1)ที่ดินและสิ่งปลูกสร้างที่ใช้ประโยชน์ในการประกอบเกษตรกรรม</v>
          </cell>
          <cell r="AC2742">
            <v>1</v>
          </cell>
          <cell r="AD2742">
            <v>2200</v>
          </cell>
          <cell r="AE2742">
            <v>100</v>
          </cell>
        </row>
        <row r="2743">
          <cell r="P2743" t="str">
            <v>J1-068</v>
          </cell>
          <cell r="Q2743">
            <v>0</v>
          </cell>
          <cell r="R2743">
            <v>0</v>
          </cell>
          <cell r="S2743">
            <v>0</v>
          </cell>
          <cell r="T2743">
            <v>0</v>
          </cell>
          <cell r="U2743">
            <v>7</v>
          </cell>
          <cell r="V2743">
            <v>0</v>
          </cell>
          <cell r="W2743">
            <v>0</v>
          </cell>
          <cell r="X2743">
            <v>0</v>
          </cell>
          <cell r="Y2743">
            <v>2800</v>
          </cell>
          <cell r="Z2743" t="str">
            <v>บุคคลธรรมดา</v>
          </cell>
          <cell r="AA2743">
            <v>2</v>
          </cell>
          <cell r="AB2743" t="str">
            <v>(1)ที่ดินและสิ่งปลูกสร้างที่ใช้ประโยชน์ในการประกอบเกษตรกรรม</v>
          </cell>
          <cell r="AC2743">
            <v>1</v>
          </cell>
          <cell r="AD2743">
            <v>2800</v>
          </cell>
          <cell r="AE2743">
            <v>100</v>
          </cell>
        </row>
        <row r="2744">
          <cell r="P2744" t="str">
            <v>J1-069</v>
          </cell>
          <cell r="Q2744">
            <v>0</v>
          </cell>
          <cell r="R2744">
            <v>0</v>
          </cell>
          <cell r="S2744">
            <v>0</v>
          </cell>
          <cell r="T2744">
            <v>0</v>
          </cell>
          <cell r="U2744">
            <v>5</v>
          </cell>
          <cell r="V2744">
            <v>2</v>
          </cell>
          <cell r="W2744">
            <v>50</v>
          </cell>
          <cell r="X2744">
            <v>0</v>
          </cell>
          <cell r="Y2744">
            <v>2250</v>
          </cell>
          <cell r="Z2744" t="str">
            <v>บุคคลธรรมดา</v>
          </cell>
          <cell r="AA2744">
            <v>2</v>
          </cell>
          <cell r="AB2744" t="str">
            <v>(1)ที่ดินและสิ่งปลูกสร้างที่ใช้ประโยชน์ในการประกอบเกษตรกรรม</v>
          </cell>
          <cell r="AC2744">
            <v>1</v>
          </cell>
          <cell r="AD2744">
            <v>2250</v>
          </cell>
          <cell r="AE2744">
            <v>100</v>
          </cell>
        </row>
        <row r="2745">
          <cell r="P2745" t="str">
            <v>J1-070</v>
          </cell>
          <cell r="Q2745">
            <v>0</v>
          </cell>
          <cell r="R2745">
            <v>0</v>
          </cell>
          <cell r="S2745">
            <v>0</v>
          </cell>
          <cell r="T2745">
            <v>0</v>
          </cell>
          <cell r="U2745">
            <v>5</v>
          </cell>
          <cell r="V2745">
            <v>0</v>
          </cell>
          <cell r="W2745">
            <v>0</v>
          </cell>
          <cell r="X2745">
            <v>0</v>
          </cell>
          <cell r="Y2745">
            <v>2000</v>
          </cell>
          <cell r="Z2745" t="str">
            <v>บุคคลธรรมดา</v>
          </cell>
          <cell r="AA2745">
            <v>2</v>
          </cell>
          <cell r="AB2745" t="str">
            <v>(1)ที่ดินและสิ่งปลูกสร้างที่ใช้ประโยชน์ในการประกอบเกษตรกรรม</v>
          </cell>
          <cell r="AC2745">
            <v>1</v>
          </cell>
          <cell r="AD2745">
            <v>2000</v>
          </cell>
          <cell r="AE2745">
            <v>100</v>
          </cell>
        </row>
        <row r="2746">
          <cell r="P2746" t="str">
            <v>J1-071</v>
          </cell>
          <cell r="Q2746">
            <v>0</v>
          </cell>
          <cell r="R2746">
            <v>0</v>
          </cell>
          <cell r="S2746">
            <v>0</v>
          </cell>
          <cell r="T2746">
            <v>0</v>
          </cell>
          <cell r="U2746">
            <v>4</v>
          </cell>
          <cell r="V2746">
            <v>3</v>
          </cell>
          <cell r="W2746">
            <v>57</v>
          </cell>
          <cell r="X2746">
            <v>0</v>
          </cell>
          <cell r="Y2746">
            <v>1957</v>
          </cell>
          <cell r="Z2746" t="str">
            <v>บุคคลธรรมดา</v>
          </cell>
          <cell r="AA2746">
            <v>2</v>
          </cell>
          <cell r="AB2746" t="str">
            <v>(1)ที่ดินและสิ่งปลูกสร้างที่ใช้ประโยชน์ในการประกอบเกษตรกรรม</v>
          </cell>
          <cell r="AC2746">
            <v>1</v>
          </cell>
          <cell r="AD2746">
            <v>1957</v>
          </cell>
          <cell r="AE2746">
            <v>100</v>
          </cell>
        </row>
        <row r="2747">
          <cell r="P2747" t="str">
            <v>J1-072</v>
          </cell>
          <cell r="Q2747">
            <v>0</v>
          </cell>
          <cell r="R2747">
            <v>0</v>
          </cell>
          <cell r="S2747">
            <v>0</v>
          </cell>
          <cell r="T2747">
            <v>0</v>
          </cell>
          <cell r="U2747">
            <v>4</v>
          </cell>
          <cell r="V2747">
            <v>2</v>
          </cell>
          <cell r="W2747">
            <v>19</v>
          </cell>
          <cell r="X2747">
            <v>0</v>
          </cell>
          <cell r="Y2747">
            <v>1819</v>
          </cell>
          <cell r="Z2747" t="str">
            <v>บุคคลธรรมดา</v>
          </cell>
          <cell r="AA2747">
            <v>2</v>
          </cell>
          <cell r="AB2747" t="str">
            <v>(1)ที่ดินและสิ่งปลูกสร้างที่ใช้ประโยชน์ในการประกอบเกษตรกรรม</v>
          </cell>
          <cell r="AC2747">
            <v>1</v>
          </cell>
          <cell r="AD2747">
            <v>1819</v>
          </cell>
          <cell r="AE2747">
            <v>100</v>
          </cell>
        </row>
        <row r="2748">
          <cell r="P2748" t="str">
            <v>J1-073</v>
          </cell>
          <cell r="Q2748">
            <v>0</v>
          </cell>
          <cell r="R2748">
            <v>0</v>
          </cell>
          <cell r="S2748">
            <v>0</v>
          </cell>
          <cell r="T2748">
            <v>0</v>
          </cell>
          <cell r="U2748">
            <v>4</v>
          </cell>
          <cell r="V2748">
            <v>0</v>
          </cell>
          <cell r="W2748">
            <v>0</v>
          </cell>
          <cell r="X2748">
            <v>0</v>
          </cell>
          <cell r="Y2748">
            <v>1600</v>
          </cell>
          <cell r="Z2748" t="str">
            <v>บุคคลธรรมดา</v>
          </cell>
          <cell r="AA2748">
            <v>2</v>
          </cell>
          <cell r="AB2748" t="str">
            <v>(1)ที่ดินและสิ่งปลูกสร้างที่ใช้ประโยชน์ในการประกอบเกษตรกรรม</v>
          </cell>
          <cell r="AC2748">
            <v>1</v>
          </cell>
          <cell r="AD2748">
            <v>1600</v>
          </cell>
          <cell r="AE2748">
            <v>100</v>
          </cell>
        </row>
        <row r="2749">
          <cell r="P2749" t="str">
            <v>J1-074</v>
          </cell>
          <cell r="Q2749">
            <v>0</v>
          </cell>
          <cell r="R2749">
            <v>0</v>
          </cell>
          <cell r="S2749">
            <v>0</v>
          </cell>
          <cell r="T2749">
            <v>0</v>
          </cell>
          <cell r="U2749">
            <v>6</v>
          </cell>
          <cell r="V2749">
            <v>0</v>
          </cell>
          <cell r="W2749">
            <v>0</v>
          </cell>
          <cell r="X2749">
            <v>0</v>
          </cell>
          <cell r="Y2749">
            <v>2400</v>
          </cell>
          <cell r="Z2749" t="str">
            <v>บุคคลธรรมดา</v>
          </cell>
          <cell r="AA2749">
            <v>2</v>
          </cell>
          <cell r="AB2749" t="str">
            <v>(1)ที่ดินและสิ่งปลูกสร้างที่ใช้ประโยชน์ในการประกอบเกษตรกรรม</v>
          </cell>
          <cell r="AC2749">
            <v>1</v>
          </cell>
          <cell r="AD2749">
            <v>2400</v>
          </cell>
          <cell r="AE2749">
            <v>100</v>
          </cell>
        </row>
        <row r="2750">
          <cell r="P2750" t="str">
            <v>J1-075</v>
          </cell>
          <cell r="Q2750">
            <v>0</v>
          </cell>
          <cell r="R2750">
            <v>0</v>
          </cell>
          <cell r="S2750">
            <v>0</v>
          </cell>
          <cell r="T2750">
            <v>0</v>
          </cell>
          <cell r="U2750">
            <v>5</v>
          </cell>
          <cell r="V2750">
            <v>0</v>
          </cell>
          <cell r="W2750">
            <v>97</v>
          </cell>
          <cell r="X2750">
            <v>0</v>
          </cell>
          <cell r="Y2750">
            <v>2097</v>
          </cell>
          <cell r="Z2750" t="str">
            <v>บุคคลธรรมดา</v>
          </cell>
          <cell r="AA2750">
            <v>2</v>
          </cell>
          <cell r="AB2750" t="str">
            <v>(1)ที่ดินและสิ่งปลูกสร้างที่ใช้ประโยชน์ในการประกอบเกษตรกรรม</v>
          </cell>
          <cell r="AC2750">
            <v>1</v>
          </cell>
          <cell r="AD2750">
            <v>2097</v>
          </cell>
          <cell r="AE2750">
            <v>100</v>
          </cell>
        </row>
        <row r="2751">
          <cell r="P2751" t="str">
            <v>J1-076</v>
          </cell>
          <cell r="Q2751">
            <v>0</v>
          </cell>
          <cell r="R2751">
            <v>0</v>
          </cell>
          <cell r="S2751">
            <v>0</v>
          </cell>
          <cell r="T2751">
            <v>0</v>
          </cell>
          <cell r="U2751">
            <v>4</v>
          </cell>
          <cell r="V2751">
            <v>0</v>
          </cell>
          <cell r="W2751">
            <v>0</v>
          </cell>
          <cell r="X2751">
            <v>0</v>
          </cell>
          <cell r="Y2751">
            <v>1600</v>
          </cell>
          <cell r="Z2751" t="str">
            <v>บุคคลธรรมดา</v>
          </cell>
          <cell r="AA2751">
            <v>2</v>
          </cell>
          <cell r="AB2751" t="str">
            <v>(1)ที่ดินและสิ่งปลูกสร้างที่ใช้ประโยชน์ในการประกอบเกษตรกรรม</v>
          </cell>
          <cell r="AC2751">
            <v>1</v>
          </cell>
          <cell r="AD2751">
            <v>1600</v>
          </cell>
          <cell r="AE2751">
            <v>100</v>
          </cell>
        </row>
        <row r="2752">
          <cell r="P2752" t="str">
            <v>J1-077</v>
          </cell>
          <cell r="Q2752">
            <v>0</v>
          </cell>
          <cell r="R2752">
            <v>0</v>
          </cell>
          <cell r="S2752">
            <v>0</v>
          </cell>
          <cell r="T2752">
            <v>0</v>
          </cell>
          <cell r="U2752">
            <v>3</v>
          </cell>
          <cell r="V2752">
            <v>0</v>
          </cell>
          <cell r="W2752">
            <v>0</v>
          </cell>
          <cell r="X2752">
            <v>0</v>
          </cell>
          <cell r="Y2752">
            <v>1200</v>
          </cell>
          <cell r="Z2752" t="str">
            <v>บุคคลธรรมดา</v>
          </cell>
          <cell r="AA2752">
            <v>2</v>
          </cell>
          <cell r="AB2752" t="str">
            <v>(1)ที่ดินและสิ่งปลูกสร้างที่ใช้ประโยชน์ในการประกอบเกษตรกรรม</v>
          </cell>
          <cell r="AC2752">
            <v>1</v>
          </cell>
          <cell r="AD2752">
            <v>1200</v>
          </cell>
          <cell r="AE2752">
            <v>100</v>
          </cell>
        </row>
        <row r="2753">
          <cell r="P2753" t="str">
            <v>J1-078</v>
          </cell>
          <cell r="Q2753">
            <v>0</v>
          </cell>
          <cell r="R2753">
            <v>0</v>
          </cell>
          <cell r="S2753">
            <v>0</v>
          </cell>
          <cell r="T2753">
            <v>0</v>
          </cell>
          <cell r="U2753">
            <v>6</v>
          </cell>
          <cell r="V2753">
            <v>0</v>
          </cell>
          <cell r="W2753">
            <v>0</v>
          </cell>
          <cell r="X2753">
            <v>0</v>
          </cell>
          <cell r="Y2753">
            <v>2400</v>
          </cell>
          <cell r="Z2753" t="str">
            <v>บุคคลธรรมดา</v>
          </cell>
          <cell r="AA2753">
            <v>2</v>
          </cell>
          <cell r="AB2753" t="str">
            <v>(1)ที่ดินและสิ่งปลูกสร้างที่ใช้ประโยชน์ในการประกอบเกษตรกรรม</v>
          </cell>
          <cell r="AC2753">
            <v>1</v>
          </cell>
          <cell r="AD2753">
            <v>2400</v>
          </cell>
          <cell r="AE2753">
            <v>100</v>
          </cell>
        </row>
        <row r="2754">
          <cell r="P2754" t="str">
            <v>J1-079</v>
          </cell>
          <cell r="Q2754">
            <v>0</v>
          </cell>
          <cell r="R2754">
            <v>0</v>
          </cell>
          <cell r="S2754">
            <v>0</v>
          </cell>
          <cell r="T2754">
            <v>0</v>
          </cell>
          <cell r="U2754">
            <v>8</v>
          </cell>
          <cell r="V2754">
            <v>0</v>
          </cell>
          <cell r="W2754">
            <v>0</v>
          </cell>
          <cell r="X2754">
            <v>0</v>
          </cell>
          <cell r="Y2754">
            <v>3200</v>
          </cell>
          <cell r="Z2754" t="str">
            <v>บุคคลธรรมดา</v>
          </cell>
          <cell r="AA2754">
            <v>2</v>
          </cell>
          <cell r="AB2754" t="str">
            <v>(1)ที่ดินและสิ่งปลูกสร้างที่ใช้ประโยชน์ในการประกอบเกษตรกรรม</v>
          </cell>
          <cell r="AC2754">
            <v>1</v>
          </cell>
          <cell r="AD2754">
            <v>3200</v>
          </cell>
          <cell r="AE2754">
            <v>100</v>
          </cell>
        </row>
        <row r="2755">
          <cell r="P2755" t="str">
            <v>J1-080</v>
          </cell>
          <cell r="Q2755">
            <v>0</v>
          </cell>
          <cell r="R2755">
            <v>0</v>
          </cell>
          <cell r="S2755">
            <v>0</v>
          </cell>
          <cell r="T2755">
            <v>0</v>
          </cell>
          <cell r="U2755">
            <v>5</v>
          </cell>
          <cell r="V2755">
            <v>0</v>
          </cell>
          <cell r="W2755">
            <v>0</v>
          </cell>
          <cell r="X2755">
            <v>0</v>
          </cell>
          <cell r="Y2755">
            <v>2000</v>
          </cell>
          <cell r="Z2755" t="str">
            <v>บุคคลธรรมดา</v>
          </cell>
          <cell r="AA2755">
            <v>2</v>
          </cell>
          <cell r="AB2755" t="str">
            <v>(1)ที่ดินและสิ่งปลูกสร้างที่ใช้ประโยชน์ในการประกอบเกษตรกรรม</v>
          </cell>
          <cell r="AC2755">
            <v>1</v>
          </cell>
          <cell r="AD2755">
            <v>2000</v>
          </cell>
          <cell r="AE2755">
            <v>100</v>
          </cell>
        </row>
        <row r="2756">
          <cell r="P2756" t="str">
            <v>J1-081</v>
          </cell>
          <cell r="Q2756">
            <v>0</v>
          </cell>
          <cell r="R2756">
            <v>0</v>
          </cell>
          <cell r="S2756">
            <v>0</v>
          </cell>
          <cell r="T2756">
            <v>0</v>
          </cell>
          <cell r="U2756">
            <v>1</v>
          </cell>
          <cell r="V2756">
            <v>2</v>
          </cell>
          <cell r="W2756">
            <v>0</v>
          </cell>
          <cell r="X2756">
            <v>0</v>
          </cell>
          <cell r="Y2756">
            <v>600</v>
          </cell>
          <cell r="Z2756" t="str">
            <v>บุคคลธรรมดา</v>
          </cell>
          <cell r="AA2756">
            <v>2</v>
          </cell>
          <cell r="AB2756" t="str">
            <v>(1)ที่ดินและสิ่งปลูกสร้างที่ใช้ประโยชน์ในการประกอบเกษตรกรรม</v>
          </cell>
          <cell r="AC2756">
            <v>1</v>
          </cell>
          <cell r="AD2756">
            <v>600</v>
          </cell>
          <cell r="AE2756">
            <v>100</v>
          </cell>
        </row>
        <row r="2757">
          <cell r="P2757" t="str">
            <v>J1-082</v>
          </cell>
          <cell r="Q2757">
            <v>0</v>
          </cell>
          <cell r="R2757">
            <v>0</v>
          </cell>
          <cell r="S2757">
            <v>0</v>
          </cell>
          <cell r="T2757">
            <v>0</v>
          </cell>
          <cell r="U2757">
            <v>2</v>
          </cell>
          <cell r="V2757">
            <v>2</v>
          </cell>
          <cell r="W2757">
            <v>96</v>
          </cell>
          <cell r="X2757">
            <v>0</v>
          </cell>
          <cell r="Y2757">
            <v>1096</v>
          </cell>
          <cell r="Z2757" t="str">
            <v>บุคคลธรรมดา</v>
          </cell>
          <cell r="AA2757">
            <v>2</v>
          </cell>
          <cell r="AB2757" t="str">
            <v>(1)ที่ดินและสิ่งปลูกสร้างที่ใช้ประโยชน์ในการประกอบเกษตรกรรม</v>
          </cell>
          <cell r="AC2757">
            <v>1</v>
          </cell>
          <cell r="AD2757">
            <v>1096</v>
          </cell>
          <cell r="AE2757">
            <v>100</v>
          </cell>
        </row>
        <row r="2758">
          <cell r="P2758" t="str">
            <v>J1-083</v>
          </cell>
          <cell r="Q2758">
            <v>0</v>
          </cell>
          <cell r="R2758">
            <v>0</v>
          </cell>
          <cell r="S2758">
            <v>0</v>
          </cell>
          <cell r="T2758">
            <v>0</v>
          </cell>
          <cell r="U2758">
            <v>4</v>
          </cell>
          <cell r="V2758">
            <v>1</v>
          </cell>
          <cell r="W2758">
            <v>59</v>
          </cell>
          <cell r="X2758">
            <v>0</v>
          </cell>
          <cell r="Y2758">
            <v>1759</v>
          </cell>
          <cell r="Z2758" t="str">
            <v>บุคคลธรรมดา</v>
          </cell>
          <cell r="AA2758">
            <v>2</v>
          </cell>
          <cell r="AB2758" t="str">
            <v>(1)ที่ดินและสิ่งปลูกสร้างที่ใช้ประโยชน์ในการประกอบเกษตรกรรม</v>
          </cell>
          <cell r="AC2758">
            <v>1</v>
          </cell>
          <cell r="AD2758">
            <v>1759</v>
          </cell>
          <cell r="AE2758">
            <v>100</v>
          </cell>
        </row>
        <row r="2759">
          <cell r="P2759" t="str">
            <v>J1-084</v>
          </cell>
          <cell r="Q2759">
            <v>0</v>
          </cell>
          <cell r="R2759">
            <v>0</v>
          </cell>
          <cell r="S2759">
            <v>0</v>
          </cell>
          <cell r="T2759">
            <v>0</v>
          </cell>
          <cell r="U2759">
            <v>4</v>
          </cell>
          <cell r="V2759">
            <v>1</v>
          </cell>
          <cell r="W2759">
            <v>59</v>
          </cell>
          <cell r="X2759">
            <v>0</v>
          </cell>
          <cell r="Y2759">
            <v>1759</v>
          </cell>
          <cell r="Z2759" t="str">
            <v>บุคคลธรรมดา</v>
          </cell>
          <cell r="AA2759">
            <v>2</v>
          </cell>
          <cell r="AB2759" t="str">
            <v>(1)ที่ดินและสิ่งปลูกสร้างที่ใช้ประโยชน์ในการประกอบเกษตรกรรม</v>
          </cell>
          <cell r="AC2759">
            <v>1</v>
          </cell>
          <cell r="AD2759">
            <v>1759</v>
          </cell>
          <cell r="AE2759">
            <v>100</v>
          </cell>
        </row>
        <row r="2760">
          <cell r="P2760" t="str">
            <v>J1-085</v>
          </cell>
          <cell r="Q2760">
            <v>0</v>
          </cell>
          <cell r="R2760">
            <v>0</v>
          </cell>
          <cell r="S2760">
            <v>0</v>
          </cell>
          <cell r="T2760">
            <v>0</v>
          </cell>
          <cell r="U2760">
            <v>6</v>
          </cell>
          <cell r="V2760">
            <v>0</v>
          </cell>
          <cell r="W2760">
            <v>0</v>
          </cell>
          <cell r="X2760">
            <v>0</v>
          </cell>
          <cell r="Y2760">
            <v>2400</v>
          </cell>
          <cell r="Z2760" t="str">
            <v>บุคคลธรรมดา</v>
          </cell>
          <cell r="AA2760">
            <v>2</v>
          </cell>
          <cell r="AB2760" t="str">
            <v>(1)ที่ดินและสิ่งปลูกสร้างที่ใช้ประโยชน์ในการประกอบเกษตรกรรม</v>
          </cell>
          <cell r="AC2760">
            <v>1</v>
          </cell>
          <cell r="AD2760">
            <v>2400</v>
          </cell>
          <cell r="AE2760">
            <v>100</v>
          </cell>
        </row>
        <row r="2761">
          <cell r="P2761" t="str">
            <v>J1-086</v>
          </cell>
          <cell r="Q2761">
            <v>0</v>
          </cell>
          <cell r="R2761">
            <v>0</v>
          </cell>
          <cell r="S2761">
            <v>0</v>
          </cell>
          <cell r="T2761">
            <v>0</v>
          </cell>
          <cell r="U2761">
            <v>1</v>
          </cell>
          <cell r="V2761">
            <v>0</v>
          </cell>
          <cell r="W2761">
            <v>0</v>
          </cell>
          <cell r="X2761">
            <v>0</v>
          </cell>
          <cell r="Y2761">
            <v>400</v>
          </cell>
          <cell r="Z2761" t="str">
            <v>บุคคลธรรมดา</v>
          </cell>
          <cell r="AA2761">
            <v>2</v>
          </cell>
          <cell r="AB2761" t="str">
            <v>(1)ที่ดินและสิ่งปลูกสร้างที่ใช้ประโยชน์ในการประกอบเกษตรกรรม</v>
          </cell>
          <cell r="AC2761">
            <v>1</v>
          </cell>
          <cell r="AD2761">
            <v>400</v>
          </cell>
          <cell r="AE2761">
            <v>100</v>
          </cell>
        </row>
        <row r="2762">
          <cell r="P2762" t="str">
            <v>J1-087</v>
          </cell>
          <cell r="Q2762">
            <v>0</v>
          </cell>
          <cell r="R2762">
            <v>0</v>
          </cell>
          <cell r="S2762">
            <v>0</v>
          </cell>
          <cell r="T2762">
            <v>0</v>
          </cell>
          <cell r="U2762">
            <v>5</v>
          </cell>
          <cell r="V2762">
            <v>0</v>
          </cell>
          <cell r="W2762">
            <v>0</v>
          </cell>
          <cell r="X2762">
            <v>0</v>
          </cell>
          <cell r="Y2762">
            <v>2000</v>
          </cell>
          <cell r="Z2762" t="str">
            <v>บุคคลธรรมดา</v>
          </cell>
          <cell r="AA2762">
            <v>2</v>
          </cell>
          <cell r="AB2762" t="str">
            <v>(1)ที่ดินและสิ่งปลูกสร้างที่ใช้ประโยชน์ในการประกอบเกษตรกรรม</v>
          </cell>
          <cell r="AC2762">
            <v>1</v>
          </cell>
          <cell r="AD2762">
            <v>2000</v>
          </cell>
          <cell r="AE2762">
            <v>100</v>
          </cell>
        </row>
        <row r="2763">
          <cell r="P2763" t="str">
            <v>J2-001</v>
          </cell>
          <cell r="Q2763">
            <v>0</v>
          </cell>
          <cell r="R2763">
            <v>0</v>
          </cell>
          <cell r="S2763">
            <v>0</v>
          </cell>
          <cell r="T2763">
            <v>0</v>
          </cell>
          <cell r="U2763">
            <v>4</v>
          </cell>
          <cell r="V2763">
            <v>2</v>
          </cell>
          <cell r="W2763">
            <v>75</v>
          </cell>
          <cell r="X2763">
            <v>0</v>
          </cell>
          <cell r="Y2763">
            <v>1875</v>
          </cell>
          <cell r="Z2763" t="str">
            <v>บุคคลธรรมดา</v>
          </cell>
          <cell r="AA2763">
            <v>2</v>
          </cell>
          <cell r="AB2763" t="str">
            <v>(1)ที่ดินและสิ่งปลูกสร้างที่ใช้ประโยชน์ในการประกอบเกษตรกรรม</v>
          </cell>
          <cell r="AC2763">
            <v>1</v>
          </cell>
          <cell r="AD2763">
            <v>1875</v>
          </cell>
          <cell r="AE2763">
            <v>100</v>
          </cell>
        </row>
        <row r="2764">
          <cell r="P2764" t="str">
            <v>J2-002</v>
          </cell>
          <cell r="Q2764">
            <v>0</v>
          </cell>
          <cell r="R2764">
            <v>0</v>
          </cell>
          <cell r="S2764">
            <v>0</v>
          </cell>
          <cell r="T2764">
            <v>0</v>
          </cell>
          <cell r="U2764">
            <v>19</v>
          </cell>
          <cell r="V2764">
            <v>2</v>
          </cell>
          <cell r="W2764">
            <v>12</v>
          </cell>
          <cell r="X2764">
            <v>0</v>
          </cell>
          <cell r="Y2764">
            <v>7812</v>
          </cell>
          <cell r="Z2764" t="str">
            <v>บุคคลธรรมดา</v>
          </cell>
          <cell r="AA2764">
            <v>2</v>
          </cell>
          <cell r="AB2764" t="str">
            <v>(1)ที่ดินและสิ่งปลูกสร้างที่ใช้ประโยชน์ในการประกอบเกษตรกรรม</v>
          </cell>
          <cell r="AC2764">
            <v>1</v>
          </cell>
          <cell r="AD2764">
            <v>7812</v>
          </cell>
          <cell r="AE2764">
            <v>100</v>
          </cell>
        </row>
        <row r="2765">
          <cell r="P2765" t="str">
            <v>J2-003</v>
          </cell>
          <cell r="Q2765">
            <v>0</v>
          </cell>
          <cell r="R2765">
            <v>0</v>
          </cell>
          <cell r="S2765">
            <v>0</v>
          </cell>
          <cell r="T2765">
            <v>0</v>
          </cell>
          <cell r="U2765">
            <v>4</v>
          </cell>
          <cell r="V2765">
            <v>3</v>
          </cell>
          <cell r="W2765">
            <v>20</v>
          </cell>
          <cell r="X2765">
            <v>0</v>
          </cell>
          <cell r="Y2765">
            <v>1920</v>
          </cell>
          <cell r="Z2765" t="str">
            <v>บุคคลธรรมดา</v>
          </cell>
          <cell r="AA2765">
            <v>2</v>
          </cell>
          <cell r="AB2765" t="str">
            <v>(1)ที่ดินและสิ่งปลูกสร้างที่ใช้ประโยชน์ในการประกอบเกษตรกรรม</v>
          </cell>
          <cell r="AC2765">
            <v>1</v>
          </cell>
          <cell r="AD2765">
            <v>1920</v>
          </cell>
          <cell r="AE2765">
            <v>100</v>
          </cell>
        </row>
        <row r="2766">
          <cell r="P2766" t="str">
            <v>J2-004</v>
          </cell>
          <cell r="Q2766">
            <v>0</v>
          </cell>
          <cell r="R2766">
            <v>0</v>
          </cell>
          <cell r="S2766">
            <v>0</v>
          </cell>
          <cell r="T2766">
            <v>0</v>
          </cell>
          <cell r="U2766">
            <v>11</v>
          </cell>
          <cell r="V2766">
            <v>0</v>
          </cell>
          <cell r="W2766">
            <v>0</v>
          </cell>
          <cell r="X2766">
            <v>0</v>
          </cell>
          <cell r="Y2766">
            <v>4400</v>
          </cell>
          <cell r="Z2766" t="str">
            <v>บุคคลธรรมดา</v>
          </cell>
          <cell r="AA2766">
            <v>2</v>
          </cell>
          <cell r="AB2766" t="str">
            <v>(1)ที่ดินและสิ่งปลูกสร้างที่ใช้ประโยชน์ในการประกอบเกษตรกรรม</v>
          </cell>
          <cell r="AC2766">
            <v>1</v>
          </cell>
          <cell r="AD2766">
            <v>4400</v>
          </cell>
          <cell r="AE2766">
            <v>100</v>
          </cell>
        </row>
        <row r="2767">
          <cell r="P2767" t="str">
            <v>J2-005</v>
          </cell>
          <cell r="Q2767">
            <v>0</v>
          </cell>
          <cell r="R2767">
            <v>0</v>
          </cell>
          <cell r="S2767">
            <v>0</v>
          </cell>
          <cell r="T2767">
            <v>0</v>
          </cell>
          <cell r="U2767">
            <v>7</v>
          </cell>
          <cell r="V2767">
            <v>0</v>
          </cell>
          <cell r="W2767">
            <v>0</v>
          </cell>
          <cell r="X2767">
            <v>0</v>
          </cell>
          <cell r="Y2767">
            <v>2800</v>
          </cell>
          <cell r="Z2767" t="str">
            <v>บุคคลธรรมดา</v>
          </cell>
          <cell r="AA2767">
            <v>2</v>
          </cell>
          <cell r="AB2767" t="str">
            <v>(1)ที่ดินและสิ่งปลูกสร้างที่ใช้ประโยชน์ในการประกอบเกษตรกรรม</v>
          </cell>
          <cell r="AC2767">
            <v>1</v>
          </cell>
          <cell r="AD2767">
            <v>2800</v>
          </cell>
          <cell r="AE2767">
            <v>100</v>
          </cell>
        </row>
        <row r="2768">
          <cell r="P2768" t="str">
            <v>J2-006</v>
          </cell>
          <cell r="Q2768">
            <v>0</v>
          </cell>
          <cell r="R2768">
            <v>0</v>
          </cell>
          <cell r="S2768">
            <v>0</v>
          </cell>
          <cell r="T2768">
            <v>0</v>
          </cell>
          <cell r="U2768">
            <v>5</v>
          </cell>
          <cell r="V2768">
            <v>0</v>
          </cell>
          <cell r="W2768">
            <v>0</v>
          </cell>
          <cell r="X2768">
            <v>0</v>
          </cell>
          <cell r="Y2768">
            <v>2000</v>
          </cell>
          <cell r="Z2768" t="str">
            <v>บุคคลธรรมดา</v>
          </cell>
          <cell r="AA2768">
            <v>2</v>
          </cell>
          <cell r="AB2768" t="str">
            <v>(1)ที่ดินและสิ่งปลูกสร้างที่ใช้ประโยชน์ในการประกอบเกษตรกรรม</v>
          </cell>
          <cell r="AC2768">
            <v>1</v>
          </cell>
          <cell r="AD2768">
            <v>2000</v>
          </cell>
          <cell r="AE2768">
            <v>100</v>
          </cell>
        </row>
        <row r="2769">
          <cell r="P2769" t="str">
            <v>J2-007</v>
          </cell>
          <cell r="Q2769">
            <v>0</v>
          </cell>
          <cell r="R2769">
            <v>0</v>
          </cell>
          <cell r="S2769">
            <v>0</v>
          </cell>
          <cell r="T2769">
            <v>0</v>
          </cell>
          <cell r="U2769">
            <v>8</v>
          </cell>
          <cell r="V2769">
            <v>0</v>
          </cell>
          <cell r="W2769">
            <v>49</v>
          </cell>
          <cell r="X2769">
            <v>0</v>
          </cell>
          <cell r="Y2769">
            <v>3249</v>
          </cell>
          <cell r="Z2769" t="str">
            <v>บุคคลธรรมดา</v>
          </cell>
          <cell r="AA2769">
            <v>2</v>
          </cell>
          <cell r="AB2769" t="str">
            <v>(1)ที่ดินและสิ่งปลูกสร้างที่ใช้ประโยชน์ในการประกอบเกษตรกรรม</v>
          </cell>
          <cell r="AC2769">
            <v>1</v>
          </cell>
          <cell r="AD2769">
            <v>3249</v>
          </cell>
          <cell r="AE2769">
            <v>100</v>
          </cell>
        </row>
        <row r="2770">
          <cell r="P2770" t="str">
            <v>J2-008</v>
          </cell>
          <cell r="Q2770">
            <v>0</v>
          </cell>
          <cell r="R2770">
            <v>0</v>
          </cell>
          <cell r="S2770">
            <v>0</v>
          </cell>
          <cell r="T2770">
            <v>0</v>
          </cell>
          <cell r="U2770">
            <v>5</v>
          </cell>
          <cell r="V2770">
            <v>0</v>
          </cell>
          <cell r="W2770">
            <v>39</v>
          </cell>
          <cell r="X2770">
            <v>0</v>
          </cell>
          <cell r="Y2770">
            <v>2039</v>
          </cell>
          <cell r="Z2770" t="str">
            <v>บุคคลธรรมดา</v>
          </cell>
          <cell r="AA2770">
            <v>2</v>
          </cell>
          <cell r="AB2770" t="str">
            <v>(1)ที่ดินและสิ่งปลูกสร้างที่ใช้ประโยชน์ในการประกอบเกษตรกรรม</v>
          </cell>
          <cell r="AC2770">
            <v>1</v>
          </cell>
          <cell r="AD2770">
            <v>2039</v>
          </cell>
          <cell r="AE2770">
            <v>100</v>
          </cell>
        </row>
        <row r="2771">
          <cell r="P2771" t="str">
            <v>J2-009</v>
          </cell>
          <cell r="Q2771">
            <v>0</v>
          </cell>
          <cell r="R2771">
            <v>0</v>
          </cell>
          <cell r="S2771">
            <v>0</v>
          </cell>
          <cell r="T2771">
            <v>0</v>
          </cell>
          <cell r="U2771">
            <v>6</v>
          </cell>
          <cell r="V2771">
            <v>0</v>
          </cell>
          <cell r="W2771">
            <v>60</v>
          </cell>
          <cell r="X2771">
            <v>0</v>
          </cell>
          <cell r="Y2771">
            <v>2460</v>
          </cell>
          <cell r="Z2771" t="str">
            <v>บุคคลธรรมดา</v>
          </cell>
          <cell r="AA2771">
            <v>2</v>
          </cell>
          <cell r="AB2771" t="str">
            <v>(1)ที่ดินและสิ่งปลูกสร้างที่ใช้ประโยชน์ในการประกอบเกษตรกรรม</v>
          </cell>
          <cell r="AC2771">
            <v>1</v>
          </cell>
          <cell r="AD2771">
            <v>2460</v>
          </cell>
          <cell r="AE2771">
            <v>100</v>
          </cell>
        </row>
        <row r="2772">
          <cell r="P2772" t="str">
            <v>J2-010</v>
          </cell>
          <cell r="Q2772">
            <v>0</v>
          </cell>
          <cell r="R2772">
            <v>0</v>
          </cell>
          <cell r="S2772">
            <v>0</v>
          </cell>
          <cell r="T2772">
            <v>0</v>
          </cell>
          <cell r="U2772">
            <v>1</v>
          </cell>
          <cell r="V2772">
            <v>0</v>
          </cell>
          <cell r="W2772">
            <v>30</v>
          </cell>
          <cell r="X2772">
            <v>0</v>
          </cell>
          <cell r="Y2772">
            <v>430</v>
          </cell>
          <cell r="Z2772" t="str">
            <v>บุคคลธรรมดา</v>
          </cell>
          <cell r="AA2772">
            <v>2</v>
          </cell>
          <cell r="AB2772" t="str">
            <v>(1)ที่ดินและสิ่งปลูกสร้างที่ใช้ประโยชน์ในการประกอบเกษตรกรรม</v>
          </cell>
          <cell r="AC2772">
            <v>1</v>
          </cell>
          <cell r="AD2772">
            <v>430</v>
          </cell>
          <cell r="AE2772">
            <v>100</v>
          </cell>
        </row>
        <row r="2773">
          <cell r="P2773" t="str">
            <v>J2-011</v>
          </cell>
          <cell r="Q2773">
            <v>0</v>
          </cell>
          <cell r="R2773">
            <v>0</v>
          </cell>
          <cell r="S2773">
            <v>0</v>
          </cell>
          <cell r="T2773">
            <v>0</v>
          </cell>
          <cell r="U2773">
            <v>1</v>
          </cell>
          <cell r="V2773">
            <v>2</v>
          </cell>
          <cell r="W2773">
            <v>24</v>
          </cell>
          <cell r="X2773">
            <v>0</v>
          </cell>
          <cell r="Y2773">
            <v>624</v>
          </cell>
          <cell r="Z2773" t="str">
            <v>บุคคลธรรมดา</v>
          </cell>
          <cell r="AA2773">
            <v>2</v>
          </cell>
          <cell r="AB2773" t="str">
            <v>(1)ที่ดินและสิ่งปลูกสร้างที่ใช้ประโยชน์ในการประกอบเกษตรกรรม</v>
          </cell>
          <cell r="AC2773">
            <v>1</v>
          </cell>
          <cell r="AD2773">
            <v>624</v>
          </cell>
          <cell r="AE2773">
            <v>100</v>
          </cell>
        </row>
        <row r="2774">
          <cell r="P2774" t="str">
            <v>J2-012</v>
          </cell>
          <cell r="Q2774">
            <v>0</v>
          </cell>
          <cell r="R2774">
            <v>0</v>
          </cell>
          <cell r="S2774">
            <v>0</v>
          </cell>
          <cell r="T2774">
            <v>0</v>
          </cell>
          <cell r="U2774">
            <v>1</v>
          </cell>
          <cell r="V2774">
            <v>2</v>
          </cell>
          <cell r="W2774">
            <v>24</v>
          </cell>
          <cell r="X2774">
            <v>0</v>
          </cell>
          <cell r="Y2774">
            <v>624</v>
          </cell>
          <cell r="Z2774" t="str">
            <v>บุคคลธรรมดา</v>
          </cell>
          <cell r="AA2774">
            <v>2</v>
          </cell>
          <cell r="AB2774" t="str">
            <v>(1)ที่ดินและสิ่งปลูกสร้างที่ใช้ประโยชน์ในการประกอบเกษตรกรรม</v>
          </cell>
          <cell r="AC2774">
            <v>1</v>
          </cell>
          <cell r="AD2774">
            <v>624</v>
          </cell>
          <cell r="AE2774">
            <v>100</v>
          </cell>
        </row>
        <row r="2775">
          <cell r="P2775" t="str">
            <v>J2-013</v>
          </cell>
          <cell r="Q2775">
            <v>0</v>
          </cell>
          <cell r="R2775">
            <v>0</v>
          </cell>
          <cell r="S2775">
            <v>0</v>
          </cell>
          <cell r="T2775">
            <v>0</v>
          </cell>
          <cell r="U2775">
            <v>3</v>
          </cell>
          <cell r="V2775">
            <v>2</v>
          </cell>
          <cell r="W2775">
            <v>25</v>
          </cell>
          <cell r="X2775">
            <v>0</v>
          </cell>
          <cell r="Y2775">
            <v>1425</v>
          </cell>
          <cell r="Z2775" t="str">
            <v>บุคคลธรรมดา</v>
          </cell>
          <cell r="AA2775">
            <v>2</v>
          </cell>
          <cell r="AB2775" t="str">
            <v>(1)ที่ดินและสิ่งปลูกสร้างที่ใช้ประโยชน์ในการประกอบเกษตรกรรม</v>
          </cell>
          <cell r="AC2775">
            <v>1</v>
          </cell>
          <cell r="AD2775">
            <v>1425</v>
          </cell>
          <cell r="AE2775">
            <v>100</v>
          </cell>
        </row>
        <row r="2776">
          <cell r="P2776" t="str">
            <v>J2-014</v>
          </cell>
          <cell r="Q2776">
            <v>0</v>
          </cell>
          <cell r="R2776">
            <v>0</v>
          </cell>
          <cell r="S2776">
            <v>0</v>
          </cell>
          <cell r="T2776">
            <v>0</v>
          </cell>
          <cell r="U2776">
            <v>6</v>
          </cell>
          <cell r="V2776">
            <v>0</v>
          </cell>
          <cell r="W2776">
            <v>18</v>
          </cell>
          <cell r="X2776">
            <v>0</v>
          </cell>
          <cell r="Y2776">
            <v>2418</v>
          </cell>
          <cell r="Z2776" t="str">
            <v>บุคคลธรรมดา</v>
          </cell>
          <cell r="AA2776">
            <v>2</v>
          </cell>
          <cell r="AB2776" t="str">
            <v>(1)ที่ดินและสิ่งปลูกสร้างที่ใช้ประโยชน์ในการประกอบเกษตรกรรม</v>
          </cell>
          <cell r="AC2776">
            <v>1</v>
          </cell>
          <cell r="AD2776">
            <v>2418</v>
          </cell>
          <cell r="AE2776">
            <v>100</v>
          </cell>
        </row>
        <row r="2777">
          <cell r="P2777" t="str">
            <v>J2-015</v>
          </cell>
          <cell r="Q2777">
            <v>0</v>
          </cell>
          <cell r="R2777">
            <v>0</v>
          </cell>
          <cell r="S2777">
            <v>0</v>
          </cell>
          <cell r="T2777">
            <v>0</v>
          </cell>
          <cell r="U2777">
            <v>13</v>
          </cell>
          <cell r="V2777">
            <v>0</v>
          </cell>
          <cell r="W2777">
            <v>54</v>
          </cell>
          <cell r="X2777">
            <v>0</v>
          </cell>
          <cell r="Y2777">
            <v>5254</v>
          </cell>
          <cell r="Z2777" t="str">
            <v>บุคคลธรรมดา</v>
          </cell>
          <cell r="AA2777">
            <v>2</v>
          </cell>
          <cell r="AB2777" t="str">
            <v>(1)ที่ดินและสิ่งปลูกสร้างที่ใช้ประโยชน์ในการประกอบเกษตรกรรม</v>
          </cell>
          <cell r="AC2777">
            <v>1</v>
          </cell>
          <cell r="AD2777">
            <v>5254</v>
          </cell>
          <cell r="AE2777">
            <v>100</v>
          </cell>
        </row>
        <row r="2778">
          <cell r="P2778" t="str">
            <v>J2-016</v>
          </cell>
          <cell r="Q2778">
            <v>0</v>
          </cell>
          <cell r="R2778">
            <v>0</v>
          </cell>
          <cell r="S2778">
            <v>0</v>
          </cell>
          <cell r="T2778">
            <v>0</v>
          </cell>
          <cell r="U2778">
            <v>3</v>
          </cell>
          <cell r="V2778">
            <v>3</v>
          </cell>
          <cell r="W2778">
            <v>21</v>
          </cell>
          <cell r="X2778">
            <v>0</v>
          </cell>
          <cell r="Y2778">
            <v>1521</v>
          </cell>
          <cell r="Z2778" t="str">
            <v>บุคคลธรรมดา</v>
          </cell>
          <cell r="AA2778">
            <v>2</v>
          </cell>
          <cell r="AB2778" t="str">
            <v>(1)ที่ดินและสิ่งปลูกสร้างที่ใช้ประโยชน์ในการประกอบเกษตรกรรม</v>
          </cell>
          <cell r="AC2778">
            <v>1</v>
          </cell>
          <cell r="AD2778">
            <v>1521</v>
          </cell>
          <cell r="AE2778">
            <v>100</v>
          </cell>
        </row>
        <row r="2779">
          <cell r="P2779" t="str">
            <v>J2-017</v>
          </cell>
          <cell r="Q2779">
            <v>0</v>
          </cell>
          <cell r="R2779">
            <v>0</v>
          </cell>
          <cell r="S2779">
            <v>0</v>
          </cell>
          <cell r="T2779">
            <v>0</v>
          </cell>
          <cell r="U2779">
            <v>8</v>
          </cell>
          <cell r="V2779">
            <v>3</v>
          </cell>
          <cell r="W2779">
            <v>0</v>
          </cell>
          <cell r="X2779">
            <v>0</v>
          </cell>
          <cell r="Y2779">
            <v>3500</v>
          </cell>
          <cell r="Z2779" t="str">
            <v>บุคคลธรรมดา</v>
          </cell>
          <cell r="AA2779">
            <v>2</v>
          </cell>
          <cell r="AB2779" t="str">
            <v>(1)ที่ดินและสิ่งปลูกสร้างที่ใช้ประโยชน์ในการประกอบเกษตรกรรม</v>
          </cell>
          <cell r="AC2779">
            <v>1</v>
          </cell>
          <cell r="AD2779">
            <v>3500</v>
          </cell>
          <cell r="AE2779">
            <v>100</v>
          </cell>
        </row>
        <row r="2780">
          <cell r="P2780" t="str">
            <v>J2-018</v>
          </cell>
          <cell r="Q2780">
            <v>0</v>
          </cell>
          <cell r="R2780">
            <v>0</v>
          </cell>
          <cell r="S2780">
            <v>0</v>
          </cell>
          <cell r="T2780">
            <v>0</v>
          </cell>
          <cell r="U2780">
            <v>3</v>
          </cell>
          <cell r="V2780">
            <v>1</v>
          </cell>
          <cell r="W2780">
            <v>45</v>
          </cell>
          <cell r="X2780">
            <v>0</v>
          </cell>
          <cell r="Y2780">
            <v>1345</v>
          </cell>
          <cell r="Z2780" t="str">
            <v>บุคคลธรรมดา</v>
          </cell>
          <cell r="AA2780">
            <v>2</v>
          </cell>
          <cell r="AB2780" t="str">
            <v>(1)ที่ดินและสิ่งปลูกสร้างที่ใช้ประโยชน์ในการประกอบเกษตรกรรม</v>
          </cell>
          <cell r="AC2780">
            <v>1</v>
          </cell>
          <cell r="AD2780">
            <v>1345</v>
          </cell>
          <cell r="AE2780">
            <v>100</v>
          </cell>
        </row>
        <row r="2781">
          <cell r="P2781" t="str">
            <v>J2-019</v>
          </cell>
          <cell r="Q2781">
            <v>0</v>
          </cell>
          <cell r="R2781">
            <v>0</v>
          </cell>
          <cell r="S2781">
            <v>0</v>
          </cell>
          <cell r="T2781">
            <v>0</v>
          </cell>
          <cell r="U2781">
            <v>2</v>
          </cell>
          <cell r="V2781">
            <v>2</v>
          </cell>
          <cell r="W2781">
            <v>0</v>
          </cell>
          <cell r="X2781">
            <v>0</v>
          </cell>
          <cell r="Y2781">
            <v>1000</v>
          </cell>
          <cell r="Z2781" t="str">
            <v>บุคคลธรรมดา</v>
          </cell>
          <cell r="AA2781">
            <v>2</v>
          </cell>
          <cell r="AB2781" t="str">
            <v>(1)ที่ดินและสิ่งปลูกสร้างที่ใช้ประโยชน์ในการประกอบเกษตรกรรม</v>
          </cell>
          <cell r="AC2781">
            <v>1</v>
          </cell>
          <cell r="AD2781">
            <v>1000</v>
          </cell>
          <cell r="AE2781">
            <v>100</v>
          </cell>
        </row>
        <row r="2782">
          <cell r="P2782" t="str">
            <v>J2-020</v>
          </cell>
          <cell r="Q2782">
            <v>0</v>
          </cell>
          <cell r="R2782">
            <v>0</v>
          </cell>
          <cell r="S2782">
            <v>0</v>
          </cell>
          <cell r="T2782">
            <v>0</v>
          </cell>
          <cell r="U2782">
            <v>5</v>
          </cell>
          <cell r="V2782">
            <v>0</v>
          </cell>
          <cell r="W2782">
            <v>0</v>
          </cell>
          <cell r="X2782">
            <v>0</v>
          </cell>
          <cell r="Y2782">
            <v>2000</v>
          </cell>
          <cell r="Z2782" t="str">
            <v>บุคคลธรรมดา</v>
          </cell>
          <cell r="AA2782">
            <v>2</v>
          </cell>
          <cell r="AB2782" t="str">
            <v>(1)ที่ดินและสิ่งปลูกสร้างที่ใช้ประโยชน์ในการประกอบเกษตรกรรม</v>
          </cell>
          <cell r="AC2782">
            <v>1</v>
          </cell>
          <cell r="AD2782">
            <v>2000</v>
          </cell>
          <cell r="AE2782">
            <v>100</v>
          </cell>
        </row>
        <row r="2783">
          <cell r="P2783" t="str">
            <v>J2-021</v>
          </cell>
          <cell r="Q2783">
            <v>0</v>
          </cell>
          <cell r="R2783">
            <v>0</v>
          </cell>
          <cell r="S2783">
            <v>0</v>
          </cell>
          <cell r="T2783">
            <v>0</v>
          </cell>
          <cell r="U2783">
            <v>5</v>
          </cell>
          <cell r="V2783">
            <v>0</v>
          </cell>
          <cell r="W2783">
            <v>0</v>
          </cell>
          <cell r="X2783">
            <v>0</v>
          </cell>
          <cell r="Y2783">
            <v>2000</v>
          </cell>
          <cell r="Z2783" t="str">
            <v>บุคคลธรรมดา</v>
          </cell>
          <cell r="AA2783">
            <v>2</v>
          </cell>
          <cell r="AB2783" t="str">
            <v>(1)ที่ดินและสิ่งปลูกสร้างที่ใช้ประโยชน์ในการประกอบเกษตรกรรม</v>
          </cell>
          <cell r="AC2783">
            <v>1</v>
          </cell>
          <cell r="AD2783">
            <v>2000</v>
          </cell>
          <cell r="AE2783">
            <v>100</v>
          </cell>
        </row>
        <row r="2784">
          <cell r="P2784" t="str">
            <v>J2-022</v>
          </cell>
          <cell r="Q2784">
            <v>0</v>
          </cell>
          <cell r="R2784">
            <v>0</v>
          </cell>
          <cell r="S2784">
            <v>0</v>
          </cell>
          <cell r="T2784">
            <v>0</v>
          </cell>
          <cell r="U2784">
            <v>3</v>
          </cell>
          <cell r="V2784">
            <v>3</v>
          </cell>
          <cell r="W2784">
            <v>0</v>
          </cell>
          <cell r="X2784">
            <v>0</v>
          </cell>
          <cell r="Y2784">
            <v>1500</v>
          </cell>
          <cell r="Z2784" t="str">
            <v>บุคคลธรรมดา</v>
          </cell>
          <cell r="AA2784">
            <v>2</v>
          </cell>
          <cell r="AB2784" t="str">
            <v>(1)ที่ดินและสิ่งปลูกสร้างที่ใช้ประโยชน์ในการประกอบเกษตรกรรม</v>
          </cell>
          <cell r="AC2784">
            <v>1</v>
          </cell>
          <cell r="AD2784">
            <v>1500</v>
          </cell>
          <cell r="AE2784">
            <v>100</v>
          </cell>
        </row>
        <row r="2785">
          <cell r="P2785" t="str">
            <v>J2-023</v>
          </cell>
          <cell r="Q2785">
            <v>0</v>
          </cell>
          <cell r="R2785">
            <v>0</v>
          </cell>
          <cell r="S2785">
            <v>0</v>
          </cell>
          <cell r="T2785">
            <v>0</v>
          </cell>
          <cell r="U2785">
            <v>13</v>
          </cell>
          <cell r="V2785">
            <v>1</v>
          </cell>
          <cell r="W2785">
            <v>80</v>
          </cell>
          <cell r="X2785">
            <v>0</v>
          </cell>
          <cell r="Y2785">
            <v>5380</v>
          </cell>
          <cell r="Z2785" t="str">
            <v>บุคคลธรรมดา</v>
          </cell>
          <cell r="AA2785">
            <v>2</v>
          </cell>
          <cell r="AB2785" t="str">
            <v>(1)ที่ดินและสิ่งปลูกสร้างที่ใช้ประโยชน์ในการประกอบเกษตรกรรม</v>
          </cell>
          <cell r="AC2785">
            <v>1</v>
          </cell>
          <cell r="AD2785">
            <v>5380</v>
          </cell>
          <cell r="AE2785">
            <v>100</v>
          </cell>
        </row>
        <row r="2786">
          <cell r="P2786" t="str">
            <v>J2-024</v>
          </cell>
          <cell r="Q2786">
            <v>0</v>
          </cell>
          <cell r="R2786">
            <v>0</v>
          </cell>
          <cell r="S2786">
            <v>0</v>
          </cell>
          <cell r="T2786">
            <v>0</v>
          </cell>
          <cell r="U2786">
            <v>18</v>
          </cell>
          <cell r="V2786">
            <v>3</v>
          </cell>
          <cell r="W2786">
            <v>0</v>
          </cell>
          <cell r="X2786">
            <v>0</v>
          </cell>
          <cell r="Y2786">
            <v>7500</v>
          </cell>
          <cell r="Z2786" t="str">
            <v>บุคคลธรรมดา</v>
          </cell>
          <cell r="AA2786">
            <v>2</v>
          </cell>
          <cell r="AB2786" t="str">
            <v>(1)ที่ดินและสิ่งปลูกสร้างที่ใช้ประโยชน์ในการประกอบเกษตรกรรม</v>
          </cell>
          <cell r="AC2786">
            <v>1</v>
          </cell>
          <cell r="AD2786">
            <v>7500</v>
          </cell>
          <cell r="AE2786">
            <v>100</v>
          </cell>
        </row>
        <row r="2787">
          <cell r="P2787" t="str">
            <v>J2-025</v>
          </cell>
          <cell r="Q2787">
            <v>0</v>
          </cell>
          <cell r="R2787">
            <v>0</v>
          </cell>
          <cell r="S2787">
            <v>0</v>
          </cell>
          <cell r="T2787">
            <v>0</v>
          </cell>
          <cell r="U2787">
            <v>8</v>
          </cell>
          <cell r="V2787">
            <v>0</v>
          </cell>
          <cell r="W2787">
            <v>50</v>
          </cell>
          <cell r="X2787">
            <v>0</v>
          </cell>
          <cell r="Y2787">
            <v>3250</v>
          </cell>
          <cell r="Z2787" t="str">
            <v>บุคคลธรรมดา</v>
          </cell>
          <cell r="AA2787">
            <v>2</v>
          </cell>
          <cell r="AB2787" t="str">
            <v>(1)ที่ดินและสิ่งปลูกสร้างที่ใช้ประโยชน์ในการประกอบเกษตรกรรม</v>
          </cell>
          <cell r="AC2787">
            <v>1</v>
          </cell>
          <cell r="AD2787">
            <v>3250</v>
          </cell>
          <cell r="AE2787">
            <v>100</v>
          </cell>
        </row>
        <row r="2788">
          <cell r="P2788" t="str">
            <v>J2-026</v>
          </cell>
          <cell r="Q2788">
            <v>0</v>
          </cell>
          <cell r="R2788">
            <v>0</v>
          </cell>
          <cell r="S2788">
            <v>0</v>
          </cell>
          <cell r="T2788">
            <v>0</v>
          </cell>
          <cell r="U2788">
            <v>24</v>
          </cell>
          <cell r="V2788">
            <v>3</v>
          </cell>
          <cell r="W2788">
            <v>2</v>
          </cell>
          <cell r="X2788">
            <v>0</v>
          </cell>
          <cell r="Y2788">
            <v>9902</v>
          </cell>
          <cell r="Z2788" t="str">
            <v>บุคคลธรรมดา</v>
          </cell>
          <cell r="AA2788">
            <v>2</v>
          </cell>
          <cell r="AB2788" t="str">
            <v>(1)ที่ดินและสิ่งปลูกสร้างที่ใช้ประโยชน์ในการประกอบเกษตรกรรม</v>
          </cell>
          <cell r="AC2788">
            <v>1</v>
          </cell>
          <cell r="AD2788">
            <v>9902</v>
          </cell>
          <cell r="AE2788">
            <v>100</v>
          </cell>
        </row>
        <row r="2789">
          <cell r="P2789" t="str">
            <v>J2-027</v>
          </cell>
          <cell r="Q2789">
            <v>0</v>
          </cell>
          <cell r="R2789">
            <v>0</v>
          </cell>
          <cell r="S2789">
            <v>0</v>
          </cell>
          <cell r="T2789">
            <v>0</v>
          </cell>
          <cell r="U2789">
            <v>24</v>
          </cell>
          <cell r="V2789">
            <v>3</v>
          </cell>
          <cell r="W2789">
            <v>40</v>
          </cell>
          <cell r="X2789">
            <v>0</v>
          </cell>
          <cell r="Y2789">
            <v>9940</v>
          </cell>
          <cell r="Z2789" t="str">
            <v>บุคคลธรรมดา</v>
          </cell>
          <cell r="AA2789">
            <v>2</v>
          </cell>
          <cell r="AB2789" t="str">
            <v>(1)ที่ดินและสิ่งปลูกสร้างที่ใช้ประโยชน์ในการประกอบเกษตรกรรม</v>
          </cell>
          <cell r="AC2789">
            <v>1</v>
          </cell>
          <cell r="AD2789">
            <v>9940</v>
          </cell>
          <cell r="AE2789">
            <v>100</v>
          </cell>
        </row>
        <row r="2790">
          <cell r="P2790" t="str">
            <v>J2-028</v>
          </cell>
          <cell r="Q2790">
            <v>0</v>
          </cell>
          <cell r="R2790">
            <v>0</v>
          </cell>
          <cell r="S2790">
            <v>0</v>
          </cell>
          <cell r="T2790">
            <v>0</v>
          </cell>
          <cell r="U2790">
            <v>6</v>
          </cell>
          <cell r="V2790">
            <v>0</v>
          </cell>
          <cell r="W2790">
            <v>20</v>
          </cell>
          <cell r="X2790">
            <v>0</v>
          </cell>
          <cell r="Y2790">
            <v>2420</v>
          </cell>
          <cell r="Z2790" t="str">
            <v>บุคคลธรรมดา</v>
          </cell>
          <cell r="AA2790">
            <v>2</v>
          </cell>
          <cell r="AB2790" t="str">
            <v>(1)ที่ดินและสิ่งปลูกสร้างที่ใช้ประโยชน์ในการประกอบเกษตรกรรม</v>
          </cell>
          <cell r="AC2790">
            <v>1</v>
          </cell>
          <cell r="AD2790">
            <v>2420</v>
          </cell>
          <cell r="AE2790">
            <v>100</v>
          </cell>
        </row>
        <row r="2791">
          <cell r="P2791" t="str">
            <v>J2-029</v>
          </cell>
          <cell r="Q2791">
            <v>0</v>
          </cell>
          <cell r="R2791">
            <v>0</v>
          </cell>
          <cell r="S2791">
            <v>0</v>
          </cell>
          <cell r="T2791">
            <v>0</v>
          </cell>
          <cell r="U2791">
            <v>3</v>
          </cell>
          <cell r="V2791">
            <v>3</v>
          </cell>
          <cell r="W2791">
            <v>50</v>
          </cell>
          <cell r="X2791">
            <v>0</v>
          </cell>
          <cell r="Y2791">
            <v>1550</v>
          </cell>
          <cell r="Z2791" t="str">
            <v>บุคคลธรรมดา</v>
          </cell>
          <cell r="AA2791">
            <v>2</v>
          </cell>
          <cell r="AB2791" t="str">
            <v>(1)ที่ดินและสิ่งปลูกสร้างที่ใช้ประโยชน์ในการประกอบเกษตรกรรม</v>
          </cell>
          <cell r="AC2791">
            <v>1</v>
          </cell>
          <cell r="AD2791">
            <v>1550</v>
          </cell>
          <cell r="AE2791">
            <v>100</v>
          </cell>
        </row>
        <row r="2792">
          <cell r="P2792" t="str">
            <v>J2-030</v>
          </cell>
          <cell r="Q2792">
            <v>0</v>
          </cell>
          <cell r="R2792">
            <v>0</v>
          </cell>
          <cell r="S2792">
            <v>0</v>
          </cell>
          <cell r="T2792">
            <v>0</v>
          </cell>
          <cell r="U2792">
            <v>8</v>
          </cell>
          <cell r="V2792">
            <v>2</v>
          </cell>
          <cell r="W2792">
            <v>50</v>
          </cell>
          <cell r="X2792">
            <v>0</v>
          </cell>
          <cell r="Y2792">
            <v>3450</v>
          </cell>
          <cell r="Z2792" t="str">
            <v>บุคคลธรรมดา</v>
          </cell>
          <cell r="AA2792">
            <v>2</v>
          </cell>
          <cell r="AB2792" t="str">
            <v>(1)ที่ดินและสิ่งปลูกสร้างที่ใช้ประโยชน์ในการประกอบเกษตรกรรม</v>
          </cell>
          <cell r="AC2792">
            <v>1</v>
          </cell>
          <cell r="AD2792">
            <v>3450</v>
          </cell>
          <cell r="AE2792">
            <v>100</v>
          </cell>
        </row>
        <row r="2793">
          <cell r="P2793" t="str">
            <v>J2-031</v>
          </cell>
          <cell r="Q2793">
            <v>0</v>
          </cell>
          <cell r="R2793">
            <v>0</v>
          </cell>
          <cell r="S2793">
            <v>0</v>
          </cell>
          <cell r="T2793">
            <v>0</v>
          </cell>
          <cell r="U2793">
            <v>6</v>
          </cell>
          <cell r="V2793">
            <v>1</v>
          </cell>
          <cell r="W2793">
            <v>42</v>
          </cell>
          <cell r="X2793">
            <v>0</v>
          </cell>
          <cell r="Y2793">
            <v>2542</v>
          </cell>
          <cell r="Z2793" t="str">
            <v>บุคคลธรรมดา</v>
          </cell>
          <cell r="AA2793">
            <v>2</v>
          </cell>
          <cell r="AB2793" t="str">
            <v>(1)ที่ดินและสิ่งปลูกสร้างที่ใช้ประโยชน์ในการประกอบเกษตรกรรม</v>
          </cell>
          <cell r="AC2793">
            <v>1</v>
          </cell>
          <cell r="AD2793">
            <v>2542</v>
          </cell>
          <cell r="AE2793">
            <v>100</v>
          </cell>
        </row>
        <row r="2794">
          <cell r="P2794" t="str">
            <v>J2-032</v>
          </cell>
          <cell r="Q2794">
            <v>0</v>
          </cell>
          <cell r="R2794">
            <v>0</v>
          </cell>
          <cell r="S2794">
            <v>0</v>
          </cell>
          <cell r="T2794">
            <v>0</v>
          </cell>
          <cell r="U2794">
            <v>4</v>
          </cell>
          <cell r="V2794">
            <v>2</v>
          </cell>
          <cell r="W2794">
            <v>0</v>
          </cell>
          <cell r="X2794">
            <v>0</v>
          </cell>
          <cell r="Y2794">
            <v>1800</v>
          </cell>
          <cell r="Z2794" t="str">
            <v>บุคคลธรรมดา</v>
          </cell>
          <cell r="AA2794">
            <v>2</v>
          </cell>
          <cell r="AB2794" t="str">
            <v>(1)ที่ดินและสิ่งปลูกสร้างที่ใช้ประโยชน์ในการประกอบเกษตรกรรม</v>
          </cell>
          <cell r="AC2794">
            <v>1</v>
          </cell>
          <cell r="AD2794">
            <v>1800</v>
          </cell>
          <cell r="AE2794">
            <v>100</v>
          </cell>
        </row>
        <row r="2795">
          <cell r="P2795" t="str">
            <v>J2-033</v>
          </cell>
          <cell r="Q2795">
            <v>0</v>
          </cell>
          <cell r="R2795">
            <v>0</v>
          </cell>
          <cell r="S2795">
            <v>0</v>
          </cell>
          <cell r="T2795">
            <v>0</v>
          </cell>
          <cell r="U2795">
            <v>3</v>
          </cell>
          <cell r="V2795">
            <v>3</v>
          </cell>
          <cell r="W2795">
            <v>96</v>
          </cell>
          <cell r="X2795">
            <v>0</v>
          </cell>
          <cell r="Y2795">
            <v>1596</v>
          </cell>
          <cell r="Z2795" t="str">
            <v>บุคคลธรรมดา</v>
          </cell>
          <cell r="AA2795">
            <v>2</v>
          </cell>
          <cell r="AB2795" t="str">
            <v>(1)ที่ดินและสิ่งปลูกสร้างที่ใช้ประโยชน์ในการประกอบเกษตรกรรม</v>
          </cell>
          <cell r="AC2795">
            <v>1</v>
          </cell>
          <cell r="AD2795">
            <v>1596</v>
          </cell>
          <cell r="AE2795">
            <v>100</v>
          </cell>
        </row>
        <row r="2796">
          <cell r="P2796" t="str">
            <v>J2-034</v>
          </cell>
          <cell r="Q2796">
            <v>0</v>
          </cell>
          <cell r="R2796">
            <v>0</v>
          </cell>
          <cell r="S2796">
            <v>0</v>
          </cell>
          <cell r="T2796">
            <v>0</v>
          </cell>
          <cell r="U2796">
            <v>18</v>
          </cell>
          <cell r="V2796">
            <v>2</v>
          </cell>
          <cell r="W2796">
            <v>84</v>
          </cell>
          <cell r="X2796">
            <v>0</v>
          </cell>
          <cell r="Y2796">
            <v>7484</v>
          </cell>
          <cell r="Z2796" t="str">
            <v>บุคคลธรรมดา</v>
          </cell>
          <cell r="AA2796">
            <v>2</v>
          </cell>
          <cell r="AB2796" t="str">
            <v>(1)ที่ดินและสิ่งปลูกสร้างที่ใช้ประโยชน์ในการประกอบเกษตรกรรม</v>
          </cell>
          <cell r="AC2796">
            <v>1</v>
          </cell>
          <cell r="AD2796">
            <v>7484</v>
          </cell>
          <cell r="AE2796">
            <v>100</v>
          </cell>
        </row>
        <row r="2797">
          <cell r="P2797" t="str">
            <v>J2-035</v>
          </cell>
          <cell r="Q2797">
            <v>0</v>
          </cell>
          <cell r="R2797">
            <v>0</v>
          </cell>
          <cell r="S2797">
            <v>0</v>
          </cell>
          <cell r="T2797">
            <v>0</v>
          </cell>
          <cell r="U2797">
            <v>6</v>
          </cell>
          <cell r="V2797">
            <v>0</v>
          </cell>
          <cell r="W2797">
            <v>67</v>
          </cell>
          <cell r="X2797">
            <v>0</v>
          </cell>
          <cell r="Y2797">
            <v>2467</v>
          </cell>
          <cell r="Z2797" t="str">
            <v>บุคคลธรรมดา</v>
          </cell>
          <cell r="AA2797">
            <v>2</v>
          </cell>
          <cell r="AB2797" t="str">
            <v>(1)ที่ดินและสิ่งปลูกสร้างที่ใช้ประโยชน์ในการประกอบเกษตรกรรม</v>
          </cell>
          <cell r="AC2797">
            <v>1</v>
          </cell>
          <cell r="AD2797">
            <v>2467</v>
          </cell>
          <cell r="AE2797">
            <v>100</v>
          </cell>
        </row>
        <row r="2798">
          <cell r="P2798" t="str">
            <v>J2-036</v>
          </cell>
          <cell r="Q2798">
            <v>0</v>
          </cell>
          <cell r="R2798">
            <v>0</v>
          </cell>
          <cell r="S2798">
            <v>0</v>
          </cell>
          <cell r="T2798">
            <v>0</v>
          </cell>
          <cell r="U2798">
            <v>1</v>
          </cell>
          <cell r="V2798">
            <v>2</v>
          </cell>
          <cell r="W2798">
            <v>25</v>
          </cell>
          <cell r="X2798">
            <v>0</v>
          </cell>
          <cell r="Y2798">
            <v>625</v>
          </cell>
          <cell r="Z2798" t="str">
            <v>บุคคลธรรมดา</v>
          </cell>
          <cell r="AA2798">
            <v>2</v>
          </cell>
          <cell r="AB2798" t="str">
            <v>(1)ที่ดินและสิ่งปลูกสร้างที่ใช้ประโยชน์ในการประกอบเกษตรกรรม</v>
          </cell>
          <cell r="AC2798">
            <v>1</v>
          </cell>
          <cell r="AD2798">
            <v>625</v>
          </cell>
          <cell r="AE2798">
            <v>100</v>
          </cell>
        </row>
        <row r="2799">
          <cell r="P2799" t="str">
            <v>J2-037</v>
          </cell>
          <cell r="Q2799">
            <v>0</v>
          </cell>
          <cell r="R2799">
            <v>0</v>
          </cell>
          <cell r="S2799">
            <v>0</v>
          </cell>
          <cell r="T2799">
            <v>0</v>
          </cell>
          <cell r="U2799">
            <v>2</v>
          </cell>
          <cell r="V2799">
            <v>0</v>
          </cell>
          <cell r="W2799">
            <v>0</v>
          </cell>
          <cell r="X2799">
            <v>0</v>
          </cell>
          <cell r="Y2799">
            <v>800</v>
          </cell>
          <cell r="Z2799" t="str">
            <v>บุคคลธรรมดา</v>
          </cell>
          <cell r="AA2799">
            <v>2</v>
          </cell>
          <cell r="AB2799" t="str">
            <v>(1)ที่ดินและสิ่งปลูกสร้างที่ใช้ประโยชน์ในการประกอบเกษตรกรรม</v>
          </cell>
          <cell r="AC2799">
            <v>1</v>
          </cell>
          <cell r="AD2799">
            <v>800</v>
          </cell>
          <cell r="AE2799">
            <v>100</v>
          </cell>
        </row>
        <row r="2800">
          <cell r="P2800" t="str">
            <v>J2-038</v>
          </cell>
          <cell r="Q2800">
            <v>0</v>
          </cell>
          <cell r="R2800">
            <v>0</v>
          </cell>
          <cell r="S2800">
            <v>0</v>
          </cell>
          <cell r="T2800">
            <v>0</v>
          </cell>
          <cell r="U2800">
            <v>6</v>
          </cell>
          <cell r="V2800">
            <v>2</v>
          </cell>
          <cell r="W2800">
            <v>10</v>
          </cell>
          <cell r="X2800">
            <v>0</v>
          </cell>
          <cell r="Y2800">
            <v>2610</v>
          </cell>
          <cell r="Z2800" t="str">
            <v>บุคคลธรรมดา</v>
          </cell>
          <cell r="AA2800">
            <v>2</v>
          </cell>
          <cell r="AB2800" t="str">
            <v>(1)ที่ดินและสิ่งปลูกสร้างที่ใช้ประโยชน์ในการประกอบเกษตรกรรม</v>
          </cell>
          <cell r="AC2800">
            <v>1</v>
          </cell>
          <cell r="AD2800">
            <v>2610</v>
          </cell>
          <cell r="AE2800">
            <v>100</v>
          </cell>
        </row>
        <row r="2801">
          <cell r="P2801" t="str">
            <v>J2-040</v>
          </cell>
          <cell r="Q2801">
            <v>0</v>
          </cell>
          <cell r="R2801">
            <v>0</v>
          </cell>
          <cell r="S2801">
            <v>0</v>
          </cell>
          <cell r="T2801">
            <v>0</v>
          </cell>
          <cell r="U2801">
            <v>5</v>
          </cell>
          <cell r="V2801">
            <v>0</v>
          </cell>
          <cell r="W2801">
            <v>0</v>
          </cell>
          <cell r="X2801">
            <v>0</v>
          </cell>
          <cell r="Y2801">
            <v>2000</v>
          </cell>
          <cell r="Z2801" t="str">
            <v>บุคคลธรรมดา</v>
          </cell>
          <cell r="AA2801">
            <v>2</v>
          </cell>
          <cell r="AB2801" t="str">
            <v>(1)ที่ดินและสิ่งปลูกสร้างที่ใช้ประโยชน์ในการประกอบเกษตรกรรม</v>
          </cell>
          <cell r="AC2801">
            <v>1</v>
          </cell>
          <cell r="AD2801">
            <v>2000</v>
          </cell>
          <cell r="AE2801">
            <v>100</v>
          </cell>
        </row>
        <row r="2802">
          <cell r="P2802" t="str">
            <v>J2-041</v>
          </cell>
          <cell r="Q2802">
            <v>0</v>
          </cell>
          <cell r="R2802">
            <v>0</v>
          </cell>
          <cell r="S2802">
            <v>0</v>
          </cell>
          <cell r="T2802">
            <v>0</v>
          </cell>
          <cell r="U2802">
            <v>4</v>
          </cell>
          <cell r="V2802">
            <v>1</v>
          </cell>
          <cell r="W2802">
            <v>92</v>
          </cell>
          <cell r="X2802">
            <v>0</v>
          </cell>
          <cell r="Y2802">
            <v>1792</v>
          </cell>
          <cell r="Z2802" t="str">
            <v>บุคคลธรรมดา</v>
          </cell>
          <cell r="AA2802">
            <v>2</v>
          </cell>
          <cell r="AB2802" t="str">
            <v>(1)ที่ดินและสิ่งปลูกสร้างที่ใช้ประโยชน์ในการประกอบเกษตรกรรม</v>
          </cell>
          <cell r="AC2802">
            <v>1</v>
          </cell>
          <cell r="AD2802">
            <v>1792</v>
          </cell>
          <cell r="AE2802">
            <v>100</v>
          </cell>
        </row>
        <row r="2803">
          <cell r="P2803" t="str">
            <v>J2-042</v>
          </cell>
          <cell r="Q2803">
            <v>0</v>
          </cell>
          <cell r="R2803">
            <v>0</v>
          </cell>
          <cell r="S2803">
            <v>0</v>
          </cell>
          <cell r="T2803">
            <v>0</v>
          </cell>
          <cell r="U2803">
            <v>4</v>
          </cell>
          <cell r="V2803">
            <v>0</v>
          </cell>
          <cell r="W2803">
            <v>0</v>
          </cell>
          <cell r="X2803">
            <v>0</v>
          </cell>
          <cell r="Y2803">
            <v>1600</v>
          </cell>
          <cell r="Z2803" t="str">
            <v>บุคคลธรรมดา</v>
          </cell>
          <cell r="AA2803">
            <v>2</v>
          </cell>
          <cell r="AB2803" t="str">
            <v>(1)ที่ดินและสิ่งปลูกสร้างที่ใช้ประโยชน์ในการประกอบเกษตรกรรม</v>
          </cell>
          <cell r="AC2803">
            <v>1</v>
          </cell>
          <cell r="AD2803">
            <v>1600</v>
          </cell>
          <cell r="AE2803">
            <v>100</v>
          </cell>
        </row>
        <row r="2804">
          <cell r="P2804" t="str">
            <v>J2-043</v>
          </cell>
          <cell r="Q2804">
            <v>0</v>
          </cell>
          <cell r="R2804">
            <v>0</v>
          </cell>
          <cell r="S2804">
            <v>0</v>
          </cell>
          <cell r="T2804">
            <v>0</v>
          </cell>
          <cell r="U2804">
            <v>3</v>
          </cell>
          <cell r="V2804">
            <v>3</v>
          </cell>
          <cell r="W2804">
            <v>0</v>
          </cell>
          <cell r="X2804">
            <v>0</v>
          </cell>
          <cell r="Y2804">
            <v>1500</v>
          </cell>
          <cell r="Z2804" t="str">
            <v>บุคคลธรรมดา</v>
          </cell>
          <cell r="AA2804">
            <v>2</v>
          </cell>
          <cell r="AB2804" t="str">
            <v>(1)ที่ดินและสิ่งปลูกสร้างที่ใช้ประโยชน์ในการประกอบเกษตรกรรม</v>
          </cell>
          <cell r="AC2804">
            <v>1</v>
          </cell>
          <cell r="AD2804">
            <v>1500</v>
          </cell>
          <cell r="AE2804">
            <v>100</v>
          </cell>
        </row>
        <row r="2805">
          <cell r="P2805" t="str">
            <v>J2-044</v>
          </cell>
          <cell r="Q2805">
            <v>0</v>
          </cell>
          <cell r="R2805">
            <v>0</v>
          </cell>
          <cell r="S2805">
            <v>0</v>
          </cell>
          <cell r="T2805">
            <v>0</v>
          </cell>
          <cell r="U2805">
            <v>5</v>
          </cell>
          <cell r="V2805">
            <v>0</v>
          </cell>
          <cell r="W2805">
            <v>28</v>
          </cell>
          <cell r="X2805">
            <v>0</v>
          </cell>
          <cell r="Y2805">
            <v>2028</v>
          </cell>
          <cell r="Z2805" t="str">
            <v>บุคคลธรรมดา</v>
          </cell>
          <cell r="AA2805">
            <v>2</v>
          </cell>
          <cell r="AB2805" t="str">
            <v>(1)ที่ดินและสิ่งปลูกสร้างที่ใช้ประโยชน์ในการประกอบเกษตรกรรม</v>
          </cell>
          <cell r="AC2805">
            <v>1</v>
          </cell>
          <cell r="AD2805">
            <v>2028</v>
          </cell>
          <cell r="AE2805">
            <v>100</v>
          </cell>
        </row>
        <row r="2806">
          <cell r="P2806" t="str">
            <v>J2-045</v>
          </cell>
          <cell r="Q2806">
            <v>0</v>
          </cell>
          <cell r="R2806">
            <v>0</v>
          </cell>
          <cell r="S2806">
            <v>0</v>
          </cell>
          <cell r="T2806">
            <v>0</v>
          </cell>
          <cell r="U2806">
            <v>2</v>
          </cell>
          <cell r="V2806">
            <v>0</v>
          </cell>
          <cell r="W2806">
            <v>0</v>
          </cell>
          <cell r="X2806">
            <v>0</v>
          </cell>
          <cell r="Y2806">
            <v>800</v>
          </cell>
          <cell r="Z2806" t="str">
            <v>บุคคลธรรมดา</v>
          </cell>
          <cell r="AA2806">
            <v>2</v>
          </cell>
          <cell r="AB2806" t="str">
            <v>(1)ที่ดินและสิ่งปลูกสร้างที่ใช้ประโยชน์ในการประกอบเกษตรกรรม</v>
          </cell>
          <cell r="AC2806">
            <v>1</v>
          </cell>
          <cell r="AD2806">
            <v>800</v>
          </cell>
          <cell r="AE2806">
            <v>100</v>
          </cell>
        </row>
        <row r="2807">
          <cell r="P2807" t="str">
            <v>J2-046</v>
          </cell>
          <cell r="Q2807">
            <v>0</v>
          </cell>
          <cell r="R2807">
            <v>0</v>
          </cell>
          <cell r="S2807">
            <v>0</v>
          </cell>
          <cell r="T2807">
            <v>0</v>
          </cell>
          <cell r="U2807">
            <v>4</v>
          </cell>
          <cell r="V2807">
            <v>2</v>
          </cell>
          <cell r="W2807">
            <v>75</v>
          </cell>
          <cell r="X2807">
            <v>0</v>
          </cell>
          <cell r="Y2807">
            <v>1875</v>
          </cell>
          <cell r="Z2807" t="str">
            <v>บุคคลธรรมดา</v>
          </cell>
          <cell r="AA2807">
            <v>2</v>
          </cell>
          <cell r="AB2807" t="str">
            <v>(1)ที่ดินและสิ่งปลูกสร้างที่ใช้ประโยชน์ในการประกอบเกษตรกรรม</v>
          </cell>
          <cell r="AC2807">
            <v>1</v>
          </cell>
          <cell r="AD2807">
            <v>1875</v>
          </cell>
          <cell r="AE2807">
            <v>100</v>
          </cell>
        </row>
        <row r="2808">
          <cell r="P2808" t="str">
            <v>J2-047</v>
          </cell>
          <cell r="Q2808">
            <v>0</v>
          </cell>
          <cell r="R2808">
            <v>0</v>
          </cell>
          <cell r="S2808">
            <v>0</v>
          </cell>
          <cell r="T2808">
            <v>0</v>
          </cell>
          <cell r="U2808">
            <v>5</v>
          </cell>
          <cell r="V2808">
            <v>2</v>
          </cell>
          <cell r="W2808">
            <v>75</v>
          </cell>
          <cell r="X2808">
            <v>0</v>
          </cell>
          <cell r="Y2808">
            <v>2275</v>
          </cell>
          <cell r="Z2808" t="str">
            <v>บุคคลธรรมดา</v>
          </cell>
          <cell r="AA2808">
            <v>2</v>
          </cell>
          <cell r="AB2808" t="str">
            <v>(1)ที่ดินและสิ่งปลูกสร้างที่ใช้ประโยชน์ในการประกอบเกษตรกรรม</v>
          </cell>
          <cell r="AC2808">
            <v>1</v>
          </cell>
          <cell r="AD2808">
            <v>2275</v>
          </cell>
          <cell r="AE2808">
            <v>100</v>
          </cell>
        </row>
        <row r="2809">
          <cell r="P2809" t="str">
            <v>J3-001</v>
          </cell>
          <cell r="Q2809">
            <v>0</v>
          </cell>
          <cell r="R2809">
            <v>0</v>
          </cell>
          <cell r="S2809">
            <v>0</v>
          </cell>
          <cell r="T2809">
            <v>0</v>
          </cell>
          <cell r="U2809">
            <v>3</v>
          </cell>
          <cell r="V2809">
            <v>0</v>
          </cell>
          <cell r="W2809">
            <v>0</v>
          </cell>
          <cell r="X2809">
            <v>0</v>
          </cell>
          <cell r="Y2809">
            <v>1200</v>
          </cell>
          <cell r="Z2809" t="str">
            <v>บุคคลธรรมดา</v>
          </cell>
          <cell r="AA2809">
            <v>2</v>
          </cell>
          <cell r="AB2809" t="str">
            <v>(1)ที่ดินและสิ่งปลูกสร้างที่ใช้ประโยชน์ในการประกอบเกษตรกรรม</v>
          </cell>
          <cell r="AC2809">
            <v>1</v>
          </cell>
          <cell r="AD2809">
            <v>1200</v>
          </cell>
          <cell r="AE2809">
            <v>100</v>
          </cell>
        </row>
        <row r="2810">
          <cell r="P2810" t="str">
            <v>J3-002</v>
          </cell>
          <cell r="Q2810">
            <v>0</v>
          </cell>
          <cell r="R2810">
            <v>0</v>
          </cell>
          <cell r="S2810">
            <v>0</v>
          </cell>
          <cell r="T2810">
            <v>0</v>
          </cell>
          <cell r="U2810">
            <v>1</v>
          </cell>
          <cell r="V2810">
            <v>0</v>
          </cell>
          <cell r="W2810">
            <v>0</v>
          </cell>
          <cell r="X2810">
            <v>0</v>
          </cell>
          <cell r="Y2810">
            <v>400</v>
          </cell>
          <cell r="Z2810" t="str">
            <v>บุคคลธรรมดา</v>
          </cell>
          <cell r="AA2810">
            <v>2</v>
          </cell>
          <cell r="AB2810" t="str">
            <v>(1)ที่ดินและสิ่งปลูกสร้างที่ใช้ประโยชน์ในการประกอบเกษตรกรรม</v>
          </cell>
          <cell r="AC2810">
            <v>1</v>
          </cell>
          <cell r="AD2810">
            <v>400</v>
          </cell>
          <cell r="AE2810">
            <v>100</v>
          </cell>
        </row>
        <row r="2811">
          <cell r="P2811" t="str">
            <v>J3-003</v>
          </cell>
          <cell r="Q2811">
            <v>0</v>
          </cell>
          <cell r="R2811">
            <v>0</v>
          </cell>
          <cell r="S2811">
            <v>0</v>
          </cell>
          <cell r="T2811">
            <v>0</v>
          </cell>
          <cell r="U2811">
            <v>2</v>
          </cell>
          <cell r="V2811">
            <v>0</v>
          </cell>
          <cell r="W2811">
            <v>0</v>
          </cell>
          <cell r="X2811">
            <v>0</v>
          </cell>
          <cell r="Y2811">
            <v>800</v>
          </cell>
          <cell r="Z2811" t="str">
            <v>บุคคลธรรมดา</v>
          </cell>
          <cell r="AA2811">
            <v>2</v>
          </cell>
          <cell r="AB2811" t="str">
            <v>(1)ที่ดินและสิ่งปลูกสร้างที่ใช้ประโยชน์ในการประกอบเกษตรกรรม</v>
          </cell>
          <cell r="AC2811">
            <v>1</v>
          </cell>
          <cell r="AD2811">
            <v>800</v>
          </cell>
          <cell r="AE2811">
            <v>100</v>
          </cell>
        </row>
        <row r="2812">
          <cell r="P2812" t="str">
            <v>J3-004</v>
          </cell>
          <cell r="Q2812">
            <v>0</v>
          </cell>
          <cell r="R2812">
            <v>0</v>
          </cell>
          <cell r="S2812">
            <v>0</v>
          </cell>
          <cell r="T2812">
            <v>0</v>
          </cell>
          <cell r="U2812">
            <v>7</v>
          </cell>
          <cell r="V2812">
            <v>0</v>
          </cell>
          <cell r="W2812">
            <v>9</v>
          </cell>
          <cell r="X2812">
            <v>0</v>
          </cell>
          <cell r="Y2812">
            <v>2809</v>
          </cell>
          <cell r="Z2812" t="str">
            <v>บุคคลธรรมดา</v>
          </cell>
          <cell r="AA2812">
            <v>2</v>
          </cell>
          <cell r="AB2812" t="str">
            <v>(1)ที่ดินและสิ่งปลูกสร้างที่ใช้ประโยชน์ในการประกอบเกษตรกรรม</v>
          </cell>
          <cell r="AC2812">
            <v>1</v>
          </cell>
          <cell r="AD2812">
            <v>2809</v>
          </cell>
          <cell r="AE2812">
            <v>100</v>
          </cell>
        </row>
        <row r="2813">
          <cell r="P2813" t="str">
            <v>J3-005</v>
          </cell>
          <cell r="Q2813">
            <v>0</v>
          </cell>
          <cell r="R2813">
            <v>0</v>
          </cell>
          <cell r="S2813">
            <v>0</v>
          </cell>
          <cell r="T2813">
            <v>0</v>
          </cell>
          <cell r="U2813">
            <v>1</v>
          </cell>
          <cell r="V2813">
            <v>2</v>
          </cell>
          <cell r="W2813">
            <v>77</v>
          </cell>
          <cell r="X2813">
            <v>0</v>
          </cell>
          <cell r="Y2813">
            <v>677</v>
          </cell>
          <cell r="Z2813" t="str">
            <v>บุคคลธรรมดา</v>
          </cell>
          <cell r="AA2813">
            <v>2</v>
          </cell>
          <cell r="AB2813" t="str">
            <v>(1)ที่ดินและสิ่งปลูกสร้างที่ใช้ประโยชน์ในการประกอบเกษตรกรรม</v>
          </cell>
          <cell r="AC2813">
            <v>1</v>
          </cell>
          <cell r="AD2813">
            <v>677</v>
          </cell>
          <cell r="AE2813">
            <v>100</v>
          </cell>
        </row>
        <row r="2814">
          <cell r="P2814" t="str">
            <v>J3-006</v>
          </cell>
          <cell r="Q2814">
            <v>0</v>
          </cell>
          <cell r="R2814">
            <v>0</v>
          </cell>
          <cell r="S2814">
            <v>0</v>
          </cell>
          <cell r="T2814">
            <v>0</v>
          </cell>
          <cell r="U2814">
            <v>5</v>
          </cell>
          <cell r="V2814">
            <v>3</v>
          </cell>
          <cell r="W2814">
            <v>80</v>
          </cell>
          <cell r="X2814">
            <v>0</v>
          </cell>
          <cell r="Y2814">
            <v>2380</v>
          </cell>
          <cell r="Z2814" t="str">
            <v>บุคคลธรรมดา</v>
          </cell>
          <cell r="AA2814">
            <v>2</v>
          </cell>
          <cell r="AB2814" t="str">
            <v>(1)ที่ดินและสิ่งปลูกสร้างที่ใช้ประโยชน์ในการประกอบเกษตรกรรม</v>
          </cell>
          <cell r="AC2814">
            <v>1</v>
          </cell>
          <cell r="AD2814">
            <v>2380</v>
          </cell>
          <cell r="AE2814">
            <v>100</v>
          </cell>
        </row>
        <row r="2815">
          <cell r="P2815" t="str">
            <v>J3-007</v>
          </cell>
          <cell r="Q2815">
            <v>0</v>
          </cell>
          <cell r="R2815">
            <v>0</v>
          </cell>
          <cell r="S2815">
            <v>0</v>
          </cell>
          <cell r="T2815">
            <v>0</v>
          </cell>
          <cell r="U2815">
            <v>5</v>
          </cell>
          <cell r="V2815">
            <v>3</v>
          </cell>
          <cell r="W2815">
            <v>58</v>
          </cell>
          <cell r="X2815">
            <v>0</v>
          </cell>
          <cell r="Y2815">
            <v>2358</v>
          </cell>
          <cell r="Z2815" t="str">
            <v>บุคคลธรรมดา</v>
          </cell>
          <cell r="AA2815">
            <v>2</v>
          </cell>
          <cell r="AB2815" t="str">
            <v>(1)ที่ดินและสิ่งปลูกสร้างที่ใช้ประโยชน์ในการประกอบเกษตรกรรม</v>
          </cell>
          <cell r="AC2815">
            <v>1</v>
          </cell>
          <cell r="AD2815">
            <v>2358</v>
          </cell>
          <cell r="AE2815">
            <v>100</v>
          </cell>
        </row>
        <row r="2816">
          <cell r="P2816" t="str">
            <v>J3-008</v>
          </cell>
          <cell r="Q2816">
            <v>0</v>
          </cell>
          <cell r="R2816">
            <v>0</v>
          </cell>
          <cell r="S2816">
            <v>0</v>
          </cell>
          <cell r="T2816">
            <v>0</v>
          </cell>
          <cell r="U2816">
            <v>5</v>
          </cell>
          <cell r="V2816">
            <v>3</v>
          </cell>
          <cell r="W2816">
            <v>80</v>
          </cell>
          <cell r="X2816">
            <v>0</v>
          </cell>
          <cell r="Y2816">
            <v>2380</v>
          </cell>
          <cell r="Z2816" t="str">
            <v>บุคคลธรรมดา</v>
          </cell>
          <cell r="AA2816">
            <v>2</v>
          </cell>
          <cell r="AB2816" t="str">
            <v>(1)ที่ดินและสิ่งปลูกสร้างที่ใช้ประโยชน์ในการประกอบเกษตรกรรม</v>
          </cell>
          <cell r="AC2816">
            <v>1</v>
          </cell>
          <cell r="AD2816">
            <v>2380</v>
          </cell>
          <cell r="AE2816">
            <v>100</v>
          </cell>
        </row>
        <row r="2817">
          <cell r="P2817" t="str">
            <v>J3-009</v>
          </cell>
          <cell r="Q2817">
            <v>0</v>
          </cell>
          <cell r="R2817">
            <v>0</v>
          </cell>
          <cell r="S2817">
            <v>0</v>
          </cell>
          <cell r="T2817">
            <v>0</v>
          </cell>
          <cell r="U2817">
            <v>4</v>
          </cell>
          <cell r="V2817">
            <v>0</v>
          </cell>
          <cell r="W2817">
            <v>0</v>
          </cell>
          <cell r="X2817">
            <v>0</v>
          </cell>
          <cell r="Y2817">
            <v>1600</v>
          </cell>
          <cell r="Z2817" t="str">
            <v>บุคคลธรรมดา</v>
          </cell>
          <cell r="AA2817">
            <v>2</v>
          </cell>
          <cell r="AB2817" t="str">
            <v>(1)ที่ดินและสิ่งปลูกสร้างที่ใช้ประโยชน์ในการประกอบเกษตรกรรม</v>
          </cell>
          <cell r="AC2817">
            <v>1</v>
          </cell>
          <cell r="AD2817">
            <v>1600</v>
          </cell>
          <cell r="AE2817">
            <v>100</v>
          </cell>
        </row>
        <row r="2818">
          <cell r="P2818" t="str">
            <v>J3-010</v>
          </cell>
          <cell r="Q2818">
            <v>0</v>
          </cell>
          <cell r="R2818">
            <v>0</v>
          </cell>
          <cell r="S2818">
            <v>0</v>
          </cell>
          <cell r="T2818">
            <v>0</v>
          </cell>
          <cell r="U2818">
            <v>4</v>
          </cell>
          <cell r="V2818">
            <v>0</v>
          </cell>
          <cell r="W2818">
            <v>0</v>
          </cell>
          <cell r="X2818">
            <v>0</v>
          </cell>
          <cell r="Y2818">
            <v>1600</v>
          </cell>
          <cell r="Z2818" t="str">
            <v>บุคคลธรรมดา</v>
          </cell>
          <cell r="AA2818">
            <v>2</v>
          </cell>
          <cell r="AB2818" t="str">
            <v>(1)ที่ดินและสิ่งปลูกสร้างที่ใช้ประโยชน์ในการประกอบเกษตรกรรม</v>
          </cell>
          <cell r="AC2818">
            <v>1</v>
          </cell>
          <cell r="AD2818">
            <v>1600</v>
          </cell>
          <cell r="AE2818">
            <v>100</v>
          </cell>
        </row>
        <row r="2819">
          <cell r="P2819" t="str">
            <v>J3-011</v>
          </cell>
          <cell r="Q2819">
            <v>0</v>
          </cell>
          <cell r="R2819">
            <v>0</v>
          </cell>
          <cell r="S2819">
            <v>0</v>
          </cell>
          <cell r="T2819">
            <v>0</v>
          </cell>
          <cell r="U2819">
            <v>3</v>
          </cell>
          <cell r="V2819">
            <v>0</v>
          </cell>
          <cell r="W2819">
            <v>0</v>
          </cell>
          <cell r="X2819">
            <v>0</v>
          </cell>
          <cell r="Y2819">
            <v>1200</v>
          </cell>
          <cell r="Z2819" t="str">
            <v>บุคคลธรรมดา</v>
          </cell>
          <cell r="AA2819">
            <v>2</v>
          </cell>
          <cell r="AB2819" t="str">
            <v>(1)ที่ดินและสิ่งปลูกสร้างที่ใช้ประโยชน์ในการประกอบเกษตรกรรม</v>
          </cell>
          <cell r="AC2819">
            <v>1</v>
          </cell>
          <cell r="AD2819">
            <v>1200</v>
          </cell>
          <cell r="AE2819">
            <v>100</v>
          </cell>
        </row>
        <row r="2820">
          <cell r="P2820" t="str">
            <v>J3-012</v>
          </cell>
          <cell r="Q2820">
            <v>0</v>
          </cell>
          <cell r="R2820">
            <v>0</v>
          </cell>
          <cell r="S2820">
            <v>0</v>
          </cell>
          <cell r="T2820">
            <v>0</v>
          </cell>
          <cell r="U2820">
            <v>3</v>
          </cell>
          <cell r="V2820">
            <v>0</v>
          </cell>
          <cell r="W2820">
            <v>0</v>
          </cell>
          <cell r="X2820">
            <v>0</v>
          </cell>
          <cell r="Y2820">
            <v>1200</v>
          </cell>
          <cell r="Z2820" t="str">
            <v>บุคคลธรรมดา</v>
          </cell>
          <cell r="AA2820">
            <v>2</v>
          </cell>
          <cell r="AB2820" t="str">
            <v>(1)ที่ดินและสิ่งปลูกสร้างที่ใช้ประโยชน์ในการประกอบเกษตรกรรม</v>
          </cell>
          <cell r="AC2820">
            <v>1</v>
          </cell>
          <cell r="AD2820">
            <v>1200</v>
          </cell>
          <cell r="AE2820">
            <v>100</v>
          </cell>
        </row>
        <row r="2821">
          <cell r="P2821" t="str">
            <v>J3-013</v>
          </cell>
          <cell r="Q2821">
            <v>0</v>
          </cell>
          <cell r="R2821">
            <v>0</v>
          </cell>
          <cell r="S2821">
            <v>0</v>
          </cell>
          <cell r="T2821">
            <v>0</v>
          </cell>
          <cell r="U2821">
            <v>4</v>
          </cell>
          <cell r="V2821">
            <v>0</v>
          </cell>
          <cell r="W2821">
            <v>0</v>
          </cell>
          <cell r="X2821">
            <v>0</v>
          </cell>
          <cell r="Y2821">
            <v>1600</v>
          </cell>
          <cell r="Z2821" t="str">
            <v>บุคคลธรรมดา</v>
          </cell>
          <cell r="AA2821">
            <v>2</v>
          </cell>
          <cell r="AB2821" t="str">
            <v>(1)ที่ดินและสิ่งปลูกสร้างที่ใช้ประโยชน์ในการประกอบเกษตรกรรม</v>
          </cell>
          <cell r="AC2821">
            <v>1</v>
          </cell>
          <cell r="AD2821">
            <v>1600</v>
          </cell>
          <cell r="AE2821">
            <v>100</v>
          </cell>
        </row>
        <row r="2822">
          <cell r="P2822" t="str">
            <v>J3-014</v>
          </cell>
          <cell r="Q2822">
            <v>0</v>
          </cell>
          <cell r="R2822">
            <v>0</v>
          </cell>
          <cell r="S2822">
            <v>0</v>
          </cell>
          <cell r="T2822">
            <v>0</v>
          </cell>
          <cell r="U2822">
            <v>3</v>
          </cell>
          <cell r="V2822">
            <v>0</v>
          </cell>
          <cell r="W2822">
            <v>0</v>
          </cell>
          <cell r="X2822">
            <v>0</v>
          </cell>
          <cell r="Y2822">
            <v>1200</v>
          </cell>
          <cell r="Z2822" t="str">
            <v>บุคคลธรรมดา</v>
          </cell>
          <cell r="AA2822">
            <v>2</v>
          </cell>
          <cell r="AB2822" t="str">
            <v>(1)ที่ดินและสิ่งปลูกสร้างที่ใช้ประโยชน์ในการประกอบเกษตรกรรม</v>
          </cell>
          <cell r="AC2822">
            <v>1</v>
          </cell>
          <cell r="AD2822">
            <v>1200</v>
          </cell>
          <cell r="AE2822">
            <v>100</v>
          </cell>
        </row>
        <row r="2823">
          <cell r="P2823" t="str">
            <v>J3-015</v>
          </cell>
          <cell r="Q2823">
            <v>0</v>
          </cell>
          <cell r="R2823">
            <v>0</v>
          </cell>
          <cell r="S2823">
            <v>0</v>
          </cell>
          <cell r="T2823">
            <v>0</v>
          </cell>
          <cell r="U2823">
            <v>2</v>
          </cell>
          <cell r="V2823">
            <v>0</v>
          </cell>
          <cell r="W2823">
            <v>0</v>
          </cell>
          <cell r="X2823">
            <v>0</v>
          </cell>
          <cell r="Y2823">
            <v>800</v>
          </cell>
          <cell r="Z2823" t="str">
            <v>บุคคลธรรมดา</v>
          </cell>
          <cell r="AA2823">
            <v>2</v>
          </cell>
          <cell r="AB2823" t="str">
            <v>(1)ที่ดินและสิ่งปลูกสร้างที่ใช้ประโยชน์ในการประกอบเกษตรกรรม</v>
          </cell>
          <cell r="AC2823">
            <v>1</v>
          </cell>
          <cell r="AD2823">
            <v>800</v>
          </cell>
          <cell r="AE2823">
            <v>100</v>
          </cell>
        </row>
        <row r="2824">
          <cell r="P2824" t="str">
            <v>J3-016</v>
          </cell>
          <cell r="Q2824">
            <v>0</v>
          </cell>
          <cell r="R2824">
            <v>0</v>
          </cell>
          <cell r="S2824">
            <v>0</v>
          </cell>
          <cell r="T2824">
            <v>0</v>
          </cell>
          <cell r="U2824">
            <v>5</v>
          </cell>
          <cell r="V2824">
            <v>1</v>
          </cell>
          <cell r="W2824">
            <v>50</v>
          </cell>
          <cell r="X2824">
            <v>0</v>
          </cell>
          <cell r="Y2824">
            <v>2150</v>
          </cell>
          <cell r="Z2824" t="str">
            <v>บุคคลธรรมดา</v>
          </cell>
          <cell r="AA2824">
            <v>2</v>
          </cell>
          <cell r="AB2824" t="str">
            <v>(1)ที่ดินและสิ่งปลูกสร้างที่ใช้ประโยชน์ในการประกอบเกษตรกรรม</v>
          </cell>
          <cell r="AC2824">
            <v>1</v>
          </cell>
          <cell r="AD2824">
            <v>2150</v>
          </cell>
          <cell r="AE2824">
            <v>100</v>
          </cell>
        </row>
        <row r="2825">
          <cell r="P2825" t="str">
            <v>J3-017</v>
          </cell>
          <cell r="Q2825">
            <v>0</v>
          </cell>
          <cell r="R2825">
            <v>0</v>
          </cell>
          <cell r="S2825">
            <v>0</v>
          </cell>
          <cell r="T2825">
            <v>0</v>
          </cell>
          <cell r="U2825">
            <v>5</v>
          </cell>
          <cell r="V2825">
            <v>0</v>
          </cell>
          <cell r="W2825">
            <v>0</v>
          </cell>
          <cell r="X2825">
            <v>0</v>
          </cell>
          <cell r="Y2825">
            <v>2000</v>
          </cell>
          <cell r="Z2825" t="str">
            <v>บุคคลธรรมดา</v>
          </cell>
          <cell r="AA2825">
            <v>2</v>
          </cell>
          <cell r="AB2825" t="str">
            <v>(1)ที่ดินและสิ่งปลูกสร้างที่ใช้ประโยชน์ในการประกอบเกษตรกรรม</v>
          </cell>
          <cell r="AC2825">
            <v>1</v>
          </cell>
          <cell r="AD2825">
            <v>2000</v>
          </cell>
          <cell r="AE2825">
            <v>100</v>
          </cell>
        </row>
        <row r="2826">
          <cell r="P2826" t="str">
            <v>J3-018</v>
          </cell>
          <cell r="Q2826">
            <v>0</v>
          </cell>
          <cell r="R2826">
            <v>0</v>
          </cell>
          <cell r="S2826">
            <v>0</v>
          </cell>
          <cell r="T2826">
            <v>0</v>
          </cell>
          <cell r="U2826">
            <v>10</v>
          </cell>
          <cell r="V2826">
            <v>0</v>
          </cell>
          <cell r="W2826">
            <v>0</v>
          </cell>
          <cell r="X2826">
            <v>0</v>
          </cell>
          <cell r="Y2826">
            <v>4000</v>
          </cell>
          <cell r="Z2826" t="str">
            <v>บุคคลธรรมดา</v>
          </cell>
          <cell r="AA2826">
            <v>2</v>
          </cell>
          <cell r="AB2826" t="str">
            <v>(1)ที่ดินและสิ่งปลูกสร้างที่ใช้ประโยชน์ในการประกอบเกษตรกรรม</v>
          </cell>
          <cell r="AC2826">
            <v>1</v>
          </cell>
          <cell r="AD2826">
            <v>4000</v>
          </cell>
          <cell r="AE2826">
            <v>100</v>
          </cell>
        </row>
        <row r="2827">
          <cell r="P2827" t="str">
            <v>J3-019</v>
          </cell>
          <cell r="Q2827">
            <v>0</v>
          </cell>
          <cell r="R2827">
            <v>0</v>
          </cell>
          <cell r="S2827">
            <v>0</v>
          </cell>
          <cell r="T2827">
            <v>0</v>
          </cell>
          <cell r="U2827">
            <v>6</v>
          </cell>
          <cell r="V2827">
            <v>0</v>
          </cell>
          <cell r="W2827">
            <v>0</v>
          </cell>
          <cell r="X2827">
            <v>0</v>
          </cell>
          <cell r="Y2827">
            <v>2400</v>
          </cell>
          <cell r="Z2827" t="str">
            <v>บุคคลธรรมดา</v>
          </cell>
          <cell r="AA2827">
            <v>2</v>
          </cell>
          <cell r="AB2827" t="str">
            <v>(1)ที่ดินและสิ่งปลูกสร้างที่ใช้ประโยชน์ในการประกอบเกษตรกรรม</v>
          </cell>
          <cell r="AC2827">
            <v>1</v>
          </cell>
          <cell r="AD2827">
            <v>2400</v>
          </cell>
          <cell r="AE2827">
            <v>100</v>
          </cell>
        </row>
        <row r="2828">
          <cell r="P2828" t="str">
            <v>J3-020</v>
          </cell>
          <cell r="Q2828">
            <v>0</v>
          </cell>
          <cell r="R2828">
            <v>0</v>
          </cell>
          <cell r="S2828">
            <v>0</v>
          </cell>
          <cell r="T2828">
            <v>0</v>
          </cell>
          <cell r="U2828">
            <v>7</v>
          </cell>
          <cell r="V2828">
            <v>0</v>
          </cell>
          <cell r="W2828">
            <v>0</v>
          </cell>
          <cell r="X2828">
            <v>0</v>
          </cell>
          <cell r="Y2828">
            <v>2800</v>
          </cell>
          <cell r="Z2828" t="str">
            <v>บุคคลธรรมดา</v>
          </cell>
          <cell r="AA2828">
            <v>2</v>
          </cell>
          <cell r="AB2828" t="str">
            <v>(1)ที่ดินและสิ่งปลูกสร้างที่ใช้ประโยชน์ในการประกอบเกษตรกรรม</v>
          </cell>
          <cell r="AC2828">
            <v>1</v>
          </cell>
          <cell r="AD2828">
            <v>2800</v>
          </cell>
          <cell r="AE2828">
            <v>100</v>
          </cell>
        </row>
        <row r="2829">
          <cell r="P2829" t="str">
            <v>J3-021</v>
          </cell>
          <cell r="Q2829">
            <v>0</v>
          </cell>
          <cell r="R2829">
            <v>0</v>
          </cell>
          <cell r="S2829">
            <v>0</v>
          </cell>
          <cell r="T2829">
            <v>0</v>
          </cell>
          <cell r="U2829">
            <v>4</v>
          </cell>
          <cell r="V2829">
            <v>0</v>
          </cell>
          <cell r="W2829">
            <v>0</v>
          </cell>
          <cell r="X2829">
            <v>0</v>
          </cell>
          <cell r="Y2829">
            <v>1600</v>
          </cell>
          <cell r="Z2829" t="str">
            <v>บุคคลธรรมดา</v>
          </cell>
          <cell r="AA2829">
            <v>2</v>
          </cell>
          <cell r="AB2829" t="str">
            <v>(1)ที่ดินและสิ่งปลูกสร้างที่ใช้ประโยชน์ในการประกอบเกษตรกรรม</v>
          </cell>
          <cell r="AC2829">
            <v>1</v>
          </cell>
          <cell r="AD2829">
            <v>1600</v>
          </cell>
          <cell r="AE2829">
            <v>100</v>
          </cell>
        </row>
        <row r="2830">
          <cell r="P2830" t="str">
            <v>J3-022</v>
          </cell>
          <cell r="Q2830">
            <v>0</v>
          </cell>
          <cell r="R2830">
            <v>0</v>
          </cell>
          <cell r="S2830">
            <v>0</v>
          </cell>
          <cell r="T2830">
            <v>0</v>
          </cell>
          <cell r="U2830">
            <v>4</v>
          </cell>
          <cell r="V2830">
            <v>2</v>
          </cell>
          <cell r="W2830">
            <v>75</v>
          </cell>
          <cell r="X2830">
            <v>0</v>
          </cell>
          <cell r="Y2830">
            <v>1875</v>
          </cell>
          <cell r="Z2830" t="str">
            <v>บุคคลธรรมดา</v>
          </cell>
          <cell r="AA2830">
            <v>2</v>
          </cell>
          <cell r="AB2830" t="str">
            <v>(1)ที่ดินและสิ่งปลูกสร้างที่ใช้ประโยชน์ในการประกอบเกษตรกรรม</v>
          </cell>
          <cell r="AC2830">
            <v>1</v>
          </cell>
          <cell r="AD2830">
            <v>1875</v>
          </cell>
          <cell r="AE2830">
            <v>100</v>
          </cell>
        </row>
        <row r="2831">
          <cell r="P2831" t="str">
            <v>J3-023</v>
          </cell>
          <cell r="Q2831">
            <v>0</v>
          </cell>
          <cell r="R2831">
            <v>0</v>
          </cell>
          <cell r="S2831">
            <v>0</v>
          </cell>
          <cell r="T2831">
            <v>0</v>
          </cell>
          <cell r="U2831">
            <v>6</v>
          </cell>
          <cell r="V2831">
            <v>1</v>
          </cell>
          <cell r="W2831">
            <v>0</v>
          </cell>
          <cell r="X2831">
            <v>0</v>
          </cell>
          <cell r="Y2831">
            <v>2500</v>
          </cell>
          <cell r="Z2831" t="str">
            <v>บุคคลธรรมดา</v>
          </cell>
          <cell r="AA2831">
            <v>2</v>
          </cell>
          <cell r="AB2831" t="str">
            <v>(1)ที่ดินและสิ่งปลูกสร้างที่ใช้ประโยชน์ในการประกอบเกษตรกรรม</v>
          </cell>
          <cell r="AC2831">
            <v>1</v>
          </cell>
          <cell r="AD2831">
            <v>2500</v>
          </cell>
          <cell r="AE2831">
            <v>100</v>
          </cell>
        </row>
        <row r="2832">
          <cell r="P2832" t="str">
            <v>J3-024</v>
          </cell>
          <cell r="Q2832">
            <v>0</v>
          </cell>
          <cell r="R2832">
            <v>0</v>
          </cell>
          <cell r="S2832">
            <v>0</v>
          </cell>
          <cell r="T2832">
            <v>0</v>
          </cell>
          <cell r="U2832">
            <v>15</v>
          </cell>
          <cell r="V2832">
            <v>0</v>
          </cell>
          <cell r="W2832">
            <v>0</v>
          </cell>
          <cell r="X2832">
            <v>0</v>
          </cell>
          <cell r="Y2832">
            <v>6000</v>
          </cell>
          <cell r="Z2832" t="str">
            <v>บุคคลธรรมดา</v>
          </cell>
          <cell r="AA2832">
            <v>2</v>
          </cell>
          <cell r="AB2832" t="str">
            <v>(1)ที่ดินและสิ่งปลูกสร้างที่ใช้ประโยชน์ในการประกอบเกษตรกรรม</v>
          </cell>
          <cell r="AC2832">
            <v>1</v>
          </cell>
          <cell r="AD2832">
            <v>6000</v>
          </cell>
          <cell r="AE2832">
            <v>100</v>
          </cell>
        </row>
        <row r="2833">
          <cell r="P2833" t="str">
            <v>J3-025</v>
          </cell>
          <cell r="Q2833">
            <v>0</v>
          </cell>
          <cell r="R2833">
            <v>0</v>
          </cell>
          <cell r="S2833">
            <v>0</v>
          </cell>
          <cell r="T2833">
            <v>0</v>
          </cell>
          <cell r="U2833">
            <v>1</v>
          </cell>
          <cell r="V2833">
            <v>0</v>
          </cell>
          <cell r="W2833">
            <v>0</v>
          </cell>
          <cell r="X2833">
            <v>0</v>
          </cell>
          <cell r="Y2833">
            <v>400</v>
          </cell>
          <cell r="Z2833" t="str">
            <v>บุคคลธรรมดา</v>
          </cell>
          <cell r="AA2833">
            <v>2</v>
          </cell>
          <cell r="AB2833" t="str">
            <v>(1)ที่ดินและสิ่งปลูกสร้างที่ใช้ประโยชน์ในการประกอบเกษตรกรรม</v>
          </cell>
          <cell r="AC2833">
            <v>1</v>
          </cell>
          <cell r="AD2833">
            <v>400</v>
          </cell>
          <cell r="AE2833">
            <v>100</v>
          </cell>
        </row>
        <row r="2834">
          <cell r="P2834" t="str">
            <v>J3-027</v>
          </cell>
          <cell r="Q2834">
            <v>0</v>
          </cell>
          <cell r="R2834">
            <v>0</v>
          </cell>
          <cell r="S2834">
            <v>0</v>
          </cell>
          <cell r="T2834">
            <v>0</v>
          </cell>
          <cell r="U2834">
            <v>5</v>
          </cell>
          <cell r="V2834">
            <v>0</v>
          </cell>
          <cell r="W2834">
            <v>0</v>
          </cell>
          <cell r="X2834">
            <v>0</v>
          </cell>
          <cell r="Y2834">
            <v>2000</v>
          </cell>
          <cell r="Z2834" t="str">
            <v>บุคคลธรรมดา</v>
          </cell>
          <cell r="AA2834">
            <v>2</v>
          </cell>
          <cell r="AB2834" t="str">
            <v>(1)ที่ดินและสิ่งปลูกสร้างที่ใช้ประโยชน์ในการประกอบเกษตรกรรม</v>
          </cell>
          <cell r="AC2834">
            <v>1</v>
          </cell>
          <cell r="AD2834">
            <v>2000</v>
          </cell>
          <cell r="AE2834">
            <v>100</v>
          </cell>
        </row>
        <row r="2835">
          <cell r="P2835" t="str">
            <v>J3-028</v>
          </cell>
          <cell r="Q2835">
            <v>0</v>
          </cell>
          <cell r="R2835">
            <v>0</v>
          </cell>
          <cell r="S2835">
            <v>0</v>
          </cell>
          <cell r="T2835">
            <v>0</v>
          </cell>
          <cell r="U2835">
            <v>25</v>
          </cell>
          <cell r="V2835">
            <v>0</v>
          </cell>
          <cell r="W2835">
            <v>0</v>
          </cell>
          <cell r="X2835">
            <v>0</v>
          </cell>
          <cell r="Y2835">
            <v>10000</v>
          </cell>
          <cell r="Z2835" t="str">
            <v>บุคคลธรรมดา</v>
          </cell>
          <cell r="AA2835">
            <v>2</v>
          </cell>
          <cell r="AB2835" t="str">
            <v>(1)ที่ดินและสิ่งปลูกสร้างที่ใช้ประโยชน์ในการประกอบเกษตรกรรม</v>
          </cell>
          <cell r="AC2835">
            <v>1</v>
          </cell>
          <cell r="AD2835">
            <v>10000</v>
          </cell>
          <cell r="AE2835">
            <v>100</v>
          </cell>
        </row>
        <row r="2836">
          <cell r="P2836" t="str">
            <v>J3-029</v>
          </cell>
          <cell r="Q2836">
            <v>0</v>
          </cell>
          <cell r="R2836">
            <v>0</v>
          </cell>
          <cell r="S2836">
            <v>0</v>
          </cell>
          <cell r="T2836">
            <v>0</v>
          </cell>
          <cell r="U2836">
            <v>6</v>
          </cell>
          <cell r="V2836">
            <v>0</v>
          </cell>
          <cell r="W2836">
            <v>0</v>
          </cell>
          <cell r="X2836">
            <v>0</v>
          </cell>
          <cell r="Y2836">
            <v>2400</v>
          </cell>
          <cell r="Z2836" t="str">
            <v>บุคคลธรรมดา</v>
          </cell>
          <cell r="AA2836">
            <v>2</v>
          </cell>
          <cell r="AB2836" t="str">
            <v>(1)ที่ดินและสิ่งปลูกสร้างที่ใช้ประโยชน์ในการประกอบเกษตรกรรม</v>
          </cell>
          <cell r="AC2836">
            <v>1</v>
          </cell>
          <cell r="AD2836">
            <v>2400</v>
          </cell>
          <cell r="AE2836">
            <v>100</v>
          </cell>
        </row>
        <row r="2837">
          <cell r="P2837" t="str">
            <v>J3-031</v>
          </cell>
          <cell r="Q2837">
            <v>0</v>
          </cell>
          <cell r="R2837">
            <v>0</v>
          </cell>
          <cell r="S2837">
            <v>0</v>
          </cell>
          <cell r="T2837">
            <v>0</v>
          </cell>
          <cell r="U2837">
            <v>8</v>
          </cell>
          <cell r="V2837">
            <v>0</v>
          </cell>
          <cell r="W2837">
            <v>0</v>
          </cell>
          <cell r="X2837">
            <v>0</v>
          </cell>
          <cell r="Y2837">
            <v>3200</v>
          </cell>
          <cell r="Z2837" t="str">
            <v>บุคคลธรรมดา</v>
          </cell>
          <cell r="AA2837">
            <v>2</v>
          </cell>
          <cell r="AB2837" t="str">
            <v>(1)ที่ดินและสิ่งปลูกสร้างที่ใช้ประโยชน์ในการประกอบเกษตรกรรม</v>
          </cell>
          <cell r="AC2837">
            <v>1</v>
          </cell>
          <cell r="AD2837">
            <v>3200</v>
          </cell>
          <cell r="AE2837">
            <v>100</v>
          </cell>
        </row>
        <row r="2838">
          <cell r="P2838" t="str">
            <v>J3-032</v>
          </cell>
          <cell r="Q2838">
            <v>0</v>
          </cell>
          <cell r="R2838">
            <v>0</v>
          </cell>
          <cell r="S2838">
            <v>0</v>
          </cell>
          <cell r="T2838">
            <v>0</v>
          </cell>
          <cell r="U2838">
            <v>5</v>
          </cell>
          <cell r="V2838">
            <v>0</v>
          </cell>
          <cell r="W2838">
            <v>0</v>
          </cell>
          <cell r="X2838">
            <v>0</v>
          </cell>
          <cell r="Y2838">
            <v>2000</v>
          </cell>
          <cell r="Z2838" t="str">
            <v>บุคคลธรรมดา</v>
          </cell>
          <cell r="AA2838">
            <v>2</v>
          </cell>
          <cell r="AB2838" t="str">
            <v>(1)ที่ดินและสิ่งปลูกสร้างที่ใช้ประโยชน์ในการประกอบเกษตรกรรม</v>
          </cell>
          <cell r="AC2838">
            <v>1</v>
          </cell>
          <cell r="AD2838">
            <v>2000</v>
          </cell>
          <cell r="AE2838">
            <v>100</v>
          </cell>
        </row>
        <row r="2839">
          <cell r="P2839" t="str">
            <v>J3-033</v>
          </cell>
          <cell r="Q2839">
            <v>0</v>
          </cell>
          <cell r="R2839">
            <v>0</v>
          </cell>
          <cell r="S2839">
            <v>0</v>
          </cell>
          <cell r="T2839">
            <v>0</v>
          </cell>
          <cell r="U2839">
            <v>12</v>
          </cell>
          <cell r="V2839">
            <v>0</v>
          </cell>
          <cell r="W2839">
            <v>0</v>
          </cell>
          <cell r="X2839">
            <v>0</v>
          </cell>
          <cell r="Y2839">
            <v>4800</v>
          </cell>
          <cell r="Z2839" t="str">
            <v>บุคคลธรรมดา</v>
          </cell>
          <cell r="AA2839">
            <v>2</v>
          </cell>
          <cell r="AB2839" t="str">
            <v>(1)ที่ดินและสิ่งปลูกสร้างที่ใช้ประโยชน์ในการประกอบเกษตรกรรม</v>
          </cell>
          <cell r="AC2839">
            <v>1</v>
          </cell>
          <cell r="AD2839">
            <v>4800</v>
          </cell>
          <cell r="AE2839">
            <v>100</v>
          </cell>
        </row>
        <row r="2840">
          <cell r="P2840" t="str">
            <v>J3-034</v>
          </cell>
          <cell r="Q2840">
            <v>0</v>
          </cell>
          <cell r="R2840">
            <v>0</v>
          </cell>
          <cell r="S2840">
            <v>0</v>
          </cell>
          <cell r="T2840">
            <v>0</v>
          </cell>
          <cell r="U2840">
            <v>9</v>
          </cell>
          <cell r="V2840">
            <v>0</v>
          </cell>
          <cell r="W2840">
            <v>0</v>
          </cell>
          <cell r="X2840">
            <v>0</v>
          </cell>
          <cell r="Y2840">
            <v>3600</v>
          </cell>
          <cell r="Z2840" t="str">
            <v>บุคคลธรรมดา</v>
          </cell>
          <cell r="AA2840">
            <v>2</v>
          </cell>
          <cell r="AB2840" t="str">
            <v>(1)ที่ดินและสิ่งปลูกสร้างที่ใช้ประโยชน์ในการประกอบเกษตรกรรม</v>
          </cell>
          <cell r="AC2840">
            <v>1</v>
          </cell>
          <cell r="AD2840">
            <v>3600</v>
          </cell>
          <cell r="AE2840">
            <v>100</v>
          </cell>
        </row>
        <row r="2841">
          <cell r="P2841" t="str">
            <v>J3-035</v>
          </cell>
          <cell r="Q2841">
            <v>0</v>
          </cell>
          <cell r="R2841">
            <v>0</v>
          </cell>
          <cell r="S2841">
            <v>0</v>
          </cell>
          <cell r="T2841">
            <v>0</v>
          </cell>
          <cell r="U2841">
            <v>4</v>
          </cell>
          <cell r="V2841">
            <v>0</v>
          </cell>
          <cell r="W2841">
            <v>0</v>
          </cell>
          <cell r="X2841">
            <v>0</v>
          </cell>
          <cell r="Y2841">
            <v>1600</v>
          </cell>
          <cell r="Z2841" t="str">
            <v>บุคคลธรรมดา</v>
          </cell>
          <cell r="AA2841">
            <v>2</v>
          </cell>
          <cell r="AB2841" t="str">
            <v>(1)ที่ดินและสิ่งปลูกสร้างที่ใช้ประโยชน์ในการประกอบเกษตรกรรม</v>
          </cell>
          <cell r="AC2841">
            <v>1</v>
          </cell>
          <cell r="AD2841">
            <v>1600</v>
          </cell>
          <cell r="AE2841">
            <v>100</v>
          </cell>
        </row>
        <row r="2842">
          <cell r="P2842" t="str">
            <v>J3-036</v>
          </cell>
          <cell r="Q2842">
            <v>0</v>
          </cell>
          <cell r="R2842">
            <v>0</v>
          </cell>
          <cell r="S2842">
            <v>0</v>
          </cell>
          <cell r="T2842">
            <v>0</v>
          </cell>
          <cell r="U2842">
            <v>2</v>
          </cell>
          <cell r="V2842">
            <v>0</v>
          </cell>
          <cell r="W2842">
            <v>0</v>
          </cell>
          <cell r="X2842">
            <v>0</v>
          </cell>
          <cell r="Y2842">
            <v>800</v>
          </cell>
          <cell r="Z2842" t="str">
            <v>บุคคลธรรมดา</v>
          </cell>
          <cell r="AA2842">
            <v>2</v>
          </cell>
          <cell r="AB2842" t="str">
            <v>(1)ที่ดินและสิ่งปลูกสร้างที่ใช้ประโยชน์ในการประกอบเกษตรกรรม</v>
          </cell>
          <cell r="AC2842">
            <v>1</v>
          </cell>
          <cell r="AD2842">
            <v>800</v>
          </cell>
          <cell r="AE2842">
            <v>100</v>
          </cell>
        </row>
        <row r="2843">
          <cell r="P2843" t="str">
            <v>J3-037</v>
          </cell>
          <cell r="Q2843">
            <v>0</v>
          </cell>
          <cell r="R2843">
            <v>0</v>
          </cell>
          <cell r="S2843">
            <v>0</v>
          </cell>
          <cell r="T2843">
            <v>0</v>
          </cell>
          <cell r="U2843">
            <v>7</v>
          </cell>
          <cell r="V2843">
            <v>0</v>
          </cell>
          <cell r="W2843">
            <v>0</v>
          </cell>
          <cell r="X2843">
            <v>0</v>
          </cell>
          <cell r="Y2843">
            <v>2800</v>
          </cell>
          <cell r="Z2843" t="str">
            <v>บุคคลธรรมดา</v>
          </cell>
          <cell r="AA2843">
            <v>2</v>
          </cell>
          <cell r="AB2843" t="str">
            <v>(1)ที่ดินและสิ่งปลูกสร้างที่ใช้ประโยชน์ในการประกอบเกษตรกรรม</v>
          </cell>
          <cell r="AC2843">
            <v>1</v>
          </cell>
          <cell r="AD2843">
            <v>2800</v>
          </cell>
          <cell r="AE2843">
            <v>100</v>
          </cell>
        </row>
        <row r="2844">
          <cell r="P2844" t="str">
            <v>J3-038</v>
          </cell>
          <cell r="Q2844">
            <v>0</v>
          </cell>
          <cell r="R2844">
            <v>0</v>
          </cell>
          <cell r="S2844">
            <v>0</v>
          </cell>
          <cell r="T2844">
            <v>0</v>
          </cell>
          <cell r="U2844">
            <v>6</v>
          </cell>
          <cell r="V2844">
            <v>0</v>
          </cell>
          <cell r="W2844">
            <v>0</v>
          </cell>
          <cell r="X2844">
            <v>0</v>
          </cell>
          <cell r="Y2844">
            <v>2400</v>
          </cell>
          <cell r="Z2844" t="str">
            <v>บุคคลธรรมดา</v>
          </cell>
          <cell r="AA2844">
            <v>2</v>
          </cell>
          <cell r="AB2844" t="str">
            <v>(1)ที่ดินและสิ่งปลูกสร้างที่ใช้ประโยชน์ในการประกอบเกษตรกรรม</v>
          </cell>
          <cell r="AC2844">
            <v>1</v>
          </cell>
          <cell r="AD2844">
            <v>2400</v>
          </cell>
          <cell r="AE2844">
            <v>100</v>
          </cell>
        </row>
        <row r="2845">
          <cell r="P2845" t="str">
            <v>J3-039</v>
          </cell>
          <cell r="Q2845">
            <v>0</v>
          </cell>
          <cell r="R2845">
            <v>0</v>
          </cell>
          <cell r="S2845">
            <v>0</v>
          </cell>
          <cell r="T2845">
            <v>0</v>
          </cell>
          <cell r="U2845">
            <v>12</v>
          </cell>
          <cell r="V2845">
            <v>0</v>
          </cell>
          <cell r="W2845">
            <v>0</v>
          </cell>
          <cell r="X2845">
            <v>0</v>
          </cell>
          <cell r="Y2845">
            <v>4800</v>
          </cell>
          <cell r="Z2845" t="str">
            <v>บุคคลธรรมดา</v>
          </cell>
          <cell r="AA2845">
            <v>2</v>
          </cell>
          <cell r="AB2845" t="str">
            <v>(1)ที่ดินและสิ่งปลูกสร้างที่ใช้ประโยชน์ในการประกอบเกษตรกรรม</v>
          </cell>
          <cell r="AC2845">
            <v>1</v>
          </cell>
          <cell r="AD2845">
            <v>4800</v>
          </cell>
          <cell r="AE2845">
            <v>100</v>
          </cell>
        </row>
        <row r="2846">
          <cell r="P2846" t="str">
            <v>J3-040</v>
          </cell>
          <cell r="Q2846">
            <v>0</v>
          </cell>
          <cell r="R2846">
            <v>0</v>
          </cell>
          <cell r="S2846">
            <v>0</v>
          </cell>
          <cell r="T2846">
            <v>0</v>
          </cell>
          <cell r="U2846">
            <v>6</v>
          </cell>
          <cell r="V2846">
            <v>0</v>
          </cell>
          <cell r="W2846">
            <v>0</v>
          </cell>
          <cell r="X2846">
            <v>0</v>
          </cell>
          <cell r="Y2846">
            <v>2400</v>
          </cell>
          <cell r="Z2846" t="str">
            <v>บุคคลธรรมดา</v>
          </cell>
          <cell r="AA2846">
            <v>2</v>
          </cell>
          <cell r="AB2846" t="str">
            <v>(1)ที่ดินและสิ่งปลูกสร้างที่ใช้ประโยชน์ในการประกอบเกษตรกรรม</v>
          </cell>
          <cell r="AC2846">
            <v>1</v>
          </cell>
          <cell r="AD2846">
            <v>2400</v>
          </cell>
          <cell r="AE2846">
            <v>100</v>
          </cell>
        </row>
        <row r="2847">
          <cell r="P2847" t="str">
            <v>J3-041</v>
          </cell>
          <cell r="Q2847">
            <v>0</v>
          </cell>
          <cell r="R2847">
            <v>0</v>
          </cell>
          <cell r="S2847">
            <v>0</v>
          </cell>
          <cell r="T2847">
            <v>0</v>
          </cell>
          <cell r="U2847">
            <v>4</v>
          </cell>
          <cell r="V2847">
            <v>0</v>
          </cell>
          <cell r="W2847">
            <v>0</v>
          </cell>
          <cell r="X2847">
            <v>0</v>
          </cell>
          <cell r="Y2847">
            <v>1600</v>
          </cell>
          <cell r="Z2847" t="str">
            <v>บุคคลธรรมดา</v>
          </cell>
          <cell r="AA2847">
            <v>2</v>
          </cell>
          <cell r="AB2847" t="str">
            <v>(1)ที่ดินและสิ่งปลูกสร้างที่ใช้ประโยชน์ในการประกอบเกษตรกรรม</v>
          </cell>
          <cell r="AC2847">
            <v>1</v>
          </cell>
          <cell r="AD2847">
            <v>1600</v>
          </cell>
          <cell r="AE2847">
            <v>100</v>
          </cell>
        </row>
        <row r="2848">
          <cell r="P2848" t="str">
            <v>J3-042</v>
          </cell>
          <cell r="Q2848">
            <v>0</v>
          </cell>
          <cell r="R2848">
            <v>0</v>
          </cell>
          <cell r="S2848">
            <v>0</v>
          </cell>
          <cell r="T2848">
            <v>0</v>
          </cell>
          <cell r="U2848">
            <v>4</v>
          </cell>
          <cell r="V2848">
            <v>0</v>
          </cell>
          <cell r="W2848">
            <v>0</v>
          </cell>
          <cell r="X2848">
            <v>0</v>
          </cell>
          <cell r="Y2848">
            <v>1600</v>
          </cell>
          <cell r="Z2848" t="str">
            <v>บุคคลธรรมดา</v>
          </cell>
          <cell r="AA2848">
            <v>2</v>
          </cell>
          <cell r="AB2848" t="str">
            <v>(1)ที่ดินและสิ่งปลูกสร้างที่ใช้ประโยชน์ในการประกอบเกษตรกรรม</v>
          </cell>
          <cell r="AC2848">
            <v>1</v>
          </cell>
          <cell r="AD2848">
            <v>1600</v>
          </cell>
          <cell r="AE2848">
            <v>100</v>
          </cell>
        </row>
        <row r="2849">
          <cell r="P2849" t="str">
            <v>J3-043</v>
          </cell>
          <cell r="Q2849">
            <v>0</v>
          </cell>
          <cell r="R2849">
            <v>0</v>
          </cell>
          <cell r="S2849">
            <v>0</v>
          </cell>
          <cell r="T2849">
            <v>0</v>
          </cell>
          <cell r="U2849">
            <v>4</v>
          </cell>
          <cell r="V2849">
            <v>0</v>
          </cell>
          <cell r="W2849">
            <v>0</v>
          </cell>
          <cell r="X2849">
            <v>0</v>
          </cell>
          <cell r="Y2849">
            <v>1600</v>
          </cell>
          <cell r="Z2849" t="str">
            <v>บุคคลธรรมดา</v>
          </cell>
          <cell r="AA2849">
            <v>2</v>
          </cell>
          <cell r="AB2849" t="str">
            <v>(1)ที่ดินและสิ่งปลูกสร้างที่ใช้ประโยชน์ในการประกอบเกษตรกรรม</v>
          </cell>
          <cell r="AC2849">
            <v>1</v>
          </cell>
          <cell r="AD2849">
            <v>1600</v>
          </cell>
          <cell r="AE2849">
            <v>100</v>
          </cell>
        </row>
        <row r="2850">
          <cell r="P2850" t="str">
            <v>J3-044</v>
          </cell>
          <cell r="Q2850">
            <v>0</v>
          </cell>
          <cell r="R2850">
            <v>0</v>
          </cell>
          <cell r="S2850">
            <v>0</v>
          </cell>
          <cell r="T2850">
            <v>0</v>
          </cell>
          <cell r="U2850">
            <v>4</v>
          </cell>
          <cell r="V2850">
            <v>0</v>
          </cell>
          <cell r="W2850">
            <v>0</v>
          </cell>
          <cell r="X2850">
            <v>0</v>
          </cell>
          <cell r="Y2850">
            <v>1600</v>
          </cell>
          <cell r="Z2850" t="str">
            <v>บุคคลธรรมดา</v>
          </cell>
          <cell r="AA2850">
            <v>2</v>
          </cell>
          <cell r="AB2850" t="str">
            <v>(1)ที่ดินและสิ่งปลูกสร้างที่ใช้ประโยชน์ในการประกอบเกษตรกรรม</v>
          </cell>
          <cell r="AC2850">
            <v>1</v>
          </cell>
          <cell r="AD2850">
            <v>1600</v>
          </cell>
          <cell r="AE2850">
            <v>100</v>
          </cell>
        </row>
        <row r="2851">
          <cell r="P2851" t="str">
            <v>J3-045</v>
          </cell>
          <cell r="Q2851">
            <v>0</v>
          </cell>
          <cell r="R2851">
            <v>0</v>
          </cell>
          <cell r="S2851">
            <v>0</v>
          </cell>
          <cell r="T2851">
            <v>0</v>
          </cell>
          <cell r="U2851">
            <v>5</v>
          </cell>
          <cell r="V2851">
            <v>0</v>
          </cell>
          <cell r="W2851">
            <v>0</v>
          </cell>
          <cell r="X2851">
            <v>0</v>
          </cell>
          <cell r="Y2851">
            <v>2000</v>
          </cell>
          <cell r="Z2851" t="str">
            <v>บุคคลธรรมดา</v>
          </cell>
          <cell r="AA2851">
            <v>2</v>
          </cell>
          <cell r="AB2851" t="str">
            <v>(1)ที่ดินและสิ่งปลูกสร้างที่ใช้ประโยชน์ในการประกอบเกษตรกรรม</v>
          </cell>
          <cell r="AC2851">
            <v>1</v>
          </cell>
          <cell r="AD2851">
            <v>2000</v>
          </cell>
          <cell r="AE2851">
            <v>100</v>
          </cell>
        </row>
        <row r="2852">
          <cell r="P2852" t="str">
            <v>J3-047</v>
          </cell>
          <cell r="Q2852">
            <v>0</v>
          </cell>
          <cell r="R2852">
            <v>0</v>
          </cell>
          <cell r="S2852">
            <v>0</v>
          </cell>
          <cell r="T2852">
            <v>0</v>
          </cell>
          <cell r="U2852">
            <v>2</v>
          </cell>
          <cell r="V2852">
            <v>0</v>
          </cell>
          <cell r="W2852">
            <v>0</v>
          </cell>
          <cell r="X2852">
            <v>0</v>
          </cell>
          <cell r="Y2852">
            <v>800</v>
          </cell>
          <cell r="Z2852" t="str">
            <v>บุคคลธรรมดา</v>
          </cell>
          <cell r="AA2852">
            <v>2</v>
          </cell>
          <cell r="AB2852" t="str">
            <v>(1)ที่ดินและสิ่งปลูกสร้างที่ใช้ประโยชน์ในการประกอบเกษตรกรรม</v>
          </cell>
          <cell r="AC2852">
            <v>1</v>
          </cell>
          <cell r="AD2852">
            <v>800</v>
          </cell>
          <cell r="AE2852">
            <v>100</v>
          </cell>
        </row>
        <row r="2853">
          <cell r="P2853" t="str">
            <v>J3-048</v>
          </cell>
          <cell r="Q2853">
            <v>0</v>
          </cell>
          <cell r="R2853">
            <v>0</v>
          </cell>
          <cell r="S2853">
            <v>0</v>
          </cell>
          <cell r="T2853">
            <v>0</v>
          </cell>
          <cell r="U2853">
            <v>5</v>
          </cell>
          <cell r="V2853">
            <v>0</v>
          </cell>
          <cell r="W2853">
            <v>0</v>
          </cell>
          <cell r="X2853">
            <v>0</v>
          </cell>
          <cell r="Y2853">
            <v>2000</v>
          </cell>
          <cell r="Z2853" t="str">
            <v>บุคคลธรรมดา</v>
          </cell>
          <cell r="AA2853">
            <v>2</v>
          </cell>
          <cell r="AB2853" t="str">
            <v>(1)ที่ดินและสิ่งปลูกสร้างที่ใช้ประโยชน์ในการประกอบเกษตรกรรม</v>
          </cell>
          <cell r="AC2853">
            <v>1</v>
          </cell>
          <cell r="AD2853">
            <v>2000</v>
          </cell>
          <cell r="AE2853">
            <v>100</v>
          </cell>
        </row>
        <row r="2854">
          <cell r="P2854" t="str">
            <v>J3-049</v>
          </cell>
          <cell r="Q2854">
            <v>0</v>
          </cell>
          <cell r="R2854">
            <v>0</v>
          </cell>
          <cell r="S2854">
            <v>0</v>
          </cell>
          <cell r="T2854">
            <v>0</v>
          </cell>
          <cell r="U2854">
            <v>3</v>
          </cell>
          <cell r="V2854">
            <v>0</v>
          </cell>
          <cell r="W2854">
            <v>0</v>
          </cell>
          <cell r="X2854">
            <v>0</v>
          </cell>
          <cell r="Y2854">
            <v>1200</v>
          </cell>
          <cell r="Z2854" t="str">
            <v>บุคคลธรรมดา</v>
          </cell>
          <cell r="AA2854">
            <v>2</v>
          </cell>
          <cell r="AB2854" t="str">
            <v>(1)ที่ดินและสิ่งปลูกสร้างที่ใช้ประโยชน์ในการประกอบเกษตรกรรม</v>
          </cell>
          <cell r="AC2854">
            <v>1</v>
          </cell>
          <cell r="AD2854">
            <v>1200</v>
          </cell>
          <cell r="AE2854">
            <v>100</v>
          </cell>
        </row>
        <row r="2855">
          <cell r="P2855" t="str">
            <v>J3-050</v>
          </cell>
          <cell r="Q2855">
            <v>0</v>
          </cell>
          <cell r="R2855">
            <v>0</v>
          </cell>
          <cell r="S2855">
            <v>0</v>
          </cell>
          <cell r="T2855">
            <v>0</v>
          </cell>
          <cell r="U2855">
            <v>3</v>
          </cell>
          <cell r="V2855">
            <v>0</v>
          </cell>
          <cell r="W2855">
            <v>0</v>
          </cell>
          <cell r="X2855">
            <v>0</v>
          </cell>
          <cell r="Y2855">
            <v>1200</v>
          </cell>
          <cell r="Z2855" t="str">
            <v>บุคคลธรรมดา</v>
          </cell>
          <cell r="AA2855">
            <v>2</v>
          </cell>
          <cell r="AB2855" t="str">
            <v>(1)ที่ดินและสิ่งปลูกสร้างที่ใช้ประโยชน์ในการประกอบเกษตรกรรม</v>
          </cell>
          <cell r="AC2855">
            <v>1</v>
          </cell>
          <cell r="AD2855">
            <v>1200</v>
          </cell>
          <cell r="AE2855">
            <v>100</v>
          </cell>
        </row>
        <row r="2856">
          <cell r="P2856" t="str">
            <v>J3-051</v>
          </cell>
          <cell r="Q2856">
            <v>0</v>
          </cell>
          <cell r="R2856">
            <v>0</v>
          </cell>
          <cell r="S2856">
            <v>0</v>
          </cell>
          <cell r="T2856">
            <v>0</v>
          </cell>
          <cell r="U2856">
            <v>4</v>
          </cell>
          <cell r="V2856">
            <v>0</v>
          </cell>
          <cell r="W2856">
            <v>0</v>
          </cell>
          <cell r="X2856">
            <v>0</v>
          </cell>
          <cell r="Y2856">
            <v>1600</v>
          </cell>
          <cell r="Z2856" t="str">
            <v>บุคคลธรรมดา</v>
          </cell>
          <cell r="AA2856">
            <v>2</v>
          </cell>
          <cell r="AB2856" t="str">
            <v>(1)ที่ดินและสิ่งปลูกสร้างที่ใช้ประโยชน์ในการประกอบเกษตรกรรม</v>
          </cell>
          <cell r="AC2856">
            <v>1</v>
          </cell>
          <cell r="AD2856">
            <v>1600</v>
          </cell>
          <cell r="AE2856">
            <v>100</v>
          </cell>
        </row>
        <row r="2857">
          <cell r="P2857" t="str">
            <v>J3-052</v>
          </cell>
          <cell r="Q2857">
            <v>0</v>
          </cell>
          <cell r="R2857">
            <v>0</v>
          </cell>
          <cell r="S2857">
            <v>0</v>
          </cell>
          <cell r="T2857">
            <v>0</v>
          </cell>
          <cell r="U2857">
            <v>4</v>
          </cell>
          <cell r="V2857">
            <v>0</v>
          </cell>
          <cell r="W2857">
            <v>0</v>
          </cell>
          <cell r="X2857">
            <v>0</v>
          </cell>
          <cell r="Y2857">
            <v>1600</v>
          </cell>
          <cell r="Z2857" t="str">
            <v>บุคคลธรรมดา</v>
          </cell>
          <cell r="AA2857">
            <v>2</v>
          </cell>
          <cell r="AB2857" t="str">
            <v>(1)ที่ดินและสิ่งปลูกสร้างที่ใช้ประโยชน์ในการประกอบเกษตรกรรม</v>
          </cell>
          <cell r="AC2857">
            <v>1</v>
          </cell>
          <cell r="AD2857">
            <v>1600</v>
          </cell>
          <cell r="AE2857">
            <v>100</v>
          </cell>
        </row>
        <row r="2858">
          <cell r="P2858" t="str">
            <v>J3-053</v>
          </cell>
          <cell r="Q2858">
            <v>0</v>
          </cell>
          <cell r="R2858">
            <v>0</v>
          </cell>
          <cell r="S2858">
            <v>0</v>
          </cell>
          <cell r="T2858">
            <v>0</v>
          </cell>
          <cell r="U2858">
            <v>3</v>
          </cell>
          <cell r="V2858">
            <v>3</v>
          </cell>
          <cell r="W2858">
            <v>0</v>
          </cell>
          <cell r="X2858">
            <v>0</v>
          </cell>
          <cell r="Y2858">
            <v>1500</v>
          </cell>
          <cell r="Z2858" t="str">
            <v>บุคคลธรรมดา</v>
          </cell>
          <cell r="AA2858">
            <v>2</v>
          </cell>
          <cell r="AB2858" t="str">
            <v>(1)ที่ดินและสิ่งปลูกสร้างที่ใช้ประโยชน์ในการประกอบเกษตรกรรม</v>
          </cell>
          <cell r="AC2858">
            <v>1</v>
          </cell>
          <cell r="AD2858">
            <v>1500</v>
          </cell>
          <cell r="AE2858">
            <v>100</v>
          </cell>
        </row>
        <row r="2859">
          <cell r="P2859" t="str">
            <v>J3-054</v>
          </cell>
          <cell r="Q2859">
            <v>0</v>
          </cell>
          <cell r="R2859">
            <v>0</v>
          </cell>
          <cell r="S2859">
            <v>0</v>
          </cell>
          <cell r="T2859">
            <v>0</v>
          </cell>
          <cell r="U2859">
            <v>3</v>
          </cell>
          <cell r="V2859">
            <v>0</v>
          </cell>
          <cell r="W2859">
            <v>0</v>
          </cell>
          <cell r="X2859">
            <v>0</v>
          </cell>
          <cell r="Y2859">
            <v>1200</v>
          </cell>
          <cell r="Z2859" t="str">
            <v>บุคคลธรรมดา</v>
          </cell>
          <cell r="AA2859">
            <v>2</v>
          </cell>
          <cell r="AB2859" t="str">
            <v>(1)ที่ดินและสิ่งปลูกสร้างที่ใช้ประโยชน์ในการประกอบเกษตรกรรม</v>
          </cell>
          <cell r="AC2859">
            <v>1</v>
          </cell>
          <cell r="AD2859">
            <v>1200</v>
          </cell>
          <cell r="AE2859">
            <v>100</v>
          </cell>
        </row>
        <row r="2860">
          <cell r="P2860" t="str">
            <v>J3-055</v>
          </cell>
          <cell r="Q2860">
            <v>0</v>
          </cell>
          <cell r="R2860">
            <v>0</v>
          </cell>
          <cell r="S2860">
            <v>0</v>
          </cell>
          <cell r="T2860">
            <v>0</v>
          </cell>
          <cell r="U2860">
            <v>9</v>
          </cell>
          <cell r="V2860">
            <v>0</v>
          </cell>
          <cell r="W2860">
            <v>0</v>
          </cell>
          <cell r="X2860">
            <v>0</v>
          </cell>
          <cell r="Y2860">
            <v>3600</v>
          </cell>
          <cell r="Z2860" t="str">
            <v>บุคคลธรรมดา</v>
          </cell>
          <cell r="AA2860">
            <v>2</v>
          </cell>
          <cell r="AB2860" t="str">
            <v>(1)ที่ดินและสิ่งปลูกสร้างที่ใช้ประโยชน์ในการประกอบเกษตรกรรม</v>
          </cell>
          <cell r="AC2860">
            <v>1</v>
          </cell>
          <cell r="AD2860">
            <v>3600</v>
          </cell>
          <cell r="AE2860">
            <v>100</v>
          </cell>
        </row>
        <row r="2861">
          <cell r="P2861" t="str">
            <v>J3-056</v>
          </cell>
          <cell r="Q2861">
            <v>0</v>
          </cell>
          <cell r="R2861">
            <v>0</v>
          </cell>
          <cell r="S2861">
            <v>0</v>
          </cell>
          <cell r="T2861">
            <v>0</v>
          </cell>
          <cell r="U2861">
            <v>5</v>
          </cell>
          <cell r="V2861">
            <v>0</v>
          </cell>
          <cell r="W2861">
            <v>0</v>
          </cell>
          <cell r="X2861">
            <v>0</v>
          </cell>
          <cell r="Y2861">
            <v>2000</v>
          </cell>
          <cell r="Z2861" t="str">
            <v>บุคคลธรรมดา</v>
          </cell>
          <cell r="AA2861">
            <v>2</v>
          </cell>
          <cell r="AB2861" t="str">
            <v>(1)ที่ดินและสิ่งปลูกสร้างที่ใช้ประโยชน์ในการประกอบเกษตรกรรม</v>
          </cell>
          <cell r="AC2861">
            <v>1</v>
          </cell>
          <cell r="AD2861">
            <v>2000</v>
          </cell>
          <cell r="AE2861">
            <v>100</v>
          </cell>
        </row>
        <row r="2862">
          <cell r="P2862" t="str">
            <v>J3-057</v>
          </cell>
          <cell r="Q2862">
            <v>0</v>
          </cell>
          <cell r="R2862">
            <v>0</v>
          </cell>
          <cell r="S2862">
            <v>0</v>
          </cell>
          <cell r="T2862">
            <v>0</v>
          </cell>
          <cell r="U2862">
            <v>5</v>
          </cell>
          <cell r="V2862">
            <v>0</v>
          </cell>
          <cell r="W2862">
            <v>0</v>
          </cell>
          <cell r="X2862">
            <v>0</v>
          </cell>
          <cell r="Y2862">
            <v>2000</v>
          </cell>
          <cell r="Z2862" t="str">
            <v>บุคคลธรรมดา</v>
          </cell>
          <cell r="AA2862">
            <v>2</v>
          </cell>
          <cell r="AB2862" t="str">
            <v>(1)ที่ดินและสิ่งปลูกสร้างที่ใช้ประโยชน์ในการประกอบเกษตรกรรม</v>
          </cell>
          <cell r="AC2862">
            <v>1</v>
          </cell>
          <cell r="AD2862">
            <v>2000</v>
          </cell>
          <cell r="AE2862">
            <v>100</v>
          </cell>
        </row>
        <row r="2863">
          <cell r="P2863" t="str">
            <v>J3-058</v>
          </cell>
          <cell r="Q2863">
            <v>0</v>
          </cell>
          <cell r="R2863">
            <v>0</v>
          </cell>
          <cell r="S2863">
            <v>0</v>
          </cell>
          <cell r="T2863">
            <v>0</v>
          </cell>
          <cell r="U2863">
            <v>8</v>
          </cell>
          <cell r="V2863">
            <v>0</v>
          </cell>
          <cell r="W2863">
            <v>0</v>
          </cell>
          <cell r="X2863">
            <v>0</v>
          </cell>
          <cell r="Y2863">
            <v>3200</v>
          </cell>
          <cell r="Z2863" t="str">
            <v>บุคคลธรรมดา</v>
          </cell>
          <cell r="AA2863">
            <v>2</v>
          </cell>
          <cell r="AB2863" t="str">
            <v>(1)ที่ดินและสิ่งปลูกสร้างที่ใช้ประโยชน์ในการประกอบเกษตรกรรม</v>
          </cell>
          <cell r="AC2863">
            <v>1</v>
          </cell>
          <cell r="AD2863">
            <v>3200</v>
          </cell>
          <cell r="AE2863">
            <v>100</v>
          </cell>
        </row>
        <row r="2864">
          <cell r="P2864" t="str">
            <v>J3-059</v>
          </cell>
          <cell r="Q2864">
            <v>0</v>
          </cell>
          <cell r="R2864">
            <v>0</v>
          </cell>
          <cell r="S2864">
            <v>0</v>
          </cell>
          <cell r="T2864">
            <v>0</v>
          </cell>
          <cell r="U2864">
            <v>5</v>
          </cell>
          <cell r="V2864">
            <v>0</v>
          </cell>
          <cell r="W2864">
            <v>0</v>
          </cell>
          <cell r="X2864">
            <v>0</v>
          </cell>
          <cell r="Y2864">
            <v>2000</v>
          </cell>
          <cell r="Z2864" t="str">
            <v>บุคคลธรรมดา</v>
          </cell>
          <cell r="AA2864">
            <v>2</v>
          </cell>
          <cell r="AB2864" t="str">
            <v>(1)ที่ดินและสิ่งปลูกสร้างที่ใช้ประโยชน์ในการประกอบเกษตรกรรม</v>
          </cell>
          <cell r="AC2864">
            <v>1</v>
          </cell>
          <cell r="AD2864">
            <v>2000</v>
          </cell>
          <cell r="AE2864">
            <v>100</v>
          </cell>
        </row>
        <row r="2865">
          <cell r="P2865" t="str">
            <v>J3-060</v>
          </cell>
          <cell r="Q2865">
            <v>0</v>
          </cell>
          <cell r="R2865">
            <v>0</v>
          </cell>
          <cell r="S2865">
            <v>0</v>
          </cell>
          <cell r="T2865">
            <v>0</v>
          </cell>
          <cell r="U2865">
            <v>7</v>
          </cell>
          <cell r="V2865">
            <v>0</v>
          </cell>
          <cell r="W2865">
            <v>0</v>
          </cell>
          <cell r="X2865">
            <v>0</v>
          </cell>
          <cell r="Y2865">
            <v>2800</v>
          </cell>
          <cell r="Z2865" t="str">
            <v>บุคคลธรรมดา</v>
          </cell>
          <cell r="AA2865">
            <v>2</v>
          </cell>
          <cell r="AB2865" t="str">
            <v>(1)ที่ดินและสิ่งปลูกสร้างที่ใช้ประโยชน์ในการประกอบเกษตรกรรม</v>
          </cell>
          <cell r="AC2865">
            <v>1</v>
          </cell>
          <cell r="AD2865">
            <v>2800</v>
          </cell>
          <cell r="AE2865">
            <v>100</v>
          </cell>
        </row>
        <row r="2866">
          <cell r="P2866" t="str">
            <v>J3-061</v>
          </cell>
          <cell r="Q2866">
            <v>0</v>
          </cell>
          <cell r="R2866">
            <v>0</v>
          </cell>
          <cell r="S2866">
            <v>0</v>
          </cell>
          <cell r="T2866">
            <v>0</v>
          </cell>
          <cell r="U2866">
            <v>7</v>
          </cell>
          <cell r="V2866">
            <v>0</v>
          </cell>
          <cell r="W2866">
            <v>0</v>
          </cell>
          <cell r="X2866">
            <v>0</v>
          </cell>
          <cell r="Y2866">
            <v>2800</v>
          </cell>
          <cell r="Z2866" t="str">
            <v>บุคคลธรรมดา</v>
          </cell>
          <cell r="AA2866">
            <v>2</v>
          </cell>
          <cell r="AB2866" t="str">
            <v>(1)ที่ดินและสิ่งปลูกสร้างที่ใช้ประโยชน์ในการประกอบเกษตรกรรม</v>
          </cell>
          <cell r="AC2866">
            <v>1</v>
          </cell>
          <cell r="AD2866">
            <v>2800</v>
          </cell>
          <cell r="AE2866">
            <v>100</v>
          </cell>
        </row>
        <row r="2867">
          <cell r="P2867" t="str">
            <v>J4-001</v>
          </cell>
          <cell r="Q2867">
            <v>0</v>
          </cell>
          <cell r="R2867">
            <v>0</v>
          </cell>
          <cell r="S2867">
            <v>0</v>
          </cell>
          <cell r="T2867">
            <v>0</v>
          </cell>
          <cell r="U2867">
            <v>5</v>
          </cell>
          <cell r="V2867">
            <v>0</v>
          </cell>
          <cell r="W2867">
            <v>0</v>
          </cell>
          <cell r="X2867">
            <v>0</v>
          </cell>
          <cell r="Y2867">
            <v>2000</v>
          </cell>
          <cell r="Z2867" t="str">
            <v>บุคคลธรรมดา</v>
          </cell>
          <cell r="AA2867">
            <v>2</v>
          </cell>
          <cell r="AB2867" t="str">
            <v>(1)ที่ดินและสิ่งปลูกสร้างที่ใช้ประโยชน์ในการประกอบเกษตรกรรม</v>
          </cell>
          <cell r="AC2867">
            <v>1</v>
          </cell>
          <cell r="AD2867">
            <v>2000</v>
          </cell>
          <cell r="AE2867">
            <v>100</v>
          </cell>
        </row>
        <row r="2868">
          <cell r="P2868" t="str">
            <v>J4-002</v>
          </cell>
          <cell r="Q2868">
            <v>0</v>
          </cell>
          <cell r="R2868">
            <v>0</v>
          </cell>
          <cell r="S2868">
            <v>0</v>
          </cell>
          <cell r="T2868">
            <v>0</v>
          </cell>
          <cell r="U2868">
            <v>2</v>
          </cell>
          <cell r="V2868">
            <v>2</v>
          </cell>
          <cell r="W2868">
            <v>25</v>
          </cell>
          <cell r="X2868">
            <v>0</v>
          </cell>
          <cell r="Y2868">
            <v>1025</v>
          </cell>
          <cell r="Z2868" t="str">
            <v>บุคคลธรรมดา</v>
          </cell>
          <cell r="AA2868">
            <v>2</v>
          </cell>
          <cell r="AB2868" t="str">
            <v>(1)ที่ดินและสิ่งปลูกสร้างที่ใช้ประโยชน์ในการประกอบเกษตรกรรม</v>
          </cell>
          <cell r="AC2868">
            <v>1</v>
          </cell>
          <cell r="AD2868">
            <v>1025</v>
          </cell>
          <cell r="AE2868">
            <v>100</v>
          </cell>
        </row>
        <row r="2869">
          <cell r="P2869" t="str">
            <v>J4-003</v>
          </cell>
          <cell r="Q2869">
            <v>0</v>
          </cell>
          <cell r="R2869">
            <v>0</v>
          </cell>
          <cell r="S2869">
            <v>0</v>
          </cell>
          <cell r="T2869">
            <v>0</v>
          </cell>
          <cell r="U2869">
            <v>2</v>
          </cell>
          <cell r="V2869">
            <v>0</v>
          </cell>
          <cell r="W2869">
            <v>77</v>
          </cell>
          <cell r="X2869">
            <v>0</v>
          </cell>
          <cell r="Y2869">
            <v>877</v>
          </cell>
          <cell r="Z2869" t="str">
            <v>บุคคลธรรมดา</v>
          </cell>
          <cell r="AA2869">
            <v>2</v>
          </cell>
          <cell r="AB2869" t="str">
            <v>(1)ที่ดินและสิ่งปลูกสร้างที่ใช้ประโยชน์ในการประกอบเกษตรกรรม</v>
          </cell>
          <cell r="AC2869">
            <v>1</v>
          </cell>
          <cell r="AD2869">
            <v>877</v>
          </cell>
          <cell r="AE2869">
            <v>100</v>
          </cell>
        </row>
        <row r="2870">
          <cell r="P2870" t="str">
            <v>J4-004</v>
          </cell>
          <cell r="Q2870">
            <v>0</v>
          </cell>
          <cell r="R2870">
            <v>0</v>
          </cell>
          <cell r="S2870">
            <v>0</v>
          </cell>
          <cell r="T2870">
            <v>0</v>
          </cell>
          <cell r="U2870">
            <v>5</v>
          </cell>
          <cell r="V2870">
            <v>3</v>
          </cell>
          <cell r="W2870">
            <v>50</v>
          </cell>
          <cell r="X2870">
            <v>0</v>
          </cell>
          <cell r="Y2870">
            <v>2350</v>
          </cell>
          <cell r="Z2870" t="str">
            <v>บุคคลธรรมดา</v>
          </cell>
          <cell r="AA2870">
            <v>2</v>
          </cell>
          <cell r="AB2870" t="str">
            <v>(1)ที่ดินและสิ่งปลูกสร้างที่ใช้ประโยชน์ในการประกอบเกษตรกรรม</v>
          </cell>
          <cell r="AC2870">
            <v>1</v>
          </cell>
          <cell r="AD2870">
            <v>2350</v>
          </cell>
          <cell r="AE2870">
            <v>100</v>
          </cell>
        </row>
        <row r="2871">
          <cell r="P2871" t="str">
            <v>J4-005</v>
          </cell>
          <cell r="Q2871">
            <v>0</v>
          </cell>
          <cell r="R2871">
            <v>0</v>
          </cell>
          <cell r="S2871">
            <v>0</v>
          </cell>
          <cell r="T2871">
            <v>0</v>
          </cell>
          <cell r="U2871">
            <v>18</v>
          </cell>
          <cell r="V2871">
            <v>1</v>
          </cell>
          <cell r="W2871">
            <v>24</v>
          </cell>
          <cell r="X2871">
            <v>0</v>
          </cell>
          <cell r="Y2871">
            <v>7324</v>
          </cell>
          <cell r="Z2871" t="str">
            <v>บุคคลธรรมดา</v>
          </cell>
          <cell r="AA2871">
            <v>2</v>
          </cell>
          <cell r="AB2871" t="str">
            <v>(1)ที่ดินและสิ่งปลูกสร้างที่ใช้ประโยชน์ในการประกอบเกษตรกรรม</v>
          </cell>
          <cell r="AC2871">
            <v>1</v>
          </cell>
          <cell r="AD2871">
            <v>7324</v>
          </cell>
          <cell r="AE2871">
            <v>100</v>
          </cell>
        </row>
        <row r="2872">
          <cell r="P2872" t="str">
            <v>J4-006</v>
          </cell>
          <cell r="Q2872">
            <v>0</v>
          </cell>
          <cell r="R2872">
            <v>0</v>
          </cell>
          <cell r="S2872">
            <v>0</v>
          </cell>
          <cell r="T2872">
            <v>0</v>
          </cell>
          <cell r="U2872">
            <v>6</v>
          </cell>
          <cell r="V2872">
            <v>3</v>
          </cell>
          <cell r="W2872">
            <v>55</v>
          </cell>
          <cell r="X2872">
            <v>0</v>
          </cell>
          <cell r="Y2872">
            <v>2755</v>
          </cell>
          <cell r="Z2872" t="str">
            <v>บุคคลธรรมดา</v>
          </cell>
          <cell r="AA2872">
            <v>2</v>
          </cell>
          <cell r="AB2872" t="str">
            <v>(1)ที่ดินและสิ่งปลูกสร้างที่ใช้ประโยชน์ในการประกอบเกษตรกรรม</v>
          </cell>
          <cell r="AC2872">
            <v>1</v>
          </cell>
          <cell r="AD2872">
            <v>2755</v>
          </cell>
          <cell r="AE2872">
            <v>100</v>
          </cell>
        </row>
        <row r="2873">
          <cell r="P2873" t="str">
            <v>J4-007</v>
          </cell>
          <cell r="Q2873">
            <v>0</v>
          </cell>
          <cell r="R2873">
            <v>0</v>
          </cell>
          <cell r="S2873">
            <v>0</v>
          </cell>
          <cell r="T2873">
            <v>0</v>
          </cell>
          <cell r="U2873">
            <v>7</v>
          </cell>
          <cell r="V2873">
            <v>2</v>
          </cell>
          <cell r="W2873">
            <v>0</v>
          </cell>
          <cell r="X2873">
            <v>0</v>
          </cell>
          <cell r="Y2873">
            <v>3000</v>
          </cell>
          <cell r="Z2873" t="str">
            <v>บุคคลธรรมดา</v>
          </cell>
          <cell r="AA2873">
            <v>2</v>
          </cell>
          <cell r="AB2873" t="str">
            <v>(1)ที่ดินและสิ่งปลูกสร้างที่ใช้ประโยชน์ในการประกอบเกษตรกรรม</v>
          </cell>
          <cell r="AC2873">
            <v>1</v>
          </cell>
          <cell r="AD2873">
            <v>3000</v>
          </cell>
          <cell r="AE2873">
            <v>100</v>
          </cell>
        </row>
        <row r="2874">
          <cell r="P2874" t="str">
            <v>J4-008</v>
          </cell>
          <cell r="Q2874">
            <v>0</v>
          </cell>
          <cell r="R2874">
            <v>0</v>
          </cell>
          <cell r="S2874">
            <v>0</v>
          </cell>
          <cell r="T2874">
            <v>0</v>
          </cell>
          <cell r="U2874">
            <v>3</v>
          </cell>
          <cell r="V2874">
            <v>0</v>
          </cell>
          <cell r="W2874">
            <v>0</v>
          </cell>
          <cell r="X2874">
            <v>0</v>
          </cell>
          <cell r="Y2874">
            <v>1200</v>
          </cell>
          <cell r="Z2874" t="str">
            <v>บุคคลธรรมดา</v>
          </cell>
          <cell r="AA2874">
            <v>2</v>
          </cell>
          <cell r="AB2874" t="str">
            <v>(1)ที่ดินและสิ่งปลูกสร้างที่ใช้ประโยชน์ในการประกอบเกษตรกรรม</v>
          </cell>
          <cell r="AC2874">
            <v>1</v>
          </cell>
          <cell r="AD2874">
            <v>1200</v>
          </cell>
          <cell r="AE2874">
            <v>100</v>
          </cell>
        </row>
        <row r="2875">
          <cell r="P2875" t="str">
            <v>J4-009</v>
          </cell>
          <cell r="Q2875">
            <v>0</v>
          </cell>
          <cell r="R2875">
            <v>0</v>
          </cell>
          <cell r="S2875">
            <v>0</v>
          </cell>
          <cell r="T2875">
            <v>0</v>
          </cell>
          <cell r="U2875">
            <v>26</v>
          </cell>
          <cell r="V2875">
            <v>0</v>
          </cell>
          <cell r="W2875">
            <v>37</v>
          </cell>
          <cell r="X2875">
            <v>0</v>
          </cell>
          <cell r="Y2875">
            <v>10437</v>
          </cell>
          <cell r="Z2875" t="str">
            <v>บุคคลธรรมดา</v>
          </cell>
          <cell r="AA2875">
            <v>2</v>
          </cell>
          <cell r="AB2875" t="str">
            <v>(1)ที่ดินและสิ่งปลูกสร้างที่ใช้ประโยชน์ในการประกอบเกษตรกรรม</v>
          </cell>
          <cell r="AC2875">
            <v>1</v>
          </cell>
          <cell r="AD2875">
            <v>10437</v>
          </cell>
          <cell r="AE2875">
            <v>100</v>
          </cell>
        </row>
        <row r="2876">
          <cell r="P2876" t="str">
            <v>J4-010</v>
          </cell>
          <cell r="Q2876">
            <v>0</v>
          </cell>
          <cell r="R2876">
            <v>0</v>
          </cell>
          <cell r="S2876">
            <v>0</v>
          </cell>
          <cell r="T2876">
            <v>0</v>
          </cell>
          <cell r="U2876">
            <v>14</v>
          </cell>
          <cell r="V2876">
            <v>0</v>
          </cell>
          <cell r="W2876">
            <v>0</v>
          </cell>
          <cell r="X2876">
            <v>0</v>
          </cell>
          <cell r="Y2876">
            <v>5600</v>
          </cell>
          <cell r="Z2876" t="str">
            <v>บุคคลธรรมดา</v>
          </cell>
          <cell r="AA2876">
            <v>2</v>
          </cell>
          <cell r="AB2876" t="str">
            <v>(1)ที่ดินและสิ่งปลูกสร้างที่ใช้ประโยชน์ในการประกอบเกษตรกรรม</v>
          </cell>
          <cell r="AC2876">
            <v>1</v>
          </cell>
          <cell r="AD2876">
            <v>5600</v>
          </cell>
          <cell r="AE2876">
            <v>100</v>
          </cell>
        </row>
        <row r="2877">
          <cell r="P2877" t="str">
            <v>J4-011</v>
          </cell>
          <cell r="Q2877">
            <v>0</v>
          </cell>
          <cell r="R2877">
            <v>0</v>
          </cell>
          <cell r="S2877">
            <v>0</v>
          </cell>
          <cell r="T2877">
            <v>0</v>
          </cell>
          <cell r="U2877">
            <v>4</v>
          </cell>
          <cell r="V2877">
            <v>0</v>
          </cell>
          <cell r="W2877">
            <v>0</v>
          </cell>
          <cell r="X2877">
            <v>0</v>
          </cell>
          <cell r="Y2877">
            <v>1600</v>
          </cell>
          <cell r="Z2877" t="str">
            <v>บุคคลธรรมดา</v>
          </cell>
          <cell r="AA2877">
            <v>2</v>
          </cell>
          <cell r="AB2877" t="str">
            <v>(1)ที่ดินและสิ่งปลูกสร้างที่ใช้ประโยชน์ในการประกอบเกษตรกรรม</v>
          </cell>
          <cell r="AC2877">
            <v>1</v>
          </cell>
          <cell r="AD2877">
            <v>1600</v>
          </cell>
          <cell r="AE2877">
            <v>100</v>
          </cell>
        </row>
        <row r="2878">
          <cell r="P2878" t="str">
            <v>J4-012</v>
          </cell>
          <cell r="Q2878">
            <v>0</v>
          </cell>
          <cell r="R2878">
            <v>0</v>
          </cell>
          <cell r="S2878">
            <v>0</v>
          </cell>
          <cell r="T2878">
            <v>0</v>
          </cell>
          <cell r="U2878">
            <v>12</v>
          </cell>
          <cell r="V2878">
            <v>0</v>
          </cell>
          <cell r="W2878">
            <v>0</v>
          </cell>
          <cell r="X2878">
            <v>0</v>
          </cell>
          <cell r="Y2878">
            <v>4800</v>
          </cell>
          <cell r="Z2878" t="str">
            <v>บุคคลธรรมดา</v>
          </cell>
          <cell r="AA2878">
            <v>2</v>
          </cell>
          <cell r="AB2878" t="str">
            <v>(1)ที่ดินและสิ่งปลูกสร้างที่ใช้ประโยชน์ในการประกอบเกษตรกรรม</v>
          </cell>
          <cell r="AC2878">
            <v>1</v>
          </cell>
          <cell r="AD2878">
            <v>4800</v>
          </cell>
          <cell r="AE2878">
            <v>100</v>
          </cell>
        </row>
        <row r="2879">
          <cell r="P2879" t="str">
            <v>J4-013</v>
          </cell>
          <cell r="Q2879">
            <v>0</v>
          </cell>
          <cell r="R2879">
            <v>0</v>
          </cell>
          <cell r="S2879">
            <v>0</v>
          </cell>
          <cell r="T2879">
            <v>0</v>
          </cell>
          <cell r="U2879">
            <v>7</v>
          </cell>
          <cell r="V2879">
            <v>3</v>
          </cell>
          <cell r="W2879">
            <v>88</v>
          </cell>
          <cell r="X2879">
            <v>0</v>
          </cell>
          <cell r="Y2879">
            <v>3188</v>
          </cell>
          <cell r="Z2879" t="str">
            <v>บุคคลธรรมดา</v>
          </cell>
          <cell r="AA2879">
            <v>2</v>
          </cell>
          <cell r="AB2879" t="str">
            <v>(1)ที่ดินและสิ่งปลูกสร้างที่ใช้ประโยชน์ในการประกอบเกษตรกรรม</v>
          </cell>
          <cell r="AC2879">
            <v>1</v>
          </cell>
          <cell r="AD2879">
            <v>3188</v>
          </cell>
          <cell r="AE2879">
            <v>100</v>
          </cell>
        </row>
        <row r="2880">
          <cell r="P2880" t="str">
            <v>J4-014</v>
          </cell>
          <cell r="Q2880">
            <v>0</v>
          </cell>
          <cell r="R2880">
            <v>0</v>
          </cell>
          <cell r="S2880">
            <v>0</v>
          </cell>
          <cell r="T2880">
            <v>0</v>
          </cell>
          <cell r="U2880">
            <v>9</v>
          </cell>
          <cell r="V2880">
            <v>3</v>
          </cell>
          <cell r="W2880">
            <v>16</v>
          </cell>
          <cell r="X2880">
            <v>0</v>
          </cell>
          <cell r="Y2880">
            <v>3916</v>
          </cell>
          <cell r="Z2880" t="str">
            <v>บุคคลธรรมดา</v>
          </cell>
          <cell r="AA2880">
            <v>2</v>
          </cell>
          <cell r="AB2880" t="str">
            <v>(1)ที่ดินและสิ่งปลูกสร้างที่ใช้ประโยชน์ในการประกอบเกษตรกรรม</v>
          </cell>
          <cell r="AC2880">
            <v>1</v>
          </cell>
          <cell r="AD2880">
            <v>3916</v>
          </cell>
          <cell r="AE2880">
            <v>100</v>
          </cell>
        </row>
        <row r="2881">
          <cell r="P2881" t="str">
            <v>J4-015</v>
          </cell>
          <cell r="Q2881">
            <v>0</v>
          </cell>
          <cell r="R2881">
            <v>0</v>
          </cell>
          <cell r="S2881">
            <v>0</v>
          </cell>
          <cell r="T2881">
            <v>0</v>
          </cell>
          <cell r="U2881">
            <v>9</v>
          </cell>
          <cell r="V2881">
            <v>3</v>
          </cell>
          <cell r="W2881">
            <v>16</v>
          </cell>
          <cell r="X2881">
            <v>0</v>
          </cell>
          <cell r="Y2881">
            <v>3916</v>
          </cell>
          <cell r="Z2881" t="str">
            <v>บุคคลธรรมดา</v>
          </cell>
          <cell r="AA2881">
            <v>2</v>
          </cell>
          <cell r="AB2881" t="str">
            <v>(1)ที่ดินและสิ่งปลูกสร้างที่ใช้ประโยชน์ในการประกอบเกษตรกรรม</v>
          </cell>
          <cell r="AC2881">
            <v>1</v>
          </cell>
          <cell r="AD2881">
            <v>3916</v>
          </cell>
          <cell r="AE2881">
            <v>100</v>
          </cell>
        </row>
        <row r="2882">
          <cell r="P2882" t="str">
            <v>J4-016</v>
          </cell>
          <cell r="Q2882">
            <v>0</v>
          </cell>
          <cell r="R2882">
            <v>0</v>
          </cell>
          <cell r="S2882">
            <v>0</v>
          </cell>
          <cell r="T2882">
            <v>0</v>
          </cell>
          <cell r="U2882">
            <v>5</v>
          </cell>
          <cell r="V2882">
            <v>3</v>
          </cell>
          <cell r="W2882">
            <v>16</v>
          </cell>
          <cell r="X2882">
            <v>0</v>
          </cell>
          <cell r="Y2882">
            <v>2316</v>
          </cell>
          <cell r="Z2882" t="str">
            <v>บุคคลธรรมดา</v>
          </cell>
          <cell r="AA2882">
            <v>2</v>
          </cell>
          <cell r="AB2882" t="str">
            <v>(1)ที่ดินและสิ่งปลูกสร้างที่ใช้ประโยชน์ในการประกอบเกษตรกรรม</v>
          </cell>
          <cell r="AC2882">
            <v>1</v>
          </cell>
          <cell r="AD2882">
            <v>2316</v>
          </cell>
          <cell r="AE2882">
            <v>100</v>
          </cell>
        </row>
        <row r="2883">
          <cell r="P2883" t="str">
            <v>J4-017</v>
          </cell>
          <cell r="Q2883">
            <v>0</v>
          </cell>
          <cell r="R2883">
            <v>0</v>
          </cell>
          <cell r="S2883">
            <v>0</v>
          </cell>
          <cell r="T2883">
            <v>0</v>
          </cell>
          <cell r="U2883">
            <v>9</v>
          </cell>
          <cell r="V2883">
            <v>3</v>
          </cell>
          <cell r="W2883">
            <v>16</v>
          </cell>
          <cell r="X2883">
            <v>0</v>
          </cell>
          <cell r="Y2883">
            <v>3916</v>
          </cell>
          <cell r="Z2883" t="str">
            <v>บุคคลธรรมดา</v>
          </cell>
          <cell r="AA2883">
            <v>2</v>
          </cell>
          <cell r="AB2883" t="str">
            <v>(1)ที่ดินและสิ่งปลูกสร้างที่ใช้ประโยชน์ในการประกอบเกษตรกรรม</v>
          </cell>
          <cell r="AC2883">
            <v>1</v>
          </cell>
          <cell r="AD2883">
            <v>3916</v>
          </cell>
          <cell r="AE2883">
            <v>100</v>
          </cell>
        </row>
        <row r="2884">
          <cell r="P2884" t="str">
            <v>J4-018</v>
          </cell>
          <cell r="Q2884">
            <v>0</v>
          </cell>
          <cell r="R2884">
            <v>0</v>
          </cell>
          <cell r="S2884">
            <v>0</v>
          </cell>
          <cell r="T2884">
            <v>0</v>
          </cell>
          <cell r="U2884">
            <v>9</v>
          </cell>
          <cell r="V2884">
            <v>3</v>
          </cell>
          <cell r="W2884">
            <v>16</v>
          </cell>
          <cell r="X2884">
            <v>0</v>
          </cell>
          <cell r="Y2884">
            <v>3916</v>
          </cell>
          <cell r="Z2884" t="str">
            <v>บุคคลธรรมดา</v>
          </cell>
          <cell r="AA2884">
            <v>2</v>
          </cell>
          <cell r="AB2884" t="str">
            <v>(1)ที่ดินและสิ่งปลูกสร้างที่ใช้ประโยชน์ในการประกอบเกษตรกรรม</v>
          </cell>
          <cell r="AC2884">
            <v>1</v>
          </cell>
          <cell r="AD2884">
            <v>3916</v>
          </cell>
          <cell r="AE2884">
            <v>100</v>
          </cell>
        </row>
        <row r="2885">
          <cell r="P2885" t="str">
            <v>J4-019</v>
          </cell>
          <cell r="Q2885">
            <v>0</v>
          </cell>
          <cell r="R2885">
            <v>0</v>
          </cell>
          <cell r="S2885">
            <v>0</v>
          </cell>
          <cell r="T2885">
            <v>0</v>
          </cell>
          <cell r="U2885">
            <v>9</v>
          </cell>
          <cell r="V2885">
            <v>3</v>
          </cell>
          <cell r="W2885">
            <v>16</v>
          </cell>
          <cell r="X2885">
            <v>0</v>
          </cell>
          <cell r="Y2885">
            <v>3916</v>
          </cell>
          <cell r="Z2885" t="str">
            <v>บุคคลธรรมดา</v>
          </cell>
          <cell r="AA2885">
            <v>2</v>
          </cell>
          <cell r="AB2885" t="str">
            <v>(1)ที่ดินและสิ่งปลูกสร้างที่ใช้ประโยชน์ในการประกอบเกษตรกรรม</v>
          </cell>
          <cell r="AC2885">
            <v>1</v>
          </cell>
          <cell r="AD2885">
            <v>3916</v>
          </cell>
          <cell r="AE2885">
            <v>100</v>
          </cell>
        </row>
        <row r="2886">
          <cell r="P2886" t="str">
            <v>J4-020</v>
          </cell>
          <cell r="Q2886">
            <v>0</v>
          </cell>
          <cell r="R2886">
            <v>0</v>
          </cell>
          <cell r="S2886">
            <v>0</v>
          </cell>
          <cell r="T2886">
            <v>0</v>
          </cell>
          <cell r="U2886">
            <v>13</v>
          </cell>
          <cell r="V2886">
            <v>3</v>
          </cell>
          <cell r="W2886">
            <v>2</v>
          </cell>
          <cell r="X2886">
            <v>0</v>
          </cell>
          <cell r="Y2886">
            <v>5502</v>
          </cell>
          <cell r="Z2886" t="str">
            <v>บุคคลธรรมดา</v>
          </cell>
          <cell r="AA2886">
            <v>2</v>
          </cell>
          <cell r="AB2886" t="str">
            <v>(1)ที่ดินและสิ่งปลูกสร้างที่ใช้ประโยชน์ในการประกอบเกษตรกรรม</v>
          </cell>
          <cell r="AC2886">
            <v>1</v>
          </cell>
          <cell r="AD2886">
            <v>5502</v>
          </cell>
          <cell r="AE2886">
            <v>100</v>
          </cell>
        </row>
        <row r="2887">
          <cell r="P2887" t="str">
            <v>J4-021</v>
          </cell>
          <cell r="Q2887">
            <v>0</v>
          </cell>
          <cell r="R2887">
            <v>0</v>
          </cell>
          <cell r="S2887">
            <v>0</v>
          </cell>
          <cell r="T2887">
            <v>0</v>
          </cell>
          <cell r="U2887">
            <v>4</v>
          </cell>
          <cell r="V2887">
            <v>0</v>
          </cell>
          <cell r="W2887">
            <v>50</v>
          </cell>
          <cell r="X2887">
            <v>0</v>
          </cell>
          <cell r="Y2887">
            <v>1650</v>
          </cell>
          <cell r="Z2887" t="str">
            <v>บุคคลธรรมดา</v>
          </cell>
          <cell r="AA2887">
            <v>2</v>
          </cell>
          <cell r="AB2887" t="str">
            <v>(1)ที่ดินและสิ่งปลูกสร้างที่ใช้ประโยชน์ในการประกอบเกษตรกรรม</v>
          </cell>
          <cell r="AC2887">
            <v>1</v>
          </cell>
          <cell r="AD2887">
            <v>1650</v>
          </cell>
          <cell r="AE2887">
            <v>100</v>
          </cell>
        </row>
        <row r="2888">
          <cell r="P2888" t="str">
            <v>J4-022</v>
          </cell>
          <cell r="Q2888">
            <v>0</v>
          </cell>
          <cell r="R2888">
            <v>0</v>
          </cell>
          <cell r="S2888">
            <v>0</v>
          </cell>
          <cell r="T2888">
            <v>0</v>
          </cell>
          <cell r="U2888">
            <v>13</v>
          </cell>
          <cell r="V2888">
            <v>0</v>
          </cell>
          <cell r="W2888">
            <v>50</v>
          </cell>
          <cell r="X2888">
            <v>0</v>
          </cell>
          <cell r="Y2888">
            <v>5250</v>
          </cell>
          <cell r="Z2888" t="str">
            <v>บุคคลธรรมดา</v>
          </cell>
          <cell r="AA2888">
            <v>2</v>
          </cell>
          <cell r="AB2888" t="str">
            <v>(1)ที่ดินและสิ่งปลูกสร้างที่ใช้ประโยชน์ในการประกอบเกษตรกรรม</v>
          </cell>
          <cell r="AC2888">
            <v>1</v>
          </cell>
          <cell r="AD2888">
            <v>5250</v>
          </cell>
          <cell r="AE2888">
            <v>100</v>
          </cell>
        </row>
        <row r="2889">
          <cell r="P2889" t="str">
            <v>J4-023</v>
          </cell>
          <cell r="Q2889">
            <v>0</v>
          </cell>
          <cell r="R2889">
            <v>0</v>
          </cell>
          <cell r="S2889">
            <v>0</v>
          </cell>
          <cell r="T2889">
            <v>0</v>
          </cell>
          <cell r="U2889">
            <v>5</v>
          </cell>
          <cell r="V2889">
            <v>1</v>
          </cell>
          <cell r="W2889">
            <v>0</v>
          </cell>
          <cell r="X2889">
            <v>0</v>
          </cell>
          <cell r="Y2889">
            <v>2100</v>
          </cell>
          <cell r="Z2889" t="str">
            <v>บุคคลธรรมดา</v>
          </cell>
          <cell r="AA2889">
            <v>2</v>
          </cell>
          <cell r="AB2889" t="str">
            <v>(1)ที่ดินและสิ่งปลูกสร้างที่ใช้ประโยชน์ในการประกอบเกษตรกรรม</v>
          </cell>
          <cell r="AC2889">
            <v>1</v>
          </cell>
          <cell r="AD2889">
            <v>2100</v>
          </cell>
          <cell r="AE2889">
            <v>100</v>
          </cell>
        </row>
        <row r="2890">
          <cell r="P2890" t="str">
            <v>J4-024</v>
          </cell>
          <cell r="Q2890">
            <v>0</v>
          </cell>
          <cell r="R2890">
            <v>0</v>
          </cell>
          <cell r="S2890">
            <v>0</v>
          </cell>
          <cell r="T2890">
            <v>0</v>
          </cell>
          <cell r="U2890">
            <v>5</v>
          </cell>
          <cell r="V2890">
            <v>1</v>
          </cell>
          <cell r="W2890">
            <v>52</v>
          </cell>
          <cell r="X2890">
            <v>0</v>
          </cell>
          <cell r="Y2890">
            <v>2152</v>
          </cell>
          <cell r="Z2890" t="str">
            <v>บุคคลธรรมดา</v>
          </cell>
          <cell r="AA2890">
            <v>2</v>
          </cell>
          <cell r="AB2890" t="str">
            <v>(1)ที่ดินและสิ่งปลูกสร้างที่ใช้ประโยชน์ในการประกอบเกษตรกรรม</v>
          </cell>
          <cell r="AC2890">
            <v>1</v>
          </cell>
          <cell r="AD2890">
            <v>2152</v>
          </cell>
          <cell r="AE2890">
            <v>100</v>
          </cell>
        </row>
        <row r="2891">
          <cell r="P2891" t="str">
            <v>J4-025</v>
          </cell>
          <cell r="Q2891">
            <v>0</v>
          </cell>
          <cell r="R2891">
            <v>0</v>
          </cell>
          <cell r="S2891">
            <v>0</v>
          </cell>
          <cell r="T2891">
            <v>0</v>
          </cell>
          <cell r="U2891">
            <v>6</v>
          </cell>
          <cell r="V2891">
            <v>3</v>
          </cell>
          <cell r="W2891">
            <v>30</v>
          </cell>
          <cell r="X2891">
            <v>0</v>
          </cell>
          <cell r="Y2891">
            <v>2730</v>
          </cell>
          <cell r="Z2891" t="str">
            <v>บุคคลธรรมดา</v>
          </cell>
          <cell r="AA2891">
            <v>2</v>
          </cell>
          <cell r="AB2891" t="str">
            <v>(1)ที่ดินและสิ่งปลูกสร้างที่ใช้ประโยชน์ในการประกอบเกษตรกรรม</v>
          </cell>
          <cell r="AC2891">
            <v>1</v>
          </cell>
          <cell r="AD2891">
            <v>2730</v>
          </cell>
          <cell r="AE2891">
            <v>100</v>
          </cell>
        </row>
        <row r="2892">
          <cell r="P2892" t="str">
            <v>J4-026</v>
          </cell>
          <cell r="Q2892">
            <v>0</v>
          </cell>
          <cell r="R2892">
            <v>0</v>
          </cell>
          <cell r="S2892">
            <v>0</v>
          </cell>
          <cell r="T2892">
            <v>0</v>
          </cell>
          <cell r="U2892">
            <v>4</v>
          </cell>
          <cell r="V2892">
            <v>3</v>
          </cell>
          <cell r="W2892">
            <v>44</v>
          </cell>
          <cell r="X2892">
            <v>0</v>
          </cell>
          <cell r="Y2892">
            <v>1944</v>
          </cell>
          <cell r="Z2892" t="str">
            <v>บุคคลธรรมดา</v>
          </cell>
          <cell r="AA2892">
            <v>2</v>
          </cell>
          <cell r="AB2892" t="str">
            <v>(1)ที่ดินและสิ่งปลูกสร้างที่ใช้ประโยชน์ในการประกอบเกษตรกรรม</v>
          </cell>
          <cell r="AC2892">
            <v>1</v>
          </cell>
          <cell r="AD2892">
            <v>1944</v>
          </cell>
          <cell r="AE2892">
            <v>100</v>
          </cell>
        </row>
        <row r="2893">
          <cell r="P2893" t="str">
            <v>J4-027</v>
          </cell>
          <cell r="Q2893">
            <v>0</v>
          </cell>
          <cell r="R2893">
            <v>0</v>
          </cell>
          <cell r="S2893">
            <v>0</v>
          </cell>
          <cell r="T2893">
            <v>0</v>
          </cell>
          <cell r="U2893">
            <v>3</v>
          </cell>
          <cell r="V2893">
            <v>3</v>
          </cell>
          <cell r="W2893">
            <v>25</v>
          </cell>
          <cell r="X2893">
            <v>0</v>
          </cell>
          <cell r="Y2893">
            <v>1525</v>
          </cell>
          <cell r="Z2893" t="str">
            <v>บุคคลธรรมดา</v>
          </cell>
          <cell r="AA2893">
            <v>2</v>
          </cell>
          <cell r="AB2893" t="str">
            <v>(1)ที่ดินและสิ่งปลูกสร้างที่ใช้ประโยชน์ในการประกอบเกษตรกรรม</v>
          </cell>
          <cell r="AC2893">
            <v>1</v>
          </cell>
          <cell r="AD2893">
            <v>1525</v>
          </cell>
          <cell r="AE2893">
            <v>100</v>
          </cell>
        </row>
        <row r="2894">
          <cell r="P2894" t="str">
            <v>J4-028</v>
          </cell>
          <cell r="Q2894">
            <v>0</v>
          </cell>
          <cell r="R2894">
            <v>0</v>
          </cell>
          <cell r="S2894">
            <v>0</v>
          </cell>
          <cell r="T2894">
            <v>0</v>
          </cell>
          <cell r="U2894">
            <v>16</v>
          </cell>
          <cell r="V2894">
            <v>3</v>
          </cell>
          <cell r="W2894">
            <v>61</v>
          </cell>
          <cell r="X2894">
            <v>0</v>
          </cell>
          <cell r="Y2894">
            <v>6761</v>
          </cell>
          <cell r="Z2894" t="str">
            <v>บุคคลธรรมดา</v>
          </cell>
          <cell r="AA2894">
            <v>2</v>
          </cell>
          <cell r="AB2894" t="str">
            <v>(1)ที่ดินและสิ่งปลูกสร้างที่ใช้ประโยชน์ในการประกอบเกษตรกรรม</v>
          </cell>
          <cell r="AC2894">
            <v>1</v>
          </cell>
          <cell r="AD2894">
            <v>6761</v>
          </cell>
          <cell r="AE2894">
            <v>100</v>
          </cell>
        </row>
        <row r="2895">
          <cell r="P2895" t="str">
            <v>J4-029</v>
          </cell>
          <cell r="Q2895">
            <v>0</v>
          </cell>
          <cell r="R2895">
            <v>0</v>
          </cell>
          <cell r="S2895">
            <v>0</v>
          </cell>
          <cell r="T2895">
            <v>0</v>
          </cell>
          <cell r="U2895">
            <v>6</v>
          </cell>
          <cell r="V2895">
            <v>2</v>
          </cell>
          <cell r="W2895">
            <v>87</v>
          </cell>
          <cell r="X2895">
            <v>0</v>
          </cell>
          <cell r="Y2895">
            <v>2687</v>
          </cell>
          <cell r="Z2895" t="str">
            <v>บุคคลธรรมดา</v>
          </cell>
          <cell r="AA2895">
            <v>2</v>
          </cell>
          <cell r="AB2895" t="str">
            <v>(1)ที่ดินและสิ่งปลูกสร้างที่ใช้ประโยชน์ในการประกอบเกษตรกรรม</v>
          </cell>
          <cell r="AC2895">
            <v>1</v>
          </cell>
          <cell r="AD2895">
            <v>2687</v>
          </cell>
          <cell r="AE2895">
            <v>100</v>
          </cell>
        </row>
        <row r="2896">
          <cell r="P2896" t="str">
            <v>J4-030</v>
          </cell>
          <cell r="Q2896">
            <v>0</v>
          </cell>
          <cell r="R2896">
            <v>0</v>
          </cell>
          <cell r="S2896">
            <v>0</v>
          </cell>
          <cell r="T2896">
            <v>0</v>
          </cell>
          <cell r="U2896">
            <v>6</v>
          </cell>
          <cell r="V2896">
            <v>1</v>
          </cell>
          <cell r="W2896">
            <v>0</v>
          </cell>
          <cell r="X2896">
            <v>0</v>
          </cell>
          <cell r="Y2896">
            <v>2500</v>
          </cell>
          <cell r="Z2896" t="str">
            <v>บุคคลธรรมดา</v>
          </cell>
          <cell r="AA2896">
            <v>2</v>
          </cell>
          <cell r="AB2896" t="str">
            <v>(1)ที่ดินและสิ่งปลูกสร้างที่ใช้ประโยชน์ในการประกอบเกษตรกรรม</v>
          </cell>
          <cell r="AC2896">
            <v>1</v>
          </cell>
          <cell r="AD2896">
            <v>2500</v>
          </cell>
          <cell r="AE2896">
            <v>100</v>
          </cell>
        </row>
        <row r="2897">
          <cell r="P2897" t="str">
            <v>J4-031</v>
          </cell>
          <cell r="Q2897">
            <v>0</v>
          </cell>
          <cell r="R2897">
            <v>0</v>
          </cell>
          <cell r="S2897">
            <v>0</v>
          </cell>
          <cell r="T2897">
            <v>0</v>
          </cell>
          <cell r="U2897">
            <v>1</v>
          </cell>
          <cell r="V2897">
            <v>0</v>
          </cell>
          <cell r="W2897">
            <v>0</v>
          </cell>
          <cell r="X2897">
            <v>0</v>
          </cell>
          <cell r="Y2897">
            <v>400</v>
          </cell>
          <cell r="Z2897" t="str">
            <v>บุคคลธรรมดา</v>
          </cell>
          <cell r="AA2897">
            <v>2</v>
          </cell>
          <cell r="AB2897" t="str">
            <v>(1)ที่ดินและสิ่งปลูกสร้างที่ใช้ประโยชน์ในการประกอบเกษตรกรรม</v>
          </cell>
          <cell r="AC2897">
            <v>1</v>
          </cell>
          <cell r="AD2897">
            <v>400</v>
          </cell>
          <cell r="AE2897">
            <v>100</v>
          </cell>
        </row>
        <row r="2898">
          <cell r="P2898" t="str">
            <v>J4-032</v>
          </cell>
          <cell r="Q2898">
            <v>0</v>
          </cell>
          <cell r="R2898">
            <v>0</v>
          </cell>
          <cell r="S2898">
            <v>0</v>
          </cell>
          <cell r="T2898">
            <v>0</v>
          </cell>
          <cell r="U2898">
            <v>13</v>
          </cell>
          <cell r="V2898">
            <v>0</v>
          </cell>
          <cell r="W2898">
            <v>6</v>
          </cell>
          <cell r="X2898">
            <v>0</v>
          </cell>
          <cell r="Y2898">
            <v>5206</v>
          </cell>
          <cell r="Z2898" t="str">
            <v>บุคคลธรรมดา</v>
          </cell>
          <cell r="AA2898">
            <v>2</v>
          </cell>
          <cell r="AB2898" t="str">
            <v>(1)ที่ดินและสิ่งปลูกสร้างที่ใช้ประโยชน์ในการประกอบเกษตรกรรม</v>
          </cell>
          <cell r="AC2898">
            <v>1</v>
          </cell>
          <cell r="AD2898">
            <v>5206</v>
          </cell>
          <cell r="AE2898">
            <v>100</v>
          </cell>
        </row>
        <row r="2899">
          <cell r="P2899" t="str">
            <v>J4-033</v>
          </cell>
          <cell r="Q2899">
            <v>0</v>
          </cell>
          <cell r="R2899">
            <v>0</v>
          </cell>
          <cell r="S2899">
            <v>0</v>
          </cell>
          <cell r="T2899">
            <v>0</v>
          </cell>
          <cell r="U2899">
            <v>7</v>
          </cell>
          <cell r="V2899">
            <v>3</v>
          </cell>
          <cell r="W2899">
            <v>25</v>
          </cell>
          <cell r="X2899">
            <v>0</v>
          </cell>
          <cell r="Y2899">
            <v>3125</v>
          </cell>
          <cell r="Z2899" t="str">
            <v>บุคคลธรรมดา</v>
          </cell>
          <cell r="AA2899">
            <v>2</v>
          </cell>
          <cell r="AB2899" t="str">
            <v>(1)ที่ดินและสิ่งปลูกสร้างที่ใช้ประโยชน์ในการประกอบเกษตรกรรม</v>
          </cell>
          <cell r="AC2899">
            <v>1</v>
          </cell>
          <cell r="AD2899">
            <v>3125</v>
          </cell>
          <cell r="AE2899">
            <v>100</v>
          </cell>
        </row>
        <row r="2900">
          <cell r="P2900" t="str">
            <v>J4-034</v>
          </cell>
          <cell r="Q2900">
            <v>0</v>
          </cell>
          <cell r="R2900">
            <v>0</v>
          </cell>
          <cell r="S2900">
            <v>0</v>
          </cell>
          <cell r="T2900">
            <v>0</v>
          </cell>
          <cell r="U2900">
            <v>7</v>
          </cell>
          <cell r="V2900">
            <v>0</v>
          </cell>
          <cell r="W2900">
            <v>0</v>
          </cell>
          <cell r="X2900">
            <v>0</v>
          </cell>
          <cell r="Y2900">
            <v>2800</v>
          </cell>
          <cell r="Z2900" t="str">
            <v>บุคคลธรรมดา</v>
          </cell>
          <cell r="AA2900">
            <v>2</v>
          </cell>
          <cell r="AB2900" t="str">
            <v>(1)ที่ดินและสิ่งปลูกสร้างที่ใช้ประโยชน์ในการประกอบเกษตรกรรม</v>
          </cell>
          <cell r="AC2900">
            <v>1</v>
          </cell>
          <cell r="AD2900">
            <v>2800</v>
          </cell>
          <cell r="AE2900">
            <v>100</v>
          </cell>
        </row>
        <row r="2901">
          <cell r="P2901" t="str">
            <v>J4-035</v>
          </cell>
          <cell r="Q2901">
            <v>0</v>
          </cell>
          <cell r="R2901">
            <v>0</v>
          </cell>
          <cell r="S2901">
            <v>0</v>
          </cell>
          <cell r="T2901">
            <v>0</v>
          </cell>
          <cell r="U2901">
            <v>13</v>
          </cell>
          <cell r="V2901">
            <v>3</v>
          </cell>
          <cell r="W2901">
            <v>65</v>
          </cell>
          <cell r="X2901">
            <v>0</v>
          </cell>
          <cell r="Y2901">
            <v>5565</v>
          </cell>
          <cell r="Z2901" t="str">
            <v>บุคคลธรรมดา</v>
          </cell>
          <cell r="AA2901">
            <v>2</v>
          </cell>
          <cell r="AB2901" t="str">
            <v>(1)ที่ดินและสิ่งปลูกสร้างที่ใช้ประโยชน์ในการประกอบเกษตรกรรม</v>
          </cell>
          <cell r="AC2901">
            <v>1</v>
          </cell>
          <cell r="AD2901">
            <v>5565</v>
          </cell>
          <cell r="AE2901">
            <v>100</v>
          </cell>
        </row>
        <row r="2902">
          <cell r="P2902" t="str">
            <v>J4-036</v>
          </cell>
          <cell r="Q2902">
            <v>0</v>
          </cell>
          <cell r="R2902">
            <v>0</v>
          </cell>
          <cell r="S2902">
            <v>0</v>
          </cell>
          <cell r="T2902">
            <v>0</v>
          </cell>
          <cell r="U2902">
            <v>5</v>
          </cell>
          <cell r="V2902">
            <v>0</v>
          </cell>
          <cell r="W2902">
            <v>12</v>
          </cell>
          <cell r="X2902">
            <v>0</v>
          </cell>
          <cell r="Y2902">
            <v>2012</v>
          </cell>
          <cell r="Z2902" t="str">
            <v>บุคคลธรรมดา</v>
          </cell>
          <cell r="AA2902">
            <v>2</v>
          </cell>
          <cell r="AB2902" t="str">
            <v>(1)ที่ดินและสิ่งปลูกสร้างที่ใช้ประโยชน์ในการประกอบเกษตรกรรม</v>
          </cell>
          <cell r="AC2902">
            <v>1</v>
          </cell>
          <cell r="AD2902">
            <v>2012</v>
          </cell>
          <cell r="AE2902">
            <v>100</v>
          </cell>
        </row>
        <row r="2903">
          <cell r="P2903" t="str">
            <v>J4-037</v>
          </cell>
          <cell r="Q2903">
            <v>0</v>
          </cell>
          <cell r="R2903">
            <v>0</v>
          </cell>
          <cell r="S2903">
            <v>0</v>
          </cell>
          <cell r="T2903">
            <v>0</v>
          </cell>
          <cell r="U2903">
            <v>3</v>
          </cell>
          <cell r="V2903">
            <v>2</v>
          </cell>
          <cell r="W2903">
            <v>37</v>
          </cell>
          <cell r="X2903">
            <v>0</v>
          </cell>
          <cell r="Y2903">
            <v>1437</v>
          </cell>
          <cell r="Z2903" t="str">
            <v>บุคคลธรรมดา</v>
          </cell>
          <cell r="AA2903">
            <v>2</v>
          </cell>
          <cell r="AB2903" t="str">
            <v>(1)ที่ดินและสิ่งปลูกสร้างที่ใช้ประโยชน์ในการประกอบเกษตรกรรม</v>
          </cell>
          <cell r="AC2903">
            <v>1</v>
          </cell>
          <cell r="AD2903">
            <v>1437</v>
          </cell>
          <cell r="AE2903">
            <v>100</v>
          </cell>
        </row>
        <row r="2904">
          <cell r="P2904" t="str">
            <v>J4-038</v>
          </cell>
          <cell r="Q2904">
            <v>0</v>
          </cell>
          <cell r="R2904">
            <v>0</v>
          </cell>
          <cell r="S2904">
            <v>0</v>
          </cell>
          <cell r="T2904">
            <v>0</v>
          </cell>
          <cell r="U2904">
            <v>3</v>
          </cell>
          <cell r="V2904">
            <v>2</v>
          </cell>
          <cell r="W2904">
            <v>37</v>
          </cell>
          <cell r="X2904">
            <v>0</v>
          </cell>
          <cell r="Y2904">
            <v>1437</v>
          </cell>
          <cell r="Z2904" t="str">
            <v>บุคคลธรรมดา</v>
          </cell>
          <cell r="AA2904">
            <v>2</v>
          </cell>
          <cell r="AB2904" t="str">
            <v>(1)ที่ดินและสิ่งปลูกสร้างที่ใช้ประโยชน์ในการประกอบเกษตรกรรม</v>
          </cell>
          <cell r="AC2904">
            <v>1</v>
          </cell>
          <cell r="AD2904">
            <v>1437</v>
          </cell>
          <cell r="AE2904">
            <v>100</v>
          </cell>
        </row>
        <row r="2905">
          <cell r="P2905" t="str">
            <v>J4-039</v>
          </cell>
          <cell r="Q2905">
            <v>0</v>
          </cell>
          <cell r="R2905">
            <v>0</v>
          </cell>
          <cell r="S2905">
            <v>0</v>
          </cell>
          <cell r="T2905">
            <v>0</v>
          </cell>
          <cell r="U2905">
            <v>3</v>
          </cell>
          <cell r="V2905">
            <v>2</v>
          </cell>
          <cell r="W2905">
            <v>37</v>
          </cell>
          <cell r="X2905">
            <v>0</v>
          </cell>
          <cell r="Y2905">
            <v>1437</v>
          </cell>
          <cell r="Z2905" t="str">
            <v>บุคคลธรรมดา</v>
          </cell>
          <cell r="AA2905">
            <v>2</v>
          </cell>
          <cell r="AB2905" t="str">
            <v>(1)ที่ดินและสิ่งปลูกสร้างที่ใช้ประโยชน์ในการประกอบเกษตรกรรม</v>
          </cell>
          <cell r="AC2905">
            <v>1</v>
          </cell>
          <cell r="AD2905">
            <v>1437</v>
          </cell>
          <cell r="AE2905">
            <v>100</v>
          </cell>
        </row>
        <row r="2906">
          <cell r="P2906" t="str">
            <v>J4-040</v>
          </cell>
          <cell r="Q2906">
            <v>0</v>
          </cell>
          <cell r="R2906">
            <v>0</v>
          </cell>
          <cell r="S2906">
            <v>0</v>
          </cell>
          <cell r="T2906">
            <v>0</v>
          </cell>
          <cell r="U2906">
            <v>3</v>
          </cell>
          <cell r="V2906">
            <v>2</v>
          </cell>
          <cell r="W2906">
            <v>37</v>
          </cell>
          <cell r="X2906">
            <v>0</v>
          </cell>
          <cell r="Y2906">
            <v>1437</v>
          </cell>
          <cell r="Z2906" t="str">
            <v>บุคคลธรรมดา</v>
          </cell>
          <cell r="AA2906">
            <v>2</v>
          </cell>
          <cell r="AB2906" t="str">
            <v>(1)ที่ดินและสิ่งปลูกสร้างที่ใช้ประโยชน์ในการประกอบเกษตรกรรม</v>
          </cell>
          <cell r="AC2906">
            <v>1</v>
          </cell>
          <cell r="AD2906">
            <v>1437</v>
          </cell>
          <cell r="AE2906">
            <v>100</v>
          </cell>
        </row>
        <row r="2907">
          <cell r="P2907" t="str">
            <v>J4-041</v>
          </cell>
          <cell r="Q2907">
            <v>0</v>
          </cell>
          <cell r="R2907">
            <v>0</v>
          </cell>
          <cell r="S2907">
            <v>0</v>
          </cell>
          <cell r="T2907">
            <v>0</v>
          </cell>
          <cell r="U2907">
            <v>2</v>
          </cell>
          <cell r="V2907">
            <v>0</v>
          </cell>
          <cell r="W2907">
            <v>14</v>
          </cell>
          <cell r="X2907">
            <v>0</v>
          </cell>
          <cell r="Y2907">
            <v>814</v>
          </cell>
          <cell r="Z2907" t="str">
            <v>บุคคลธรรมดา</v>
          </cell>
          <cell r="AA2907">
            <v>2</v>
          </cell>
          <cell r="AB2907" t="str">
            <v>(1)ที่ดินและสิ่งปลูกสร้างที่ใช้ประโยชน์ในการประกอบเกษตรกรรม</v>
          </cell>
          <cell r="AC2907">
            <v>1</v>
          </cell>
          <cell r="AD2907">
            <v>814</v>
          </cell>
          <cell r="AE2907">
            <v>100</v>
          </cell>
        </row>
        <row r="2908">
          <cell r="P2908" t="str">
            <v>J4-042</v>
          </cell>
          <cell r="Q2908">
            <v>0</v>
          </cell>
          <cell r="R2908">
            <v>0</v>
          </cell>
          <cell r="S2908">
            <v>0</v>
          </cell>
          <cell r="T2908">
            <v>0</v>
          </cell>
          <cell r="U2908">
            <v>21</v>
          </cell>
          <cell r="V2908">
            <v>3</v>
          </cell>
          <cell r="W2908">
            <v>81</v>
          </cell>
          <cell r="X2908">
            <v>0</v>
          </cell>
          <cell r="Y2908">
            <v>8781</v>
          </cell>
          <cell r="Z2908" t="str">
            <v>บุคคลธรรมดา</v>
          </cell>
          <cell r="AA2908">
            <v>2</v>
          </cell>
          <cell r="AB2908" t="str">
            <v>(1)ที่ดินและสิ่งปลูกสร้างที่ใช้ประโยชน์ในการประกอบเกษตรกรรม</v>
          </cell>
          <cell r="AC2908">
            <v>1</v>
          </cell>
          <cell r="AD2908">
            <v>8781</v>
          </cell>
          <cell r="AE2908">
            <v>100</v>
          </cell>
        </row>
        <row r="2909">
          <cell r="P2909" t="str">
            <v>J4-043</v>
          </cell>
          <cell r="Q2909">
            <v>0</v>
          </cell>
          <cell r="R2909">
            <v>0</v>
          </cell>
          <cell r="S2909">
            <v>0</v>
          </cell>
          <cell r="T2909">
            <v>0</v>
          </cell>
          <cell r="U2909">
            <v>6</v>
          </cell>
          <cell r="V2909">
            <v>1</v>
          </cell>
          <cell r="W2909">
            <v>31</v>
          </cell>
          <cell r="X2909">
            <v>0</v>
          </cell>
          <cell r="Y2909">
            <v>2531</v>
          </cell>
          <cell r="Z2909" t="str">
            <v>บุคคลธรรมดา</v>
          </cell>
          <cell r="AA2909">
            <v>2</v>
          </cell>
          <cell r="AB2909" t="str">
            <v>(1)ที่ดินและสิ่งปลูกสร้างที่ใช้ประโยชน์ในการประกอบเกษตรกรรม</v>
          </cell>
          <cell r="AC2909">
            <v>1</v>
          </cell>
          <cell r="AD2909">
            <v>2531</v>
          </cell>
          <cell r="AE2909">
            <v>100</v>
          </cell>
        </row>
        <row r="2910">
          <cell r="P2910" t="str">
            <v>J4-044</v>
          </cell>
          <cell r="Q2910">
            <v>0</v>
          </cell>
          <cell r="R2910">
            <v>0</v>
          </cell>
          <cell r="S2910">
            <v>0</v>
          </cell>
          <cell r="T2910">
            <v>0</v>
          </cell>
          <cell r="U2910">
            <v>2</v>
          </cell>
          <cell r="V2910">
            <v>2</v>
          </cell>
          <cell r="W2910">
            <v>0</v>
          </cell>
          <cell r="X2910">
            <v>0</v>
          </cell>
          <cell r="Y2910">
            <v>1000</v>
          </cell>
          <cell r="Z2910" t="str">
            <v>บุคคลธรรมดา</v>
          </cell>
          <cell r="AA2910">
            <v>2</v>
          </cell>
          <cell r="AB2910" t="str">
            <v>(1)ที่ดินและสิ่งปลูกสร้างที่ใช้ประโยชน์ในการประกอบเกษตรกรรม</v>
          </cell>
          <cell r="AC2910">
            <v>1</v>
          </cell>
          <cell r="AD2910">
            <v>1000</v>
          </cell>
          <cell r="AE2910">
            <v>100</v>
          </cell>
        </row>
        <row r="2911">
          <cell r="P2911" t="str">
            <v>J4-045</v>
          </cell>
          <cell r="Q2911">
            <v>0</v>
          </cell>
          <cell r="R2911">
            <v>0</v>
          </cell>
          <cell r="S2911">
            <v>0</v>
          </cell>
          <cell r="T2911">
            <v>0</v>
          </cell>
          <cell r="U2911">
            <v>7</v>
          </cell>
          <cell r="V2911">
            <v>0</v>
          </cell>
          <cell r="W2911">
            <v>0</v>
          </cell>
          <cell r="X2911">
            <v>0</v>
          </cell>
          <cell r="Y2911">
            <v>2800</v>
          </cell>
          <cell r="Z2911" t="str">
            <v>บุคคลธรรมดา</v>
          </cell>
          <cell r="AA2911">
            <v>2</v>
          </cell>
          <cell r="AB2911" t="str">
            <v>(1)ที่ดินและสิ่งปลูกสร้างที่ใช้ประโยชน์ในการประกอบเกษตรกรรม</v>
          </cell>
          <cell r="AC2911">
            <v>1</v>
          </cell>
          <cell r="AD2911">
            <v>2800</v>
          </cell>
          <cell r="AE2911">
            <v>100</v>
          </cell>
        </row>
        <row r="2912">
          <cell r="P2912" t="str">
            <v>J4-046</v>
          </cell>
          <cell r="Q2912">
            <v>0</v>
          </cell>
          <cell r="R2912">
            <v>0</v>
          </cell>
          <cell r="S2912">
            <v>0</v>
          </cell>
          <cell r="T2912">
            <v>0</v>
          </cell>
          <cell r="U2912">
            <v>5</v>
          </cell>
          <cell r="V2912">
            <v>2</v>
          </cell>
          <cell r="W2912">
            <v>32</v>
          </cell>
          <cell r="X2912">
            <v>0</v>
          </cell>
          <cell r="Y2912">
            <v>2232</v>
          </cell>
          <cell r="Z2912" t="str">
            <v>บุคคลธรรมดา</v>
          </cell>
          <cell r="AA2912">
            <v>2</v>
          </cell>
          <cell r="AB2912" t="str">
            <v>(1)ที่ดินและสิ่งปลูกสร้างที่ใช้ประโยชน์ในการประกอบเกษตรกรรม</v>
          </cell>
          <cell r="AC2912">
            <v>1</v>
          </cell>
          <cell r="AD2912">
            <v>2232</v>
          </cell>
          <cell r="AE2912">
            <v>100</v>
          </cell>
        </row>
        <row r="2913">
          <cell r="P2913" t="str">
            <v>J4-047</v>
          </cell>
          <cell r="Q2913">
            <v>0</v>
          </cell>
          <cell r="R2913">
            <v>0</v>
          </cell>
          <cell r="S2913">
            <v>0</v>
          </cell>
          <cell r="T2913">
            <v>0</v>
          </cell>
          <cell r="U2913">
            <v>20</v>
          </cell>
          <cell r="V2913">
            <v>2</v>
          </cell>
          <cell r="W2913">
            <v>50</v>
          </cell>
          <cell r="X2913">
            <v>0</v>
          </cell>
          <cell r="Y2913">
            <v>8250</v>
          </cell>
          <cell r="Z2913" t="str">
            <v>บุคคลธรรมดา</v>
          </cell>
          <cell r="AA2913">
            <v>2</v>
          </cell>
          <cell r="AB2913" t="str">
            <v>(1)ที่ดินและสิ่งปลูกสร้างที่ใช้ประโยชน์ในการประกอบเกษตรกรรม</v>
          </cell>
          <cell r="AC2913">
            <v>1</v>
          </cell>
          <cell r="AD2913">
            <v>8250</v>
          </cell>
          <cell r="AE2913">
            <v>100</v>
          </cell>
        </row>
        <row r="2914">
          <cell r="P2914" t="str">
            <v>J4-048</v>
          </cell>
          <cell r="Q2914">
            <v>0</v>
          </cell>
          <cell r="R2914">
            <v>0</v>
          </cell>
          <cell r="S2914">
            <v>0</v>
          </cell>
          <cell r="T2914">
            <v>0</v>
          </cell>
          <cell r="U2914">
            <v>5</v>
          </cell>
          <cell r="V2914">
            <v>1</v>
          </cell>
          <cell r="W2914">
            <v>87</v>
          </cell>
          <cell r="X2914">
            <v>0</v>
          </cell>
          <cell r="Y2914">
            <v>2187</v>
          </cell>
          <cell r="Z2914" t="str">
            <v>บุคคลธรรมดา</v>
          </cell>
          <cell r="AA2914">
            <v>2</v>
          </cell>
          <cell r="AB2914" t="str">
            <v>(1)ที่ดินและสิ่งปลูกสร้างที่ใช้ประโยชน์ในการประกอบเกษตรกรรม</v>
          </cell>
          <cell r="AC2914">
            <v>1</v>
          </cell>
          <cell r="AD2914">
            <v>2187</v>
          </cell>
          <cell r="AE2914">
            <v>100</v>
          </cell>
        </row>
        <row r="2915">
          <cell r="P2915" t="str">
            <v>J4-049</v>
          </cell>
          <cell r="Q2915">
            <v>0</v>
          </cell>
          <cell r="R2915">
            <v>0</v>
          </cell>
          <cell r="S2915">
            <v>0</v>
          </cell>
          <cell r="T2915">
            <v>0</v>
          </cell>
          <cell r="U2915">
            <v>8</v>
          </cell>
          <cell r="V2915">
            <v>0</v>
          </cell>
          <cell r="W2915">
            <v>17</v>
          </cell>
          <cell r="X2915">
            <v>0</v>
          </cell>
          <cell r="Y2915">
            <v>3217</v>
          </cell>
          <cell r="Z2915" t="str">
            <v>บุคคลธรรมดา</v>
          </cell>
          <cell r="AA2915">
            <v>2</v>
          </cell>
          <cell r="AB2915" t="str">
            <v>(1)ที่ดินและสิ่งปลูกสร้างที่ใช้ประโยชน์ในการประกอบเกษตรกรรม</v>
          </cell>
          <cell r="AC2915">
            <v>1</v>
          </cell>
          <cell r="AD2915">
            <v>3217</v>
          </cell>
          <cell r="AE2915">
            <v>100</v>
          </cell>
        </row>
        <row r="2916">
          <cell r="P2916" t="str">
            <v>J4-050</v>
          </cell>
          <cell r="Q2916">
            <v>0</v>
          </cell>
          <cell r="R2916">
            <v>0</v>
          </cell>
          <cell r="S2916">
            <v>0</v>
          </cell>
          <cell r="T2916">
            <v>0</v>
          </cell>
          <cell r="U2916">
            <v>8</v>
          </cell>
          <cell r="V2916">
            <v>0</v>
          </cell>
          <cell r="W2916">
            <v>0</v>
          </cell>
          <cell r="X2916">
            <v>0</v>
          </cell>
          <cell r="Y2916">
            <v>3200</v>
          </cell>
          <cell r="Z2916" t="str">
            <v>บุคคลธรรมดา</v>
          </cell>
          <cell r="AA2916">
            <v>2</v>
          </cell>
          <cell r="AB2916" t="str">
            <v>(1)ที่ดินและสิ่งปลูกสร้างที่ใช้ประโยชน์ในการประกอบเกษตรกรรม</v>
          </cell>
          <cell r="AC2916">
            <v>1</v>
          </cell>
          <cell r="AD2916">
            <v>3200</v>
          </cell>
          <cell r="AE2916">
            <v>100</v>
          </cell>
        </row>
        <row r="2917">
          <cell r="P2917" t="str">
            <v>J4-051</v>
          </cell>
          <cell r="Q2917">
            <v>0</v>
          </cell>
          <cell r="R2917">
            <v>0</v>
          </cell>
          <cell r="S2917">
            <v>0</v>
          </cell>
          <cell r="T2917">
            <v>0</v>
          </cell>
          <cell r="U2917">
            <v>8</v>
          </cell>
          <cell r="V2917">
            <v>2</v>
          </cell>
          <cell r="W2917">
            <v>45</v>
          </cell>
          <cell r="X2917">
            <v>0</v>
          </cell>
          <cell r="Y2917">
            <v>3445</v>
          </cell>
          <cell r="Z2917" t="str">
            <v>บุคคลธรรมดา</v>
          </cell>
          <cell r="AA2917">
            <v>2</v>
          </cell>
          <cell r="AB2917" t="str">
            <v>(1)ที่ดินและสิ่งปลูกสร้างที่ใช้ประโยชน์ในการประกอบเกษตรกรรม</v>
          </cell>
          <cell r="AC2917">
            <v>1</v>
          </cell>
          <cell r="AD2917">
            <v>3445</v>
          </cell>
          <cell r="AE2917">
            <v>100</v>
          </cell>
        </row>
        <row r="2918">
          <cell r="P2918" t="str">
            <v>J4-052</v>
          </cell>
          <cell r="Q2918">
            <v>0</v>
          </cell>
          <cell r="R2918">
            <v>0</v>
          </cell>
          <cell r="S2918">
            <v>0</v>
          </cell>
          <cell r="T2918">
            <v>0</v>
          </cell>
          <cell r="U2918">
            <v>15</v>
          </cell>
          <cell r="V2918">
            <v>2</v>
          </cell>
          <cell r="W2918">
            <v>84</v>
          </cell>
          <cell r="X2918">
            <v>0</v>
          </cell>
          <cell r="Y2918">
            <v>6284</v>
          </cell>
          <cell r="Z2918" t="str">
            <v>บุคคลธรรมดา</v>
          </cell>
          <cell r="AA2918">
            <v>2</v>
          </cell>
          <cell r="AB2918" t="str">
            <v>(1)ที่ดินและสิ่งปลูกสร้างที่ใช้ประโยชน์ในการประกอบเกษตรกรรม</v>
          </cell>
          <cell r="AC2918">
            <v>1</v>
          </cell>
          <cell r="AD2918">
            <v>6284</v>
          </cell>
          <cell r="AE2918">
            <v>100</v>
          </cell>
        </row>
        <row r="2919">
          <cell r="P2919" t="str">
            <v>J4-053</v>
          </cell>
          <cell r="Q2919">
            <v>0</v>
          </cell>
          <cell r="R2919">
            <v>0</v>
          </cell>
          <cell r="S2919">
            <v>0</v>
          </cell>
          <cell r="T2919">
            <v>0</v>
          </cell>
          <cell r="U2919">
            <v>7</v>
          </cell>
          <cell r="V2919">
            <v>0</v>
          </cell>
          <cell r="W2919">
            <v>0</v>
          </cell>
          <cell r="X2919">
            <v>0</v>
          </cell>
          <cell r="Y2919">
            <v>2800</v>
          </cell>
          <cell r="Z2919" t="str">
            <v>บุคคลธรรมดา</v>
          </cell>
          <cell r="AA2919">
            <v>2</v>
          </cell>
          <cell r="AB2919" t="str">
            <v>(1)ที่ดินและสิ่งปลูกสร้างที่ใช้ประโยชน์ในการประกอบเกษตรกรรม</v>
          </cell>
          <cell r="AC2919">
            <v>1</v>
          </cell>
          <cell r="AD2919">
            <v>2800</v>
          </cell>
          <cell r="AE2919">
            <v>100</v>
          </cell>
        </row>
        <row r="2920">
          <cell r="P2920" t="str">
            <v>J4-054</v>
          </cell>
          <cell r="Q2920">
            <v>0</v>
          </cell>
          <cell r="R2920">
            <v>0</v>
          </cell>
          <cell r="S2920">
            <v>0</v>
          </cell>
          <cell r="T2920">
            <v>0</v>
          </cell>
          <cell r="U2920">
            <v>2</v>
          </cell>
          <cell r="V2920">
            <v>0</v>
          </cell>
          <cell r="W2920">
            <v>0</v>
          </cell>
          <cell r="X2920">
            <v>0</v>
          </cell>
          <cell r="Y2920">
            <v>800</v>
          </cell>
          <cell r="Z2920" t="str">
            <v>บุคคลธรรมดา</v>
          </cell>
          <cell r="AA2920">
            <v>2</v>
          </cell>
          <cell r="AB2920" t="str">
            <v>(1)ที่ดินและสิ่งปลูกสร้างที่ใช้ประโยชน์ในการประกอบเกษตรกรรม</v>
          </cell>
          <cell r="AC2920">
            <v>1</v>
          </cell>
          <cell r="AD2920">
            <v>800</v>
          </cell>
          <cell r="AE2920">
            <v>100</v>
          </cell>
        </row>
        <row r="2921">
          <cell r="P2921" t="str">
            <v>J4-055</v>
          </cell>
          <cell r="Q2921">
            <v>0</v>
          </cell>
          <cell r="R2921">
            <v>0</v>
          </cell>
          <cell r="S2921">
            <v>0</v>
          </cell>
          <cell r="T2921">
            <v>0</v>
          </cell>
          <cell r="U2921">
            <v>7</v>
          </cell>
          <cell r="V2921">
            <v>0</v>
          </cell>
          <cell r="W2921">
            <v>0</v>
          </cell>
          <cell r="X2921">
            <v>0</v>
          </cell>
          <cell r="Y2921">
            <v>2800</v>
          </cell>
          <cell r="Z2921" t="str">
            <v>บุคคลธรรมดา</v>
          </cell>
          <cell r="AA2921">
            <v>2</v>
          </cell>
          <cell r="AB2921" t="str">
            <v>(1)ที่ดินและสิ่งปลูกสร้างที่ใช้ประโยชน์ในการประกอบเกษตรกรรม</v>
          </cell>
          <cell r="AC2921">
            <v>1</v>
          </cell>
          <cell r="AD2921">
            <v>2800</v>
          </cell>
          <cell r="AE2921">
            <v>100</v>
          </cell>
        </row>
        <row r="2922">
          <cell r="P2922" t="str">
            <v>J4-056</v>
          </cell>
          <cell r="Q2922">
            <v>0</v>
          </cell>
          <cell r="R2922">
            <v>0</v>
          </cell>
          <cell r="S2922">
            <v>0</v>
          </cell>
          <cell r="T2922">
            <v>0</v>
          </cell>
          <cell r="U2922">
            <v>5</v>
          </cell>
          <cell r="V2922">
            <v>0</v>
          </cell>
          <cell r="W2922">
            <v>25</v>
          </cell>
          <cell r="X2922">
            <v>0</v>
          </cell>
          <cell r="Y2922">
            <v>2025</v>
          </cell>
          <cell r="Z2922" t="str">
            <v>บุคคลธรรมดา</v>
          </cell>
          <cell r="AA2922">
            <v>2</v>
          </cell>
          <cell r="AB2922" t="str">
            <v>(1)ที่ดินและสิ่งปลูกสร้างที่ใช้ประโยชน์ในการประกอบเกษตรกรรม</v>
          </cell>
          <cell r="AC2922">
            <v>1</v>
          </cell>
          <cell r="AD2922">
            <v>2025</v>
          </cell>
          <cell r="AE2922">
            <v>100</v>
          </cell>
        </row>
        <row r="2923">
          <cell r="P2923" t="str">
            <v>J4-057</v>
          </cell>
          <cell r="Q2923">
            <v>0</v>
          </cell>
          <cell r="R2923">
            <v>0</v>
          </cell>
          <cell r="S2923">
            <v>0</v>
          </cell>
          <cell r="T2923">
            <v>0</v>
          </cell>
          <cell r="U2923">
            <v>18</v>
          </cell>
          <cell r="V2923">
            <v>2</v>
          </cell>
          <cell r="W2923">
            <v>2</v>
          </cell>
          <cell r="X2923">
            <v>0</v>
          </cell>
          <cell r="Y2923">
            <v>7402</v>
          </cell>
          <cell r="Z2923" t="str">
            <v>บุคคลธรรมดา</v>
          </cell>
          <cell r="AA2923">
            <v>2</v>
          </cell>
          <cell r="AB2923" t="str">
            <v>(1)ที่ดินและสิ่งปลูกสร้างที่ใช้ประโยชน์ในการประกอบเกษตรกรรม</v>
          </cell>
          <cell r="AC2923">
            <v>1</v>
          </cell>
          <cell r="AD2923">
            <v>7402</v>
          </cell>
          <cell r="AE2923">
            <v>100</v>
          </cell>
        </row>
        <row r="2924">
          <cell r="P2924" t="str">
            <v>J4-058</v>
          </cell>
          <cell r="Q2924">
            <v>0</v>
          </cell>
          <cell r="R2924">
            <v>0</v>
          </cell>
          <cell r="S2924">
            <v>0</v>
          </cell>
          <cell r="T2924">
            <v>0</v>
          </cell>
          <cell r="U2924">
            <v>5</v>
          </cell>
          <cell r="V2924">
            <v>0</v>
          </cell>
          <cell r="W2924">
            <v>0</v>
          </cell>
          <cell r="X2924">
            <v>0</v>
          </cell>
          <cell r="Y2924">
            <v>2000</v>
          </cell>
          <cell r="Z2924" t="str">
            <v>บุคคลธรรมดา</v>
          </cell>
          <cell r="AA2924">
            <v>2</v>
          </cell>
          <cell r="AB2924" t="str">
            <v>(1)ที่ดินและสิ่งปลูกสร้างที่ใช้ประโยชน์ในการประกอบเกษตรกรรม</v>
          </cell>
          <cell r="AC2924">
            <v>1</v>
          </cell>
          <cell r="AD2924">
            <v>2000</v>
          </cell>
          <cell r="AE2924">
            <v>100</v>
          </cell>
        </row>
        <row r="2925">
          <cell r="P2925" t="str">
            <v>J4-059</v>
          </cell>
          <cell r="Q2925">
            <v>0</v>
          </cell>
          <cell r="R2925">
            <v>0</v>
          </cell>
          <cell r="S2925">
            <v>0</v>
          </cell>
          <cell r="T2925">
            <v>0</v>
          </cell>
          <cell r="U2925">
            <v>6</v>
          </cell>
          <cell r="V2925">
            <v>1</v>
          </cell>
          <cell r="W2925">
            <v>0</v>
          </cell>
          <cell r="X2925">
            <v>0</v>
          </cell>
          <cell r="Y2925">
            <v>2500</v>
          </cell>
          <cell r="Z2925" t="str">
            <v>บุคคลธรรมดา</v>
          </cell>
          <cell r="AA2925">
            <v>2</v>
          </cell>
          <cell r="AB2925" t="str">
            <v>(1)ที่ดินและสิ่งปลูกสร้างที่ใช้ประโยชน์ในการประกอบเกษตรกรรม</v>
          </cell>
          <cell r="AC2925">
            <v>1</v>
          </cell>
          <cell r="AD2925">
            <v>2500</v>
          </cell>
          <cell r="AE2925">
            <v>100</v>
          </cell>
        </row>
        <row r="2926">
          <cell r="P2926" t="str">
            <v>J4-060</v>
          </cell>
          <cell r="Q2926">
            <v>0</v>
          </cell>
          <cell r="R2926">
            <v>0</v>
          </cell>
          <cell r="S2926">
            <v>0</v>
          </cell>
          <cell r="T2926">
            <v>0</v>
          </cell>
          <cell r="U2926">
            <v>7</v>
          </cell>
          <cell r="V2926">
            <v>0</v>
          </cell>
          <cell r="W2926">
            <v>0</v>
          </cell>
          <cell r="X2926">
            <v>0</v>
          </cell>
          <cell r="Y2926">
            <v>2800</v>
          </cell>
          <cell r="Z2926" t="str">
            <v>บุคคลธรรมดา</v>
          </cell>
          <cell r="AA2926">
            <v>2</v>
          </cell>
          <cell r="AB2926" t="str">
            <v>(1)ที่ดินและสิ่งปลูกสร้างที่ใช้ประโยชน์ในการประกอบเกษตรกรรม</v>
          </cell>
          <cell r="AC2926">
            <v>1</v>
          </cell>
          <cell r="AD2926">
            <v>2800</v>
          </cell>
          <cell r="AE2926">
            <v>100</v>
          </cell>
        </row>
        <row r="2927">
          <cell r="P2927" t="str">
            <v>J4-061</v>
          </cell>
          <cell r="Q2927">
            <v>0</v>
          </cell>
          <cell r="R2927">
            <v>0</v>
          </cell>
          <cell r="S2927">
            <v>0</v>
          </cell>
          <cell r="T2927">
            <v>0</v>
          </cell>
          <cell r="U2927">
            <v>16</v>
          </cell>
          <cell r="V2927">
            <v>1</v>
          </cell>
          <cell r="W2927">
            <v>50</v>
          </cell>
          <cell r="X2927">
            <v>0</v>
          </cell>
          <cell r="Y2927">
            <v>6550</v>
          </cell>
          <cell r="Z2927" t="str">
            <v>บุคคลธรรมดา</v>
          </cell>
          <cell r="AA2927">
            <v>2</v>
          </cell>
          <cell r="AB2927" t="str">
            <v>(1)ที่ดินและสิ่งปลูกสร้างที่ใช้ประโยชน์ในการประกอบเกษตรกรรม</v>
          </cell>
          <cell r="AC2927">
            <v>1</v>
          </cell>
          <cell r="AD2927">
            <v>6550</v>
          </cell>
          <cell r="AE2927">
            <v>100</v>
          </cell>
        </row>
        <row r="2928">
          <cell r="P2928" t="str">
            <v>J4-062</v>
          </cell>
          <cell r="Q2928">
            <v>0</v>
          </cell>
          <cell r="R2928">
            <v>0</v>
          </cell>
          <cell r="S2928">
            <v>0</v>
          </cell>
          <cell r="T2928">
            <v>0</v>
          </cell>
          <cell r="U2928">
            <v>12</v>
          </cell>
          <cell r="V2928">
            <v>2</v>
          </cell>
          <cell r="W2928">
            <v>0</v>
          </cell>
          <cell r="X2928">
            <v>0</v>
          </cell>
          <cell r="Y2928">
            <v>5000</v>
          </cell>
          <cell r="Z2928" t="str">
            <v>บุคคลธรรมดา</v>
          </cell>
          <cell r="AA2928">
            <v>2</v>
          </cell>
          <cell r="AB2928" t="str">
            <v>(1)ที่ดินและสิ่งปลูกสร้างที่ใช้ประโยชน์ในการประกอบเกษตรกรรม</v>
          </cell>
          <cell r="AC2928">
            <v>1</v>
          </cell>
          <cell r="AD2928">
            <v>5000</v>
          </cell>
          <cell r="AE2928">
            <v>100</v>
          </cell>
        </row>
        <row r="2929">
          <cell r="P2929" t="str">
            <v>J4-063</v>
          </cell>
          <cell r="Q2929">
            <v>0</v>
          </cell>
          <cell r="R2929">
            <v>0</v>
          </cell>
          <cell r="S2929">
            <v>0</v>
          </cell>
          <cell r="T2929">
            <v>0</v>
          </cell>
          <cell r="U2929">
            <v>1</v>
          </cell>
          <cell r="V2929">
            <v>3</v>
          </cell>
          <cell r="W2929">
            <v>25</v>
          </cell>
          <cell r="X2929">
            <v>0</v>
          </cell>
          <cell r="Y2929">
            <v>725</v>
          </cell>
          <cell r="Z2929" t="str">
            <v>บุคคลธรรมดา</v>
          </cell>
          <cell r="AA2929">
            <v>2</v>
          </cell>
          <cell r="AB2929" t="str">
            <v>(1)ที่ดินและสิ่งปลูกสร้างที่ใช้ประโยชน์ในการประกอบเกษตรกรรม</v>
          </cell>
          <cell r="AC2929">
            <v>1</v>
          </cell>
          <cell r="AD2929">
            <v>725</v>
          </cell>
          <cell r="AE2929">
            <v>100</v>
          </cell>
        </row>
        <row r="2930">
          <cell r="P2930" t="str">
            <v>J4-064</v>
          </cell>
          <cell r="Q2930">
            <v>0</v>
          </cell>
          <cell r="R2930">
            <v>0</v>
          </cell>
          <cell r="S2930">
            <v>0</v>
          </cell>
          <cell r="T2930">
            <v>0</v>
          </cell>
          <cell r="U2930">
            <v>11</v>
          </cell>
          <cell r="V2930">
            <v>3</v>
          </cell>
          <cell r="W2930">
            <v>3</v>
          </cell>
          <cell r="X2930">
            <v>0</v>
          </cell>
          <cell r="Y2930">
            <v>4703</v>
          </cell>
          <cell r="Z2930" t="str">
            <v>บุคคลธรรมดา</v>
          </cell>
          <cell r="AA2930">
            <v>2</v>
          </cell>
          <cell r="AB2930" t="str">
            <v>(1)ที่ดินและสิ่งปลูกสร้างที่ใช้ประโยชน์ในการประกอบเกษตรกรรม</v>
          </cell>
          <cell r="AC2930">
            <v>1</v>
          </cell>
          <cell r="AD2930">
            <v>4703</v>
          </cell>
          <cell r="AE2930">
            <v>100</v>
          </cell>
        </row>
        <row r="2931">
          <cell r="P2931" t="str">
            <v>J4-065</v>
          </cell>
          <cell r="Q2931">
            <v>0</v>
          </cell>
          <cell r="R2931">
            <v>0</v>
          </cell>
          <cell r="S2931">
            <v>0</v>
          </cell>
          <cell r="T2931">
            <v>0</v>
          </cell>
          <cell r="U2931">
            <v>3</v>
          </cell>
          <cell r="V2931">
            <v>0</v>
          </cell>
          <cell r="W2931">
            <v>0</v>
          </cell>
          <cell r="X2931">
            <v>0</v>
          </cell>
          <cell r="Y2931">
            <v>1200</v>
          </cell>
          <cell r="Z2931" t="str">
            <v>บุคคลธรรมดา</v>
          </cell>
          <cell r="AA2931">
            <v>2</v>
          </cell>
          <cell r="AB2931" t="str">
            <v>(1)ที่ดินและสิ่งปลูกสร้างที่ใช้ประโยชน์ในการประกอบเกษตรกรรม</v>
          </cell>
          <cell r="AC2931">
            <v>1</v>
          </cell>
          <cell r="AD2931">
            <v>1200</v>
          </cell>
          <cell r="AE2931">
            <v>100</v>
          </cell>
        </row>
        <row r="2932">
          <cell r="P2932" t="str">
            <v>J4-066</v>
          </cell>
          <cell r="Q2932">
            <v>0</v>
          </cell>
          <cell r="R2932">
            <v>0</v>
          </cell>
          <cell r="S2932">
            <v>0</v>
          </cell>
          <cell r="T2932">
            <v>0</v>
          </cell>
          <cell r="U2932">
            <v>8</v>
          </cell>
          <cell r="V2932">
            <v>3</v>
          </cell>
          <cell r="W2932">
            <v>64</v>
          </cell>
          <cell r="X2932">
            <v>0</v>
          </cell>
          <cell r="Y2932">
            <v>3564</v>
          </cell>
          <cell r="Z2932" t="str">
            <v>บุคคลธรรมดา</v>
          </cell>
          <cell r="AA2932">
            <v>2</v>
          </cell>
          <cell r="AB2932" t="str">
            <v>(1)ที่ดินและสิ่งปลูกสร้างที่ใช้ประโยชน์ในการประกอบเกษตรกรรม</v>
          </cell>
          <cell r="AC2932">
            <v>1</v>
          </cell>
          <cell r="AD2932">
            <v>3564</v>
          </cell>
          <cell r="AE2932">
            <v>100</v>
          </cell>
        </row>
        <row r="2933">
          <cell r="P2933" t="str">
            <v>J4-067</v>
          </cell>
          <cell r="Q2933">
            <v>0</v>
          </cell>
          <cell r="R2933">
            <v>0</v>
          </cell>
          <cell r="S2933">
            <v>0</v>
          </cell>
          <cell r="T2933">
            <v>0</v>
          </cell>
          <cell r="U2933">
            <v>7</v>
          </cell>
          <cell r="V2933">
            <v>0</v>
          </cell>
          <cell r="W2933">
            <v>0</v>
          </cell>
          <cell r="X2933">
            <v>0</v>
          </cell>
          <cell r="Y2933">
            <v>2800</v>
          </cell>
          <cell r="Z2933" t="str">
            <v>บุคคลธรรมดา</v>
          </cell>
          <cell r="AA2933">
            <v>2</v>
          </cell>
          <cell r="AB2933" t="str">
            <v>(1)ที่ดินและสิ่งปลูกสร้างที่ใช้ประโยชน์ในการประกอบเกษตรกรรม</v>
          </cell>
          <cell r="AC2933">
            <v>1</v>
          </cell>
          <cell r="AD2933">
            <v>2800</v>
          </cell>
          <cell r="AE2933">
            <v>100</v>
          </cell>
        </row>
        <row r="2934">
          <cell r="P2934" t="str">
            <v>J4-068</v>
          </cell>
          <cell r="Q2934">
            <v>0</v>
          </cell>
          <cell r="R2934">
            <v>0</v>
          </cell>
          <cell r="S2934">
            <v>0</v>
          </cell>
          <cell r="T2934">
            <v>0</v>
          </cell>
          <cell r="U2934">
            <v>8</v>
          </cell>
          <cell r="V2934">
            <v>0</v>
          </cell>
          <cell r="W2934">
            <v>0</v>
          </cell>
          <cell r="X2934">
            <v>0</v>
          </cell>
          <cell r="Y2934">
            <v>3200</v>
          </cell>
          <cell r="Z2934" t="str">
            <v>บุคคลธรรมดา</v>
          </cell>
          <cell r="AA2934">
            <v>2</v>
          </cell>
          <cell r="AB2934" t="str">
            <v>(1)ที่ดินและสิ่งปลูกสร้างที่ใช้ประโยชน์ในการประกอบเกษตรกรรม</v>
          </cell>
          <cell r="AC2934">
            <v>1</v>
          </cell>
          <cell r="AD2934">
            <v>3200</v>
          </cell>
          <cell r="AE2934">
            <v>100</v>
          </cell>
        </row>
        <row r="2935">
          <cell r="P2935" t="str">
            <v>J4-069</v>
          </cell>
          <cell r="Q2935">
            <v>0</v>
          </cell>
          <cell r="R2935">
            <v>0</v>
          </cell>
          <cell r="S2935">
            <v>0</v>
          </cell>
          <cell r="T2935">
            <v>0</v>
          </cell>
          <cell r="U2935">
            <v>3</v>
          </cell>
          <cell r="V2935">
            <v>2</v>
          </cell>
          <cell r="W2935">
            <v>60</v>
          </cell>
          <cell r="X2935">
            <v>0</v>
          </cell>
          <cell r="Y2935">
            <v>1460</v>
          </cell>
          <cell r="Z2935" t="str">
            <v>บุคคลธรรมดา</v>
          </cell>
          <cell r="AA2935">
            <v>2</v>
          </cell>
          <cell r="AB2935" t="str">
            <v>(1)ที่ดินและสิ่งปลูกสร้างที่ใช้ประโยชน์ในการประกอบเกษตรกรรม</v>
          </cell>
          <cell r="AC2935">
            <v>1</v>
          </cell>
          <cell r="AD2935">
            <v>1460</v>
          </cell>
          <cell r="AE2935">
            <v>100</v>
          </cell>
        </row>
        <row r="2936">
          <cell r="P2936" t="str">
            <v>J4-070</v>
          </cell>
          <cell r="Q2936">
            <v>0</v>
          </cell>
          <cell r="R2936">
            <v>0</v>
          </cell>
          <cell r="S2936">
            <v>0</v>
          </cell>
          <cell r="T2936">
            <v>0</v>
          </cell>
          <cell r="U2936">
            <v>11</v>
          </cell>
          <cell r="V2936">
            <v>0</v>
          </cell>
          <cell r="W2936">
            <v>0</v>
          </cell>
          <cell r="X2936">
            <v>0</v>
          </cell>
          <cell r="Y2936">
            <v>4400</v>
          </cell>
          <cell r="Z2936" t="str">
            <v>บุคคลธรรมดา</v>
          </cell>
          <cell r="AA2936">
            <v>2</v>
          </cell>
          <cell r="AB2936" t="str">
            <v>(1)ที่ดินและสิ่งปลูกสร้างที่ใช้ประโยชน์ในการประกอบเกษตรกรรม</v>
          </cell>
          <cell r="AC2936">
            <v>1</v>
          </cell>
          <cell r="AD2936">
            <v>4400</v>
          </cell>
          <cell r="AE2936">
            <v>100</v>
          </cell>
        </row>
        <row r="2937">
          <cell r="P2937" t="str">
            <v>J4-071</v>
          </cell>
          <cell r="Q2937">
            <v>0</v>
          </cell>
          <cell r="R2937">
            <v>0</v>
          </cell>
          <cell r="S2937">
            <v>0</v>
          </cell>
          <cell r="T2937">
            <v>0</v>
          </cell>
          <cell r="U2937">
            <v>4</v>
          </cell>
          <cell r="V2937">
            <v>0</v>
          </cell>
          <cell r="W2937">
            <v>0</v>
          </cell>
          <cell r="X2937">
            <v>0</v>
          </cell>
          <cell r="Y2937">
            <v>1600</v>
          </cell>
          <cell r="Z2937" t="str">
            <v>บุคคลธรรมดา</v>
          </cell>
          <cell r="AA2937">
            <v>2</v>
          </cell>
          <cell r="AB2937" t="str">
            <v>(1)ที่ดินและสิ่งปลูกสร้างที่ใช้ประโยชน์ในการประกอบเกษตรกรรม</v>
          </cell>
          <cell r="AC2937">
            <v>1</v>
          </cell>
          <cell r="AD2937">
            <v>1600</v>
          </cell>
          <cell r="AE2937">
            <v>100</v>
          </cell>
        </row>
        <row r="2938">
          <cell r="P2938" t="str">
            <v>J4-072</v>
          </cell>
          <cell r="Q2938">
            <v>0</v>
          </cell>
          <cell r="R2938">
            <v>0</v>
          </cell>
          <cell r="S2938">
            <v>0</v>
          </cell>
          <cell r="T2938">
            <v>0</v>
          </cell>
          <cell r="U2938">
            <v>4</v>
          </cell>
          <cell r="V2938">
            <v>0</v>
          </cell>
          <cell r="W2938">
            <v>0</v>
          </cell>
          <cell r="X2938">
            <v>0</v>
          </cell>
          <cell r="Y2938">
            <v>1600</v>
          </cell>
          <cell r="Z2938" t="str">
            <v>บุคคลธรรมดา</v>
          </cell>
          <cell r="AA2938">
            <v>2</v>
          </cell>
          <cell r="AB2938" t="str">
            <v>(1)ที่ดินและสิ่งปลูกสร้างที่ใช้ประโยชน์ในการประกอบเกษตรกรรม</v>
          </cell>
          <cell r="AC2938">
            <v>1</v>
          </cell>
          <cell r="AD2938">
            <v>1600</v>
          </cell>
          <cell r="AE2938">
            <v>100</v>
          </cell>
        </row>
        <row r="2939">
          <cell r="P2939" t="str">
            <v>J4-073</v>
          </cell>
          <cell r="Q2939">
            <v>0</v>
          </cell>
          <cell r="R2939">
            <v>0</v>
          </cell>
          <cell r="S2939">
            <v>0</v>
          </cell>
          <cell r="T2939">
            <v>0</v>
          </cell>
          <cell r="U2939">
            <v>13</v>
          </cell>
          <cell r="V2939">
            <v>2</v>
          </cell>
          <cell r="W2939">
            <v>66</v>
          </cell>
          <cell r="X2939">
            <v>0</v>
          </cell>
          <cell r="Y2939">
            <v>5466</v>
          </cell>
          <cell r="Z2939" t="str">
            <v>บุคคลธรรมดา</v>
          </cell>
          <cell r="AA2939">
            <v>2</v>
          </cell>
          <cell r="AB2939" t="str">
            <v>(1)ที่ดินและสิ่งปลูกสร้างที่ใช้ประโยชน์ในการประกอบเกษตรกรรม</v>
          </cell>
          <cell r="AC2939">
            <v>1</v>
          </cell>
          <cell r="AD2939">
            <v>5466</v>
          </cell>
          <cell r="AE2939">
            <v>100</v>
          </cell>
        </row>
        <row r="2940">
          <cell r="P2940" t="str">
            <v>J4-074</v>
          </cell>
          <cell r="Q2940">
            <v>0</v>
          </cell>
          <cell r="R2940">
            <v>0</v>
          </cell>
          <cell r="S2940">
            <v>0</v>
          </cell>
          <cell r="T2940">
            <v>0</v>
          </cell>
          <cell r="U2940">
            <v>3</v>
          </cell>
          <cell r="V2940">
            <v>1</v>
          </cell>
          <cell r="W2940">
            <v>50</v>
          </cell>
          <cell r="X2940">
            <v>0</v>
          </cell>
          <cell r="Y2940">
            <v>1350</v>
          </cell>
          <cell r="Z2940" t="str">
            <v>บุคคลธรรมดา</v>
          </cell>
          <cell r="AA2940">
            <v>2</v>
          </cell>
          <cell r="AB2940" t="str">
            <v>(1)ที่ดินและสิ่งปลูกสร้างที่ใช้ประโยชน์ในการประกอบเกษตรกรรม</v>
          </cell>
          <cell r="AC2940">
            <v>1</v>
          </cell>
          <cell r="AD2940">
            <v>1350</v>
          </cell>
          <cell r="AE2940">
            <v>100</v>
          </cell>
        </row>
        <row r="2941">
          <cell r="P2941" t="str">
            <v>J4-075</v>
          </cell>
          <cell r="Q2941">
            <v>0</v>
          </cell>
          <cell r="R2941">
            <v>0</v>
          </cell>
          <cell r="S2941">
            <v>0</v>
          </cell>
          <cell r="T2941">
            <v>0</v>
          </cell>
          <cell r="U2941">
            <v>6</v>
          </cell>
          <cell r="V2941">
            <v>0</v>
          </cell>
          <cell r="W2941">
            <v>0</v>
          </cell>
          <cell r="X2941">
            <v>0</v>
          </cell>
          <cell r="Y2941">
            <v>2400</v>
          </cell>
          <cell r="Z2941" t="str">
            <v>บุคคลธรรมดา</v>
          </cell>
          <cell r="AA2941">
            <v>2</v>
          </cell>
          <cell r="AB2941" t="str">
            <v>(1)ที่ดินและสิ่งปลูกสร้างที่ใช้ประโยชน์ในการประกอบเกษตรกรรม</v>
          </cell>
          <cell r="AC2941">
            <v>1</v>
          </cell>
          <cell r="AD2941">
            <v>2400</v>
          </cell>
          <cell r="AE2941">
            <v>100</v>
          </cell>
        </row>
        <row r="2942">
          <cell r="P2942" t="str">
            <v>J4-076</v>
          </cell>
          <cell r="Q2942">
            <v>0</v>
          </cell>
          <cell r="R2942">
            <v>0</v>
          </cell>
          <cell r="S2942">
            <v>0</v>
          </cell>
          <cell r="T2942">
            <v>0</v>
          </cell>
          <cell r="U2942">
            <v>2</v>
          </cell>
          <cell r="V2942">
            <v>1</v>
          </cell>
          <cell r="W2942">
            <v>71</v>
          </cell>
          <cell r="X2942">
            <v>0</v>
          </cell>
          <cell r="Y2942">
            <v>971</v>
          </cell>
          <cell r="Z2942" t="str">
            <v>บุคคลธรรมดา</v>
          </cell>
          <cell r="AA2942">
            <v>2</v>
          </cell>
          <cell r="AB2942" t="str">
            <v>(1)ที่ดินและสิ่งปลูกสร้างที่ใช้ประโยชน์ในการประกอบเกษตรกรรม</v>
          </cell>
          <cell r="AC2942">
            <v>1</v>
          </cell>
          <cell r="AD2942">
            <v>971</v>
          </cell>
          <cell r="AE2942">
            <v>100</v>
          </cell>
        </row>
        <row r="2943">
          <cell r="P2943" t="str">
            <v>J4-077</v>
          </cell>
          <cell r="Q2943">
            <v>0</v>
          </cell>
          <cell r="R2943">
            <v>0</v>
          </cell>
          <cell r="S2943">
            <v>0</v>
          </cell>
          <cell r="T2943">
            <v>0</v>
          </cell>
          <cell r="U2943">
            <v>5</v>
          </cell>
          <cell r="V2943">
            <v>0</v>
          </cell>
          <cell r="W2943">
            <v>0</v>
          </cell>
          <cell r="X2943">
            <v>0</v>
          </cell>
          <cell r="Y2943">
            <v>2000</v>
          </cell>
          <cell r="Z2943" t="str">
            <v>บุคคลธรรมดา</v>
          </cell>
          <cell r="AA2943">
            <v>2</v>
          </cell>
          <cell r="AB2943" t="str">
            <v>(1)ที่ดินและสิ่งปลูกสร้างที่ใช้ประโยชน์ในการประกอบเกษตรกรรม</v>
          </cell>
          <cell r="AC2943">
            <v>1</v>
          </cell>
          <cell r="AD2943">
            <v>2000</v>
          </cell>
          <cell r="AE2943">
            <v>100</v>
          </cell>
        </row>
        <row r="2944">
          <cell r="P2944" t="str">
            <v>J4-078</v>
          </cell>
          <cell r="Q2944">
            <v>0</v>
          </cell>
          <cell r="R2944">
            <v>0</v>
          </cell>
          <cell r="S2944">
            <v>0</v>
          </cell>
          <cell r="T2944">
            <v>0</v>
          </cell>
          <cell r="U2944">
            <v>3</v>
          </cell>
          <cell r="V2944">
            <v>0</v>
          </cell>
          <cell r="W2944">
            <v>25</v>
          </cell>
          <cell r="X2944">
            <v>0</v>
          </cell>
          <cell r="Y2944">
            <v>1225</v>
          </cell>
          <cell r="Z2944" t="str">
            <v>บุคคลธรรมดา</v>
          </cell>
          <cell r="AA2944">
            <v>2</v>
          </cell>
          <cell r="AB2944" t="str">
            <v>(1)ที่ดินและสิ่งปลูกสร้างที่ใช้ประโยชน์ในการประกอบเกษตรกรรม</v>
          </cell>
          <cell r="AC2944">
            <v>1</v>
          </cell>
          <cell r="AD2944">
            <v>1225</v>
          </cell>
          <cell r="AE2944">
            <v>100</v>
          </cell>
        </row>
        <row r="2945">
          <cell r="P2945" t="str">
            <v>J4-079</v>
          </cell>
          <cell r="Q2945">
            <v>0</v>
          </cell>
          <cell r="R2945">
            <v>0</v>
          </cell>
          <cell r="S2945">
            <v>0</v>
          </cell>
          <cell r="T2945">
            <v>0</v>
          </cell>
          <cell r="U2945">
            <v>10</v>
          </cell>
          <cell r="V2945">
            <v>0</v>
          </cell>
          <cell r="W2945">
            <v>0</v>
          </cell>
          <cell r="X2945">
            <v>0</v>
          </cell>
          <cell r="Y2945">
            <v>4000</v>
          </cell>
          <cell r="Z2945" t="str">
            <v>บุคคลธรรมดา</v>
          </cell>
          <cell r="AA2945">
            <v>2</v>
          </cell>
          <cell r="AB2945" t="str">
            <v>(1)ที่ดินและสิ่งปลูกสร้างที่ใช้ประโยชน์ในการประกอบเกษตรกรรม</v>
          </cell>
          <cell r="AC2945">
            <v>1</v>
          </cell>
          <cell r="AD2945">
            <v>4000</v>
          </cell>
          <cell r="AE2945">
            <v>100</v>
          </cell>
        </row>
        <row r="2946">
          <cell r="P2946" t="str">
            <v>J4-080</v>
          </cell>
          <cell r="Q2946">
            <v>0</v>
          </cell>
          <cell r="R2946">
            <v>0</v>
          </cell>
          <cell r="S2946">
            <v>0</v>
          </cell>
          <cell r="T2946">
            <v>0</v>
          </cell>
          <cell r="U2946">
            <v>1</v>
          </cell>
          <cell r="V2946">
            <v>0</v>
          </cell>
          <cell r="W2946">
            <v>0</v>
          </cell>
          <cell r="X2946">
            <v>0</v>
          </cell>
          <cell r="Y2946">
            <v>400</v>
          </cell>
          <cell r="Z2946" t="str">
            <v>บุคคลธรรมดา</v>
          </cell>
          <cell r="AA2946">
            <v>2</v>
          </cell>
          <cell r="AB2946" t="str">
            <v>(1)ที่ดินและสิ่งปลูกสร้างที่ใช้ประโยชน์ในการประกอบเกษตรกรรม</v>
          </cell>
          <cell r="AC2946">
            <v>1</v>
          </cell>
          <cell r="AD2946">
            <v>400</v>
          </cell>
          <cell r="AE2946">
            <v>100</v>
          </cell>
        </row>
        <row r="2947">
          <cell r="P2947" t="str">
            <v>J4-081</v>
          </cell>
          <cell r="Q2947">
            <v>0</v>
          </cell>
          <cell r="R2947">
            <v>0</v>
          </cell>
          <cell r="S2947">
            <v>0</v>
          </cell>
          <cell r="T2947">
            <v>0</v>
          </cell>
          <cell r="U2947">
            <v>2</v>
          </cell>
          <cell r="V2947">
            <v>0</v>
          </cell>
          <cell r="W2947">
            <v>0</v>
          </cell>
          <cell r="X2947">
            <v>0</v>
          </cell>
          <cell r="Y2947">
            <v>800</v>
          </cell>
          <cell r="Z2947" t="str">
            <v>บุคคลธรรมดา</v>
          </cell>
          <cell r="AA2947">
            <v>2</v>
          </cell>
          <cell r="AB2947" t="str">
            <v>(1)ที่ดินและสิ่งปลูกสร้างที่ใช้ประโยชน์ในการประกอบเกษตรกรรม</v>
          </cell>
          <cell r="AC2947">
            <v>1</v>
          </cell>
          <cell r="AD2947">
            <v>800</v>
          </cell>
          <cell r="AE2947">
            <v>100</v>
          </cell>
        </row>
        <row r="2948">
          <cell r="P2948" t="str">
            <v>J4-082</v>
          </cell>
          <cell r="Q2948">
            <v>0</v>
          </cell>
          <cell r="R2948">
            <v>0</v>
          </cell>
          <cell r="S2948">
            <v>0</v>
          </cell>
          <cell r="T2948">
            <v>0</v>
          </cell>
          <cell r="U2948">
            <v>1</v>
          </cell>
          <cell r="V2948">
            <v>0</v>
          </cell>
          <cell r="W2948">
            <v>0</v>
          </cell>
          <cell r="X2948">
            <v>0</v>
          </cell>
          <cell r="Y2948">
            <v>400</v>
          </cell>
          <cell r="Z2948" t="str">
            <v>บุคคลธรรมดา</v>
          </cell>
          <cell r="AA2948">
            <v>2</v>
          </cell>
          <cell r="AB2948" t="str">
            <v>(1)ที่ดินและสิ่งปลูกสร้างที่ใช้ประโยชน์ในการประกอบเกษตรกรรม</v>
          </cell>
          <cell r="AC2948">
            <v>1</v>
          </cell>
          <cell r="AD2948">
            <v>400</v>
          </cell>
          <cell r="AE2948">
            <v>100</v>
          </cell>
        </row>
        <row r="2949">
          <cell r="P2949" t="str">
            <v>J4-083</v>
          </cell>
          <cell r="Q2949">
            <v>0</v>
          </cell>
          <cell r="R2949">
            <v>0</v>
          </cell>
          <cell r="S2949">
            <v>0</v>
          </cell>
          <cell r="T2949">
            <v>0</v>
          </cell>
          <cell r="U2949">
            <v>3</v>
          </cell>
          <cell r="V2949">
            <v>0</v>
          </cell>
          <cell r="W2949">
            <v>0</v>
          </cell>
          <cell r="X2949">
            <v>0</v>
          </cell>
          <cell r="Y2949">
            <v>1200</v>
          </cell>
          <cell r="Z2949" t="str">
            <v>บุคคลธรรมดา</v>
          </cell>
          <cell r="AA2949">
            <v>2</v>
          </cell>
          <cell r="AB2949" t="str">
            <v>(1)ที่ดินและสิ่งปลูกสร้างที่ใช้ประโยชน์ในการประกอบเกษตรกรรม</v>
          </cell>
          <cell r="AC2949">
            <v>1</v>
          </cell>
          <cell r="AD2949">
            <v>1200</v>
          </cell>
          <cell r="AE2949">
            <v>100</v>
          </cell>
        </row>
        <row r="2950">
          <cell r="P2950" t="str">
            <v>J4-084</v>
          </cell>
          <cell r="Q2950">
            <v>0</v>
          </cell>
          <cell r="R2950">
            <v>0</v>
          </cell>
          <cell r="S2950">
            <v>0</v>
          </cell>
          <cell r="T2950">
            <v>0</v>
          </cell>
          <cell r="U2950">
            <v>2</v>
          </cell>
          <cell r="V2950">
            <v>1</v>
          </cell>
          <cell r="W2950">
            <v>71</v>
          </cell>
          <cell r="X2950">
            <v>0</v>
          </cell>
          <cell r="Y2950">
            <v>971</v>
          </cell>
          <cell r="Z2950" t="str">
            <v>บุคคลธรรมดา</v>
          </cell>
          <cell r="AA2950">
            <v>2</v>
          </cell>
          <cell r="AB2950" t="str">
            <v>(1)ที่ดินและสิ่งปลูกสร้างที่ใช้ประโยชน์ในการประกอบเกษตรกรรม</v>
          </cell>
          <cell r="AC2950">
            <v>1</v>
          </cell>
          <cell r="AD2950">
            <v>971</v>
          </cell>
          <cell r="AE2950">
            <v>100</v>
          </cell>
        </row>
        <row r="2951">
          <cell r="P2951" t="str">
            <v>J4-085</v>
          </cell>
          <cell r="Q2951">
            <v>0</v>
          </cell>
          <cell r="R2951">
            <v>0</v>
          </cell>
          <cell r="S2951">
            <v>0</v>
          </cell>
          <cell r="T2951">
            <v>0</v>
          </cell>
          <cell r="U2951">
            <v>2</v>
          </cell>
          <cell r="V2951">
            <v>1</v>
          </cell>
          <cell r="W2951">
            <v>71</v>
          </cell>
          <cell r="X2951">
            <v>0</v>
          </cell>
          <cell r="Y2951">
            <v>971</v>
          </cell>
          <cell r="Z2951" t="str">
            <v>บุคคลธรรมดา</v>
          </cell>
          <cell r="AA2951">
            <v>2</v>
          </cell>
          <cell r="AB2951" t="str">
            <v>(1)ที่ดินและสิ่งปลูกสร้างที่ใช้ประโยชน์ในการประกอบเกษตรกรรม</v>
          </cell>
          <cell r="AC2951">
            <v>1</v>
          </cell>
          <cell r="AD2951">
            <v>971</v>
          </cell>
          <cell r="AE2951">
            <v>100</v>
          </cell>
        </row>
        <row r="2952">
          <cell r="P2952" t="str">
            <v>J4-086</v>
          </cell>
          <cell r="Q2952">
            <v>0</v>
          </cell>
          <cell r="R2952">
            <v>0</v>
          </cell>
          <cell r="S2952">
            <v>0</v>
          </cell>
          <cell r="T2952">
            <v>0</v>
          </cell>
          <cell r="U2952">
            <v>2</v>
          </cell>
          <cell r="V2952">
            <v>1</v>
          </cell>
          <cell r="W2952">
            <v>71</v>
          </cell>
          <cell r="X2952">
            <v>0</v>
          </cell>
          <cell r="Y2952">
            <v>971</v>
          </cell>
          <cell r="Z2952" t="str">
            <v>บุคคลธรรมดา</v>
          </cell>
          <cell r="AA2952">
            <v>2</v>
          </cell>
          <cell r="AB2952" t="str">
            <v>(1)ที่ดินและสิ่งปลูกสร้างที่ใช้ประโยชน์ในการประกอบเกษตรกรรม</v>
          </cell>
          <cell r="AC2952">
            <v>1</v>
          </cell>
          <cell r="AD2952">
            <v>971</v>
          </cell>
          <cell r="AE2952">
            <v>100</v>
          </cell>
        </row>
        <row r="2953">
          <cell r="P2953" t="str">
            <v>J4-087</v>
          </cell>
          <cell r="Q2953">
            <v>0</v>
          </cell>
          <cell r="R2953">
            <v>0</v>
          </cell>
          <cell r="S2953">
            <v>0</v>
          </cell>
          <cell r="T2953">
            <v>0</v>
          </cell>
          <cell r="U2953">
            <v>5</v>
          </cell>
          <cell r="V2953">
            <v>0</v>
          </cell>
          <cell r="W2953">
            <v>0</v>
          </cell>
          <cell r="X2953">
            <v>0</v>
          </cell>
          <cell r="Y2953">
            <v>2000</v>
          </cell>
          <cell r="Z2953" t="str">
            <v>บุคคลธรรมดา</v>
          </cell>
          <cell r="AA2953">
            <v>2</v>
          </cell>
          <cell r="AB2953" t="str">
            <v>(1)ที่ดินและสิ่งปลูกสร้างที่ใช้ประโยชน์ในการประกอบเกษตรกรรม</v>
          </cell>
          <cell r="AC2953">
            <v>1</v>
          </cell>
          <cell r="AD2953">
            <v>2000</v>
          </cell>
          <cell r="AE2953">
            <v>100</v>
          </cell>
        </row>
        <row r="2954">
          <cell r="P2954" t="str">
            <v>J4-088</v>
          </cell>
          <cell r="Q2954">
            <v>0</v>
          </cell>
          <cell r="R2954">
            <v>0</v>
          </cell>
          <cell r="S2954">
            <v>0</v>
          </cell>
          <cell r="T2954">
            <v>0</v>
          </cell>
          <cell r="U2954">
            <v>8</v>
          </cell>
          <cell r="V2954">
            <v>0</v>
          </cell>
          <cell r="W2954">
            <v>0</v>
          </cell>
          <cell r="X2954">
            <v>0</v>
          </cell>
          <cell r="Y2954">
            <v>3200</v>
          </cell>
          <cell r="Z2954" t="str">
            <v>บุคคลธรรมดา</v>
          </cell>
          <cell r="AA2954">
            <v>2</v>
          </cell>
          <cell r="AB2954" t="str">
            <v>(1)ที่ดินและสิ่งปลูกสร้างที่ใช้ประโยชน์ในการประกอบเกษตรกรรม</v>
          </cell>
          <cell r="AC2954">
            <v>1</v>
          </cell>
          <cell r="AD2954">
            <v>3200</v>
          </cell>
          <cell r="AE2954">
            <v>100</v>
          </cell>
        </row>
        <row r="2955">
          <cell r="P2955" t="str">
            <v>J4-089</v>
          </cell>
          <cell r="Q2955">
            <v>0</v>
          </cell>
          <cell r="R2955">
            <v>0</v>
          </cell>
          <cell r="S2955">
            <v>0</v>
          </cell>
          <cell r="T2955">
            <v>0</v>
          </cell>
          <cell r="U2955">
            <v>2</v>
          </cell>
          <cell r="V2955">
            <v>0</v>
          </cell>
          <cell r="W2955">
            <v>0</v>
          </cell>
          <cell r="X2955">
            <v>0</v>
          </cell>
          <cell r="Y2955">
            <v>800</v>
          </cell>
          <cell r="Z2955" t="str">
            <v>บุคคลธรรมดา</v>
          </cell>
          <cell r="AA2955">
            <v>2</v>
          </cell>
          <cell r="AB2955" t="str">
            <v>(1)ที่ดินและสิ่งปลูกสร้างที่ใช้ประโยชน์ในการประกอบเกษตรกรรม</v>
          </cell>
          <cell r="AC2955">
            <v>1</v>
          </cell>
          <cell r="AD2955">
            <v>800</v>
          </cell>
          <cell r="AE2955">
            <v>100</v>
          </cell>
        </row>
        <row r="2956">
          <cell r="P2956" t="str">
            <v>J4-090</v>
          </cell>
          <cell r="Q2956">
            <v>0</v>
          </cell>
          <cell r="R2956">
            <v>0</v>
          </cell>
          <cell r="S2956">
            <v>0</v>
          </cell>
          <cell r="T2956">
            <v>0</v>
          </cell>
          <cell r="U2956">
            <v>2</v>
          </cell>
          <cell r="V2956">
            <v>0</v>
          </cell>
          <cell r="W2956">
            <v>0</v>
          </cell>
          <cell r="X2956">
            <v>0</v>
          </cell>
          <cell r="Y2956">
            <v>800</v>
          </cell>
          <cell r="Z2956" t="str">
            <v>บุคคลธรรมดา</v>
          </cell>
          <cell r="AA2956">
            <v>2</v>
          </cell>
          <cell r="AB2956" t="str">
            <v>(1)ที่ดินและสิ่งปลูกสร้างที่ใช้ประโยชน์ในการประกอบเกษตรกรรม</v>
          </cell>
          <cell r="AC2956">
            <v>1</v>
          </cell>
          <cell r="AD2956">
            <v>800</v>
          </cell>
          <cell r="AE2956">
            <v>100</v>
          </cell>
        </row>
        <row r="2957">
          <cell r="P2957" t="str">
            <v>J4-091</v>
          </cell>
          <cell r="Q2957">
            <v>0</v>
          </cell>
          <cell r="R2957">
            <v>0</v>
          </cell>
          <cell r="S2957">
            <v>0</v>
          </cell>
          <cell r="T2957">
            <v>0</v>
          </cell>
          <cell r="U2957">
            <v>4</v>
          </cell>
          <cell r="V2957">
            <v>0</v>
          </cell>
          <cell r="W2957">
            <v>0</v>
          </cell>
          <cell r="X2957">
            <v>0</v>
          </cell>
          <cell r="Y2957">
            <v>1600</v>
          </cell>
          <cell r="Z2957" t="str">
            <v>บุคคลธรรมดา</v>
          </cell>
          <cell r="AA2957">
            <v>2</v>
          </cell>
          <cell r="AB2957" t="str">
            <v>(1)ที่ดินและสิ่งปลูกสร้างที่ใช้ประโยชน์ในการประกอบเกษตรกรรม</v>
          </cell>
          <cell r="AC2957">
            <v>1</v>
          </cell>
          <cell r="AD2957">
            <v>1600</v>
          </cell>
          <cell r="AE2957">
            <v>100</v>
          </cell>
        </row>
        <row r="2958">
          <cell r="P2958" t="str">
            <v>J4-092</v>
          </cell>
          <cell r="Q2958">
            <v>0</v>
          </cell>
          <cell r="R2958">
            <v>0</v>
          </cell>
          <cell r="S2958">
            <v>0</v>
          </cell>
          <cell r="T2958">
            <v>0</v>
          </cell>
          <cell r="U2958">
            <v>5</v>
          </cell>
          <cell r="V2958">
            <v>0</v>
          </cell>
          <cell r="W2958">
            <v>0</v>
          </cell>
          <cell r="X2958">
            <v>0</v>
          </cell>
          <cell r="Y2958">
            <v>2000</v>
          </cell>
          <cell r="Z2958" t="str">
            <v>บุคคลธรรมดา</v>
          </cell>
          <cell r="AA2958">
            <v>2</v>
          </cell>
          <cell r="AB2958" t="str">
            <v>(1)ที่ดินและสิ่งปลูกสร้างที่ใช้ประโยชน์ในการประกอบเกษตรกรรม</v>
          </cell>
          <cell r="AC2958">
            <v>1</v>
          </cell>
          <cell r="AD2958">
            <v>2000</v>
          </cell>
          <cell r="AE2958">
            <v>100</v>
          </cell>
        </row>
        <row r="2959">
          <cell r="P2959" t="str">
            <v>J4-093</v>
          </cell>
          <cell r="Q2959">
            <v>0</v>
          </cell>
          <cell r="R2959">
            <v>0</v>
          </cell>
          <cell r="S2959">
            <v>0</v>
          </cell>
          <cell r="T2959">
            <v>0</v>
          </cell>
          <cell r="U2959">
            <v>5</v>
          </cell>
          <cell r="V2959">
            <v>2</v>
          </cell>
          <cell r="W2959">
            <v>50</v>
          </cell>
          <cell r="X2959">
            <v>0</v>
          </cell>
          <cell r="Y2959">
            <v>2250</v>
          </cell>
          <cell r="Z2959" t="str">
            <v>บุคคลธรรมดา</v>
          </cell>
          <cell r="AA2959">
            <v>2</v>
          </cell>
          <cell r="AB2959" t="str">
            <v>(1)ที่ดินและสิ่งปลูกสร้างที่ใช้ประโยชน์ในการประกอบเกษตรกรรม</v>
          </cell>
          <cell r="AC2959">
            <v>1</v>
          </cell>
          <cell r="AD2959">
            <v>2250</v>
          </cell>
          <cell r="AE2959">
            <v>100</v>
          </cell>
        </row>
        <row r="2960">
          <cell r="P2960" t="str">
            <v>J4-094</v>
          </cell>
          <cell r="Q2960">
            <v>0</v>
          </cell>
          <cell r="R2960">
            <v>0</v>
          </cell>
          <cell r="S2960">
            <v>0</v>
          </cell>
          <cell r="T2960">
            <v>0</v>
          </cell>
          <cell r="U2960">
            <v>5</v>
          </cell>
          <cell r="V2960">
            <v>0</v>
          </cell>
          <cell r="W2960">
            <v>0</v>
          </cell>
          <cell r="X2960">
            <v>0</v>
          </cell>
          <cell r="Y2960">
            <v>2000</v>
          </cell>
          <cell r="Z2960" t="str">
            <v>บุคคลธรรมดา</v>
          </cell>
          <cell r="AA2960">
            <v>2</v>
          </cell>
          <cell r="AB2960" t="str">
            <v>(1)ที่ดินและสิ่งปลูกสร้างที่ใช้ประโยชน์ในการประกอบเกษตรกรรม</v>
          </cell>
          <cell r="AC2960">
            <v>1</v>
          </cell>
          <cell r="AD2960">
            <v>2000</v>
          </cell>
          <cell r="AE2960">
            <v>100</v>
          </cell>
        </row>
        <row r="2961">
          <cell r="P2961" t="str">
            <v>J5-001</v>
          </cell>
          <cell r="Q2961">
            <v>0</v>
          </cell>
          <cell r="R2961">
            <v>0</v>
          </cell>
          <cell r="S2961">
            <v>0</v>
          </cell>
          <cell r="T2961">
            <v>0</v>
          </cell>
          <cell r="U2961">
            <v>1</v>
          </cell>
          <cell r="V2961">
            <v>2</v>
          </cell>
          <cell r="W2961">
            <v>0</v>
          </cell>
          <cell r="X2961">
            <v>0</v>
          </cell>
          <cell r="Y2961">
            <v>594</v>
          </cell>
          <cell r="Z2961" t="str">
            <v>บุคคลธรรมดา</v>
          </cell>
          <cell r="AA2961">
            <v>2</v>
          </cell>
          <cell r="AB296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61">
            <v>2</v>
          </cell>
          <cell r="AD2961">
            <v>594</v>
          </cell>
          <cell r="AE2961">
            <v>100</v>
          </cell>
        </row>
        <row r="2962">
          <cell r="P2962" t="str">
            <v>J5-001</v>
          </cell>
          <cell r="Q2962">
            <v>0</v>
          </cell>
          <cell r="R2962">
            <v>0</v>
          </cell>
          <cell r="S2962">
            <v>0</v>
          </cell>
          <cell r="T2962">
            <v>0</v>
          </cell>
          <cell r="U2962">
            <v>0</v>
          </cell>
          <cell r="V2962">
            <v>0</v>
          </cell>
          <cell r="W2962">
            <v>0</v>
          </cell>
          <cell r="X2962">
            <v>0</v>
          </cell>
          <cell r="Y2962">
            <v>0</v>
          </cell>
          <cell r="Z2962" t="str">
            <v>บุคคลธรรมดา</v>
          </cell>
          <cell r="AA2962">
            <v>2</v>
          </cell>
          <cell r="AB2962" t="str">
            <v>(3)สิ่งปลูกสร้างที่เจ้าของใช้เป็นที่อยู่อาศัยและมีชื่ออยู่ในทะเบียนบ้าน</v>
          </cell>
          <cell r="AC2962">
            <v>2</v>
          </cell>
          <cell r="AD2962">
            <v>0</v>
          </cell>
          <cell r="AE2962">
            <v>0</v>
          </cell>
        </row>
        <row r="2963">
          <cell r="P2963" t="str">
            <v>J5-001</v>
          </cell>
          <cell r="Q2963">
            <v>0</v>
          </cell>
          <cell r="R2963">
            <v>0</v>
          </cell>
          <cell r="S2963">
            <v>0</v>
          </cell>
          <cell r="T2963">
            <v>0</v>
          </cell>
          <cell r="U2963">
            <v>0</v>
          </cell>
          <cell r="V2963">
            <v>0</v>
          </cell>
          <cell r="W2963">
            <v>0</v>
          </cell>
          <cell r="X2963">
            <v>0</v>
          </cell>
          <cell r="Y2963">
            <v>6</v>
          </cell>
          <cell r="Z2963" t="str">
            <v>บุคคลธรรมดา</v>
          </cell>
          <cell r="AA2963">
            <v>2</v>
          </cell>
          <cell r="AB296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2963">
            <v>3</v>
          </cell>
          <cell r="AD2963">
            <v>6</v>
          </cell>
          <cell r="AE2963">
            <v>100</v>
          </cell>
        </row>
        <row r="2964">
          <cell r="P2964" t="str">
            <v>J5-002</v>
          </cell>
          <cell r="Q2964">
            <v>0</v>
          </cell>
          <cell r="R2964">
            <v>0</v>
          </cell>
          <cell r="S2964">
            <v>0</v>
          </cell>
          <cell r="T2964">
            <v>0</v>
          </cell>
          <cell r="U2964">
            <v>8</v>
          </cell>
          <cell r="V2964">
            <v>1</v>
          </cell>
          <cell r="W2964">
            <v>18</v>
          </cell>
          <cell r="X2964">
            <v>0</v>
          </cell>
          <cell r="Y2964">
            <v>3318</v>
          </cell>
          <cell r="Z2964" t="str">
            <v>บุคคลธรรมดา</v>
          </cell>
          <cell r="AA2964">
            <v>2</v>
          </cell>
          <cell r="AB2964" t="str">
            <v>(1)ที่ดินและสิ่งปลูกสร้างที่ใช้ประโยชน์ในการประกอบเกษตรกรรม</v>
          </cell>
          <cell r="AC2964">
            <v>1</v>
          </cell>
          <cell r="AD2964">
            <v>3318</v>
          </cell>
          <cell r="AE2964">
            <v>100</v>
          </cell>
        </row>
        <row r="2965">
          <cell r="P2965" t="str">
            <v>J5-003</v>
          </cell>
          <cell r="Q2965">
            <v>0</v>
          </cell>
          <cell r="R2965">
            <v>0</v>
          </cell>
          <cell r="S2965">
            <v>0</v>
          </cell>
          <cell r="T2965">
            <v>0</v>
          </cell>
          <cell r="U2965">
            <v>8</v>
          </cell>
          <cell r="V2965">
            <v>1</v>
          </cell>
          <cell r="W2965">
            <v>18</v>
          </cell>
          <cell r="X2965">
            <v>0</v>
          </cell>
          <cell r="Y2965">
            <v>3318</v>
          </cell>
          <cell r="Z2965" t="str">
            <v>บุคคลธรรมดา</v>
          </cell>
          <cell r="AA2965">
            <v>2</v>
          </cell>
          <cell r="AB2965" t="str">
            <v>(1)ที่ดินและสิ่งปลูกสร้างที่ใช้ประโยชน์ในการประกอบเกษตรกรรม</v>
          </cell>
          <cell r="AC2965">
            <v>1</v>
          </cell>
          <cell r="AD2965">
            <v>3318</v>
          </cell>
          <cell r="AE2965">
            <v>100</v>
          </cell>
        </row>
        <row r="2966">
          <cell r="P2966" t="str">
            <v>J5-004</v>
          </cell>
          <cell r="Q2966">
            <v>0</v>
          </cell>
          <cell r="R2966">
            <v>0</v>
          </cell>
          <cell r="S2966">
            <v>0</v>
          </cell>
          <cell r="T2966">
            <v>0</v>
          </cell>
          <cell r="U2966">
            <v>1</v>
          </cell>
          <cell r="V2966">
            <v>0</v>
          </cell>
          <cell r="W2966">
            <v>25</v>
          </cell>
          <cell r="X2966">
            <v>0</v>
          </cell>
          <cell r="Y2966">
            <v>425</v>
          </cell>
          <cell r="Z2966" t="str">
            <v>บุคคลธรรมดา</v>
          </cell>
          <cell r="AA2966">
            <v>2</v>
          </cell>
          <cell r="AB296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66">
            <v>2</v>
          </cell>
          <cell r="AD2966">
            <v>425</v>
          </cell>
          <cell r="AE2966">
            <v>100</v>
          </cell>
        </row>
        <row r="2967">
          <cell r="P2967" t="str">
            <v>J5-004</v>
          </cell>
          <cell r="Q2967">
            <v>0</v>
          </cell>
          <cell r="R2967">
            <v>0</v>
          </cell>
          <cell r="S2967">
            <v>0</v>
          </cell>
          <cell r="T2967">
            <v>0</v>
          </cell>
          <cell r="U2967">
            <v>0</v>
          </cell>
          <cell r="V2967">
            <v>0</v>
          </cell>
          <cell r="W2967">
            <v>0</v>
          </cell>
          <cell r="X2967">
            <v>0</v>
          </cell>
          <cell r="Y2967">
            <v>0</v>
          </cell>
          <cell r="Z2967" t="str">
            <v>บุคคลธรรมดา</v>
          </cell>
          <cell r="AA2967">
            <v>2</v>
          </cell>
          <cell r="AB29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67">
            <v>2</v>
          </cell>
          <cell r="AD2967">
            <v>0</v>
          </cell>
          <cell r="AE2967">
            <v>100</v>
          </cell>
        </row>
        <row r="2968">
          <cell r="P2968" t="str">
            <v>J5-005</v>
          </cell>
          <cell r="Q2968">
            <v>0</v>
          </cell>
          <cell r="R2968">
            <v>0</v>
          </cell>
          <cell r="S2968">
            <v>0</v>
          </cell>
          <cell r="T2968">
            <v>0</v>
          </cell>
          <cell r="U2968">
            <v>3</v>
          </cell>
          <cell r="V2968">
            <v>0</v>
          </cell>
          <cell r="W2968">
            <v>0</v>
          </cell>
          <cell r="X2968">
            <v>0</v>
          </cell>
          <cell r="Y2968">
            <v>1200</v>
          </cell>
          <cell r="Z2968" t="str">
            <v>บุคคลธรรมดา</v>
          </cell>
          <cell r="AA2968">
            <v>2</v>
          </cell>
          <cell r="AB2968" t="str">
            <v>(1)ที่ดินและสิ่งปลูกสร้างที่ใช้ประโยชน์ในการประกอบเกษตรกรรม</v>
          </cell>
          <cell r="AC2968">
            <v>1</v>
          </cell>
          <cell r="AD2968">
            <v>1200</v>
          </cell>
          <cell r="AE2968">
            <v>100</v>
          </cell>
        </row>
        <row r="2969">
          <cell r="P2969" t="str">
            <v>J5-006</v>
          </cell>
          <cell r="Q2969">
            <v>0</v>
          </cell>
          <cell r="R2969">
            <v>0</v>
          </cell>
          <cell r="S2969">
            <v>0</v>
          </cell>
          <cell r="T2969">
            <v>0</v>
          </cell>
          <cell r="U2969">
            <v>0</v>
          </cell>
          <cell r="V2969">
            <v>2</v>
          </cell>
          <cell r="W2969">
            <v>0</v>
          </cell>
          <cell r="X2969">
            <v>0</v>
          </cell>
          <cell r="Y2969">
            <v>200</v>
          </cell>
          <cell r="Z2969" t="str">
            <v>บุคคลธรรมดา</v>
          </cell>
          <cell r="AA2969">
            <v>2</v>
          </cell>
          <cell r="AB296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69">
            <v>2</v>
          </cell>
          <cell r="AD2969">
            <v>200</v>
          </cell>
          <cell r="AE2969">
            <v>100</v>
          </cell>
        </row>
        <row r="2970">
          <cell r="P2970" t="str">
            <v>J5-006</v>
          </cell>
          <cell r="Q2970">
            <v>0</v>
          </cell>
          <cell r="R2970">
            <v>0</v>
          </cell>
          <cell r="S2970">
            <v>0</v>
          </cell>
          <cell r="T2970">
            <v>0</v>
          </cell>
          <cell r="U2970">
            <v>0</v>
          </cell>
          <cell r="V2970">
            <v>0</v>
          </cell>
          <cell r="W2970">
            <v>0</v>
          </cell>
          <cell r="X2970">
            <v>0</v>
          </cell>
          <cell r="Y2970">
            <v>0</v>
          </cell>
          <cell r="Z2970" t="str">
            <v>บุคคลธรรมดา</v>
          </cell>
          <cell r="AA2970">
            <v>2</v>
          </cell>
          <cell r="AB297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70">
            <v>2</v>
          </cell>
          <cell r="AD2970">
            <v>0</v>
          </cell>
          <cell r="AE2970">
            <v>100</v>
          </cell>
        </row>
        <row r="2971">
          <cell r="P2971" t="str">
            <v>J5-007</v>
          </cell>
          <cell r="Q2971">
            <v>0</v>
          </cell>
          <cell r="R2971">
            <v>0</v>
          </cell>
          <cell r="S2971">
            <v>0</v>
          </cell>
          <cell r="T2971">
            <v>0</v>
          </cell>
          <cell r="U2971">
            <v>0</v>
          </cell>
          <cell r="V2971">
            <v>2</v>
          </cell>
          <cell r="W2971">
            <v>80</v>
          </cell>
          <cell r="X2971">
            <v>0</v>
          </cell>
          <cell r="Y2971">
            <v>280</v>
          </cell>
          <cell r="Z2971" t="str">
            <v>บุคคลธรรมดา</v>
          </cell>
          <cell r="AA2971">
            <v>2</v>
          </cell>
          <cell r="AB2971" t="str">
            <v>(1)ที่ดินและสิ่งปลูกสร้างที่ใช้ประโยชน์ในการประกอบเกษตรกรรม</v>
          </cell>
          <cell r="AC2971">
            <v>1</v>
          </cell>
          <cell r="AD2971">
            <v>280</v>
          </cell>
          <cell r="AE2971">
            <v>100</v>
          </cell>
        </row>
        <row r="2972">
          <cell r="P2972" t="str">
            <v>J5-008</v>
          </cell>
          <cell r="Q2972">
            <v>0</v>
          </cell>
          <cell r="R2972">
            <v>0</v>
          </cell>
          <cell r="S2972">
            <v>0</v>
          </cell>
          <cell r="T2972">
            <v>0</v>
          </cell>
          <cell r="U2972">
            <v>0</v>
          </cell>
          <cell r="V2972">
            <v>1</v>
          </cell>
          <cell r="W2972">
            <v>0</v>
          </cell>
          <cell r="X2972">
            <v>0</v>
          </cell>
          <cell r="Y2972">
            <v>100</v>
          </cell>
          <cell r="Z2972" t="str">
            <v>บุคคลธรรมดา</v>
          </cell>
          <cell r="AA2972">
            <v>2</v>
          </cell>
          <cell r="AB297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72">
            <v>2</v>
          </cell>
          <cell r="AD2972">
            <v>100</v>
          </cell>
          <cell r="AE2972">
            <v>100</v>
          </cell>
        </row>
        <row r="2973">
          <cell r="P2973" t="str">
            <v>J5-008</v>
          </cell>
          <cell r="Q2973">
            <v>0</v>
          </cell>
          <cell r="R2973">
            <v>0</v>
          </cell>
          <cell r="S2973">
            <v>0</v>
          </cell>
          <cell r="T2973">
            <v>0</v>
          </cell>
          <cell r="U2973">
            <v>0</v>
          </cell>
          <cell r="V2973">
            <v>0</v>
          </cell>
          <cell r="W2973">
            <v>0</v>
          </cell>
          <cell r="X2973">
            <v>0</v>
          </cell>
          <cell r="Y2973">
            <v>0</v>
          </cell>
          <cell r="Z2973" t="str">
            <v>บุคคลธรรมดา</v>
          </cell>
          <cell r="AA2973">
            <v>2</v>
          </cell>
          <cell r="AB2973" t="str">
            <v>(3)สิ่งปลูกสร้างที่เจ้าของใช้เป็นที่อยู่อาศัยและมีชื่ออยู่ในทะเบียนบ้าน</v>
          </cell>
          <cell r="AC2973">
            <v>2</v>
          </cell>
          <cell r="AD2973">
            <v>0</v>
          </cell>
          <cell r="AE2973">
            <v>100</v>
          </cell>
        </row>
        <row r="2974">
          <cell r="P2974" t="str">
            <v>J5-009</v>
          </cell>
          <cell r="Q2974">
            <v>0</v>
          </cell>
          <cell r="R2974">
            <v>0</v>
          </cell>
          <cell r="S2974">
            <v>0</v>
          </cell>
          <cell r="T2974">
            <v>0</v>
          </cell>
          <cell r="U2974">
            <v>1</v>
          </cell>
          <cell r="V2974">
            <v>2</v>
          </cell>
          <cell r="W2974">
            <v>25</v>
          </cell>
          <cell r="X2974">
            <v>0</v>
          </cell>
          <cell r="Y2974">
            <v>625</v>
          </cell>
          <cell r="Z2974" t="str">
            <v>บุคคลธรรมดา</v>
          </cell>
          <cell r="AA2974">
            <v>2</v>
          </cell>
          <cell r="AB2974" t="str">
            <v>(1)ที่ดินและสิ่งปลูกสร้างที่ใช้ประโยชน์ในการประกอบเกษตรกรรม</v>
          </cell>
          <cell r="AC2974">
            <v>1</v>
          </cell>
          <cell r="AD2974">
            <v>625</v>
          </cell>
          <cell r="AE2974">
            <v>100</v>
          </cell>
        </row>
        <row r="2975">
          <cell r="P2975" t="str">
            <v>J5-010</v>
          </cell>
          <cell r="Q2975">
            <v>0</v>
          </cell>
          <cell r="R2975">
            <v>0</v>
          </cell>
          <cell r="S2975">
            <v>0</v>
          </cell>
          <cell r="T2975">
            <v>0</v>
          </cell>
          <cell r="U2975">
            <v>0</v>
          </cell>
          <cell r="V2975">
            <v>0</v>
          </cell>
          <cell r="W2975">
            <v>87</v>
          </cell>
          <cell r="X2975">
            <v>0</v>
          </cell>
          <cell r="Y2975">
            <v>87</v>
          </cell>
          <cell r="Z2975" t="str">
            <v>บุคคลธรรมดา</v>
          </cell>
          <cell r="AA2975">
            <v>2</v>
          </cell>
          <cell r="AB297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75">
            <v>2</v>
          </cell>
          <cell r="AD2975">
            <v>87</v>
          </cell>
          <cell r="AE2975">
            <v>100</v>
          </cell>
        </row>
        <row r="2976">
          <cell r="P2976" t="str">
            <v>J5-010</v>
          </cell>
          <cell r="Q2976">
            <v>0</v>
          </cell>
          <cell r="R2976">
            <v>0</v>
          </cell>
          <cell r="S2976">
            <v>0</v>
          </cell>
          <cell r="T2976">
            <v>0</v>
          </cell>
          <cell r="U2976">
            <v>0</v>
          </cell>
          <cell r="V2976">
            <v>0</v>
          </cell>
          <cell r="W2976">
            <v>0</v>
          </cell>
          <cell r="X2976">
            <v>0</v>
          </cell>
          <cell r="Y2976">
            <v>0</v>
          </cell>
          <cell r="Z2976" t="str">
            <v>บุคคลธรรมดา</v>
          </cell>
          <cell r="AA2976">
            <v>2</v>
          </cell>
          <cell r="AB2976" t="str">
            <v>(3)สิ่งปลูกสร้างที่เจ้าของใช้เป็นที่อยู่อาศัยและมีชื่ออยู่ในทะเบียนบ้าน</v>
          </cell>
          <cell r="AC2976">
            <v>2</v>
          </cell>
          <cell r="AD2976">
            <v>0</v>
          </cell>
          <cell r="AE2976">
            <v>100</v>
          </cell>
        </row>
        <row r="2977">
          <cell r="P2977" t="str">
            <v>J5-011</v>
          </cell>
          <cell r="Q2977">
            <v>0</v>
          </cell>
          <cell r="R2977">
            <v>0</v>
          </cell>
          <cell r="S2977">
            <v>0</v>
          </cell>
          <cell r="T2977">
            <v>0</v>
          </cell>
          <cell r="U2977">
            <v>5</v>
          </cell>
          <cell r="V2977">
            <v>0</v>
          </cell>
          <cell r="W2977">
            <v>37</v>
          </cell>
          <cell r="X2977">
            <v>0</v>
          </cell>
          <cell r="Y2977">
            <v>2037</v>
          </cell>
          <cell r="Z2977" t="str">
            <v>บุคคลธรรมดา</v>
          </cell>
          <cell r="AA2977">
            <v>2</v>
          </cell>
          <cell r="AB2977" t="str">
            <v>(1)ที่ดินและสิ่งปลูกสร้างที่ใช้ประโยชน์ในการประกอบเกษตรกรรม</v>
          </cell>
          <cell r="AC2977">
            <v>1</v>
          </cell>
          <cell r="AD2977">
            <v>2037</v>
          </cell>
          <cell r="AE2977">
            <v>100</v>
          </cell>
        </row>
        <row r="2978">
          <cell r="P2978" t="str">
            <v>J5-012</v>
          </cell>
          <cell r="Q2978">
            <v>0</v>
          </cell>
          <cell r="R2978">
            <v>0</v>
          </cell>
          <cell r="S2978">
            <v>0</v>
          </cell>
          <cell r="T2978">
            <v>0</v>
          </cell>
          <cell r="U2978">
            <v>3</v>
          </cell>
          <cell r="V2978">
            <v>0</v>
          </cell>
          <cell r="W2978">
            <v>0</v>
          </cell>
          <cell r="X2978">
            <v>0</v>
          </cell>
          <cell r="Y2978">
            <v>1200</v>
          </cell>
          <cell r="Z2978" t="str">
            <v>บุคคลธรรมดา</v>
          </cell>
          <cell r="AA2978">
            <v>2</v>
          </cell>
          <cell r="AB2978" t="str">
            <v>(1)ที่ดินและสิ่งปลูกสร้างที่ใช้ประโยชน์ในการประกอบเกษตรกรรม</v>
          </cell>
          <cell r="AC2978">
            <v>1</v>
          </cell>
          <cell r="AD2978">
            <v>1200</v>
          </cell>
          <cell r="AE2978">
            <v>100</v>
          </cell>
        </row>
        <row r="2979">
          <cell r="P2979" t="str">
            <v>J5-013</v>
          </cell>
          <cell r="Q2979">
            <v>0</v>
          </cell>
          <cell r="R2979">
            <v>0</v>
          </cell>
          <cell r="S2979">
            <v>0</v>
          </cell>
          <cell r="T2979">
            <v>0</v>
          </cell>
          <cell r="U2979">
            <v>5</v>
          </cell>
          <cell r="V2979">
            <v>2</v>
          </cell>
          <cell r="W2979">
            <v>75</v>
          </cell>
          <cell r="X2979">
            <v>0</v>
          </cell>
          <cell r="Y2979">
            <v>2275</v>
          </cell>
          <cell r="Z2979" t="str">
            <v>บุคคลธรรมดา</v>
          </cell>
          <cell r="AA2979">
            <v>2</v>
          </cell>
          <cell r="AB2979" t="str">
            <v>(1)ที่ดินและสิ่งปลูกสร้างที่ใช้ประโยชน์ในการประกอบเกษตรกรรม</v>
          </cell>
          <cell r="AC2979">
            <v>1</v>
          </cell>
          <cell r="AD2979">
            <v>2275</v>
          </cell>
          <cell r="AE2979">
            <v>100</v>
          </cell>
        </row>
        <row r="2980">
          <cell r="P2980" t="str">
            <v>J5-014</v>
          </cell>
          <cell r="Q2980">
            <v>0</v>
          </cell>
          <cell r="R2980">
            <v>0</v>
          </cell>
          <cell r="S2980">
            <v>0</v>
          </cell>
          <cell r="T2980">
            <v>0</v>
          </cell>
          <cell r="U2980">
            <v>0</v>
          </cell>
          <cell r="V2980">
            <v>2</v>
          </cell>
          <cell r="W2980">
            <v>64</v>
          </cell>
          <cell r="X2980">
            <v>0</v>
          </cell>
          <cell r="Y2980">
            <v>264</v>
          </cell>
          <cell r="Z2980" t="str">
            <v>บุคคลธรรมดา</v>
          </cell>
          <cell r="AA2980">
            <v>2</v>
          </cell>
          <cell r="AB298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80">
            <v>2</v>
          </cell>
          <cell r="AD2980">
            <v>264</v>
          </cell>
          <cell r="AE2980">
            <v>100</v>
          </cell>
        </row>
        <row r="2981">
          <cell r="P2981" t="str">
            <v>J5-014</v>
          </cell>
          <cell r="Q2981">
            <v>0</v>
          </cell>
          <cell r="R2981">
            <v>0</v>
          </cell>
          <cell r="S2981">
            <v>0</v>
          </cell>
          <cell r="T2981">
            <v>0</v>
          </cell>
          <cell r="U2981">
            <v>0</v>
          </cell>
          <cell r="V2981">
            <v>0</v>
          </cell>
          <cell r="W2981">
            <v>0</v>
          </cell>
          <cell r="X2981">
            <v>0</v>
          </cell>
          <cell r="Y2981">
            <v>0</v>
          </cell>
          <cell r="Z2981" t="str">
            <v>บุคคลธรรมดา</v>
          </cell>
          <cell r="AA2981">
            <v>2</v>
          </cell>
          <cell r="AB298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81">
            <v>2</v>
          </cell>
          <cell r="AD2981">
            <v>0</v>
          </cell>
          <cell r="AE2981">
            <v>100</v>
          </cell>
        </row>
        <row r="2982">
          <cell r="P2982" t="str">
            <v>J5-015</v>
          </cell>
          <cell r="Q2982">
            <v>0</v>
          </cell>
          <cell r="R2982">
            <v>0</v>
          </cell>
          <cell r="S2982">
            <v>0</v>
          </cell>
          <cell r="T2982">
            <v>0</v>
          </cell>
          <cell r="U2982">
            <v>4</v>
          </cell>
          <cell r="V2982">
            <v>2</v>
          </cell>
          <cell r="W2982">
            <v>75</v>
          </cell>
          <cell r="X2982">
            <v>0</v>
          </cell>
          <cell r="Y2982">
            <v>1875</v>
          </cell>
          <cell r="Z2982" t="str">
            <v>บุคคลธรรมดา</v>
          </cell>
          <cell r="AA2982">
            <v>2</v>
          </cell>
          <cell r="AB2982" t="str">
            <v>(1)ที่ดินและสิ่งปลูกสร้างที่ใช้ประโยชน์ในการประกอบเกษตรกรรม</v>
          </cell>
          <cell r="AC2982">
            <v>1</v>
          </cell>
          <cell r="AD2982">
            <v>1875</v>
          </cell>
          <cell r="AE2982">
            <v>100</v>
          </cell>
        </row>
        <row r="2983">
          <cell r="P2983" t="str">
            <v>J5-016</v>
          </cell>
          <cell r="Q2983">
            <v>0</v>
          </cell>
          <cell r="R2983">
            <v>0</v>
          </cell>
          <cell r="S2983">
            <v>0</v>
          </cell>
          <cell r="T2983">
            <v>0</v>
          </cell>
          <cell r="U2983">
            <v>6</v>
          </cell>
          <cell r="V2983">
            <v>1</v>
          </cell>
          <cell r="W2983">
            <v>26</v>
          </cell>
          <cell r="X2983">
            <v>0</v>
          </cell>
          <cell r="Y2983">
            <v>2526</v>
          </cell>
          <cell r="Z2983" t="str">
            <v>บุคคลธรรมดา</v>
          </cell>
          <cell r="AA2983">
            <v>2</v>
          </cell>
          <cell r="AB2983" t="str">
            <v>(1)ที่ดินและสิ่งปลูกสร้างที่ใช้ประโยชน์ในการประกอบเกษตรกรรม</v>
          </cell>
          <cell r="AC2983">
            <v>1</v>
          </cell>
          <cell r="AD2983">
            <v>2526</v>
          </cell>
          <cell r="AE2983">
            <v>100</v>
          </cell>
        </row>
        <row r="2984">
          <cell r="P2984" t="str">
            <v>J5-017</v>
          </cell>
          <cell r="Q2984">
            <v>0</v>
          </cell>
          <cell r="R2984">
            <v>0</v>
          </cell>
          <cell r="S2984">
            <v>0</v>
          </cell>
          <cell r="T2984">
            <v>0</v>
          </cell>
          <cell r="U2984">
            <v>1</v>
          </cell>
          <cell r="V2984">
            <v>2</v>
          </cell>
          <cell r="W2984">
            <v>25</v>
          </cell>
          <cell r="X2984">
            <v>0</v>
          </cell>
          <cell r="Y2984">
            <v>625</v>
          </cell>
          <cell r="Z2984" t="str">
            <v>บุคคลธรรมดา</v>
          </cell>
          <cell r="AA2984">
            <v>2</v>
          </cell>
          <cell r="AB2984" t="str">
            <v>(1)ที่ดินและสิ่งปลูกสร้างที่ใช้ประโยชน์ในการประกอบเกษตรกรรม</v>
          </cell>
          <cell r="AC2984">
            <v>1</v>
          </cell>
          <cell r="AD2984">
            <v>625</v>
          </cell>
          <cell r="AE2984">
            <v>100</v>
          </cell>
        </row>
        <row r="2985">
          <cell r="P2985" t="str">
            <v>J5-018</v>
          </cell>
          <cell r="Q2985">
            <v>0</v>
          </cell>
          <cell r="R2985">
            <v>0</v>
          </cell>
          <cell r="S2985">
            <v>0</v>
          </cell>
          <cell r="T2985">
            <v>0</v>
          </cell>
          <cell r="U2985">
            <v>1</v>
          </cell>
          <cell r="V2985">
            <v>2</v>
          </cell>
          <cell r="W2985">
            <v>25</v>
          </cell>
          <cell r="X2985">
            <v>0</v>
          </cell>
          <cell r="Y2985">
            <v>625</v>
          </cell>
          <cell r="Z2985" t="str">
            <v>บุคคลธรรมดา</v>
          </cell>
          <cell r="AA2985">
            <v>2</v>
          </cell>
          <cell r="AB2985" t="str">
            <v>(1)ที่ดินและสิ่งปลูกสร้างที่ใช้ประโยชน์ในการประกอบเกษตรกรรม</v>
          </cell>
          <cell r="AC2985">
            <v>1</v>
          </cell>
          <cell r="AD2985">
            <v>625</v>
          </cell>
          <cell r="AE2985">
            <v>100</v>
          </cell>
        </row>
        <row r="2986">
          <cell r="P2986" t="str">
            <v>J5-019</v>
          </cell>
          <cell r="Q2986">
            <v>0</v>
          </cell>
          <cell r="R2986">
            <v>0</v>
          </cell>
          <cell r="S2986">
            <v>0</v>
          </cell>
          <cell r="T2986">
            <v>0</v>
          </cell>
          <cell r="U2986">
            <v>1</v>
          </cell>
          <cell r="V2986">
            <v>2</v>
          </cell>
          <cell r="W2986">
            <v>25</v>
          </cell>
          <cell r="X2986">
            <v>0</v>
          </cell>
          <cell r="Y2986">
            <v>625</v>
          </cell>
          <cell r="Z2986" t="str">
            <v>บุคคลธรรมดา</v>
          </cell>
          <cell r="AA2986">
            <v>2</v>
          </cell>
          <cell r="AB2986" t="str">
            <v>(1)ที่ดินและสิ่งปลูกสร้างที่ใช้ประโยชน์ในการประกอบเกษตรกรรม</v>
          </cell>
          <cell r="AC2986">
            <v>1</v>
          </cell>
          <cell r="AD2986">
            <v>625</v>
          </cell>
          <cell r="AE2986">
            <v>100</v>
          </cell>
        </row>
        <row r="2987">
          <cell r="P2987" t="str">
            <v>J5-020</v>
          </cell>
          <cell r="Q2987">
            <v>0</v>
          </cell>
          <cell r="R2987">
            <v>0</v>
          </cell>
          <cell r="S2987">
            <v>0</v>
          </cell>
          <cell r="T2987">
            <v>0</v>
          </cell>
          <cell r="U2987">
            <v>1</v>
          </cell>
          <cell r="V2987">
            <v>2</v>
          </cell>
          <cell r="W2987">
            <v>25</v>
          </cell>
          <cell r="X2987">
            <v>0</v>
          </cell>
          <cell r="Y2987">
            <v>625</v>
          </cell>
          <cell r="Z2987" t="str">
            <v>บุคคลธรรมดา</v>
          </cell>
          <cell r="AA2987">
            <v>2</v>
          </cell>
          <cell r="AB2987" t="str">
            <v>(1)ที่ดินและสิ่งปลูกสร้างที่ใช้ประโยชน์ในการประกอบเกษตรกรรม</v>
          </cell>
          <cell r="AC2987">
            <v>1</v>
          </cell>
          <cell r="AD2987">
            <v>625</v>
          </cell>
          <cell r="AE2987">
            <v>100</v>
          </cell>
        </row>
        <row r="2988">
          <cell r="P2988" t="str">
            <v>J5-021</v>
          </cell>
          <cell r="Q2988">
            <v>0</v>
          </cell>
          <cell r="R2988">
            <v>0</v>
          </cell>
          <cell r="S2988">
            <v>0</v>
          </cell>
          <cell r="T2988">
            <v>0</v>
          </cell>
          <cell r="U2988">
            <v>0</v>
          </cell>
          <cell r="V2988">
            <v>3</v>
          </cell>
          <cell r="W2988">
            <v>0</v>
          </cell>
          <cell r="X2988">
            <v>0</v>
          </cell>
          <cell r="Y2988">
            <v>300</v>
          </cell>
          <cell r="Z2988" t="str">
            <v>บุคคลธรรมดา</v>
          </cell>
          <cell r="AA2988">
            <v>2</v>
          </cell>
          <cell r="AB298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88">
            <v>2</v>
          </cell>
          <cell r="AD2988">
            <v>300</v>
          </cell>
          <cell r="AE2988">
            <v>100</v>
          </cell>
        </row>
        <row r="2989">
          <cell r="P2989" t="str">
            <v>J5-021</v>
          </cell>
          <cell r="Q2989">
            <v>0</v>
          </cell>
          <cell r="R2989">
            <v>0</v>
          </cell>
          <cell r="S2989">
            <v>0</v>
          </cell>
          <cell r="T2989">
            <v>0</v>
          </cell>
          <cell r="U2989">
            <v>0</v>
          </cell>
          <cell r="V2989">
            <v>0</v>
          </cell>
          <cell r="W2989">
            <v>0</v>
          </cell>
          <cell r="X2989">
            <v>0</v>
          </cell>
          <cell r="Y2989">
            <v>0</v>
          </cell>
          <cell r="Z2989" t="str">
            <v>บุคคลธรรมดา</v>
          </cell>
          <cell r="AA2989">
            <v>2</v>
          </cell>
          <cell r="AB29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89">
            <v>2</v>
          </cell>
          <cell r="AD2989">
            <v>0</v>
          </cell>
          <cell r="AE2989">
            <v>100</v>
          </cell>
        </row>
        <row r="2990">
          <cell r="P2990" t="str">
            <v>J5-022</v>
          </cell>
          <cell r="Q2990">
            <v>0</v>
          </cell>
          <cell r="R2990">
            <v>0</v>
          </cell>
          <cell r="S2990">
            <v>0</v>
          </cell>
          <cell r="T2990">
            <v>0</v>
          </cell>
          <cell r="U2990">
            <v>0</v>
          </cell>
          <cell r="V2990">
            <v>2</v>
          </cell>
          <cell r="W2990">
            <v>0</v>
          </cell>
          <cell r="X2990">
            <v>0</v>
          </cell>
          <cell r="Y2990">
            <v>200</v>
          </cell>
          <cell r="Z2990" t="str">
            <v>บุคคลธรรมดา</v>
          </cell>
          <cell r="AA2990">
            <v>2</v>
          </cell>
          <cell r="AB299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90">
            <v>2</v>
          </cell>
          <cell r="AD2990">
            <v>200</v>
          </cell>
          <cell r="AE2990">
            <v>100</v>
          </cell>
        </row>
        <row r="2991">
          <cell r="P2991" t="str">
            <v>J5-022</v>
          </cell>
          <cell r="Q2991">
            <v>0</v>
          </cell>
          <cell r="R2991">
            <v>0</v>
          </cell>
          <cell r="S2991">
            <v>0</v>
          </cell>
          <cell r="T2991">
            <v>0</v>
          </cell>
          <cell r="U2991">
            <v>0</v>
          </cell>
          <cell r="V2991">
            <v>0</v>
          </cell>
          <cell r="W2991">
            <v>0</v>
          </cell>
          <cell r="X2991">
            <v>0</v>
          </cell>
          <cell r="Y2991">
            <v>0</v>
          </cell>
          <cell r="Z2991" t="str">
            <v>บุคคลธรรมดา</v>
          </cell>
          <cell r="AA2991">
            <v>2</v>
          </cell>
          <cell r="AB299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2991">
            <v>2</v>
          </cell>
          <cell r="AD2991">
            <v>0</v>
          </cell>
          <cell r="AE2991">
            <v>100</v>
          </cell>
        </row>
        <row r="2992">
          <cell r="P2992" t="str">
            <v>J5-023</v>
          </cell>
          <cell r="Q2992">
            <v>0</v>
          </cell>
          <cell r="R2992">
            <v>0</v>
          </cell>
          <cell r="S2992">
            <v>0</v>
          </cell>
          <cell r="T2992">
            <v>0</v>
          </cell>
          <cell r="U2992">
            <v>4</v>
          </cell>
          <cell r="V2992">
            <v>0</v>
          </cell>
          <cell r="W2992">
            <v>66</v>
          </cell>
          <cell r="X2992">
            <v>0</v>
          </cell>
          <cell r="Y2992">
            <v>1666</v>
          </cell>
          <cell r="Z2992" t="str">
            <v>บุคคลธรรมดา</v>
          </cell>
          <cell r="AA2992">
            <v>2</v>
          </cell>
          <cell r="AB2992" t="str">
            <v>(1)ที่ดินและสิ่งปลูกสร้างที่ใช้ประโยชน์ในการประกอบเกษตรกรรม</v>
          </cell>
          <cell r="AC2992">
            <v>1</v>
          </cell>
          <cell r="AD2992">
            <v>1666</v>
          </cell>
          <cell r="AE2992">
            <v>100</v>
          </cell>
        </row>
        <row r="2993">
          <cell r="P2993" t="str">
            <v>J5-024</v>
          </cell>
          <cell r="Q2993">
            <v>0</v>
          </cell>
          <cell r="R2993">
            <v>0</v>
          </cell>
          <cell r="S2993">
            <v>0</v>
          </cell>
          <cell r="T2993">
            <v>0</v>
          </cell>
          <cell r="U2993">
            <v>4</v>
          </cell>
          <cell r="V2993">
            <v>2</v>
          </cell>
          <cell r="W2993">
            <v>75</v>
          </cell>
          <cell r="X2993">
            <v>0</v>
          </cell>
          <cell r="Y2993">
            <v>1875</v>
          </cell>
          <cell r="Z2993" t="str">
            <v>บุคคลธรรมดา</v>
          </cell>
          <cell r="AA2993">
            <v>2</v>
          </cell>
          <cell r="AB2993" t="str">
            <v>(1)ที่ดินและสิ่งปลูกสร้างที่ใช้ประโยชน์ในการประกอบเกษตรกรรม</v>
          </cell>
          <cell r="AC2993">
            <v>1</v>
          </cell>
          <cell r="AD2993">
            <v>1875</v>
          </cell>
          <cell r="AE2993">
            <v>100</v>
          </cell>
        </row>
        <row r="2994">
          <cell r="P2994" t="str">
            <v>J5-025</v>
          </cell>
          <cell r="Q2994">
            <v>0</v>
          </cell>
          <cell r="R2994">
            <v>0</v>
          </cell>
          <cell r="S2994">
            <v>0</v>
          </cell>
          <cell r="T2994">
            <v>0</v>
          </cell>
          <cell r="U2994">
            <v>4</v>
          </cell>
          <cell r="V2994">
            <v>0</v>
          </cell>
          <cell r="W2994">
            <v>0</v>
          </cell>
          <cell r="X2994">
            <v>0</v>
          </cell>
          <cell r="Y2994">
            <v>1600</v>
          </cell>
          <cell r="Z2994" t="str">
            <v>บุคคลธรรมดา</v>
          </cell>
          <cell r="AA2994">
            <v>2</v>
          </cell>
          <cell r="AB2994" t="str">
            <v>(1)ที่ดินและสิ่งปลูกสร้างที่ใช้ประโยชน์ในการประกอบเกษตรกรรม</v>
          </cell>
          <cell r="AC2994">
            <v>1</v>
          </cell>
          <cell r="AD2994">
            <v>1600</v>
          </cell>
          <cell r="AE2994">
            <v>100</v>
          </cell>
        </row>
        <row r="2995">
          <cell r="P2995" t="str">
            <v>J5-026</v>
          </cell>
          <cell r="Q2995">
            <v>0</v>
          </cell>
          <cell r="R2995">
            <v>0</v>
          </cell>
          <cell r="S2995">
            <v>0</v>
          </cell>
          <cell r="T2995">
            <v>0</v>
          </cell>
          <cell r="U2995">
            <v>1</v>
          </cell>
          <cell r="V2995">
            <v>2</v>
          </cell>
          <cell r="W2995">
            <v>25</v>
          </cell>
          <cell r="X2995">
            <v>0</v>
          </cell>
          <cell r="Y2995">
            <v>625</v>
          </cell>
          <cell r="Z2995" t="str">
            <v>บุคคลธรรมดา</v>
          </cell>
          <cell r="AA2995">
            <v>2</v>
          </cell>
          <cell r="AB2995" t="str">
            <v>(1)ที่ดินและสิ่งปลูกสร้างที่ใช้ประโยชน์ในการประกอบเกษตรกรรม</v>
          </cell>
          <cell r="AC2995">
            <v>1</v>
          </cell>
          <cell r="AD2995">
            <v>625</v>
          </cell>
          <cell r="AE2995">
            <v>100</v>
          </cell>
        </row>
        <row r="2996">
          <cell r="P2996" t="str">
            <v>J5-027</v>
          </cell>
          <cell r="Q2996">
            <v>0</v>
          </cell>
          <cell r="R2996">
            <v>0</v>
          </cell>
          <cell r="S2996">
            <v>0</v>
          </cell>
          <cell r="T2996">
            <v>0</v>
          </cell>
          <cell r="U2996">
            <v>6</v>
          </cell>
          <cell r="V2996">
            <v>1</v>
          </cell>
          <cell r="W2996">
            <v>83</v>
          </cell>
          <cell r="X2996">
            <v>0</v>
          </cell>
          <cell r="Y2996">
            <v>2583</v>
          </cell>
          <cell r="Z2996" t="str">
            <v>บุคคลธรรมดา</v>
          </cell>
          <cell r="AA2996">
            <v>2</v>
          </cell>
          <cell r="AB2996" t="str">
            <v>(1)ที่ดินและสิ่งปลูกสร้างที่ใช้ประโยชน์ในการประกอบเกษตรกรรม</v>
          </cell>
          <cell r="AC2996">
            <v>1</v>
          </cell>
          <cell r="AD2996">
            <v>2583</v>
          </cell>
          <cell r="AE2996">
            <v>100</v>
          </cell>
        </row>
        <row r="2997">
          <cell r="P2997" t="str">
            <v>J5-028</v>
          </cell>
          <cell r="Q2997">
            <v>0</v>
          </cell>
          <cell r="R2997">
            <v>0</v>
          </cell>
          <cell r="S2997">
            <v>0</v>
          </cell>
          <cell r="T2997">
            <v>0</v>
          </cell>
          <cell r="U2997">
            <v>1</v>
          </cell>
          <cell r="V2997">
            <v>0</v>
          </cell>
          <cell r="W2997">
            <v>0</v>
          </cell>
          <cell r="X2997">
            <v>0</v>
          </cell>
          <cell r="Y2997">
            <v>400</v>
          </cell>
          <cell r="Z2997" t="str">
            <v>บุคคลธรรมดา</v>
          </cell>
          <cell r="AA2997">
            <v>2</v>
          </cell>
          <cell r="AB2997" t="str">
            <v>(1)ที่ดินและสิ่งปลูกสร้างที่ใช้ประโยชน์ในการประกอบเกษตรกรรม</v>
          </cell>
          <cell r="AC2997">
            <v>1</v>
          </cell>
          <cell r="AD2997">
            <v>400</v>
          </cell>
          <cell r="AE2997">
            <v>100</v>
          </cell>
        </row>
        <row r="2998">
          <cell r="P2998" t="str">
            <v>J5-029</v>
          </cell>
          <cell r="Q2998">
            <v>0</v>
          </cell>
          <cell r="R2998">
            <v>0</v>
          </cell>
          <cell r="S2998">
            <v>0</v>
          </cell>
          <cell r="T2998">
            <v>0</v>
          </cell>
          <cell r="U2998">
            <v>6</v>
          </cell>
          <cell r="V2998">
            <v>0</v>
          </cell>
          <cell r="W2998">
            <v>0</v>
          </cell>
          <cell r="X2998">
            <v>0</v>
          </cell>
          <cell r="Y2998">
            <v>2400</v>
          </cell>
          <cell r="Z2998" t="str">
            <v>บุคคลธรรมดา</v>
          </cell>
          <cell r="AA2998">
            <v>2</v>
          </cell>
          <cell r="AB2998" t="str">
            <v>(1)ที่ดินและสิ่งปลูกสร้างที่ใช้ประโยชน์ในการประกอบเกษตรกรรม</v>
          </cell>
          <cell r="AC2998">
            <v>1</v>
          </cell>
          <cell r="AD2998">
            <v>2400</v>
          </cell>
          <cell r="AE2998">
            <v>100</v>
          </cell>
        </row>
        <row r="2999">
          <cell r="P2999" t="str">
            <v>J5-030</v>
          </cell>
          <cell r="Q2999">
            <v>0</v>
          </cell>
          <cell r="R2999">
            <v>0</v>
          </cell>
          <cell r="S2999">
            <v>0</v>
          </cell>
          <cell r="T2999">
            <v>0</v>
          </cell>
          <cell r="U2999">
            <v>8</v>
          </cell>
          <cell r="V2999">
            <v>0</v>
          </cell>
          <cell r="W2999">
            <v>6</v>
          </cell>
          <cell r="X2999">
            <v>0</v>
          </cell>
          <cell r="Y2999">
            <v>3206</v>
          </cell>
          <cell r="Z2999" t="str">
            <v>บุคคลธรรมดา</v>
          </cell>
          <cell r="AA2999">
            <v>2</v>
          </cell>
          <cell r="AB2999" t="str">
            <v>(1)ที่ดินและสิ่งปลูกสร้างที่ใช้ประโยชน์ในการประกอบเกษตรกรรม</v>
          </cell>
          <cell r="AC2999">
            <v>1</v>
          </cell>
          <cell r="AD2999">
            <v>3206</v>
          </cell>
          <cell r="AE2999">
            <v>100</v>
          </cell>
        </row>
        <row r="3000">
          <cell r="P3000" t="str">
            <v>J5-031</v>
          </cell>
          <cell r="Q3000">
            <v>0</v>
          </cell>
          <cell r="R3000">
            <v>0</v>
          </cell>
          <cell r="S3000">
            <v>0</v>
          </cell>
          <cell r="T3000">
            <v>0</v>
          </cell>
          <cell r="U3000">
            <v>8</v>
          </cell>
          <cell r="V3000">
            <v>0</v>
          </cell>
          <cell r="W3000">
            <v>0</v>
          </cell>
          <cell r="X3000">
            <v>0</v>
          </cell>
          <cell r="Y3000">
            <v>3200</v>
          </cell>
          <cell r="Z3000" t="str">
            <v>บุคคลธรรมดา</v>
          </cell>
          <cell r="AA3000">
            <v>2</v>
          </cell>
          <cell r="AB3000" t="str">
            <v>(1)ที่ดินและสิ่งปลูกสร้างที่ใช้ประโยชน์ในการประกอบเกษตรกรรม</v>
          </cell>
          <cell r="AC3000">
            <v>1</v>
          </cell>
          <cell r="AD3000">
            <v>3200</v>
          </cell>
          <cell r="AE3000">
            <v>100</v>
          </cell>
        </row>
        <row r="3001">
          <cell r="P3001" t="str">
            <v>J5-032</v>
          </cell>
          <cell r="Q3001">
            <v>0</v>
          </cell>
          <cell r="R3001">
            <v>0</v>
          </cell>
          <cell r="S3001">
            <v>0</v>
          </cell>
          <cell r="T3001">
            <v>0</v>
          </cell>
          <cell r="U3001">
            <v>8</v>
          </cell>
          <cell r="V3001">
            <v>0</v>
          </cell>
          <cell r="W3001">
            <v>0</v>
          </cell>
          <cell r="X3001">
            <v>0</v>
          </cell>
          <cell r="Y3001">
            <v>3200</v>
          </cell>
          <cell r="Z3001" t="str">
            <v>บุคคลธรรมดา</v>
          </cell>
          <cell r="AA3001">
            <v>2</v>
          </cell>
          <cell r="AB3001" t="str">
            <v>(1)ที่ดินและสิ่งปลูกสร้างที่ใช้ประโยชน์ในการประกอบเกษตรกรรม</v>
          </cell>
          <cell r="AC3001">
            <v>1</v>
          </cell>
          <cell r="AD3001">
            <v>3200</v>
          </cell>
          <cell r="AE3001">
            <v>100</v>
          </cell>
        </row>
        <row r="3002">
          <cell r="P3002" t="str">
            <v>J5-033</v>
          </cell>
          <cell r="Q3002">
            <v>0</v>
          </cell>
          <cell r="R3002">
            <v>0</v>
          </cell>
          <cell r="S3002">
            <v>0</v>
          </cell>
          <cell r="T3002">
            <v>0</v>
          </cell>
          <cell r="U3002">
            <v>10</v>
          </cell>
          <cell r="V3002">
            <v>3</v>
          </cell>
          <cell r="W3002">
            <v>37</v>
          </cell>
          <cell r="X3002">
            <v>0</v>
          </cell>
          <cell r="Y3002">
            <v>4337</v>
          </cell>
          <cell r="Z3002" t="str">
            <v>บุคคลธรรมดา</v>
          </cell>
          <cell r="AA3002">
            <v>2</v>
          </cell>
          <cell r="AB3002" t="str">
            <v>(1)ที่ดินและสิ่งปลูกสร้างที่ใช้ประโยชน์ในการประกอบเกษตรกรรม</v>
          </cell>
          <cell r="AC3002">
            <v>1</v>
          </cell>
          <cell r="AD3002">
            <v>4337</v>
          </cell>
          <cell r="AE3002">
            <v>100</v>
          </cell>
        </row>
        <row r="3003">
          <cell r="P3003" t="str">
            <v>J5-034</v>
          </cell>
          <cell r="Q3003">
            <v>0</v>
          </cell>
          <cell r="R3003">
            <v>0</v>
          </cell>
          <cell r="S3003">
            <v>0</v>
          </cell>
          <cell r="T3003">
            <v>0</v>
          </cell>
          <cell r="U3003">
            <v>1</v>
          </cell>
          <cell r="V3003">
            <v>2</v>
          </cell>
          <cell r="W3003">
            <v>25</v>
          </cell>
          <cell r="X3003">
            <v>0</v>
          </cell>
          <cell r="Y3003">
            <v>625</v>
          </cell>
          <cell r="Z3003" t="str">
            <v>บุคคลธรรมดา</v>
          </cell>
          <cell r="AA3003">
            <v>2</v>
          </cell>
          <cell r="AB300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03">
            <v>2</v>
          </cell>
          <cell r="AD3003">
            <v>625</v>
          </cell>
          <cell r="AE3003">
            <v>100</v>
          </cell>
        </row>
        <row r="3004">
          <cell r="P3004" t="str">
            <v>J5-034</v>
          </cell>
          <cell r="Q3004">
            <v>0</v>
          </cell>
          <cell r="R3004">
            <v>0</v>
          </cell>
          <cell r="S3004">
            <v>0</v>
          </cell>
          <cell r="T3004">
            <v>0</v>
          </cell>
          <cell r="U3004">
            <v>0</v>
          </cell>
          <cell r="V3004">
            <v>0</v>
          </cell>
          <cell r="W3004">
            <v>0</v>
          </cell>
          <cell r="X3004">
            <v>0</v>
          </cell>
          <cell r="Y3004">
            <v>0</v>
          </cell>
          <cell r="Z3004" t="str">
            <v>บุคคลธรรมดา</v>
          </cell>
          <cell r="AA3004">
            <v>2</v>
          </cell>
          <cell r="AB30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04">
            <v>2</v>
          </cell>
          <cell r="AD3004">
            <v>0</v>
          </cell>
          <cell r="AE3004">
            <v>100</v>
          </cell>
        </row>
        <row r="3005">
          <cell r="P3005" t="str">
            <v>J5-035</v>
          </cell>
          <cell r="Q3005">
            <v>0</v>
          </cell>
          <cell r="R3005">
            <v>0</v>
          </cell>
          <cell r="S3005">
            <v>0</v>
          </cell>
          <cell r="T3005">
            <v>0</v>
          </cell>
          <cell r="U3005">
            <v>1</v>
          </cell>
          <cell r="V3005">
            <v>0</v>
          </cell>
          <cell r="W3005">
            <v>75</v>
          </cell>
          <cell r="X3005">
            <v>0</v>
          </cell>
          <cell r="Y3005">
            <v>475</v>
          </cell>
          <cell r="Z3005" t="str">
            <v>บุคคลธรรมดา</v>
          </cell>
          <cell r="AA3005">
            <v>2</v>
          </cell>
          <cell r="AB300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05">
            <v>2</v>
          </cell>
          <cell r="AD3005">
            <v>475</v>
          </cell>
          <cell r="AE3005">
            <v>100</v>
          </cell>
        </row>
        <row r="3006">
          <cell r="P3006" t="str">
            <v>J5-035</v>
          </cell>
          <cell r="Q3006">
            <v>0</v>
          </cell>
          <cell r="R3006">
            <v>0</v>
          </cell>
          <cell r="S3006">
            <v>0</v>
          </cell>
          <cell r="T3006">
            <v>0</v>
          </cell>
          <cell r="U3006">
            <v>0</v>
          </cell>
          <cell r="V3006">
            <v>0</v>
          </cell>
          <cell r="W3006">
            <v>0</v>
          </cell>
          <cell r="X3006">
            <v>0</v>
          </cell>
          <cell r="Y3006">
            <v>0</v>
          </cell>
          <cell r="Z3006" t="str">
            <v>บุคคลธรรมดา</v>
          </cell>
          <cell r="AA3006">
            <v>2</v>
          </cell>
          <cell r="AB300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06">
            <v>2</v>
          </cell>
          <cell r="AD3006">
            <v>0</v>
          </cell>
          <cell r="AE3006">
            <v>100</v>
          </cell>
        </row>
        <row r="3007">
          <cell r="P3007" t="str">
            <v>J5-035</v>
          </cell>
          <cell r="Q3007">
            <v>0</v>
          </cell>
          <cell r="R3007">
            <v>0</v>
          </cell>
          <cell r="S3007">
            <v>0</v>
          </cell>
          <cell r="T3007">
            <v>0</v>
          </cell>
          <cell r="U3007">
            <v>0</v>
          </cell>
          <cell r="V3007">
            <v>0</v>
          </cell>
          <cell r="W3007">
            <v>0</v>
          </cell>
          <cell r="X3007">
            <v>0</v>
          </cell>
          <cell r="Y3007">
            <v>0</v>
          </cell>
          <cell r="Z3007" t="str">
            <v>บุคคลธรรมดา</v>
          </cell>
          <cell r="AA3007">
            <v>2</v>
          </cell>
          <cell r="AB3007" t="str">
            <v>(3)สิ่งปลูกสร้างที่เจ้าของใช้เป็นที่อยู่อาศัยและมีชื่ออยู่ในทะเบียนบ้าน</v>
          </cell>
          <cell r="AC3007">
            <v>2</v>
          </cell>
          <cell r="AD3007">
            <v>0</v>
          </cell>
          <cell r="AE3007">
            <v>100</v>
          </cell>
        </row>
        <row r="3008">
          <cell r="P3008" t="str">
            <v>J5-036</v>
          </cell>
          <cell r="Q3008">
            <v>0</v>
          </cell>
          <cell r="R3008">
            <v>0</v>
          </cell>
          <cell r="S3008">
            <v>0</v>
          </cell>
          <cell r="T3008">
            <v>0</v>
          </cell>
          <cell r="U3008">
            <v>1</v>
          </cell>
          <cell r="V3008">
            <v>2</v>
          </cell>
          <cell r="W3008">
            <v>25</v>
          </cell>
          <cell r="X3008">
            <v>0</v>
          </cell>
          <cell r="Y3008">
            <v>625</v>
          </cell>
          <cell r="Z3008" t="str">
            <v>บุคคลธรรมดา</v>
          </cell>
          <cell r="AA3008">
            <v>2</v>
          </cell>
          <cell r="AB300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08">
            <v>2</v>
          </cell>
          <cell r="AD3008">
            <v>625</v>
          </cell>
          <cell r="AE3008">
            <v>100</v>
          </cell>
        </row>
        <row r="3009">
          <cell r="P3009" t="str">
            <v>J5-036</v>
          </cell>
          <cell r="Q3009">
            <v>0</v>
          </cell>
          <cell r="R3009">
            <v>0</v>
          </cell>
          <cell r="S3009">
            <v>0</v>
          </cell>
          <cell r="T3009">
            <v>0</v>
          </cell>
          <cell r="U3009">
            <v>0</v>
          </cell>
          <cell r="V3009">
            <v>0</v>
          </cell>
          <cell r="W3009">
            <v>0</v>
          </cell>
          <cell r="X3009">
            <v>0</v>
          </cell>
          <cell r="Y3009">
            <v>0</v>
          </cell>
          <cell r="Z3009" t="str">
            <v>บุคคลธรรมดา</v>
          </cell>
          <cell r="AA3009">
            <v>2</v>
          </cell>
          <cell r="AB3009" t="str">
            <v>(3)สิ่งปลูกสร้างที่เจ้าของใช้เป็นที่อยู่อาศัยและมีชื่ออยู่ในทะเบียนบ้าน</v>
          </cell>
          <cell r="AC3009">
            <v>2</v>
          </cell>
          <cell r="AD3009">
            <v>0</v>
          </cell>
          <cell r="AE3009">
            <v>100</v>
          </cell>
        </row>
        <row r="3010">
          <cell r="P3010" t="str">
            <v>J5-037</v>
          </cell>
          <cell r="Q3010">
            <v>0</v>
          </cell>
          <cell r="R3010">
            <v>0</v>
          </cell>
          <cell r="S3010">
            <v>0</v>
          </cell>
          <cell r="T3010">
            <v>0</v>
          </cell>
          <cell r="U3010">
            <v>1</v>
          </cell>
          <cell r="V3010">
            <v>2</v>
          </cell>
          <cell r="W3010">
            <v>25</v>
          </cell>
          <cell r="X3010">
            <v>0</v>
          </cell>
          <cell r="Y3010">
            <v>625</v>
          </cell>
          <cell r="Z3010" t="str">
            <v>บุคคลธรรมดา</v>
          </cell>
          <cell r="AA3010">
            <v>2</v>
          </cell>
          <cell r="AB3010" t="str">
            <v>(1)ที่ดินและสิ่งปลูกสร้างที่ใช้ประโยชน์ในการประกอบเกษตรกรรม</v>
          </cell>
          <cell r="AC3010">
            <v>1</v>
          </cell>
          <cell r="AD3010">
            <v>625</v>
          </cell>
          <cell r="AE3010">
            <v>100</v>
          </cell>
        </row>
        <row r="3011">
          <cell r="P3011" t="str">
            <v>J5-038</v>
          </cell>
          <cell r="Q3011">
            <v>0</v>
          </cell>
          <cell r="R3011">
            <v>0</v>
          </cell>
          <cell r="S3011">
            <v>0</v>
          </cell>
          <cell r="T3011">
            <v>0</v>
          </cell>
          <cell r="U3011">
            <v>4</v>
          </cell>
          <cell r="V3011">
            <v>2</v>
          </cell>
          <cell r="W3011">
            <v>75</v>
          </cell>
          <cell r="X3011">
            <v>0</v>
          </cell>
          <cell r="Y3011">
            <v>1875</v>
          </cell>
          <cell r="Z3011" t="str">
            <v>บุคคลธรรมดา</v>
          </cell>
          <cell r="AA3011">
            <v>2</v>
          </cell>
          <cell r="AB3011" t="str">
            <v>(1)ที่ดินและสิ่งปลูกสร้างที่ใช้ประโยชน์ในการประกอบเกษตรกรรม</v>
          </cell>
          <cell r="AC3011">
            <v>1</v>
          </cell>
          <cell r="AD3011">
            <v>1875</v>
          </cell>
          <cell r="AE3011">
            <v>100</v>
          </cell>
        </row>
        <row r="3012">
          <cell r="P3012" t="str">
            <v>J5-039</v>
          </cell>
          <cell r="Q3012">
            <v>0</v>
          </cell>
          <cell r="R3012">
            <v>0</v>
          </cell>
          <cell r="S3012">
            <v>0</v>
          </cell>
          <cell r="T3012">
            <v>0</v>
          </cell>
          <cell r="U3012">
            <v>1</v>
          </cell>
          <cell r="V3012">
            <v>1</v>
          </cell>
          <cell r="W3012">
            <v>55</v>
          </cell>
          <cell r="X3012">
            <v>0</v>
          </cell>
          <cell r="Y3012">
            <v>555</v>
          </cell>
          <cell r="Z3012" t="str">
            <v>บุคคลธรรมดา</v>
          </cell>
          <cell r="AA3012">
            <v>2</v>
          </cell>
          <cell r="AB3012" t="str">
            <v>(1)ที่ดินและสิ่งปลูกสร้างที่ใช้ประโยชน์ในการประกอบเกษตรกรรม</v>
          </cell>
          <cell r="AC3012">
            <v>1</v>
          </cell>
          <cell r="AD3012">
            <v>555</v>
          </cell>
          <cell r="AE3012">
            <v>100</v>
          </cell>
        </row>
        <row r="3013">
          <cell r="P3013" t="str">
            <v>J5-040</v>
          </cell>
          <cell r="Q3013">
            <v>0</v>
          </cell>
          <cell r="R3013">
            <v>0</v>
          </cell>
          <cell r="S3013">
            <v>0</v>
          </cell>
          <cell r="T3013">
            <v>0</v>
          </cell>
          <cell r="U3013">
            <v>2</v>
          </cell>
          <cell r="V3013">
            <v>2</v>
          </cell>
          <cell r="W3013">
            <v>20</v>
          </cell>
          <cell r="X3013">
            <v>0</v>
          </cell>
          <cell r="Y3013">
            <v>1020</v>
          </cell>
          <cell r="Z3013" t="str">
            <v>บุคคลธรรมดา</v>
          </cell>
          <cell r="AA3013">
            <v>2</v>
          </cell>
          <cell r="AB3013" t="str">
            <v>(1)ที่ดินและสิ่งปลูกสร้างที่ใช้ประโยชน์ในการประกอบเกษตรกรรม</v>
          </cell>
          <cell r="AC3013">
            <v>1</v>
          </cell>
          <cell r="AD3013">
            <v>1020</v>
          </cell>
          <cell r="AE3013">
            <v>100</v>
          </cell>
        </row>
        <row r="3014">
          <cell r="P3014" t="str">
            <v>J5-041</v>
          </cell>
          <cell r="Q3014">
            <v>0</v>
          </cell>
          <cell r="R3014">
            <v>0</v>
          </cell>
          <cell r="S3014">
            <v>0</v>
          </cell>
          <cell r="T3014">
            <v>0</v>
          </cell>
          <cell r="U3014">
            <v>6</v>
          </cell>
          <cell r="V3014">
            <v>0</v>
          </cell>
          <cell r="W3014">
            <v>0</v>
          </cell>
          <cell r="X3014">
            <v>0</v>
          </cell>
          <cell r="Y3014">
            <v>2400</v>
          </cell>
          <cell r="Z3014" t="str">
            <v>บุคคลธรรมดา</v>
          </cell>
          <cell r="AA3014">
            <v>2</v>
          </cell>
          <cell r="AB3014" t="str">
            <v>(1)ที่ดินและสิ่งปลูกสร้างที่ใช้ประโยชน์ในการประกอบเกษตรกรรม</v>
          </cell>
          <cell r="AC3014">
            <v>1</v>
          </cell>
          <cell r="AD3014">
            <v>2400</v>
          </cell>
          <cell r="AE3014">
            <v>100</v>
          </cell>
        </row>
        <row r="3015">
          <cell r="P3015" t="str">
            <v>J5-043</v>
          </cell>
          <cell r="Q3015">
            <v>0</v>
          </cell>
          <cell r="R3015">
            <v>0</v>
          </cell>
          <cell r="S3015">
            <v>0</v>
          </cell>
          <cell r="T3015">
            <v>0</v>
          </cell>
          <cell r="U3015">
            <v>4</v>
          </cell>
          <cell r="V3015">
            <v>2</v>
          </cell>
          <cell r="W3015">
            <v>46</v>
          </cell>
          <cell r="X3015">
            <v>0</v>
          </cell>
          <cell r="Y3015">
            <v>1846</v>
          </cell>
          <cell r="Z3015" t="str">
            <v>บุคคลธรรมดา</v>
          </cell>
          <cell r="AA3015">
            <v>2</v>
          </cell>
          <cell r="AB3015" t="str">
            <v>(1)ที่ดินและสิ่งปลูกสร้างที่ใช้ประโยชน์ในการประกอบเกษตรกรรม</v>
          </cell>
          <cell r="AC3015">
            <v>1</v>
          </cell>
          <cell r="AD3015">
            <v>1846</v>
          </cell>
          <cell r="AE3015">
            <v>100</v>
          </cell>
        </row>
        <row r="3016">
          <cell r="P3016" t="str">
            <v>J5-044</v>
          </cell>
          <cell r="Q3016">
            <v>0</v>
          </cell>
          <cell r="R3016">
            <v>0</v>
          </cell>
          <cell r="S3016">
            <v>0</v>
          </cell>
          <cell r="T3016">
            <v>0</v>
          </cell>
          <cell r="U3016">
            <v>6</v>
          </cell>
          <cell r="V3016">
            <v>1</v>
          </cell>
          <cell r="W3016">
            <v>55</v>
          </cell>
          <cell r="X3016">
            <v>0</v>
          </cell>
          <cell r="Y3016">
            <v>2555</v>
          </cell>
          <cell r="Z3016" t="str">
            <v>บุคคลธรรมดา</v>
          </cell>
          <cell r="AA3016">
            <v>2</v>
          </cell>
          <cell r="AB3016" t="str">
            <v>(1)ที่ดินและสิ่งปลูกสร้างที่ใช้ประโยชน์ในการประกอบเกษตรกรรม</v>
          </cell>
          <cell r="AC3016">
            <v>1</v>
          </cell>
          <cell r="AD3016">
            <v>2555</v>
          </cell>
          <cell r="AE3016">
            <v>100</v>
          </cell>
        </row>
        <row r="3017">
          <cell r="P3017" t="str">
            <v>J5-045</v>
          </cell>
          <cell r="Q3017">
            <v>0</v>
          </cell>
          <cell r="R3017">
            <v>0</v>
          </cell>
          <cell r="S3017">
            <v>0</v>
          </cell>
          <cell r="T3017">
            <v>0</v>
          </cell>
          <cell r="U3017">
            <v>13</v>
          </cell>
          <cell r="V3017">
            <v>3</v>
          </cell>
          <cell r="W3017">
            <v>44</v>
          </cell>
          <cell r="X3017">
            <v>0</v>
          </cell>
          <cell r="Y3017">
            <v>5544</v>
          </cell>
          <cell r="Z3017" t="str">
            <v>บุคคลธรรมดา</v>
          </cell>
          <cell r="AA3017">
            <v>2</v>
          </cell>
          <cell r="AB3017" t="str">
            <v>(1)ที่ดินและสิ่งปลูกสร้างที่ใช้ประโยชน์ในการประกอบเกษตรกรรม</v>
          </cell>
          <cell r="AC3017">
            <v>1</v>
          </cell>
          <cell r="AD3017">
            <v>5544</v>
          </cell>
          <cell r="AE3017">
            <v>100</v>
          </cell>
        </row>
        <row r="3018">
          <cell r="P3018" t="str">
            <v>J5-046</v>
          </cell>
          <cell r="Q3018">
            <v>0</v>
          </cell>
          <cell r="R3018">
            <v>0</v>
          </cell>
          <cell r="S3018">
            <v>0</v>
          </cell>
          <cell r="T3018">
            <v>0</v>
          </cell>
          <cell r="U3018">
            <v>20</v>
          </cell>
          <cell r="V3018">
            <v>0</v>
          </cell>
          <cell r="W3018">
            <v>0</v>
          </cell>
          <cell r="X3018">
            <v>0</v>
          </cell>
          <cell r="Y3018">
            <v>8000</v>
          </cell>
          <cell r="Z3018" t="str">
            <v>บุคคลธรรมดา</v>
          </cell>
          <cell r="AA3018">
            <v>2</v>
          </cell>
          <cell r="AB3018" t="str">
            <v>(1)ที่ดินและสิ่งปลูกสร้างที่ใช้ประโยชน์ในการประกอบเกษตรกรรม</v>
          </cell>
          <cell r="AC3018">
            <v>1</v>
          </cell>
          <cell r="AD3018">
            <v>8000</v>
          </cell>
          <cell r="AE3018">
            <v>100</v>
          </cell>
        </row>
        <row r="3019">
          <cell r="P3019" t="str">
            <v>J5-047</v>
          </cell>
          <cell r="Q3019">
            <v>0</v>
          </cell>
          <cell r="R3019">
            <v>0</v>
          </cell>
          <cell r="S3019">
            <v>0</v>
          </cell>
          <cell r="T3019">
            <v>0</v>
          </cell>
          <cell r="U3019">
            <v>16</v>
          </cell>
          <cell r="V3019">
            <v>0</v>
          </cell>
          <cell r="W3019">
            <v>0</v>
          </cell>
          <cell r="X3019">
            <v>0</v>
          </cell>
          <cell r="Y3019">
            <v>6400</v>
          </cell>
          <cell r="Z3019" t="str">
            <v>บุคคลธรรมดา</v>
          </cell>
          <cell r="AA3019">
            <v>2</v>
          </cell>
          <cell r="AB3019" t="str">
            <v>(1)ที่ดินและสิ่งปลูกสร้างที่ใช้ประโยชน์ในการประกอบเกษตรกรรม</v>
          </cell>
          <cell r="AC3019">
            <v>1</v>
          </cell>
          <cell r="AD3019">
            <v>6400</v>
          </cell>
          <cell r="AE3019">
            <v>100</v>
          </cell>
        </row>
        <row r="3020">
          <cell r="P3020" t="str">
            <v>J5-048</v>
          </cell>
          <cell r="Q3020">
            <v>0</v>
          </cell>
          <cell r="R3020">
            <v>0</v>
          </cell>
          <cell r="S3020">
            <v>0</v>
          </cell>
          <cell r="T3020">
            <v>0</v>
          </cell>
          <cell r="U3020">
            <v>9</v>
          </cell>
          <cell r="V3020">
            <v>0</v>
          </cell>
          <cell r="W3020">
            <v>0</v>
          </cell>
          <cell r="X3020">
            <v>0</v>
          </cell>
          <cell r="Y3020">
            <v>3600</v>
          </cell>
          <cell r="Z3020" t="str">
            <v>บุคคลธรรมดา</v>
          </cell>
          <cell r="AA3020">
            <v>2</v>
          </cell>
          <cell r="AB3020" t="str">
            <v>(1)ที่ดินและสิ่งปลูกสร้างที่ใช้ประโยชน์ในการประกอบเกษตรกรรม</v>
          </cell>
          <cell r="AC3020">
            <v>1</v>
          </cell>
          <cell r="AD3020">
            <v>3600</v>
          </cell>
          <cell r="AE3020">
            <v>100</v>
          </cell>
        </row>
        <row r="3021">
          <cell r="P3021" t="str">
            <v>J5-049</v>
          </cell>
          <cell r="Q3021">
            <v>0</v>
          </cell>
          <cell r="R3021">
            <v>0</v>
          </cell>
          <cell r="S3021">
            <v>0</v>
          </cell>
          <cell r="T3021">
            <v>0</v>
          </cell>
          <cell r="U3021">
            <v>2</v>
          </cell>
          <cell r="V3021">
            <v>1</v>
          </cell>
          <cell r="W3021">
            <v>0</v>
          </cell>
          <cell r="X3021">
            <v>0</v>
          </cell>
          <cell r="Y3021">
            <v>900</v>
          </cell>
          <cell r="Z3021" t="str">
            <v>บุคคลธรรมดา</v>
          </cell>
          <cell r="AA3021">
            <v>2</v>
          </cell>
          <cell r="AB3021" t="str">
            <v>(1)ที่ดินและสิ่งปลูกสร้างที่ใช้ประโยชน์ในการประกอบเกษตรกรรม</v>
          </cell>
          <cell r="AC3021">
            <v>1</v>
          </cell>
          <cell r="AD3021">
            <v>900</v>
          </cell>
          <cell r="AE3021">
            <v>100</v>
          </cell>
        </row>
        <row r="3022">
          <cell r="P3022" t="str">
            <v>J5-050</v>
          </cell>
          <cell r="Q3022">
            <v>0</v>
          </cell>
          <cell r="R3022">
            <v>0</v>
          </cell>
          <cell r="S3022">
            <v>0</v>
          </cell>
          <cell r="T3022">
            <v>0</v>
          </cell>
          <cell r="U3022">
            <v>3</v>
          </cell>
          <cell r="V3022">
            <v>0</v>
          </cell>
          <cell r="W3022">
            <v>0</v>
          </cell>
          <cell r="X3022">
            <v>0</v>
          </cell>
          <cell r="Y3022">
            <v>1200</v>
          </cell>
          <cell r="Z3022" t="str">
            <v>บุคคลธรรมดา</v>
          </cell>
          <cell r="AA3022">
            <v>2</v>
          </cell>
          <cell r="AB3022" t="str">
            <v>(1)ที่ดินและสิ่งปลูกสร้างที่ใช้ประโยชน์ในการประกอบเกษตรกรรม</v>
          </cell>
          <cell r="AC3022">
            <v>1</v>
          </cell>
          <cell r="AD3022">
            <v>1200</v>
          </cell>
          <cell r="AE3022">
            <v>100</v>
          </cell>
        </row>
        <row r="3023">
          <cell r="P3023" t="str">
            <v>J5-051</v>
          </cell>
          <cell r="Q3023">
            <v>0</v>
          </cell>
          <cell r="R3023">
            <v>0</v>
          </cell>
          <cell r="S3023">
            <v>0</v>
          </cell>
          <cell r="T3023">
            <v>0</v>
          </cell>
          <cell r="U3023">
            <v>10</v>
          </cell>
          <cell r="V3023">
            <v>0</v>
          </cell>
          <cell r="W3023">
            <v>0</v>
          </cell>
          <cell r="X3023">
            <v>0</v>
          </cell>
          <cell r="Y3023">
            <v>4000</v>
          </cell>
          <cell r="Z3023" t="str">
            <v>บุคคลธรรมดา</v>
          </cell>
          <cell r="AA3023">
            <v>2</v>
          </cell>
          <cell r="AB3023" t="str">
            <v>(1)ที่ดินและสิ่งปลูกสร้างที่ใช้ประโยชน์ในการประกอบเกษตรกรรม</v>
          </cell>
          <cell r="AC3023">
            <v>1</v>
          </cell>
          <cell r="AD3023">
            <v>4000</v>
          </cell>
          <cell r="AE3023">
            <v>100</v>
          </cell>
        </row>
        <row r="3024">
          <cell r="P3024" t="str">
            <v>J5-052</v>
          </cell>
          <cell r="Q3024">
            <v>0</v>
          </cell>
          <cell r="R3024">
            <v>0</v>
          </cell>
          <cell r="S3024">
            <v>0</v>
          </cell>
          <cell r="T3024">
            <v>0</v>
          </cell>
          <cell r="U3024">
            <v>6</v>
          </cell>
          <cell r="V3024">
            <v>2</v>
          </cell>
          <cell r="W3024">
            <v>94</v>
          </cell>
          <cell r="X3024">
            <v>0</v>
          </cell>
          <cell r="Y3024">
            <v>2694</v>
          </cell>
          <cell r="Z3024" t="str">
            <v>บุคคลธรรมดา</v>
          </cell>
          <cell r="AA3024">
            <v>2</v>
          </cell>
          <cell r="AB3024" t="str">
            <v>(1)ที่ดินและสิ่งปลูกสร้างที่ใช้ประโยชน์ในการประกอบเกษตรกรรม</v>
          </cell>
          <cell r="AC3024">
            <v>1</v>
          </cell>
          <cell r="AD3024">
            <v>2694</v>
          </cell>
          <cell r="AE3024">
            <v>100</v>
          </cell>
        </row>
        <row r="3025">
          <cell r="P3025" t="str">
            <v>J5-053</v>
          </cell>
          <cell r="Q3025">
            <v>0</v>
          </cell>
          <cell r="R3025">
            <v>0</v>
          </cell>
          <cell r="S3025">
            <v>0</v>
          </cell>
          <cell r="T3025">
            <v>0</v>
          </cell>
          <cell r="U3025">
            <v>13</v>
          </cell>
          <cell r="V3025">
            <v>1</v>
          </cell>
          <cell r="W3025">
            <v>81</v>
          </cell>
          <cell r="X3025">
            <v>0</v>
          </cell>
          <cell r="Y3025">
            <v>5381</v>
          </cell>
          <cell r="Z3025" t="str">
            <v>บุคคลธรรมดา</v>
          </cell>
          <cell r="AA3025">
            <v>2</v>
          </cell>
          <cell r="AB3025" t="str">
            <v>(1)ที่ดินและสิ่งปลูกสร้างที่ใช้ประโยชน์ในการประกอบเกษตรกรรม</v>
          </cell>
          <cell r="AC3025">
            <v>1</v>
          </cell>
          <cell r="AD3025">
            <v>5381</v>
          </cell>
          <cell r="AE3025">
            <v>100</v>
          </cell>
        </row>
        <row r="3026">
          <cell r="P3026" t="str">
            <v>J5-055</v>
          </cell>
          <cell r="Q3026">
            <v>0</v>
          </cell>
          <cell r="R3026">
            <v>0</v>
          </cell>
          <cell r="S3026">
            <v>0</v>
          </cell>
          <cell r="T3026">
            <v>0</v>
          </cell>
          <cell r="U3026">
            <v>4</v>
          </cell>
          <cell r="V3026">
            <v>0</v>
          </cell>
          <cell r="W3026">
            <v>65</v>
          </cell>
          <cell r="X3026">
            <v>0</v>
          </cell>
          <cell r="Y3026">
            <v>1665</v>
          </cell>
          <cell r="Z3026" t="str">
            <v>บุคคลธรรมดา</v>
          </cell>
          <cell r="AA3026">
            <v>2</v>
          </cell>
          <cell r="AB3026" t="str">
            <v>(1)ที่ดินและสิ่งปลูกสร้างที่ใช้ประโยชน์ในการประกอบเกษตรกรรม</v>
          </cell>
          <cell r="AC3026">
            <v>1</v>
          </cell>
          <cell r="AD3026">
            <v>1665</v>
          </cell>
          <cell r="AE3026">
            <v>100</v>
          </cell>
        </row>
        <row r="3027">
          <cell r="P3027" t="str">
            <v>J5-056</v>
          </cell>
          <cell r="Q3027">
            <v>0</v>
          </cell>
          <cell r="R3027">
            <v>0</v>
          </cell>
          <cell r="S3027">
            <v>0</v>
          </cell>
          <cell r="T3027">
            <v>0</v>
          </cell>
          <cell r="U3027">
            <v>1</v>
          </cell>
          <cell r="V3027">
            <v>2</v>
          </cell>
          <cell r="W3027">
            <v>25</v>
          </cell>
          <cell r="X3027">
            <v>0</v>
          </cell>
          <cell r="Y3027">
            <v>625</v>
          </cell>
          <cell r="Z3027" t="str">
            <v>บุคคลธรรมดา</v>
          </cell>
          <cell r="AA3027">
            <v>2</v>
          </cell>
          <cell r="AB3027" t="str">
            <v>(1)ที่ดินและสิ่งปลูกสร้างที่ใช้ประโยชน์ในการประกอบเกษตรกรรม</v>
          </cell>
          <cell r="AC3027">
            <v>1</v>
          </cell>
          <cell r="AD3027">
            <v>625</v>
          </cell>
          <cell r="AE3027">
            <v>100</v>
          </cell>
        </row>
        <row r="3028">
          <cell r="P3028" t="str">
            <v>J5-057</v>
          </cell>
          <cell r="Q3028">
            <v>0</v>
          </cell>
          <cell r="R3028">
            <v>0</v>
          </cell>
          <cell r="S3028">
            <v>0</v>
          </cell>
          <cell r="T3028">
            <v>0</v>
          </cell>
          <cell r="U3028">
            <v>6</v>
          </cell>
          <cell r="V3028">
            <v>3</v>
          </cell>
          <cell r="W3028">
            <v>3</v>
          </cell>
          <cell r="X3028">
            <v>0</v>
          </cell>
          <cell r="Y3028">
            <v>2703</v>
          </cell>
          <cell r="Z3028" t="str">
            <v>บุคคลธรรมดา</v>
          </cell>
          <cell r="AA3028">
            <v>2</v>
          </cell>
          <cell r="AB3028" t="str">
            <v>(1)ที่ดินและสิ่งปลูกสร้างที่ใช้ประโยชน์ในการประกอบเกษตรกรรม</v>
          </cell>
          <cell r="AC3028">
            <v>1</v>
          </cell>
          <cell r="AD3028">
            <v>2703</v>
          </cell>
          <cell r="AE3028">
            <v>100</v>
          </cell>
        </row>
        <row r="3029">
          <cell r="P3029" t="str">
            <v>J5-058</v>
          </cell>
          <cell r="Q3029">
            <v>0</v>
          </cell>
          <cell r="R3029">
            <v>0</v>
          </cell>
          <cell r="S3029">
            <v>0</v>
          </cell>
          <cell r="T3029">
            <v>0</v>
          </cell>
          <cell r="U3029">
            <v>1</v>
          </cell>
          <cell r="V3029">
            <v>2</v>
          </cell>
          <cell r="W3029">
            <v>97</v>
          </cell>
          <cell r="X3029">
            <v>0</v>
          </cell>
          <cell r="Y3029">
            <v>697</v>
          </cell>
          <cell r="Z3029" t="str">
            <v>บุคคลธรรมดา</v>
          </cell>
          <cell r="AA3029">
            <v>2</v>
          </cell>
          <cell r="AB3029" t="str">
            <v>(1)ที่ดินและสิ่งปลูกสร้างที่ใช้ประโยชน์ในการประกอบเกษตรกรรม</v>
          </cell>
          <cell r="AC3029">
            <v>1</v>
          </cell>
          <cell r="AD3029">
            <v>697</v>
          </cell>
          <cell r="AE3029">
            <v>100</v>
          </cell>
        </row>
        <row r="3030">
          <cell r="P3030" t="str">
            <v>J5-059</v>
          </cell>
          <cell r="Q3030">
            <v>0</v>
          </cell>
          <cell r="R3030">
            <v>0</v>
          </cell>
          <cell r="S3030">
            <v>0</v>
          </cell>
          <cell r="T3030">
            <v>0</v>
          </cell>
          <cell r="U3030">
            <v>5</v>
          </cell>
          <cell r="V3030">
            <v>2</v>
          </cell>
          <cell r="W3030">
            <v>0</v>
          </cell>
          <cell r="X3030">
            <v>0</v>
          </cell>
          <cell r="Y3030">
            <v>2200</v>
          </cell>
          <cell r="Z3030" t="str">
            <v>บุคคลธรรมดา</v>
          </cell>
          <cell r="AA3030">
            <v>2</v>
          </cell>
          <cell r="AB3030" t="str">
            <v>(1)ที่ดินและสิ่งปลูกสร้างที่ใช้ประโยชน์ในการประกอบเกษตรกรรม</v>
          </cell>
          <cell r="AC3030">
            <v>1</v>
          </cell>
          <cell r="AD3030">
            <v>2200</v>
          </cell>
          <cell r="AE3030">
            <v>100</v>
          </cell>
        </row>
        <row r="3031">
          <cell r="P3031" t="str">
            <v>J5-060</v>
          </cell>
          <cell r="Q3031">
            <v>0</v>
          </cell>
          <cell r="R3031">
            <v>0</v>
          </cell>
          <cell r="S3031">
            <v>0</v>
          </cell>
          <cell r="T3031">
            <v>0</v>
          </cell>
          <cell r="U3031">
            <v>12</v>
          </cell>
          <cell r="V3031">
            <v>0</v>
          </cell>
          <cell r="W3031">
            <v>65</v>
          </cell>
          <cell r="X3031">
            <v>0</v>
          </cell>
          <cell r="Y3031">
            <v>4865</v>
          </cell>
          <cell r="Z3031" t="str">
            <v>บุคคลธรรมดา</v>
          </cell>
          <cell r="AA3031">
            <v>2</v>
          </cell>
          <cell r="AB3031" t="str">
            <v>(1)ที่ดินและสิ่งปลูกสร้างที่ใช้ประโยชน์ในการประกอบเกษตรกรรม</v>
          </cell>
          <cell r="AC3031">
            <v>1</v>
          </cell>
          <cell r="AD3031">
            <v>4865</v>
          </cell>
          <cell r="AE3031">
            <v>100</v>
          </cell>
        </row>
        <row r="3032">
          <cell r="P3032" t="str">
            <v>J5-061</v>
          </cell>
          <cell r="Q3032">
            <v>0</v>
          </cell>
          <cell r="R3032">
            <v>0</v>
          </cell>
          <cell r="S3032">
            <v>0</v>
          </cell>
          <cell r="T3032">
            <v>0</v>
          </cell>
          <cell r="U3032">
            <v>4</v>
          </cell>
          <cell r="V3032">
            <v>0</v>
          </cell>
          <cell r="W3032">
            <v>0</v>
          </cell>
          <cell r="X3032">
            <v>0</v>
          </cell>
          <cell r="Y3032">
            <v>1600</v>
          </cell>
          <cell r="Z3032" t="str">
            <v>บุคคลธรรมดา</v>
          </cell>
          <cell r="AA3032">
            <v>2</v>
          </cell>
          <cell r="AB3032" t="str">
            <v>(1)ที่ดินและสิ่งปลูกสร้างที่ใช้ประโยชน์ในการประกอบเกษตรกรรม</v>
          </cell>
          <cell r="AC3032">
            <v>1</v>
          </cell>
          <cell r="AD3032">
            <v>1600</v>
          </cell>
          <cell r="AE3032">
            <v>100</v>
          </cell>
        </row>
        <row r="3033">
          <cell r="P3033" t="str">
            <v>J5-062</v>
          </cell>
          <cell r="Q3033">
            <v>0</v>
          </cell>
          <cell r="R3033">
            <v>0</v>
          </cell>
          <cell r="S3033">
            <v>0</v>
          </cell>
          <cell r="T3033">
            <v>0</v>
          </cell>
          <cell r="U3033">
            <v>3</v>
          </cell>
          <cell r="V3033">
            <v>3</v>
          </cell>
          <cell r="W3033">
            <v>26</v>
          </cell>
          <cell r="X3033">
            <v>0</v>
          </cell>
          <cell r="Y3033">
            <v>1526</v>
          </cell>
          <cell r="Z3033" t="str">
            <v>บุคคลธรรมดา</v>
          </cell>
          <cell r="AA3033">
            <v>2</v>
          </cell>
          <cell r="AB3033" t="str">
            <v>(1)ที่ดินและสิ่งปลูกสร้างที่ใช้ประโยชน์ในการประกอบเกษตรกรรม</v>
          </cell>
          <cell r="AC3033">
            <v>1</v>
          </cell>
          <cell r="AD3033">
            <v>1526</v>
          </cell>
          <cell r="AE3033">
            <v>100</v>
          </cell>
        </row>
        <row r="3034">
          <cell r="P3034" t="str">
            <v>J5-064</v>
          </cell>
          <cell r="Q3034">
            <v>0</v>
          </cell>
          <cell r="R3034">
            <v>0</v>
          </cell>
          <cell r="S3034">
            <v>0</v>
          </cell>
          <cell r="T3034">
            <v>0</v>
          </cell>
          <cell r="U3034">
            <v>9</v>
          </cell>
          <cell r="V3034">
            <v>2</v>
          </cell>
          <cell r="W3034">
            <v>78</v>
          </cell>
          <cell r="X3034">
            <v>0</v>
          </cell>
          <cell r="Y3034">
            <v>3878</v>
          </cell>
          <cell r="Z3034" t="str">
            <v>บุคคลธรรมดา</v>
          </cell>
          <cell r="AA3034">
            <v>2</v>
          </cell>
          <cell r="AB3034" t="str">
            <v>(1)ที่ดินและสิ่งปลูกสร้างที่ใช้ประโยชน์ในการประกอบเกษตรกรรม</v>
          </cell>
          <cell r="AC3034">
            <v>1</v>
          </cell>
          <cell r="AD3034">
            <v>3878</v>
          </cell>
          <cell r="AE3034">
            <v>100</v>
          </cell>
        </row>
        <row r="3035">
          <cell r="P3035" t="str">
            <v>J5-065</v>
          </cell>
          <cell r="Q3035">
            <v>0</v>
          </cell>
          <cell r="R3035">
            <v>0</v>
          </cell>
          <cell r="S3035">
            <v>0</v>
          </cell>
          <cell r="T3035">
            <v>0</v>
          </cell>
          <cell r="U3035">
            <v>6</v>
          </cell>
          <cell r="V3035">
            <v>0</v>
          </cell>
          <cell r="W3035">
            <v>0</v>
          </cell>
          <cell r="X3035">
            <v>0</v>
          </cell>
          <cell r="Y3035">
            <v>2400</v>
          </cell>
          <cell r="Z3035" t="str">
            <v>บุคคลธรรมดา</v>
          </cell>
          <cell r="AA3035">
            <v>2</v>
          </cell>
          <cell r="AB3035" t="str">
            <v>(1)ที่ดินและสิ่งปลูกสร้างที่ใช้ประโยชน์ในการประกอบเกษตรกรรม</v>
          </cell>
          <cell r="AC3035">
            <v>1</v>
          </cell>
          <cell r="AD3035">
            <v>2400</v>
          </cell>
          <cell r="AE3035">
            <v>100</v>
          </cell>
        </row>
        <row r="3036">
          <cell r="P3036" t="str">
            <v>J5-066</v>
          </cell>
          <cell r="Q3036">
            <v>0</v>
          </cell>
          <cell r="R3036">
            <v>0</v>
          </cell>
          <cell r="S3036">
            <v>0</v>
          </cell>
          <cell r="T3036">
            <v>0</v>
          </cell>
          <cell r="U3036">
            <v>1</v>
          </cell>
          <cell r="V3036">
            <v>3</v>
          </cell>
          <cell r="W3036">
            <v>0</v>
          </cell>
          <cell r="X3036">
            <v>0</v>
          </cell>
          <cell r="Y3036">
            <v>700</v>
          </cell>
          <cell r="Z3036" t="str">
            <v>บุคคลธรรมดา</v>
          </cell>
          <cell r="AA3036">
            <v>2</v>
          </cell>
          <cell r="AB303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36">
            <v>2</v>
          </cell>
          <cell r="AD3036">
            <v>700</v>
          </cell>
          <cell r="AE3036">
            <v>100</v>
          </cell>
        </row>
        <row r="3037">
          <cell r="P3037" t="str">
            <v>J5-066</v>
          </cell>
          <cell r="Q3037">
            <v>0</v>
          </cell>
          <cell r="R3037">
            <v>0</v>
          </cell>
          <cell r="S3037">
            <v>0</v>
          </cell>
          <cell r="T3037">
            <v>0</v>
          </cell>
          <cell r="U3037">
            <v>0</v>
          </cell>
          <cell r="V3037">
            <v>0</v>
          </cell>
          <cell r="W3037">
            <v>0</v>
          </cell>
          <cell r="X3037">
            <v>0</v>
          </cell>
          <cell r="Y3037">
            <v>0</v>
          </cell>
          <cell r="Z3037" t="str">
            <v>บุคคลธรรมดา</v>
          </cell>
          <cell r="AA3037">
            <v>2</v>
          </cell>
          <cell r="AB30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37">
            <v>2</v>
          </cell>
          <cell r="AD3037">
            <v>0</v>
          </cell>
          <cell r="AE3037">
            <v>100</v>
          </cell>
        </row>
        <row r="3038">
          <cell r="P3038" t="str">
            <v>J5-067</v>
          </cell>
          <cell r="Q3038">
            <v>0</v>
          </cell>
          <cell r="R3038">
            <v>0</v>
          </cell>
          <cell r="S3038">
            <v>0</v>
          </cell>
          <cell r="T3038">
            <v>0</v>
          </cell>
          <cell r="U3038">
            <v>10</v>
          </cell>
          <cell r="V3038">
            <v>3</v>
          </cell>
          <cell r="W3038">
            <v>59</v>
          </cell>
          <cell r="X3038">
            <v>0</v>
          </cell>
          <cell r="Y3038">
            <v>4359</v>
          </cell>
          <cell r="Z3038" t="str">
            <v>บุคคลธรรมดา</v>
          </cell>
          <cell r="AA3038">
            <v>2</v>
          </cell>
          <cell r="AB3038" t="str">
            <v>(1)ที่ดินและสิ่งปลูกสร้างที่ใช้ประโยชน์ในการประกอบเกษตรกรรม</v>
          </cell>
          <cell r="AC3038">
            <v>1</v>
          </cell>
          <cell r="AD3038">
            <v>4359</v>
          </cell>
          <cell r="AE3038">
            <v>100</v>
          </cell>
        </row>
        <row r="3039">
          <cell r="P3039" t="str">
            <v>J5-068</v>
          </cell>
          <cell r="Q3039">
            <v>0</v>
          </cell>
          <cell r="R3039">
            <v>0</v>
          </cell>
          <cell r="S3039">
            <v>0</v>
          </cell>
          <cell r="T3039">
            <v>0</v>
          </cell>
          <cell r="U3039">
            <v>2</v>
          </cell>
          <cell r="V3039">
            <v>3</v>
          </cell>
          <cell r="W3039">
            <v>0</v>
          </cell>
          <cell r="X3039">
            <v>0</v>
          </cell>
          <cell r="Y3039">
            <v>1100</v>
          </cell>
          <cell r="Z3039" t="str">
            <v>บุคคลธรรมดา</v>
          </cell>
          <cell r="AA3039">
            <v>2</v>
          </cell>
          <cell r="AB3039" t="str">
            <v>(1)ที่ดินและสิ่งปลูกสร้างที่ใช้ประโยชน์ในการประกอบเกษตรกรรม</v>
          </cell>
          <cell r="AC3039">
            <v>1</v>
          </cell>
          <cell r="AD3039">
            <v>1100</v>
          </cell>
          <cell r="AE3039">
            <v>100</v>
          </cell>
        </row>
        <row r="3040">
          <cell r="P3040" t="str">
            <v>J5-069</v>
          </cell>
          <cell r="Q3040">
            <v>0</v>
          </cell>
          <cell r="R3040">
            <v>0</v>
          </cell>
          <cell r="S3040">
            <v>0</v>
          </cell>
          <cell r="T3040">
            <v>0</v>
          </cell>
          <cell r="U3040">
            <v>6</v>
          </cell>
          <cell r="V3040">
            <v>0</v>
          </cell>
          <cell r="W3040">
            <v>92</v>
          </cell>
          <cell r="X3040">
            <v>0</v>
          </cell>
          <cell r="Y3040">
            <v>2192</v>
          </cell>
          <cell r="Z3040" t="str">
            <v>บุคคลธรรมดา</v>
          </cell>
          <cell r="AA3040">
            <v>2</v>
          </cell>
          <cell r="AB3040" t="str">
            <v>(1)ที่ดินและสิ่งปลูกสร้างที่ใช้ประโยชน์ในการประกอบเกษตรกรรม</v>
          </cell>
          <cell r="AC3040">
            <v>1</v>
          </cell>
          <cell r="AD3040">
            <v>2492</v>
          </cell>
          <cell r="AE3040">
            <v>100</v>
          </cell>
        </row>
        <row r="3041">
          <cell r="P3041" t="str">
            <v>J5-069</v>
          </cell>
          <cell r="Q3041">
            <v>0</v>
          </cell>
          <cell r="R3041">
            <v>0</v>
          </cell>
          <cell r="S3041">
            <v>0</v>
          </cell>
          <cell r="T3041">
            <v>0</v>
          </cell>
          <cell r="U3041">
            <v>0</v>
          </cell>
          <cell r="V3041">
            <v>0</v>
          </cell>
          <cell r="W3041">
            <v>0</v>
          </cell>
          <cell r="X3041">
            <v>0</v>
          </cell>
          <cell r="Y3041">
            <v>300</v>
          </cell>
          <cell r="Z3041" t="str">
            <v>บุคคลธรรมดา</v>
          </cell>
          <cell r="AA3041">
            <v>2</v>
          </cell>
          <cell r="AB30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41">
            <v>2</v>
          </cell>
          <cell r="AD3041">
            <v>2492</v>
          </cell>
          <cell r="AE3041">
            <v>100</v>
          </cell>
        </row>
        <row r="3042">
          <cell r="P3042" t="str">
            <v>J5-070</v>
          </cell>
          <cell r="Q3042">
            <v>0</v>
          </cell>
          <cell r="R3042">
            <v>0</v>
          </cell>
          <cell r="S3042">
            <v>0</v>
          </cell>
          <cell r="T3042">
            <v>0</v>
          </cell>
          <cell r="U3042">
            <v>1</v>
          </cell>
          <cell r="V3042">
            <v>3</v>
          </cell>
          <cell r="W3042">
            <v>0</v>
          </cell>
          <cell r="X3042">
            <v>0</v>
          </cell>
          <cell r="Y3042">
            <v>700</v>
          </cell>
          <cell r="Z3042" t="str">
            <v>บุคคลธรรมดา</v>
          </cell>
          <cell r="AA3042">
            <v>2</v>
          </cell>
          <cell r="AB3042" t="str">
            <v>(1)ที่ดินและสิ่งปลูกสร้างที่ใช้ประโยชน์ในการประกอบเกษตรกรรม</v>
          </cell>
          <cell r="AC3042">
            <v>1</v>
          </cell>
          <cell r="AD3042">
            <v>700</v>
          </cell>
          <cell r="AE3042">
            <v>100</v>
          </cell>
        </row>
        <row r="3043">
          <cell r="P3043" t="str">
            <v>J5-071</v>
          </cell>
          <cell r="Q3043">
            <v>0</v>
          </cell>
          <cell r="R3043">
            <v>0</v>
          </cell>
          <cell r="S3043">
            <v>0</v>
          </cell>
          <cell r="T3043">
            <v>0</v>
          </cell>
          <cell r="U3043">
            <v>2</v>
          </cell>
          <cell r="V3043">
            <v>0</v>
          </cell>
          <cell r="W3043">
            <v>0</v>
          </cell>
          <cell r="X3043">
            <v>0</v>
          </cell>
          <cell r="Y3043">
            <v>800</v>
          </cell>
          <cell r="Z3043" t="str">
            <v>บุคคลธรรมดา</v>
          </cell>
          <cell r="AA3043">
            <v>2</v>
          </cell>
          <cell r="AB3043" t="str">
            <v>(1)ที่ดินและสิ่งปลูกสร้างที่ใช้ประโยชน์ในการประกอบเกษตรกรรม</v>
          </cell>
          <cell r="AC3043">
            <v>1</v>
          </cell>
          <cell r="AD3043">
            <v>800</v>
          </cell>
          <cell r="AE3043">
            <v>100</v>
          </cell>
        </row>
        <row r="3044">
          <cell r="P3044" t="str">
            <v>J5-072</v>
          </cell>
          <cell r="Q3044">
            <v>0</v>
          </cell>
          <cell r="R3044">
            <v>0</v>
          </cell>
          <cell r="S3044">
            <v>0</v>
          </cell>
          <cell r="T3044">
            <v>0</v>
          </cell>
          <cell r="U3044">
            <v>4</v>
          </cell>
          <cell r="V3044">
            <v>0</v>
          </cell>
          <cell r="W3044">
            <v>15</v>
          </cell>
          <cell r="X3044">
            <v>0</v>
          </cell>
          <cell r="Y3044">
            <v>1615</v>
          </cell>
          <cell r="Z3044" t="str">
            <v>บุคคลธรรมดา</v>
          </cell>
          <cell r="AA3044">
            <v>2</v>
          </cell>
          <cell r="AB3044" t="str">
            <v>(1)ที่ดินและสิ่งปลูกสร้างที่ใช้ประโยชน์ในการประกอบเกษตรกรรม</v>
          </cell>
          <cell r="AC3044">
            <v>1</v>
          </cell>
          <cell r="AD3044">
            <v>1615</v>
          </cell>
          <cell r="AE3044">
            <v>100</v>
          </cell>
        </row>
        <row r="3045">
          <cell r="P3045" t="str">
            <v>J5-073</v>
          </cell>
          <cell r="Q3045">
            <v>0</v>
          </cell>
          <cell r="R3045">
            <v>0</v>
          </cell>
          <cell r="S3045">
            <v>0</v>
          </cell>
          <cell r="T3045">
            <v>0</v>
          </cell>
          <cell r="U3045">
            <v>4</v>
          </cell>
          <cell r="V3045">
            <v>2</v>
          </cell>
          <cell r="W3045">
            <v>70</v>
          </cell>
          <cell r="X3045">
            <v>0</v>
          </cell>
          <cell r="Y3045">
            <v>1870</v>
          </cell>
          <cell r="Z3045" t="str">
            <v>บุคคลธรรมดา</v>
          </cell>
          <cell r="AA3045">
            <v>2</v>
          </cell>
          <cell r="AB3045" t="str">
            <v>(1)ที่ดินและสิ่งปลูกสร้างที่ใช้ประโยชน์ในการประกอบเกษตรกรรม</v>
          </cell>
          <cell r="AC3045">
            <v>1</v>
          </cell>
          <cell r="AD3045">
            <v>1870</v>
          </cell>
          <cell r="AE3045">
            <v>100</v>
          </cell>
        </row>
        <row r="3046">
          <cell r="P3046" t="str">
            <v>J5-074</v>
          </cell>
          <cell r="Q3046">
            <v>0</v>
          </cell>
          <cell r="R3046">
            <v>0</v>
          </cell>
          <cell r="S3046">
            <v>0</v>
          </cell>
          <cell r="T3046">
            <v>0</v>
          </cell>
          <cell r="U3046">
            <v>7</v>
          </cell>
          <cell r="V3046">
            <v>0</v>
          </cell>
          <cell r="W3046">
            <v>21</v>
          </cell>
          <cell r="X3046">
            <v>0</v>
          </cell>
          <cell r="Y3046">
            <v>2821</v>
          </cell>
          <cell r="Z3046" t="str">
            <v>บุคคลธรรมดา</v>
          </cell>
          <cell r="AA3046">
            <v>2</v>
          </cell>
          <cell r="AB3046" t="str">
            <v>(1)ที่ดินและสิ่งปลูกสร้างที่ใช้ประโยชน์ในการประกอบเกษตรกรรม</v>
          </cell>
          <cell r="AC3046">
            <v>1</v>
          </cell>
          <cell r="AD3046">
            <v>2821</v>
          </cell>
          <cell r="AE3046">
            <v>100</v>
          </cell>
        </row>
        <row r="3047">
          <cell r="P3047" t="str">
            <v>J5-075</v>
          </cell>
          <cell r="Q3047">
            <v>0</v>
          </cell>
          <cell r="R3047">
            <v>0</v>
          </cell>
          <cell r="S3047">
            <v>0</v>
          </cell>
          <cell r="T3047">
            <v>0</v>
          </cell>
          <cell r="U3047">
            <v>5</v>
          </cell>
          <cell r="V3047">
            <v>1</v>
          </cell>
          <cell r="W3047">
            <v>62</v>
          </cell>
          <cell r="X3047">
            <v>0</v>
          </cell>
          <cell r="Y3047">
            <v>1862</v>
          </cell>
          <cell r="Z3047" t="str">
            <v>บุคคลธรรมดา</v>
          </cell>
          <cell r="AA3047">
            <v>2</v>
          </cell>
          <cell r="AB3047" t="str">
            <v>(1)ที่ดินและสิ่งปลูกสร้างที่ใช้ประโยชน์ในการประกอบเกษตรกรรม</v>
          </cell>
          <cell r="AC3047">
            <v>1</v>
          </cell>
          <cell r="AD3047">
            <v>1862</v>
          </cell>
          <cell r="AE3047">
            <v>100</v>
          </cell>
        </row>
        <row r="3048">
          <cell r="P3048" t="str">
            <v>J5-075</v>
          </cell>
          <cell r="Q3048">
            <v>0</v>
          </cell>
          <cell r="R3048">
            <v>0</v>
          </cell>
          <cell r="S3048">
            <v>0</v>
          </cell>
          <cell r="T3048">
            <v>0</v>
          </cell>
          <cell r="U3048">
            <v>0</v>
          </cell>
          <cell r="V3048">
            <v>0</v>
          </cell>
          <cell r="W3048">
            <v>0</v>
          </cell>
          <cell r="X3048">
            <v>0</v>
          </cell>
          <cell r="Y3048">
            <v>300</v>
          </cell>
          <cell r="Z3048" t="str">
            <v>บุคคลธรรมดา</v>
          </cell>
          <cell r="AA3048">
            <v>2</v>
          </cell>
          <cell r="AB304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48">
            <v>2</v>
          </cell>
          <cell r="AD3048">
            <v>300</v>
          </cell>
          <cell r="AE3048">
            <v>100</v>
          </cell>
        </row>
        <row r="3049">
          <cell r="P3049" t="str">
            <v>J5-075</v>
          </cell>
          <cell r="Q3049">
            <v>0</v>
          </cell>
          <cell r="R3049">
            <v>0</v>
          </cell>
          <cell r="S3049">
            <v>0</v>
          </cell>
          <cell r="T3049">
            <v>0</v>
          </cell>
          <cell r="U3049">
            <v>0</v>
          </cell>
          <cell r="V3049">
            <v>0</v>
          </cell>
          <cell r="W3049">
            <v>0</v>
          </cell>
          <cell r="X3049">
            <v>0</v>
          </cell>
          <cell r="Y3049">
            <v>0</v>
          </cell>
          <cell r="Z3049" t="str">
            <v>บุคคลธรรมดา</v>
          </cell>
          <cell r="AA3049">
            <v>2</v>
          </cell>
          <cell r="AB3049" t="str">
            <v>(3)สิ่งปลูกสร้างที่เจ้าของใช้เป็นที่อยู่อาศัยและมีชื่ออยู่ในทะเบียนบ้าน</v>
          </cell>
          <cell r="AC3049">
            <v>2</v>
          </cell>
          <cell r="AD3049">
            <v>0</v>
          </cell>
          <cell r="AE3049">
            <v>0</v>
          </cell>
        </row>
        <row r="3050">
          <cell r="P3050" t="str">
            <v>J5-076</v>
          </cell>
          <cell r="Q3050">
            <v>0</v>
          </cell>
          <cell r="R3050">
            <v>0</v>
          </cell>
          <cell r="S3050">
            <v>0</v>
          </cell>
          <cell r="T3050">
            <v>0</v>
          </cell>
          <cell r="U3050">
            <v>1</v>
          </cell>
          <cell r="V3050">
            <v>2</v>
          </cell>
          <cell r="W3050">
            <v>25</v>
          </cell>
          <cell r="X3050">
            <v>0</v>
          </cell>
          <cell r="Y3050">
            <v>625</v>
          </cell>
          <cell r="Z3050" t="str">
            <v>บุคคลธรรมดา</v>
          </cell>
          <cell r="AA3050">
            <v>2</v>
          </cell>
          <cell r="AB305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50">
            <v>2</v>
          </cell>
          <cell r="AD3050">
            <v>625</v>
          </cell>
          <cell r="AE3050">
            <v>100</v>
          </cell>
        </row>
        <row r="3051">
          <cell r="P3051" t="str">
            <v>J5-076</v>
          </cell>
          <cell r="Q3051">
            <v>0</v>
          </cell>
          <cell r="R3051">
            <v>0</v>
          </cell>
          <cell r="S3051">
            <v>0</v>
          </cell>
          <cell r="T3051">
            <v>0</v>
          </cell>
          <cell r="U3051">
            <v>0</v>
          </cell>
          <cell r="V3051">
            <v>0</v>
          </cell>
          <cell r="W3051">
            <v>0</v>
          </cell>
          <cell r="X3051">
            <v>0</v>
          </cell>
          <cell r="Y3051">
            <v>0</v>
          </cell>
          <cell r="Z3051" t="str">
            <v>บุคคลธรรมดา</v>
          </cell>
          <cell r="AA3051">
            <v>2</v>
          </cell>
          <cell r="AB30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51">
            <v>2</v>
          </cell>
          <cell r="AD3051">
            <v>0</v>
          </cell>
          <cell r="AE3051">
            <v>100</v>
          </cell>
        </row>
        <row r="3052">
          <cell r="P3052" t="str">
            <v>J5-077</v>
          </cell>
          <cell r="Q3052">
            <v>0</v>
          </cell>
          <cell r="R3052">
            <v>0</v>
          </cell>
          <cell r="S3052">
            <v>0</v>
          </cell>
          <cell r="T3052">
            <v>0</v>
          </cell>
          <cell r="U3052">
            <v>7</v>
          </cell>
          <cell r="V3052">
            <v>1</v>
          </cell>
          <cell r="W3052">
            <v>67</v>
          </cell>
          <cell r="X3052">
            <v>0</v>
          </cell>
          <cell r="Y3052">
            <v>2967</v>
          </cell>
          <cell r="Z3052" t="str">
            <v>บุคคลธรรมดา</v>
          </cell>
          <cell r="AA3052">
            <v>2</v>
          </cell>
          <cell r="AB3052" t="str">
            <v>(1)ที่ดินและสิ่งปลูกสร้างที่ใช้ประโยชน์ในการประกอบเกษตรกรรม</v>
          </cell>
          <cell r="AC3052">
            <v>1</v>
          </cell>
          <cell r="AD3052">
            <v>2967</v>
          </cell>
          <cell r="AE3052">
            <v>100</v>
          </cell>
        </row>
        <row r="3053">
          <cell r="P3053" t="str">
            <v>J5-078</v>
          </cell>
          <cell r="Q3053">
            <v>0</v>
          </cell>
          <cell r="R3053">
            <v>0</v>
          </cell>
          <cell r="S3053">
            <v>0</v>
          </cell>
          <cell r="T3053">
            <v>0</v>
          </cell>
          <cell r="U3053">
            <v>7</v>
          </cell>
          <cell r="V3053">
            <v>0</v>
          </cell>
          <cell r="W3053">
            <v>28</v>
          </cell>
          <cell r="X3053">
            <v>0</v>
          </cell>
          <cell r="Y3053">
            <v>2828</v>
          </cell>
          <cell r="Z3053" t="str">
            <v>บุคคลธรรมดา</v>
          </cell>
          <cell r="AA3053">
            <v>2</v>
          </cell>
          <cell r="AB3053" t="str">
            <v>(1)ที่ดินและสิ่งปลูกสร้างที่ใช้ประโยชน์ในการประกอบเกษตรกรรม</v>
          </cell>
          <cell r="AC3053">
            <v>1</v>
          </cell>
          <cell r="AD3053">
            <v>2828</v>
          </cell>
          <cell r="AE3053">
            <v>100</v>
          </cell>
        </row>
        <row r="3054">
          <cell r="P3054" t="str">
            <v>J5-079</v>
          </cell>
          <cell r="Q3054">
            <v>0</v>
          </cell>
          <cell r="R3054">
            <v>0</v>
          </cell>
          <cell r="S3054">
            <v>0</v>
          </cell>
          <cell r="T3054">
            <v>0</v>
          </cell>
          <cell r="U3054">
            <v>1</v>
          </cell>
          <cell r="V3054">
            <v>1</v>
          </cell>
          <cell r="W3054">
            <v>75</v>
          </cell>
          <cell r="X3054">
            <v>0</v>
          </cell>
          <cell r="Y3054">
            <v>575</v>
          </cell>
          <cell r="Z3054" t="str">
            <v>บุคคลธรรมดา</v>
          </cell>
          <cell r="AA3054">
            <v>2</v>
          </cell>
          <cell r="AB3054" t="str">
            <v>(1)ที่ดินและสิ่งปลูกสร้างที่ใช้ประโยชน์ในการประกอบเกษตรกรรม</v>
          </cell>
          <cell r="AC3054">
            <v>1</v>
          </cell>
          <cell r="AD3054">
            <v>575</v>
          </cell>
          <cell r="AE3054">
            <v>100</v>
          </cell>
        </row>
        <row r="3055">
          <cell r="P3055" t="str">
            <v>J5-080</v>
          </cell>
          <cell r="Q3055">
            <v>0</v>
          </cell>
          <cell r="R3055">
            <v>0</v>
          </cell>
          <cell r="S3055">
            <v>0</v>
          </cell>
          <cell r="T3055">
            <v>0</v>
          </cell>
          <cell r="U3055">
            <v>9</v>
          </cell>
          <cell r="V3055">
            <v>1</v>
          </cell>
          <cell r="W3055">
            <v>56</v>
          </cell>
          <cell r="X3055">
            <v>0</v>
          </cell>
          <cell r="Y3055">
            <v>3756</v>
          </cell>
          <cell r="Z3055" t="str">
            <v>บุคคลธรรมดา</v>
          </cell>
          <cell r="AA3055">
            <v>2</v>
          </cell>
          <cell r="AB3055" t="str">
            <v>(1)ที่ดินและสิ่งปลูกสร้างที่ใช้ประโยชน์ในการประกอบเกษตรกรรม</v>
          </cell>
          <cell r="AC3055">
            <v>1</v>
          </cell>
          <cell r="AD3055">
            <v>3756</v>
          </cell>
          <cell r="AE3055">
            <v>100</v>
          </cell>
        </row>
        <row r="3056">
          <cell r="P3056" t="str">
            <v>J5-081</v>
          </cell>
          <cell r="Q3056">
            <v>0</v>
          </cell>
          <cell r="R3056">
            <v>0</v>
          </cell>
          <cell r="S3056">
            <v>0</v>
          </cell>
          <cell r="T3056">
            <v>0</v>
          </cell>
          <cell r="U3056">
            <v>3</v>
          </cell>
          <cell r="V3056">
            <v>0</v>
          </cell>
          <cell r="W3056">
            <v>50</v>
          </cell>
          <cell r="X3056">
            <v>0</v>
          </cell>
          <cell r="Y3056">
            <v>1250</v>
          </cell>
          <cell r="Z3056" t="str">
            <v>บุคคลธรรมดา</v>
          </cell>
          <cell r="AA3056">
            <v>2</v>
          </cell>
          <cell r="AB3056" t="str">
            <v>(1)ที่ดินและสิ่งปลูกสร้างที่ใช้ประโยชน์ในการประกอบเกษตรกรรม</v>
          </cell>
          <cell r="AC3056">
            <v>1</v>
          </cell>
          <cell r="AD3056">
            <v>1250</v>
          </cell>
          <cell r="AE3056">
            <v>100</v>
          </cell>
        </row>
        <row r="3057">
          <cell r="P3057" t="str">
            <v>J5-082</v>
          </cell>
          <cell r="Q3057">
            <v>0</v>
          </cell>
          <cell r="R3057">
            <v>0</v>
          </cell>
          <cell r="S3057">
            <v>0</v>
          </cell>
          <cell r="T3057">
            <v>0</v>
          </cell>
          <cell r="U3057">
            <v>3</v>
          </cell>
          <cell r="V3057">
            <v>0</v>
          </cell>
          <cell r="W3057">
            <v>0</v>
          </cell>
          <cell r="X3057">
            <v>0</v>
          </cell>
          <cell r="Y3057">
            <v>1200</v>
          </cell>
          <cell r="Z3057" t="str">
            <v>บุคคลธรรมดา</v>
          </cell>
          <cell r="AA3057">
            <v>2</v>
          </cell>
          <cell r="AB3057" t="str">
            <v>(1)ที่ดินและสิ่งปลูกสร้างที่ใช้ประโยชน์ในการประกอบเกษตรกรรม</v>
          </cell>
          <cell r="AC3057">
            <v>1</v>
          </cell>
          <cell r="AD3057">
            <v>1200</v>
          </cell>
          <cell r="AE3057">
            <v>100</v>
          </cell>
        </row>
        <row r="3058">
          <cell r="P3058" t="str">
            <v>J5-083</v>
          </cell>
          <cell r="Q3058">
            <v>0</v>
          </cell>
          <cell r="R3058">
            <v>0</v>
          </cell>
          <cell r="S3058">
            <v>0</v>
          </cell>
          <cell r="T3058">
            <v>0</v>
          </cell>
          <cell r="U3058">
            <v>8</v>
          </cell>
          <cell r="V3058">
            <v>0</v>
          </cell>
          <cell r="W3058">
            <v>0</v>
          </cell>
          <cell r="X3058">
            <v>0</v>
          </cell>
          <cell r="Y3058">
            <v>3200</v>
          </cell>
          <cell r="Z3058" t="str">
            <v>บุคคลธรรมดา</v>
          </cell>
          <cell r="AA3058">
            <v>2</v>
          </cell>
          <cell r="AB3058" t="str">
            <v>(1)ที่ดินและสิ่งปลูกสร้างที่ใช้ประโยชน์ในการประกอบเกษตรกรรม</v>
          </cell>
          <cell r="AC3058">
            <v>1</v>
          </cell>
          <cell r="AD3058">
            <v>3200</v>
          </cell>
          <cell r="AE3058">
            <v>100</v>
          </cell>
        </row>
        <row r="3059">
          <cell r="P3059" t="str">
            <v>J5-084</v>
          </cell>
          <cell r="Q3059">
            <v>0</v>
          </cell>
          <cell r="R3059">
            <v>0</v>
          </cell>
          <cell r="S3059">
            <v>0</v>
          </cell>
          <cell r="T3059">
            <v>0</v>
          </cell>
          <cell r="U3059">
            <v>10</v>
          </cell>
          <cell r="V3059">
            <v>3</v>
          </cell>
          <cell r="W3059">
            <v>87</v>
          </cell>
          <cell r="X3059">
            <v>0</v>
          </cell>
          <cell r="Y3059">
            <v>4387</v>
          </cell>
          <cell r="Z3059" t="str">
            <v>บุคคลธรรมดา</v>
          </cell>
          <cell r="AA3059">
            <v>2</v>
          </cell>
          <cell r="AB3059" t="str">
            <v>(1)ที่ดินและสิ่งปลูกสร้างที่ใช้ประโยชน์ในการประกอบเกษตรกรรม</v>
          </cell>
          <cell r="AC3059">
            <v>1</v>
          </cell>
          <cell r="AD3059">
            <v>4387</v>
          </cell>
          <cell r="AE3059">
            <v>100</v>
          </cell>
        </row>
        <row r="3060">
          <cell r="P3060" t="str">
            <v>J5-085</v>
          </cell>
          <cell r="Q3060">
            <v>0</v>
          </cell>
          <cell r="R3060">
            <v>0</v>
          </cell>
          <cell r="S3060">
            <v>0</v>
          </cell>
          <cell r="T3060">
            <v>0</v>
          </cell>
          <cell r="U3060">
            <v>6</v>
          </cell>
          <cell r="V3060">
            <v>3</v>
          </cell>
          <cell r="W3060">
            <v>0</v>
          </cell>
          <cell r="X3060">
            <v>0</v>
          </cell>
          <cell r="Y3060">
            <v>2700</v>
          </cell>
          <cell r="Z3060" t="str">
            <v>บุคคลธรรมดา</v>
          </cell>
          <cell r="AA3060">
            <v>2</v>
          </cell>
          <cell r="AB3060" t="str">
            <v>(1)ที่ดินและสิ่งปลูกสร้างที่ใช้ประโยชน์ในการประกอบเกษตรกรรม</v>
          </cell>
          <cell r="AC3060">
            <v>1</v>
          </cell>
          <cell r="AD3060">
            <v>2700</v>
          </cell>
          <cell r="AE3060">
            <v>100</v>
          </cell>
        </row>
        <row r="3061">
          <cell r="P3061" t="str">
            <v>J5-086</v>
          </cell>
          <cell r="Q3061">
            <v>0</v>
          </cell>
          <cell r="R3061">
            <v>0</v>
          </cell>
          <cell r="S3061">
            <v>0</v>
          </cell>
          <cell r="T3061">
            <v>0</v>
          </cell>
          <cell r="U3061">
            <v>6</v>
          </cell>
          <cell r="V3061">
            <v>3</v>
          </cell>
          <cell r="W3061">
            <v>0</v>
          </cell>
          <cell r="X3061">
            <v>0</v>
          </cell>
          <cell r="Y3061">
            <v>2700</v>
          </cell>
          <cell r="Z3061" t="str">
            <v>บุคคลธรรมดา</v>
          </cell>
          <cell r="AA3061">
            <v>2</v>
          </cell>
          <cell r="AB3061" t="str">
            <v>(1)ที่ดินและสิ่งปลูกสร้างที่ใช้ประโยชน์ในการประกอบเกษตรกรรม</v>
          </cell>
          <cell r="AC3061">
            <v>1</v>
          </cell>
          <cell r="AD3061">
            <v>2700</v>
          </cell>
          <cell r="AE3061">
            <v>100</v>
          </cell>
        </row>
        <row r="3062">
          <cell r="P3062" t="str">
            <v>J5-087</v>
          </cell>
          <cell r="Q3062">
            <v>0</v>
          </cell>
          <cell r="R3062">
            <v>0</v>
          </cell>
          <cell r="S3062">
            <v>0</v>
          </cell>
          <cell r="T3062">
            <v>0</v>
          </cell>
          <cell r="U3062">
            <v>14</v>
          </cell>
          <cell r="V3062">
            <v>2</v>
          </cell>
          <cell r="W3062">
            <v>82</v>
          </cell>
          <cell r="X3062">
            <v>0</v>
          </cell>
          <cell r="Y3062">
            <v>5882</v>
          </cell>
          <cell r="Z3062" t="str">
            <v>บุคคลธรรมดา</v>
          </cell>
          <cell r="AA3062">
            <v>2</v>
          </cell>
          <cell r="AB3062" t="str">
            <v>(1)ที่ดินและสิ่งปลูกสร้างที่ใช้ประโยชน์ในการประกอบเกษตรกรรม</v>
          </cell>
          <cell r="AC3062">
            <v>1</v>
          </cell>
          <cell r="AD3062">
            <v>5882</v>
          </cell>
          <cell r="AE3062">
            <v>100</v>
          </cell>
        </row>
        <row r="3063">
          <cell r="P3063" t="str">
            <v>J5-088</v>
          </cell>
          <cell r="Q3063">
            <v>0</v>
          </cell>
          <cell r="R3063">
            <v>0</v>
          </cell>
          <cell r="S3063">
            <v>0</v>
          </cell>
          <cell r="T3063">
            <v>0</v>
          </cell>
          <cell r="U3063">
            <v>1</v>
          </cell>
          <cell r="V3063">
            <v>1</v>
          </cell>
          <cell r="W3063">
            <v>17</v>
          </cell>
          <cell r="X3063">
            <v>0</v>
          </cell>
          <cell r="Y3063">
            <v>517</v>
          </cell>
          <cell r="Z3063" t="str">
            <v>บุคคลธรรมดา</v>
          </cell>
          <cell r="AA3063">
            <v>2</v>
          </cell>
          <cell r="AB3063" t="str">
            <v>(1)ที่ดินและสิ่งปลูกสร้างที่ใช้ประโยชน์ในการประกอบเกษตรกรรม</v>
          </cell>
          <cell r="AC3063">
            <v>1</v>
          </cell>
          <cell r="AD3063">
            <v>517</v>
          </cell>
          <cell r="AE3063">
            <v>100</v>
          </cell>
        </row>
        <row r="3064">
          <cell r="P3064" t="str">
            <v>J5-089</v>
          </cell>
          <cell r="Q3064">
            <v>0</v>
          </cell>
          <cell r="R3064">
            <v>0</v>
          </cell>
          <cell r="S3064">
            <v>0</v>
          </cell>
          <cell r="T3064">
            <v>0</v>
          </cell>
          <cell r="U3064">
            <v>0</v>
          </cell>
          <cell r="V3064">
            <v>2</v>
          </cell>
          <cell r="W3064">
            <v>40</v>
          </cell>
          <cell r="X3064">
            <v>0</v>
          </cell>
          <cell r="Y3064">
            <v>240</v>
          </cell>
          <cell r="Z3064" t="str">
            <v>บุคคลธรรมดา</v>
          </cell>
          <cell r="AA3064">
            <v>2</v>
          </cell>
          <cell r="AB306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64">
            <v>2</v>
          </cell>
          <cell r="AD3064">
            <v>240</v>
          </cell>
          <cell r="AE3064">
            <v>100</v>
          </cell>
        </row>
        <row r="3065">
          <cell r="P3065" t="str">
            <v>J5-089</v>
          </cell>
          <cell r="Q3065">
            <v>0</v>
          </cell>
          <cell r="R3065">
            <v>0</v>
          </cell>
          <cell r="S3065">
            <v>0</v>
          </cell>
          <cell r="T3065">
            <v>0</v>
          </cell>
          <cell r="U3065">
            <v>0</v>
          </cell>
          <cell r="V3065">
            <v>0</v>
          </cell>
          <cell r="W3065">
            <v>0</v>
          </cell>
          <cell r="X3065">
            <v>0</v>
          </cell>
          <cell r="Y3065">
            <v>0</v>
          </cell>
          <cell r="Z3065" t="str">
            <v>บุคคลธรรมดา</v>
          </cell>
          <cell r="AA3065">
            <v>2</v>
          </cell>
          <cell r="AB306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65">
            <v>2</v>
          </cell>
          <cell r="AD3065">
            <v>0</v>
          </cell>
          <cell r="AE3065">
            <v>100</v>
          </cell>
        </row>
        <row r="3066">
          <cell r="P3066" t="str">
            <v>J5-090</v>
          </cell>
          <cell r="Q3066">
            <v>0</v>
          </cell>
          <cell r="R3066">
            <v>0</v>
          </cell>
          <cell r="S3066">
            <v>0</v>
          </cell>
          <cell r="T3066">
            <v>0</v>
          </cell>
          <cell r="U3066">
            <v>1</v>
          </cell>
          <cell r="V3066">
            <v>2</v>
          </cell>
          <cell r="W3066">
            <v>25</v>
          </cell>
          <cell r="X3066">
            <v>0</v>
          </cell>
          <cell r="Y3066">
            <v>625</v>
          </cell>
          <cell r="Z3066" t="str">
            <v>บุคคลธรรมดา</v>
          </cell>
          <cell r="AA3066">
            <v>2</v>
          </cell>
          <cell r="AB3066" t="str">
            <v>(1)ที่ดินและสิ่งปลูกสร้างที่ใช้ประโยชน์ในการประกอบเกษตรกรรม</v>
          </cell>
          <cell r="AC3066">
            <v>1</v>
          </cell>
          <cell r="AD3066">
            <v>625</v>
          </cell>
          <cell r="AE3066">
            <v>100</v>
          </cell>
        </row>
        <row r="3067">
          <cell r="P3067" t="str">
            <v>J5-091</v>
          </cell>
          <cell r="Q3067">
            <v>0</v>
          </cell>
          <cell r="R3067">
            <v>0</v>
          </cell>
          <cell r="S3067">
            <v>0</v>
          </cell>
          <cell r="T3067">
            <v>0</v>
          </cell>
          <cell r="U3067">
            <v>5</v>
          </cell>
          <cell r="V3067">
            <v>0</v>
          </cell>
          <cell r="W3067">
            <v>57</v>
          </cell>
          <cell r="X3067">
            <v>0</v>
          </cell>
          <cell r="Y3067">
            <v>2057</v>
          </cell>
          <cell r="Z3067" t="str">
            <v>บุคคลธรรมดา</v>
          </cell>
          <cell r="AA3067">
            <v>2</v>
          </cell>
          <cell r="AB3067" t="str">
            <v>(1)ที่ดินและสิ่งปลูกสร้างที่ใช้ประโยชน์ในการประกอบเกษตรกรรม</v>
          </cell>
          <cell r="AC3067">
            <v>1</v>
          </cell>
          <cell r="AD3067">
            <v>2057</v>
          </cell>
          <cell r="AE3067">
            <v>100</v>
          </cell>
        </row>
        <row r="3068">
          <cell r="P3068" t="str">
            <v>J5-092</v>
          </cell>
          <cell r="Q3068">
            <v>0</v>
          </cell>
          <cell r="R3068">
            <v>0</v>
          </cell>
          <cell r="S3068">
            <v>0</v>
          </cell>
          <cell r="T3068">
            <v>0</v>
          </cell>
          <cell r="U3068">
            <v>6</v>
          </cell>
          <cell r="V3068">
            <v>2</v>
          </cell>
          <cell r="W3068">
            <v>4</v>
          </cell>
          <cell r="X3068">
            <v>0</v>
          </cell>
          <cell r="Y3068">
            <v>2304</v>
          </cell>
          <cell r="Z3068" t="str">
            <v>บุคคลธรรมดา</v>
          </cell>
          <cell r="AA3068">
            <v>2</v>
          </cell>
          <cell r="AB3068" t="str">
            <v>(1)ที่ดินและสิ่งปลูกสร้างที่ใช้ประโยชน์ในการประกอบเกษตรกรรม</v>
          </cell>
          <cell r="AC3068">
            <v>1</v>
          </cell>
          <cell r="AD3068">
            <v>2304</v>
          </cell>
          <cell r="AE3068">
            <v>100</v>
          </cell>
        </row>
        <row r="3069">
          <cell r="P3069" t="str">
            <v>J5-092</v>
          </cell>
          <cell r="Q3069">
            <v>0</v>
          </cell>
          <cell r="R3069">
            <v>0</v>
          </cell>
          <cell r="S3069">
            <v>0</v>
          </cell>
          <cell r="T3069">
            <v>0</v>
          </cell>
          <cell r="U3069">
            <v>0</v>
          </cell>
          <cell r="V3069">
            <v>0</v>
          </cell>
          <cell r="W3069">
            <v>0</v>
          </cell>
          <cell r="X3069">
            <v>0</v>
          </cell>
          <cell r="Y3069">
            <v>300</v>
          </cell>
          <cell r="Z3069" t="str">
            <v>บุคคลธรรมดา</v>
          </cell>
          <cell r="AA3069">
            <v>2</v>
          </cell>
          <cell r="AB306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69">
            <v>2</v>
          </cell>
          <cell r="AD3069">
            <v>300</v>
          </cell>
          <cell r="AE3069">
            <v>100</v>
          </cell>
        </row>
        <row r="3070">
          <cell r="P3070" t="str">
            <v>J5-092</v>
          </cell>
          <cell r="Q3070">
            <v>0</v>
          </cell>
          <cell r="R3070">
            <v>0</v>
          </cell>
          <cell r="S3070">
            <v>0</v>
          </cell>
          <cell r="T3070">
            <v>0</v>
          </cell>
          <cell r="U3070">
            <v>0</v>
          </cell>
          <cell r="V3070">
            <v>0</v>
          </cell>
          <cell r="W3070">
            <v>0</v>
          </cell>
          <cell r="X3070">
            <v>0</v>
          </cell>
          <cell r="Y3070">
            <v>0</v>
          </cell>
          <cell r="Z3070" t="str">
            <v>บุคคลธรรมดา</v>
          </cell>
          <cell r="AA3070">
            <v>2</v>
          </cell>
          <cell r="AB3070" t="str">
            <v>(3)สิ่งปลูกสร้างที่เจ้าของใช้เป็นที่อยู่อาศัยและมีชื่ออยู่ในทะเบียนบ้าน</v>
          </cell>
          <cell r="AC3070">
            <v>2</v>
          </cell>
          <cell r="AD3070">
            <v>0</v>
          </cell>
          <cell r="AE3070">
            <v>100</v>
          </cell>
        </row>
        <row r="3071">
          <cell r="P3071" t="str">
            <v>J5-093</v>
          </cell>
          <cell r="Q3071">
            <v>0</v>
          </cell>
          <cell r="R3071">
            <v>0</v>
          </cell>
          <cell r="S3071">
            <v>0</v>
          </cell>
          <cell r="T3071">
            <v>0</v>
          </cell>
          <cell r="U3071">
            <v>5</v>
          </cell>
          <cell r="V3071">
            <v>0</v>
          </cell>
          <cell r="W3071">
            <v>57</v>
          </cell>
          <cell r="X3071">
            <v>0</v>
          </cell>
          <cell r="Y3071">
            <v>2057</v>
          </cell>
          <cell r="Z3071" t="str">
            <v>บุคคลธรรมดา</v>
          </cell>
          <cell r="AA3071">
            <v>2</v>
          </cell>
          <cell r="AB3071" t="str">
            <v>(1)ที่ดินและสิ่งปลูกสร้างที่ใช้ประโยชน์ในการประกอบเกษตรกรรม</v>
          </cell>
          <cell r="AC3071">
            <v>1</v>
          </cell>
          <cell r="AD3071">
            <v>2057</v>
          </cell>
          <cell r="AE3071">
            <v>100</v>
          </cell>
        </row>
        <row r="3072">
          <cell r="P3072" t="str">
            <v>J5-094</v>
          </cell>
          <cell r="Q3072">
            <v>0</v>
          </cell>
          <cell r="R3072">
            <v>0</v>
          </cell>
          <cell r="S3072">
            <v>0</v>
          </cell>
          <cell r="T3072">
            <v>0</v>
          </cell>
          <cell r="U3072">
            <v>1</v>
          </cell>
          <cell r="V3072">
            <v>2</v>
          </cell>
          <cell r="W3072">
            <v>25</v>
          </cell>
          <cell r="X3072">
            <v>0</v>
          </cell>
          <cell r="Y3072">
            <v>625</v>
          </cell>
          <cell r="Z3072" t="str">
            <v>บุคคลธรรมดา</v>
          </cell>
          <cell r="AA3072">
            <v>2</v>
          </cell>
          <cell r="AB3072" t="str">
            <v>(1)ที่ดินและสิ่งปลูกสร้างที่ใช้ประโยชน์ในการประกอบเกษตรกรรม</v>
          </cell>
          <cell r="AC3072">
            <v>1</v>
          </cell>
          <cell r="AD3072">
            <v>625</v>
          </cell>
          <cell r="AE3072">
            <v>100</v>
          </cell>
        </row>
        <row r="3073">
          <cell r="P3073" t="str">
            <v>J5-098</v>
          </cell>
          <cell r="Q3073">
            <v>0</v>
          </cell>
          <cell r="R3073">
            <v>0</v>
          </cell>
          <cell r="S3073">
            <v>0</v>
          </cell>
          <cell r="T3073">
            <v>0</v>
          </cell>
          <cell r="U3073">
            <v>4</v>
          </cell>
          <cell r="V3073">
            <v>0</v>
          </cell>
          <cell r="W3073">
            <v>0</v>
          </cell>
          <cell r="X3073">
            <v>0</v>
          </cell>
          <cell r="Y3073">
            <v>1600</v>
          </cell>
          <cell r="Z3073" t="str">
            <v>บุคคลธรรมดา</v>
          </cell>
          <cell r="AA3073">
            <v>2</v>
          </cell>
          <cell r="AB3073" t="str">
            <v>(1)ที่ดินและสิ่งปลูกสร้างที่ใช้ประโยชน์ในการประกอบเกษตรกรรม</v>
          </cell>
          <cell r="AC3073">
            <v>1</v>
          </cell>
          <cell r="AD3073">
            <v>1600</v>
          </cell>
          <cell r="AE3073">
            <v>100</v>
          </cell>
        </row>
        <row r="3074">
          <cell r="P3074" t="str">
            <v>J5-099</v>
          </cell>
          <cell r="Q3074">
            <v>0</v>
          </cell>
          <cell r="R3074">
            <v>0</v>
          </cell>
          <cell r="S3074">
            <v>0</v>
          </cell>
          <cell r="T3074">
            <v>0</v>
          </cell>
          <cell r="U3074">
            <v>4</v>
          </cell>
          <cell r="V3074">
            <v>2</v>
          </cell>
          <cell r="W3074">
            <v>83</v>
          </cell>
          <cell r="X3074">
            <v>0</v>
          </cell>
          <cell r="Y3074">
            <v>1883</v>
          </cell>
          <cell r="Z3074" t="str">
            <v>บุคคลธรรมดา</v>
          </cell>
          <cell r="AA3074">
            <v>2</v>
          </cell>
          <cell r="AB3074" t="str">
            <v>(1)ที่ดินและสิ่งปลูกสร้างที่ใช้ประโยชน์ในการประกอบเกษตรกรรม</v>
          </cell>
          <cell r="AC3074">
            <v>1</v>
          </cell>
          <cell r="AD3074">
            <v>1883</v>
          </cell>
          <cell r="AE3074">
            <v>100</v>
          </cell>
        </row>
        <row r="3075">
          <cell r="P3075" t="str">
            <v>J5-100</v>
          </cell>
          <cell r="Q3075">
            <v>0</v>
          </cell>
          <cell r="R3075">
            <v>0</v>
          </cell>
          <cell r="S3075">
            <v>0</v>
          </cell>
          <cell r="T3075">
            <v>0</v>
          </cell>
          <cell r="U3075">
            <v>1</v>
          </cell>
          <cell r="V3075">
            <v>2</v>
          </cell>
          <cell r="W3075">
            <v>25</v>
          </cell>
          <cell r="X3075">
            <v>0</v>
          </cell>
          <cell r="Y3075">
            <v>625</v>
          </cell>
          <cell r="Z3075" t="str">
            <v>บุคคลธรรมดา</v>
          </cell>
          <cell r="AA3075">
            <v>2</v>
          </cell>
          <cell r="AB3075" t="str">
            <v>(1)ที่ดินและสิ่งปลูกสร้างที่ใช้ประโยชน์ในการประกอบเกษตรกรรม</v>
          </cell>
          <cell r="AC3075">
            <v>1</v>
          </cell>
          <cell r="AD3075">
            <v>625</v>
          </cell>
          <cell r="AE3075">
            <v>100</v>
          </cell>
        </row>
        <row r="3076">
          <cell r="P3076" t="str">
            <v>J5-101</v>
          </cell>
          <cell r="Q3076">
            <v>0</v>
          </cell>
          <cell r="R3076">
            <v>0</v>
          </cell>
          <cell r="S3076">
            <v>0</v>
          </cell>
          <cell r="T3076">
            <v>0</v>
          </cell>
          <cell r="U3076">
            <v>2</v>
          </cell>
          <cell r="V3076">
            <v>3</v>
          </cell>
          <cell r="W3076">
            <v>78</v>
          </cell>
          <cell r="X3076">
            <v>0</v>
          </cell>
          <cell r="Y3076">
            <v>1178</v>
          </cell>
          <cell r="Z3076" t="str">
            <v>บุคคลธรรมดา</v>
          </cell>
          <cell r="AA3076">
            <v>2</v>
          </cell>
          <cell r="AB3076" t="str">
            <v>(1)ที่ดินและสิ่งปลูกสร้างที่ใช้ประโยชน์ในการประกอบเกษตรกรรม</v>
          </cell>
          <cell r="AC3076">
            <v>1</v>
          </cell>
          <cell r="AD3076">
            <v>1178</v>
          </cell>
          <cell r="AE3076">
            <v>100</v>
          </cell>
        </row>
        <row r="3077">
          <cell r="P3077" t="str">
            <v>J5-102</v>
          </cell>
          <cell r="Q3077">
            <v>0</v>
          </cell>
          <cell r="R3077">
            <v>0</v>
          </cell>
          <cell r="S3077">
            <v>0</v>
          </cell>
          <cell r="T3077">
            <v>0</v>
          </cell>
          <cell r="U3077">
            <v>4</v>
          </cell>
          <cell r="V3077">
            <v>0</v>
          </cell>
          <cell r="W3077">
            <v>0</v>
          </cell>
          <cell r="X3077">
            <v>0</v>
          </cell>
          <cell r="Y3077">
            <v>1600</v>
          </cell>
          <cell r="Z3077" t="str">
            <v>บุคคลธรรมดา</v>
          </cell>
          <cell r="AA3077">
            <v>2</v>
          </cell>
          <cell r="AB307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77">
            <v>2</v>
          </cell>
          <cell r="AD3077">
            <v>1600</v>
          </cell>
          <cell r="AE3077">
            <v>100</v>
          </cell>
        </row>
        <row r="3078">
          <cell r="P3078" t="str">
            <v>J5-102</v>
          </cell>
          <cell r="Q3078">
            <v>0</v>
          </cell>
          <cell r="R3078">
            <v>0</v>
          </cell>
          <cell r="S3078">
            <v>0</v>
          </cell>
          <cell r="T3078">
            <v>0</v>
          </cell>
          <cell r="U3078">
            <v>0</v>
          </cell>
          <cell r="V3078">
            <v>0</v>
          </cell>
          <cell r="W3078">
            <v>0</v>
          </cell>
          <cell r="X3078">
            <v>0</v>
          </cell>
          <cell r="Y3078">
            <v>0</v>
          </cell>
          <cell r="Z3078" t="str">
            <v>บุคคลธรรมดา</v>
          </cell>
          <cell r="AA3078">
            <v>2</v>
          </cell>
          <cell r="AB3078" t="str">
            <v>(3)สิ่งปลูกสร้างที่เจ้าของใช้เป็นที่อยู่อาศัยและมีชื่ออยู่ในทะเบียนบ้าน</v>
          </cell>
          <cell r="AC3078">
            <v>2</v>
          </cell>
          <cell r="AD3078">
            <v>0</v>
          </cell>
          <cell r="AE3078">
            <v>100</v>
          </cell>
        </row>
        <row r="3079">
          <cell r="P3079" t="str">
            <v>J5-103</v>
          </cell>
          <cell r="Q3079">
            <v>0</v>
          </cell>
          <cell r="R3079">
            <v>0</v>
          </cell>
          <cell r="S3079">
            <v>0</v>
          </cell>
          <cell r="T3079">
            <v>0</v>
          </cell>
          <cell r="U3079">
            <v>3</v>
          </cell>
          <cell r="V3079">
            <v>0</v>
          </cell>
          <cell r="W3079">
            <v>50</v>
          </cell>
          <cell r="X3079">
            <v>0</v>
          </cell>
          <cell r="Y3079">
            <v>1250</v>
          </cell>
          <cell r="Z3079" t="str">
            <v>บุคคลธรรมดา</v>
          </cell>
          <cell r="AA3079">
            <v>2</v>
          </cell>
          <cell r="AB3079" t="str">
            <v>(1)ที่ดินและสิ่งปลูกสร้างที่ใช้ประโยชน์ในการประกอบเกษตรกรรม</v>
          </cell>
          <cell r="AC3079">
            <v>1</v>
          </cell>
          <cell r="AD3079">
            <v>1250</v>
          </cell>
          <cell r="AE3079">
            <v>100</v>
          </cell>
        </row>
        <row r="3080">
          <cell r="P3080" t="str">
            <v>J5-105</v>
          </cell>
          <cell r="Q3080">
            <v>0</v>
          </cell>
          <cell r="R3080">
            <v>0</v>
          </cell>
          <cell r="S3080">
            <v>0</v>
          </cell>
          <cell r="T3080">
            <v>0</v>
          </cell>
          <cell r="U3080">
            <v>0</v>
          </cell>
          <cell r="V3080">
            <v>1</v>
          </cell>
          <cell r="W3080">
            <v>19</v>
          </cell>
          <cell r="X3080">
            <v>0</v>
          </cell>
          <cell r="Y3080">
            <v>119</v>
          </cell>
          <cell r="Z3080" t="str">
            <v>บุคคลธรรมดา</v>
          </cell>
          <cell r="AA3080">
            <v>2</v>
          </cell>
          <cell r="AB308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80">
            <v>2</v>
          </cell>
          <cell r="AD3080">
            <v>119</v>
          </cell>
          <cell r="AE3080">
            <v>100</v>
          </cell>
        </row>
        <row r="3081">
          <cell r="P3081" t="str">
            <v>J5-105</v>
          </cell>
          <cell r="Q3081">
            <v>0</v>
          </cell>
          <cell r="R3081">
            <v>0</v>
          </cell>
          <cell r="S3081">
            <v>0</v>
          </cell>
          <cell r="T3081">
            <v>0</v>
          </cell>
          <cell r="U3081">
            <v>0</v>
          </cell>
          <cell r="V3081">
            <v>0</v>
          </cell>
          <cell r="W3081">
            <v>0</v>
          </cell>
          <cell r="X3081">
            <v>0</v>
          </cell>
          <cell r="Y3081">
            <v>0</v>
          </cell>
          <cell r="Z3081" t="str">
            <v>บุคคลธรรมดา</v>
          </cell>
          <cell r="AA3081">
            <v>2</v>
          </cell>
          <cell r="AB308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81">
            <v>2</v>
          </cell>
          <cell r="AD3081">
            <v>0</v>
          </cell>
          <cell r="AE3081">
            <v>0</v>
          </cell>
        </row>
        <row r="3082">
          <cell r="P3082" t="str">
            <v>J5-105</v>
          </cell>
          <cell r="Q3082">
            <v>0</v>
          </cell>
          <cell r="R3082">
            <v>0</v>
          </cell>
          <cell r="S3082">
            <v>0</v>
          </cell>
          <cell r="T3082">
            <v>0</v>
          </cell>
          <cell r="U3082">
            <v>0</v>
          </cell>
          <cell r="V3082">
            <v>0</v>
          </cell>
          <cell r="W3082">
            <v>0</v>
          </cell>
          <cell r="X3082">
            <v>0</v>
          </cell>
          <cell r="Y3082">
            <v>0</v>
          </cell>
          <cell r="Z3082" t="str">
            <v>บุคคลธรรมดา</v>
          </cell>
          <cell r="AA3082">
            <v>2</v>
          </cell>
          <cell r="AB3082" t="str">
            <v>(3)สิ่งปลูกสร้างที่เจ้าของใช้เป็นที่อยู่อาศัยและมีชื่ออยู่ในทะเบียนบ้าน</v>
          </cell>
          <cell r="AC3082">
            <v>2</v>
          </cell>
          <cell r="AD3082">
            <v>0</v>
          </cell>
          <cell r="AE3082">
            <v>0</v>
          </cell>
        </row>
        <row r="3083">
          <cell r="P3083" t="str">
            <v>J5-106</v>
          </cell>
          <cell r="Q3083">
            <v>0</v>
          </cell>
          <cell r="R3083">
            <v>0</v>
          </cell>
          <cell r="S3083">
            <v>0</v>
          </cell>
          <cell r="T3083">
            <v>0</v>
          </cell>
          <cell r="U3083">
            <v>1</v>
          </cell>
          <cell r="V3083">
            <v>2</v>
          </cell>
          <cell r="W3083">
            <v>25</v>
          </cell>
          <cell r="X3083">
            <v>0</v>
          </cell>
          <cell r="Y3083">
            <v>625</v>
          </cell>
          <cell r="Z3083" t="str">
            <v>บุคคลธรรมดา</v>
          </cell>
          <cell r="AA3083">
            <v>2</v>
          </cell>
          <cell r="AB3083" t="str">
            <v>(1)ที่ดินและสิ่งปลูกสร้างที่ใช้ประโยชน์ในการประกอบเกษตรกรรม</v>
          </cell>
          <cell r="AC3083">
            <v>1</v>
          </cell>
          <cell r="AD3083">
            <v>625</v>
          </cell>
          <cell r="AE3083">
            <v>100</v>
          </cell>
        </row>
        <row r="3084">
          <cell r="P3084" t="str">
            <v>J5-107</v>
          </cell>
          <cell r="Q3084">
            <v>0</v>
          </cell>
          <cell r="R3084">
            <v>0</v>
          </cell>
          <cell r="S3084">
            <v>0</v>
          </cell>
          <cell r="T3084">
            <v>0</v>
          </cell>
          <cell r="U3084">
            <v>1</v>
          </cell>
          <cell r="V3084">
            <v>2</v>
          </cell>
          <cell r="W3084">
            <v>20</v>
          </cell>
          <cell r="X3084">
            <v>0</v>
          </cell>
          <cell r="Y3084">
            <v>620</v>
          </cell>
          <cell r="Z3084" t="str">
            <v>บุคคลธรรมดา</v>
          </cell>
          <cell r="AA3084">
            <v>2</v>
          </cell>
          <cell r="AB3084" t="str">
            <v>(1)ที่ดินและสิ่งปลูกสร้างที่ใช้ประโยชน์ในการประกอบเกษตรกรรม</v>
          </cell>
          <cell r="AC3084">
            <v>1</v>
          </cell>
          <cell r="AD3084">
            <v>620</v>
          </cell>
          <cell r="AE3084">
            <v>100</v>
          </cell>
        </row>
        <row r="3085">
          <cell r="P3085" t="str">
            <v>J5-109</v>
          </cell>
          <cell r="Q3085">
            <v>0</v>
          </cell>
          <cell r="R3085">
            <v>0</v>
          </cell>
          <cell r="S3085">
            <v>0</v>
          </cell>
          <cell r="T3085">
            <v>0</v>
          </cell>
          <cell r="U3085">
            <v>30</v>
          </cell>
          <cell r="V3085">
            <v>0</v>
          </cell>
          <cell r="W3085">
            <v>0</v>
          </cell>
          <cell r="X3085">
            <v>0</v>
          </cell>
          <cell r="Y3085">
            <v>12000</v>
          </cell>
          <cell r="Z3085" t="str">
            <v>บุคคลธรรมดา</v>
          </cell>
          <cell r="AA3085">
            <v>2</v>
          </cell>
          <cell r="AB3085" t="str">
            <v>(1)ที่ดินและสิ่งปลูกสร้างที่ใช้ประโยชน์ในการประกอบเกษตรกรรม</v>
          </cell>
          <cell r="AC3085">
            <v>1</v>
          </cell>
          <cell r="AD3085">
            <v>12000</v>
          </cell>
          <cell r="AE3085">
            <v>100</v>
          </cell>
        </row>
        <row r="3086">
          <cell r="P3086" t="str">
            <v>J5-114</v>
          </cell>
          <cell r="Q3086">
            <v>0</v>
          </cell>
          <cell r="R3086">
            <v>0</v>
          </cell>
          <cell r="S3086">
            <v>0</v>
          </cell>
          <cell r="T3086">
            <v>0</v>
          </cell>
          <cell r="U3086">
            <v>1</v>
          </cell>
          <cell r="V3086">
            <v>2</v>
          </cell>
          <cell r="W3086">
            <v>25</v>
          </cell>
          <cell r="X3086">
            <v>0</v>
          </cell>
          <cell r="Y3086">
            <v>625</v>
          </cell>
          <cell r="Z3086" t="str">
            <v>บุคคลธรรมดา</v>
          </cell>
          <cell r="AA3086">
            <v>2</v>
          </cell>
          <cell r="AB3086" t="str">
            <v>(1)ที่ดินและสิ่งปลูกสร้างที่ใช้ประโยชน์ในการประกอบเกษตรกรรม</v>
          </cell>
          <cell r="AC3086">
            <v>1</v>
          </cell>
          <cell r="AD3086">
            <v>625</v>
          </cell>
          <cell r="AE3086">
            <v>100</v>
          </cell>
        </row>
        <row r="3087">
          <cell r="P3087" t="str">
            <v>J5-115</v>
          </cell>
          <cell r="Q3087">
            <v>0</v>
          </cell>
          <cell r="R3087">
            <v>0</v>
          </cell>
          <cell r="S3087">
            <v>0</v>
          </cell>
          <cell r="T3087">
            <v>0</v>
          </cell>
          <cell r="U3087">
            <v>1</v>
          </cell>
          <cell r="V3087">
            <v>2</v>
          </cell>
          <cell r="W3087">
            <v>25</v>
          </cell>
          <cell r="X3087">
            <v>0</v>
          </cell>
          <cell r="Y3087">
            <v>625</v>
          </cell>
          <cell r="Z3087" t="str">
            <v>บุคคลธรรมดา</v>
          </cell>
          <cell r="AA3087">
            <v>2</v>
          </cell>
          <cell r="AB3087" t="str">
            <v>(1)ที่ดินและสิ่งปลูกสร้างที่ใช้ประโยชน์ในการประกอบเกษตรกรรม</v>
          </cell>
          <cell r="AC3087">
            <v>1</v>
          </cell>
          <cell r="AD3087">
            <v>625</v>
          </cell>
          <cell r="AE3087">
            <v>100</v>
          </cell>
        </row>
        <row r="3088">
          <cell r="P3088" t="str">
            <v>J5-116</v>
          </cell>
          <cell r="Q3088">
            <v>0</v>
          </cell>
          <cell r="R3088">
            <v>0</v>
          </cell>
          <cell r="S3088">
            <v>0</v>
          </cell>
          <cell r="T3088">
            <v>0</v>
          </cell>
          <cell r="U3088">
            <v>2</v>
          </cell>
          <cell r="V3088">
            <v>2</v>
          </cell>
          <cell r="W3088">
            <v>34</v>
          </cell>
          <cell r="X3088">
            <v>0</v>
          </cell>
          <cell r="Y3088">
            <v>1034</v>
          </cell>
          <cell r="Z3088" t="str">
            <v>บุคคลธรรมดา</v>
          </cell>
          <cell r="AA3088">
            <v>2</v>
          </cell>
          <cell r="AB308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88">
            <v>2</v>
          </cell>
          <cell r="AD3088">
            <v>1034</v>
          </cell>
          <cell r="AE3088">
            <v>100</v>
          </cell>
        </row>
        <row r="3089">
          <cell r="P3089" t="str">
            <v>J5-116</v>
          </cell>
          <cell r="Q3089">
            <v>0</v>
          </cell>
          <cell r="R3089">
            <v>0</v>
          </cell>
          <cell r="S3089">
            <v>0</v>
          </cell>
          <cell r="T3089">
            <v>0</v>
          </cell>
          <cell r="U3089">
            <v>0</v>
          </cell>
          <cell r="V3089">
            <v>0</v>
          </cell>
          <cell r="W3089">
            <v>0</v>
          </cell>
          <cell r="X3089">
            <v>0</v>
          </cell>
          <cell r="Y3089">
            <v>0</v>
          </cell>
          <cell r="Z3089" t="str">
            <v>บุคคลธรรมดา</v>
          </cell>
          <cell r="AA3089">
            <v>2</v>
          </cell>
          <cell r="AB30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89">
            <v>2</v>
          </cell>
          <cell r="AD3089">
            <v>0</v>
          </cell>
          <cell r="AE3089">
            <v>100</v>
          </cell>
        </row>
        <row r="3090">
          <cell r="P3090" t="str">
            <v>J5-117</v>
          </cell>
          <cell r="Q3090">
            <v>0</v>
          </cell>
          <cell r="R3090">
            <v>0</v>
          </cell>
          <cell r="S3090">
            <v>0</v>
          </cell>
          <cell r="T3090">
            <v>0</v>
          </cell>
          <cell r="U3090">
            <v>1</v>
          </cell>
          <cell r="V3090">
            <v>2</v>
          </cell>
          <cell r="W3090">
            <v>4</v>
          </cell>
          <cell r="X3090">
            <v>0</v>
          </cell>
          <cell r="Y3090">
            <v>604</v>
          </cell>
          <cell r="Z3090" t="str">
            <v>บุคคลธรรมดา</v>
          </cell>
          <cell r="AA3090">
            <v>2</v>
          </cell>
          <cell r="AB3090" t="str">
            <v>(1)ที่ดินและสิ่งปลูกสร้างที่ใช้ประโยชน์ในการประกอบเกษตรกรรม</v>
          </cell>
          <cell r="AC3090">
            <v>1</v>
          </cell>
          <cell r="AD3090">
            <v>604</v>
          </cell>
          <cell r="AE3090">
            <v>100</v>
          </cell>
        </row>
        <row r="3091">
          <cell r="P3091" t="str">
            <v>J5-118</v>
          </cell>
          <cell r="Q3091">
            <v>0</v>
          </cell>
          <cell r="R3091">
            <v>0</v>
          </cell>
          <cell r="S3091">
            <v>0</v>
          </cell>
          <cell r="T3091">
            <v>0</v>
          </cell>
          <cell r="U3091">
            <v>4</v>
          </cell>
          <cell r="V3091">
            <v>3</v>
          </cell>
          <cell r="W3091">
            <v>25</v>
          </cell>
          <cell r="X3091">
            <v>0</v>
          </cell>
          <cell r="Y3091">
            <v>1925</v>
          </cell>
          <cell r="Z3091" t="str">
            <v>บุคคลธรรมดา</v>
          </cell>
          <cell r="AA3091">
            <v>2</v>
          </cell>
          <cell r="AB3091" t="str">
            <v>(1)ที่ดินและสิ่งปลูกสร้างที่ใช้ประโยชน์ในการประกอบเกษตรกรรม</v>
          </cell>
          <cell r="AC3091">
            <v>1</v>
          </cell>
          <cell r="AD3091">
            <v>1925</v>
          </cell>
          <cell r="AE3091">
            <v>100</v>
          </cell>
        </row>
        <row r="3092">
          <cell r="P3092" t="str">
            <v>J5-120</v>
          </cell>
          <cell r="Q3092">
            <v>0</v>
          </cell>
          <cell r="R3092">
            <v>0</v>
          </cell>
          <cell r="S3092">
            <v>0</v>
          </cell>
          <cell r="T3092">
            <v>0</v>
          </cell>
          <cell r="U3092">
            <v>0</v>
          </cell>
          <cell r="V3092">
            <v>1</v>
          </cell>
          <cell r="W3092">
            <v>99</v>
          </cell>
          <cell r="X3092">
            <v>0</v>
          </cell>
          <cell r="Y3092">
            <v>199</v>
          </cell>
          <cell r="Z3092" t="str">
            <v>บุคคลธรรมดา</v>
          </cell>
          <cell r="AA3092">
            <v>2</v>
          </cell>
          <cell r="AB30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92">
            <v>2</v>
          </cell>
          <cell r="AD3092">
            <v>199</v>
          </cell>
          <cell r="AE3092">
            <v>100</v>
          </cell>
        </row>
        <row r="3093">
          <cell r="P3093" t="str">
            <v>J5-120</v>
          </cell>
          <cell r="Q3093">
            <v>0</v>
          </cell>
          <cell r="R3093">
            <v>0</v>
          </cell>
          <cell r="S3093">
            <v>0</v>
          </cell>
          <cell r="T3093">
            <v>0</v>
          </cell>
          <cell r="U3093">
            <v>0</v>
          </cell>
          <cell r="V3093">
            <v>0</v>
          </cell>
          <cell r="W3093">
            <v>0</v>
          </cell>
          <cell r="X3093">
            <v>0</v>
          </cell>
          <cell r="Y3093">
            <v>0</v>
          </cell>
          <cell r="Z3093" t="str">
            <v>บุคคลธรรมดา</v>
          </cell>
          <cell r="AA3093">
            <v>2</v>
          </cell>
          <cell r="AB3093" t="str">
            <v>(3)สิ่งปลูกสร้างที่เจ้าของใช้เป็นที่อยู่อาศัยและมีชื่ออยู่ในทะเบียนบ้าน</v>
          </cell>
          <cell r="AC3093">
            <v>2</v>
          </cell>
          <cell r="AD3093">
            <v>0</v>
          </cell>
          <cell r="AE3093">
            <v>100</v>
          </cell>
        </row>
        <row r="3094">
          <cell r="P3094" t="str">
            <v>J5-121</v>
          </cell>
          <cell r="Q3094">
            <v>0</v>
          </cell>
          <cell r="R3094">
            <v>0</v>
          </cell>
          <cell r="S3094">
            <v>0</v>
          </cell>
          <cell r="T3094">
            <v>0</v>
          </cell>
          <cell r="U3094">
            <v>14</v>
          </cell>
          <cell r="V3094">
            <v>1</v>
          </cell>
          <cell r="W3094">
            <v>0</v>
          </cell>
          <cell r="X3094">
            <v>0</v>
          </cell>
          <cell r="Y3094">
            <v>5400</v>
          </cell>
          <cell r="Z3094" t="str">
            <v>บุคคลธรรมดา</v>
          </cell>
          <cell r="AA3094">
            <v>2</v>
          </cell>
          <cell r="AB3094" t="str">
            <v>(1)ที่ดินและสิ่งปลูกสร้างที่ใช้ประโยชน์ในการประกอบเกษตรกรรม</v>
          </cell>
          <cell r="AC3094">
            <v>1</v>
          </cell>
          <cell r="AD3094">
            <v>5400</v>
          </cell>
          <cell r="AE3094">
            <v>100</v>
          </cell>
        </row>
        <row r="3095">
          <cell r="P3095" t="str">
            <v>J5-121</v>
          </cell>
          <cell r="Q3095">
            <v>0</v>
          </cell>
          <cell r="R3095">
            <v>0</v>
          </cell>
          <cell r="S3095">
            <v>0</v>
          </cell>
          <cell r="T3095">
            <v>0</v>
          </cell>
          <cell r="U3095">
            <v>0</v>
          </cell>
          <cell r="V3095">
            <v>0</v>
          </cell>
          <cell r="W3095">
            <v>0</v>
          </cell>
          <cell r="X3095">
            <v>0</v>
          </cell>
          <cell r="Y3095">
            <v>294</v>
          </cell>
          <cell r="Z3095" t="str">
            <v>บุคคลธรรมดา</v>
          </cell>
          <cell r="AA3095">
            <v>2</v>
          </cell>
          <cell r="AB309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95">
            <v>2</v>
          </cell>
          <cell r="AD3095">
            <v>294</v>
          </cell>
          <cell r="AE3095">
            <v>100</v>
          </cell>
        </row>
        <row r="3096">
          <cell r="P3096" t="str">
            <v>J5-121</v>
          </cell>
          <cell r="Q3096">
            <v>0</v>
          </cell>
          <cell r="R3096">
            <v>0</v>
          </cell>
          <cell r="S3096">
            <v>0</v>
          </cell>
          <cell r="T3096">
            <v>0</v>
          </cell>
          <cell r="U3096">
            <v>0</v>
          </cell>
          <cell r="V3096">
            <v>0</v>
          </cell>
          <cell r="W3096">
            <v>0</v>
          </cell>
          <cell r="X3096">
            <v>0</v>
          </cell>
          <cell r="Y3096">
            <v>0</v>
          </cell>
          <cell r="Z3096" t="str">
            <v>บุคคลธรรมดา</v>
          </cell>
          <cell r="AA3096">
            <v>2</v>
          </cell>
          <cell r="AB309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96">
            <v>2</v>
          </cell>
          <cell r="AD3096">
            <v>0</v>
          </cell>
          <cell r="AE3096">
            <v>0</v>
          </cell>
        </row>
        <row r="3097">
          <cell r="P3097" t="str">
            <v>J5-121</v>
          </cell>
          <cell r="Q3097">
            <v>0</v>
          </cell>
          <cell r="R3097">
            <v>0</v>
          </cell>
          <cell r="S3097">
            <v>0</v>
          </cell>
          <cell r="T3097">
            <v>0</v>
          </cell>
          <cell r="U3097">
            <v>0</v>
          </cell>
          <cell r="V3097">
            <v>0</v>
          </cell>
          <cell r="W3097">
            <v>0</v>
          </cell>
          <cell r="X3097">
            <v>0</v>
          </cell>
          <cell r="Y3097">
            <v>6</v>
          </cell>
          <cell r="Z3097" t="str">
            <v>บุคคลธรรมดา</v>
          </cell>
          <cell r="AA3097">
            <v>2</v>
          </cell>
          <cell r="AB309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097">
            <v>3</v>
          </cell>
          <cell r="AD3097">
            <v>6</v>
          </cell>
          <cell r="AE3097">
            <v>100</v>
          </cell>
        </row>
        <row r="3098">
          <cell r="P3098" t="str">
            <v>J5-124</v>
          </cell>
          <cell r="Q3098">
            <v>0</v>
          </cell>
          <cell r="R3098">
            <v>0</v>
          </cell>
          <cell r="S3098">
            <v>0</v>
          </cell>
          <cell r="T3098">
            <v>0</v>
          </cell>
          <cell r="U3098">
            <v>0</v>
          </cell>
          <cell r="V3098">
            <v>2</v>
          </cell>
          <cell r="W3098">
            <v>0</v>
          </cell>
          <cell r="X3098">
            <v>0</v>
          </cell>
          <cell r="Y3098">
            <v>200</v>
          </cell>
          <cell r="Z3098" t="str">
            <v>บุคคลธรรมดา</v>
          </cell>
          <cell r="AA3098">
            <v>2</v>
          </cell>
          <cell r="AB309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98">
            <v>2</v>
          </cell>
          <cell r="AD3098">
            <v>200</v>
          </cell>
          <cell r="AE3098">
            <v>100</v>
          </cell>
        </row>
        <row r="3099">
          <cell r="P3099" t="str">
            <v>J5-124</v>
          </cell>
          <cell r="Q3099">
            <v>0</v>
          </cell>
          <cell r="R3099">
            <v>0</v>
          </cell>
          <cell r="S3099">
            <v>0</v>
          </cell>
          <cell r="T3099">
            <v>0</v>
          </cell>
          <cell r="U3099">
            <v>0</v>
          </cell>
          <cell r="V3099">
            <v>0</v>
          </cell>
          <cell r="W3099">
            <v>0</v>
          </cell>
          <cell r="X3099">
            <v>0</v>
          </cell>
          <cell r="Y3099">
            <v>0</v>
          </cell>
          <cell r="Z3099" t="str">
            <v>บุคคลธรรมดา</v>
          </cell>
          <cell r="AA3099">
            <v>2</v>
          </cell>
          <cell r="AB309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099">
            <v>2</v>
          </cell>
          <cell r="AD3099">
            <v>0</v>
          </cell>
          <cell r="AE3099">
            <v>100</v>
          </cell>
        </row>
        <row r="3100">
          <cell r="P3100" t="str">
            <v>J5-124</v>
          </cell>
          <cell r="Q3100">
            <v>0</v>
          </cell>
          <cell r="R3100">
            <v>0</v>
          </cell>
          <cell r="S3100">
            <v>0</v>
          </cell>
          <cell r="T3100">
            <v>0</v>
          </cell>
          <cell r="U3100">
            <v>0</v>
          </cell>
          <cell r="V3100">
            <v>0</v>
          </cell>
          <cell r="W3100">
            <v>0</v>
          </cell>
          <cell r="X3100">
            <v>0</v>
          </cell>
          <cell r="Y3100">
            <v>0</v>
          </cell>
          <cell r="Z3100" t="str">
            <v>บุคคลธรรมดา</v>
          </cell>
          <cell r="AA3100">
            <v>2</v>
          </cell>
          <cell r="AB3100" t="str">
            <v>(3)สิ่งปลูกสร้างที่เจ้าของใช้เป็นที่อยู่อาศัยและมีชื่ออยู่ในทะเบียนบ้าน</v>
          </cell>
          <cell r="AC3100">
            <v>2</v>
          </cell>
          <cell r="AD3100">
            <v>0</v>
          </cell>
          <cell r="AE3100">
            <v>100</v>
          </cell>
        </row>
        <row r="3101">
          <cell r="P3101" t="str">
            <v>J5-125</v>
          </cell>
          <cell r="Q3101">
            <v>0</v>
          </cell>
          <cell r="R3101">
            <v>0</v>
          </cell>
          <cell r="S3101">
            <v>0</v>
          </cell>
          <cell r="T3101">
            <v>0</v>
          </cell>
          <cell r="U3101">
            <v>1</v>
          </cell>
          <cell r="V3101">
            <v>0</v>
          </cell>
          <cell r="W3101">
            <v>0</v>
          </cell>
          <cell r="X3101">
            <v>0</v>
          </cell>
          <cell r="Y3101">
            <v>400</v>
          </cell>
          <cell r="Z3101" t="str">
            <v>บุคคลธรรมดา</v>
          </cell>
          <cell r="AA3101">
            <v>2</v>
          </cell>
          <cell r="AB310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01">
            <v>2</v>
          </cell>
          <cell r="AD3101">
            <v>400</v>
          </cell>
          <cell r="AE3101">
            <v>100</v>
          </cell>
        </row>
        <row r="3102">
          <cell r="P3102" t="str">
            <v>J5-125</v>
          </cell>
          <cell r="Q3102">
            <v>0</v>
          </cell>
          <cell r="R3102">
            <v>0</v>
          </cell>
          <cell r="S3102">
            <v>0</v>
          </cell>
          <cell r="T3102">
            <v>0</v>
          </cell>
          <cell r="U3102">
            <v>0</v>
          </cell>
          <cell r="V3102">
            <v>0</v>
          </cell>
          <cell r="W3102">
            <v>0</v>
          </cell>
          <cell r="X3102">
            <v>0</v>
          </cell>
          <cell r="Y3102">
            <v>0</v>
          </cell>
          <cell r="Z3102" t="str">
            <v>บุคคลธรรมดา</v>
          </cell>
          <cell r="AA3102">
            <v>2</v>
          </cell>
          <cell r="AB310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02">
            <v>2</v>
          </cell>
          <cell r="AD3102">
            <v>0</v>
          </cell>
          <cell r="AE3102">
            <v>100</v>
          </cell>
        </row>
        <row r="3103">
          <cell r="P3103" t="str">
            <v>J5-126</v>
          </cell>
          <cell r="Q3103">
            <v>0</v>
          </cell>
          <cell r="R3103">
            <v>0</v>
          </cell>
          <cell r="S3103">
            <v>0</v>
          </cell>
          <cell r="T3103">
            <v>0</v>
          </cell>
          <cell r="U3103">
            <v>5</v>
          </cell>
          <cell r="V3103">
            <v>0</v>
          </cell>
          <cell r="W3103">
            <v>29</v>
          </cell>
          <cell r="X3103">
            <v>0</v>
          </cell>
          <cell r="Y3103">
            <v>2029</v>
          </cell>
          <cell r="Z3103" t="str">
            <v>บุคคลธรรมดา</v>
          </cell>
          <cell r="AA3103">
            <v>2</v>
          </cell>
          <cell r="AB3103" t="str">
            <v>(1)ที่ดินและสิ่งปลูกสร้างที่ใช้ประโยชน์ในการประกอบเกษตรกรรม</v>
          </cell>
          <cell r="AC3103">
            <v>1</v>
          </cell>
          <cell r="AD3103">
            <v>2029</v>
          </cell>
          <cell r="AE3103">
            <v>100</v>
          </cell>
        </row>
        <row r="3104">
          <cell r="P3104" t="str">
            <v>J5-127</v>
          </cell>
          <cell r="Q3104">
            <v>0</v>
          </cell>
          <cell r="R3104">
            <v>0</v>
          </cell>
          <cell r="S3104">
            <v>0</v>
          </cell>
          <cell r="T3104">
            <v>0</v>
          </cell>
          <cell r="U3104">
            <v>8</v>
          </cell>
          <cell r="V3104">
            <v>0</v>
          </cell>
          <cell r="W3104">
            <v>0</v>
          </cell>
          <cell r="X3104">
            <v>0</v>
          </cell>
          <cell r="Y3104">
            <v>3200</v>
          </cell>
          <cell r="Z3104" t="str">
            <v>บุคคลธรรมดา</v>
          </cell>
          <cell r="AA3104">
            <v>2</v>
          </cell>
          <cell r="AB3104" t="str">
            <v>(1)ที่ดินและสิ่งปลูกสร้างที่ใช้ประโยชน์ในการประกอบเกษตรกรรม</v>
          </cell>
          <cell r="AC3104">
            <v>1</v>
          </cell>
          <cell r="AD3104">
            <v>3200</v>
          </cell>
          <cell r="AE3104">
            <v>100</v>
          </cell>
        </row>
        <row r="3105">
          <cell r="P3105" t="str">
            <v>J5-129</v>
          </cell>
          <cell r="Q3105">
            <v>0</v>
          </cell>
          <cell r="R3105">
            <v>0</v>
          </cell>
          <cell r="S3105">
            <v>0</v>
          </cell>
          <cell r="T3105">
            <v>0</v>
          </cell>
          <cell r="U3105">
            <v>1</v>
          </cell>
          <cell r="V3105">
            <v>2</v>
          </cell>
          <cell r="W3105">
            <v>25</v>
          </cell>
          <cell r="X3105">
            <v>0</v>
          </cell>
          <cell r="Y3105">
            <v>625</v>
          </cell>
          <cell r="Z3105" t="str">
            <v>บุคคลธรรมดา</v>
          </cell>
          <cell r="AA3105">
            <v>2</v>
          </cell>
          <cell r="AB3105" t="str">
            <v>(1)ที่ดินและสิ่งปลูกสร้างที่ใช้ประโยชน์ในการประกอบเกษตรกรรม</v>
          </cell>
          <cell r="AC3105">
            <v>1</v>
          </cell>
          <cell r="AD3105">
            <v>625</v>
          </cell>
          <cell r="AE3105">
            <v>100</v>
          </cell>
        </row>
        <row r="3106">
          <cell r="P3106" t="str">
            <v>J5-130</v>
          </cell>
          <cell r="Q3106">
            <v>0</v>
          </cell>
          <cell r="R3106">
            <v>0</v>
          </cell>
          <cell r="S3106">
            <v>0</v>
          </cell>
          <cell r="T3106">
            <v>0</v>
          </cell>
          <cell r="U3106">
            <v>13</v>
          </cell>
          <cell r="V3106">
            <v>3</v>
          </cell>
          <cell r="W3106">
            <v>0</v>
          </cell>
          <cell r="X3106">
            <v>0</v>
          </cell>
          <cell r="Y3106">
            <v>5500</v>
          </cell>
          <cell r="Z3106" t="str">
            <v>บุคคลธรรมดา</v>
          </cell>
          <cell r="AA3106">
            <v>2</v>
          </cell>
          <cell r="AB3106" t="str">
            <v>(1)ที่ดินและสิ่งปลูกสร้างที่ใช้ประโยชน์ในการประกอบเกษตรกรรม</v>
          </cell>
          <cell r="AC3106">
            <v>1</v>
          </cell>
          <cell r="AD3106">
            <v>5500</v>
          </cell>
          <cell r="AE3106">
            <v>100</v>
          </cell>
        </row>
        <row r="3107">
          <cell r="P3107" t="str">
            <v>J5-132</v>
          </cell>
          <cell r="Q3107">
            <v>0</v>
          </cell>
          <cell r="R3107">
            <v>0</v>
          </cell>
          <cell r="S3107">
            <v>0</v>
          </cell>
          <cell r="T3107">
            <v>0</v>
          </cell>
          <cell r="U3107">
            <v>2</v>
          </cell>
          <cell r="V3107">
            <v>2</v>
          </cell>
          <cell r="W3107">
            <v>20</v>
          </cell>
          <cell r="X3107">
            <v>0</v>
          </cell>
          <cell r="Y3107">
            <v>1020</v>
          </cell>
          <cell r="Z3107" t="str">
            <v>บุคคลธรรมดา</v>
          </cell>
          <cell r="AA3107">
            <v>2</v>
          </cell>
          <cell r="AB3107" t="str">
            <v>(1)ที่ดินและสิ่งปลูกสร้างที่ใช้ประโยชน์ในการประกอบเกษตรกรรม</v>
          </cell>
          <cell r="AC3107">
            <v>1</v>
          </cell>
          <cell r="AD3107">
            <v>1020</v>
          </cell>
          <cell r="AE3107">
            <v>100</v>
          </cell>
        </row>
        <row r="3108">
          <cell r="P3108" t="str">
            <v>J5-133</v>
          </cell>
          <cell r="Q3108">
            <v>0</v>
          </cell>
          <cell r="R3108">
            <v>0</v>
          </cell>
          <cell r="S3108">
            <v>0</v>
          </cell>
          <cell r="T3108">
            <v>0</v>
          </cell>
          <cell r="U3108">
            <v>3</v>
          </cell>
          <cell r="V3108">
            <v>1</v>
          </cell>
          <cell r="W3108">
            <v>25</v>
          </cell>
          <cell r="X3108">
            <v>0</v>
          </cell>
          <cell r="Y3108">
            <v>1325</v>
          </cell>
          <cell r="Z3108" t="str">
            <v>บุคคลธรรมดา</v>
          </cell>
          <cell r="AA3108">
            <v>2</v>
          </cell>
          <cell r="AB3108" t="str">
            <v>(1)ที่ดินและสิ่งปลูกสร้างที่ใช้ประโยชน์ในการประกอบเกษตรกรรม</v>
          </cell>
          <cell r="AC3108">
            <v>1</v>
          </cell>
          <cell r="AD3108">
            <v>1325</v>
          </cell>
          <cell r="AE3108">
            <v>100</v>
          </cell>
        </row>
        <row r="3109">
          <cell r="P3109" t="str">
            <v>J5-134</v>
          </cell>
          <cell r="Q3109">
            <v>0</v>
          </cell>
          <cell r="R3109">
            <v>0</v>
          </cell>
          <cell r="S3109">
            <v>0</v>
          </cell>
          <cell r="T3109">
            <v>0</v>
          </cell>
          <cell r="U3109">
            <v>35</v>
          </cell>
          <cell r="V3109">
            <v>0</v>
          </cell>
          <cell r="W3109">
            <v>90</v>
          </cell>
          <cell r="X3109">
            <v>0</v>
          </cell>
          <cell r="Y3109">
            <v>14090</v>
          </cell>
          <cell r="Z3109" t="str">
            <v>บุคคลธรรมดา</v>
          </cell>
          <cell r="AA3109">
            <v>2</v>
          </cell>
          <cell r="AB3109" t="str">
            <v>(1)ที่ดินและสิ่งปลูกสร้างที่ใช้ประโยชน์ในการประกอบเกษตรกรรม</v>
          </cell>
          <cell r="AC3109">
            <v>1</v>
          </cell>
          <cell r="AD3109">
            <v>14090</v>
          </cell>
          <cell r="AE3109">
            <v>100</v>
          </cell>
        </row>
        <row r="3110">
          <cell r="P3110" t="str">
            <v>J5-136</v>
          </cell>
          <cell r="Q3110">
            <v>0</v>
          </cell>
          <cell r="R3110">
            <v>0</v>
          </cell>
          <cell r="S3110">
            <v>0</v>
          </cell>
          <cell r="T3110">
            <v>0</v>
          </cell>
          <cell r="U3110">
            <v>16</v>
          </cell>
          <cell r="V3110">
            <v>0</v>
          </cell>
          <cell r="W3110">
            <v>0</v>
          </cell>
          <cell r="X3110">
            <v>0</v>
          </cell>
          <cell r="Y3110">
            <v>6400</v>
          </cell>
          <cell r="Z3110" t="str">
            <v>บุคคลธรรมดา</v>
          </cell>
          <cell r="AA3110">
            <v>2</v>
          </cell>
          <cell r="AB3110" t="str">
            <v>(1)ที่ดินและสิ่งปลูกสร้างที่ใช้ประโยชน์ในการประกอบเกษตรกรรม</v>
          </cell>
          <cell r="AC3110">
            <v>1</v>
          </cell>
          <cell r="AD3110">
            <v>6400</v>
          </cell>
          <cell r="AE3110">
            <v>100</v>
          </cell>
        </row>
        <row r="3111">
          <cell r="P3111" t="str">
            <v>J5-137</v>
          </cell>
          <cell r="Q3111">
            <v>0</v>
          </cell>
          <cell r="R3111">
            <v>0</v>
          </cell>
          <cell r="S3111">
            <v>0</v>
          </cell>
          <cell r="T3111">
            <v>0</v>
          </cell>
          <cell r="U3111">
            <v>1</v>
          </cell>
          <cell r="V3111">
            <v>0</v>
          </cell>
          <cell r="W3111">
            <v>0</v>
          </cell>
          <cell r="X3111">
            <v>0</v>
          </cell>
          <cell r="Y3111">
            <v>400</v>
          </cell>
          <cell r="Z3111" t="str">
            <v>บุคคลธรรมดา</v>
          </cell>
          <cell r="AA3111">
            <v>2</v>
          </cell>
          <cell r="AB3111" t="str">
            <v>(1)ที่ดินและสิ่งปลูกสร้างที่ใช้ประโยชน์ในการประกอบเกษตรกรรม</v>
          </cell>
          <cell r="AC3111">
            <v>1</v>
          </cell>
          <cell r="AD3111">
            <v>400</v>
          </cell>
          <cell r="AE3111">
            <v>100</v>
          </cell>
        </row>
        <row r="3112">
          <cell r="P3112" t="str">
            <v>J5-138</v>
          </cell>
          <cell r="Q3112">
            <v>0</v>
          </cell>
          <cell r="R3112">
            <v>0</v>
          </cell>
          <cell r="S3112">
            <v>0</v>
          </cell>
          <cell r="T3112">
            <v>0</v>
          </cell>
          <cell r="U3112">
            <v>0</v>
          </cell>
          <cell r="V3112">
            <v>0</v>
          </cell>
          <cell r="W3112">
            <v>50</v>
          </cell>
          <cell r="X3112">
            <v>0</v>
          </cell>
          <cell r="Y3112">
            <v>50</v>
          </cell>
          <cell r="Z3112" t="str">
            <v>บุคคลธรรมดา</v>
          </cell>
          <cell r="AA3112">
            <v>2</v>
          </cell>
          <cell r="AB3112" t="str">
            <v>(1)ที่ดินและสิ่งปลูกสร้างที่ใช้ประโยชน์ในการประกอบเกษตรกรรม</v>
          </cell>
          <cell r="AC3112">
            <v>1</v>
          </cell>
          <cell r="AD3112">
            <v>50</v>
          </cell>
          <cell r="AE3112">
            <v>100</v>
          </cell>
        </row>
        <row r="3113">
          <cell r="P3113" t="str">
            <v>J5-139</v>
          </cell>
          <cell r="Q3113">
            <v>0</v>
          </cell>
          <cell r="R3113">
            <v>0</v>
          </cell>
          <cell r="S3113">
            <v>0</v>
          </cell>
          <cell r="T3113">
            <v>0</v>
          </cell>
          <cell r="U3113">
            <v>5</v>
          </cell>
          <cell r="V3113">
            <v>0</v>
          </cell>
          <cell r="W3113">
            <v>0</v>
          </cell>
          <cell r="X3113">
            <v>0</v>
          </cell>
          <cell r="Y3113">
            <v>2000</v>
          </cell>
          <cell r="Z3113" t="str">
            <v>บุคคลธรรมดา</v>
          </cell>
          <cell r="AA3113">
            <v>2</v>
          </cell>
          <cell r="AB3113" t="str">
            <v>(1)ที่ดินและสิ่งปลูกสร้างที่ใช้ประโยชน์ในการประกอบเกษตรกรรม</v>
          </cell>
          <cell r="AC3113">
            <v>1</v>
          </cell>
          <cell r="AD3113">
            <v>2000</v>
          </cell>
          <cell r="AE3113">
            <v>100</v>
          </cell>
        </row>
        <row r="3114">
          <cell r="P3114" t="str">
            <v>J5-140</v>
          </cell>
          <cell r="Q3114">
            <v>0</v>
          </cell>
          <cell r="R3114">
            <v>0</v>
          </cell>
          <cell r="S3114">
            <v>0</v>
          </cell>
          <cell r="T3114">
            <v>0</v>
          </cell>
          <cell r="U3114">
            <v>10</v>
          </cell>
          <cell r="V3114">
            <v>0</v>
          </cell>
          <cell r="W3114">
            <v>0</v>
          </cell>
          <cell r="X3114">
            <v>0</v>
          </cell>
          <cell r="Y3114">
            <v>4000</v>
          </cell>
          <cell r="Z3114" t="str">
            <v>บุคคลธรรมดา</v>
          </cell>
          <cell r="AA3114">
            <v>2</v>
          </cell>
          <cell r="AB3114" t="str">
            <v>(1)ที่ดินและสิ่งปลูกสร้างที่ใช้ประโยชน์ในการประกอบเกษตรกรรม</v>
          </cell>
          <cell r="AC3114">
            <v>1</v>
          </cell>
          <cell r="AD3114">
            <v>4000</v>
          </cell>
          <cell r="AE3114">
            <v>100</v>
          </cell>
        </row>
        <row r="3115">
          <cell r="P3115" t="str">
            <v>J5-141</v>
          </cell>
          <cell r="Q3115">
            <v>0</v>
          </cell>
          <cell r="R3115">
            <v>0</v>
          </cell>
          <cell r="S3115">
            <v>0</v>
          </cell>
          <cell r="T3115">
            <v>0</v>
          </cell>
          <cell r="U3115">
            <v>0</v>
          </cell>
          <cell r="V3115">
            <v>0</v>
          </cell>
          <cell r="W3115">
            <v>50</v>
          </cell>
          <cell r="X3115">
            <v>0</v>
          </cell>
          <cell r="Y3115">
            <v>50</v>
          </cell>
          <cell r="Z3115" t="str">
            <v>บุคคลธรรมดา</v>
          </cell>
          <cell r="AA3115">
            <v>2</v>
          </cell>
          <cell r="AB311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15">
            <v>2</v>
          </cell>
          <cell r="AD3115">
            <v>50</v>
          </cell>
          <cell r="AE3115">
            <v>100</v>
          </cell>
        </row>
        <row r="3116">
          <cell r="P3116" t="str">
            <v>J5-141</v>
          </cell>
          <cell r="Q3116">
            <v>0</v>
          </cell>
          <cell r="R3116">
            <v>0</v>
          </cell>
          <cell r="S3116">
            <v>0</v>
          </cell>
          <cell r="T3116">
            <v>0</v>
          </cell>
          <cell r="U3116">
            <v>0</v>
          </cell>
          <cell r="V3116">
            <v>0</v>
          </cell>
          <cell r="W3116">
            <v>0</v>
          </cell>
          <cell r="X3116">
            <v>0</v>
          </cell>
          <cell r="Y3116">
            <v>0</v>
          </cell>
          <cell r="Z3116" t="str">
            <v>บุคคลธรรมดา</v>
          </cell>
          <cell r="AA3116">
            <v>2</v>
          </cell>
          <cell r="AB311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16">
            <v>2</v>
          </cell>
          <cell r="AD3116">
            <v>0</v>
          </cell>
          <cell r="AE3116">
            <v>100</v>
          </cell>
        </row>
        <row r="3117">
          <cell r="P3117" t="str">
            <v>J5-142</v>
          </cell>
          <cell r="Q3117">
            <v>0</v>
          </cell>
          <cell r="R3117">
            <v>0</v>
          </cell>
          <cell r="S3117">
            <v>0</v>
          </cell>
          <cell r="T3117">
            <v>0</v>
          </cell>
          <cell r="U3117">
            <v>5</v>
          </cell>
          <cell r="V3117">
            <v>0</v>
          </cell>
          <cell r="W3117">
            <v>0</v>
          </cell>
          <cell r="X3117">
            <v>0</v>
          </cell>
          <cell r="Y3117">
            <v>2000</v>
          </cell>
          <cell r="Z3117" t="str">
            <v>บุคคลธรรมดา</v>
          </cell>
          <cell r="AA3117">
            <v>2</v>
          </cell>
          <cell r="AB3117" t="str">
            <v>(1)ที่ดินและสิ่งปลูกสร้างที่ใช้ประโยชน์ในการประกอบเกษตรกรรม</v>
          </cell>
          <cell r="AC3117">
            <v>1</v>
          </cell>
          <cell r="AD3117">
            <v>2000</v>
          </cell>
          <cell r="AE3117">
            <v>100</v>
          </cell>
        </row>
        <row r="3118">
          <cell r="P3118" t="str">
            <v>J5-143</v>
          </cell>
          <cell r="Q3118">
            <v>0</v>
          </cell>
          <cell r="R3118">
            <v>0</v>
          </cell>
          <cell r="S3118">
            <v>0</v>
          </cell>
          <cell r="T3118">
            <v>0</v>
          </cell>
          <cell r="U3118">
            <v>2</v>
          </cell>
          <cell r="V3118">
            <v>0</v>
          </cell>
          <cell r="W3118">
            <v>0</v>
          </cell>
          <cell r="X3118">
            <v>0</v>
          </cell>
          <cell r="Y3118">
            <v>800</v>
          </cell>
          <cell r="Z3118" t="str">
            <v>บุคคลธรรมดา</v>
          </cell>
          <cell r="AA3118">
            <v>2</v>
          </cell>
          <cell r="AB3118" t="str">
            <v>(1)ที่ดินและสิ่งปลูกสร้างที่ใช้ประโยชน์ในการประกอบเกษตรกรรม</v>
          </cell>
          <cell r="AC3118">
            <v>1</v>
          </cell>
          <cell r="AD3118">
            <v>800</v>
          </cell>
          <cell r="AE3118">
            <v>100</v>
          </cell>
        </row>
        <row r="3119">
          <cell r="P3119" t="str">
            <v>J5-145</v>
          </cell>
          <cell r="Q3119">
            <v>0</v>
          </cell>
          <cell r="R3119">
            <v>0</v>
          </cell>
          <cell r="S3119">
            <v>0</v>
          </cell>
          <cell r="T3119">
            <v>0</v>
          </cell>
          <cell r="U3119">
            <v>0</v>
          </cell>
          <cell r="V3119">
            <v>1</v>
          </cell>
          <cell r="W3119">
            <v>0</v>
          </cell>
          <cell r="X3119">
            <v>0</v>
          </cell>
          <cell r="Y3119">
            <v>100</v>
          </cell>
          <cell r="Z3119" t="str">
            <v>บุคคลธรรมดา</v>
          </cell>
          <cell r="AA3119">
            <v>2</v>
          </cell>
          <cell r="AB31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19">
            <v>2</v>
          </cell>
          <cell r="AD3119">
            <v>100</v>
          </cell>
          <cell r="AE3119">
            <v>100</v>
          </cell>
        </row>
        <row r="3120">
          <cell r="P3120" t="str">
            <v>J5-145</v>
          </cell>
          <cell r="Q3120">
            <v>0</v>
          </cell>
          <cell r="R3120">
            <v>0</v>
          </cell>
          <cell r="S3120">
            <v>0</v>
          </cell>
          <cell r="T3120">
            <v>0</v>
          </cell>
          <cell r="U3120">
            <v>0</v>
          </cell>
          <cell r="V3120">
            <v>0</v>
          </cell>
          <cell r="W3120">
            <v>0</v>
          </cell>
          <cell r="X3120">
            <v>0</v>
          </cell>
          <cell r="Y3120">
            <v>0</v>
          </cell>
          <cell r="Z3120" t="str">
            <v>บุคคลธรรมดา</v>
          </cell>
          <cell r="AA3120">
            <v>2</v>
          </cell>
          <cell r="AB3120" t="str">
            <v>(3)สิ่งปลูกสร้างที่เจ้าของใช้เป็นที่อยู่อาศัยและมีชื่ออยู่ในทะเบียนบ้าน</v>
          </cell>
          <cell r="AC3120">
            <v>2</v>
          </cell>
          <cell r="AD3120">
            <v>0</v>
          </cell>
          <cell r="AE3120">
            <v>100</v>
          </cell>
        </row>
        <row r="3121">
          <cell r="P3121" t="str">
            <v>J5-148</v>
          </cell>
          <cell r="Q3121">
            <v>0</v>
          </cell>
          <cell r="R3121">
            <v>0</v>
          </cell>
          <cell r="S3121">
            <v>0</v>
          </cell>
          <cell r="T3121">
            <v>0</v>
          </cell>
          <cell r="U3121">
            <v>0</v>
          </cell>
          <cell r="V3121">
            <v>1</v>
          </cell>
          <cell r="W3121">
            <v>40</v>
          </cell>
          <cell r="X3121">
            <v>0</v>
          </cell>
          <cell r="Y3121">
            <v>140</v>
          </cell>
          <cell r="Z3121" t="str">
            <v>บุคคลธรรมดา</v>
          </cell>
          <cell r="AA3121">
            <v>2</v>
          </cell>
          <cell r="AB3121" t="str">
            <v>(1)ที่ดินและสิ่งปลูกสร้างที่ใช้ประโยชน์ในการประกอบเกษตรกรรม</v>
          </cell>
          <cell r="AC3121">
            <v>1</v>
          </cell>
          <cell r="AD3121">
            <v>140</v>
          </cell>
          <cell r="AE3121">
            <v>100</v>
          </cell>
        </row>
        <row r="3122">
          <cell r="P3122" t="str">
            <v>J5-151</v>
          </cell>
          <cell r="Q3122">
            <v>0</v>
          </cell>
          <cell r="R3122">
            <v>0</v>
          </cell>
          <cell r="S3122">
            <v>0</v>
          </cell>
          <cell r="T3122">
            <v>0</v>
          </cell>
          <cell r="U3122">
            <v>8</v>
          </cell>
          <cell r="V3122">
            <v>0</v>
          </cell>
          <cell r="W3122">
            <v>0</v>
          </cell>
          <cell r="X3122">
            <v>0</v>
          </cell>
          <cell r="Y3122">
            <v>3200</v>
          </cell>
          <cell r="Z3122" t="str">
            <v>บุคคลธรรมดา</v>
          </cell>
          <cell r="AA3122">
            <v>2</v>
          </cell>
          <cell r="AB3122" t="str">
            <v>(1)ที่ดินและสิ่งปลูกสร้างที่ใช้ประโยชน์ในการประกอบเกษตรกรรม</v>
          </cell>
          <cell r="AC3122">
            <v>1</v>
          </cell>
          <cell r="AD3122">
            <v>3200</v>
          </cell>
          <cell r="AE3122">
            <v>100</v>
          </cell>
        </row>
        <row r="3123">
          <cell r="P3123" t="str">
            <v>J5-153</v>
          </cell>
          <cell r="Q3123">
            <v>0</v>
          </cell>
          <cell r="R3123">
            <v>0</v>
          </cell>
          <cell r="S3123">
            <v>0</v>
          </cell>
          <cell r="T3123">
            <v>0</v>
          </cell>
          <cell r="U3123">
            <v>0</v>
          </cell>
          <cell r="V3123">
            <v>2</v>
          </cell>
          <cell r="W3123">
            <v>0</v>
          </cell>
          <cell r="X3123">
            <v>0</v>
          </cell>
          <cell r="Y3123">
            <v>200</v>
          </cell>
          <cell r="Z3123" t="str">
            <v>บุคคลธรรมดา</v>
          </cell>
          <cell r="AA3123">
            <v>2</v>
          </cell>
          <cell r="AB312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23">
            <v>2</v>
          </cell>
          <cell r="AD3123">
            <v>200</v>
          </cell>
          <cell r="AE3123">
            <v>100</v>
          </cell>
        </row>
        <row r="3124">
          <cell r="P3124" t="str">
            <v>J5-153</v>
          </cell>
          <cell r="Q3124">
            <v>0</v>
          </cell>
          <cell r="R3124">
            <v>0</v>
          </cell>
          <cell r="S3124">
            <v>0</v>
          </cell>
          <cell r="T3124">
            <v>0</v>
          </cell>
          <cell r="U3124">
            <v>0</v>
          </cell>
          <cell r="V3124">
            <v>0</v>
          </cell>
          <cell r="W3124">
            <v>0</v>
          </cell>
          <cell r="X3124">
            <v>0</v>
          </cell>
          <cell r="Y3124">
            <v>0</v>
          </cell>
          <cell r="Z3124" t="str">
            <v>บุคคลธรรมดา</v>
          </cell>
          <cell r="AA3124">
            <v>2</v>
          </cell>
          <cell r="AB312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24">
            <v>2</v>
          </cell>
          <cell r="AD3124">
            <v>0</v>
          </cell>
          <cell r="AE3124">
            <v>100</v>
          </cell>
        </row>
        <row r="3125">
          <cell r="P3125" t="str">
            <v>J5-154</v>
          </cell>
          <cell r="Q3125">
            <v>0</v>
          </cell>
          <cell r="R3125">
            <v>0</v>
          </cell>
          <cell r="S3125">
            <v>0</v>
          </cell>
          <cell r="T3125">
            <v>0</v>
          </cell>
          <cell r="U3125">
            <v>0</v>
          </cell>
          <cell r="V3125">
            <v>1</v>
          </cell>
          <cell r="W3125">
            <v>0</v>
          </cell>
          <cell r="X3125">
            <v>0</v>
          </cell>
          <cell r="Y3125">
            <v>100</v>
          </cell>
          <cell r="Z3125" t="str">
            <v>บุคคลธรรมดา</v>
          </cell>
          <cell r="AA3125">
            <v>2</v>
          </cell>
          <cell r="AB312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25">
            <v>2</v>
          </cell>
          <cell r="AD3125">
            <v>100</v>
          </cell>
          <cell r="AE3125">
            <v>100</v>
          </cell>
        </row>
        <row r="3126">
          <cell r="P3126" t="str">
            <v>J5-154</v>
          </cell>
          <cell r="Q3126">
            <v>0</v>
          </cell>
          <cell r="R3126">
            <v>0</v>
          </cell>
          <cell r="S3126">
            <v>0</v>
          </cell>
          <cell r="T3126">
            <v>0</v>
          </cell>
          <cell r="U3126">
            <v>0</v>
          </cell>
          <cell r="V3126">
            <v>0</v>
          </cell>
          <cell r="W3126">
            <v>0</v>
          </cell>
          <cell r="X3126">
            <v>0</v>
          </cell>
          <cell r="Y3126">
            <v>0</v>
          </cell>
          <cell r="Z3126" t="str">
            <v>บุคคลธรรมดา</v>
          </cell>
          <cell r="AA3126">
            <v>2</v>
          </cell>
          <cell r="AB312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26">
            <v>2</v>
          </cell>
          <cell r="AD3126">
            <v>0</v>
          </cell>
          <cell r="AE3126">
            <v>100</v>
          </cell>
        </row>
        <row r="3127">
          <cell r="P3127" t="str">
            <v>J5-155</v>
          </cell>
          <cell r="Q3127">
            <v>0</v>
          </cell>
          <cell r="R3127">
            <v>0</v>
          </cell>
          <cell r="S3127">
            <v>0</v>
          </cell>
          <cell r="T3127">
            <v>0</v>
          </cell>
          <cell r="U3127">
            <v>0</v>
          </cell>
          <cell r="V3127">
            <v>1</v>
          </cell>
          <cell r="W3127">
            <v>50</v>
          </cell>
          <cell r="X3127">
            <v>0</v>
          </cell>
          <cell r="Y3127">
            <v>150</v>
          </cell>
          <cell r="Z3127" t="str">
            <v>บุคคลธรรมดา</v>
          </cell>
          <cell r="AA3127">
            <v>2</v>
          </cell>
          <cell r="AB312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27">
            <v>2</v>
          </cell>
          <cell r="AD3127">
            <v>150</v>
          </cell>
          <cell r="AE3127">
            <v>100</v>
          </cell>
        </row>
        <row r="3128">
          <cell r="P3128" t="str">
            <v>J5-155</v>
          </cell>
          <cell r="Q3128">
            <v>0</v>
          </cell>
          <cell r="R3128">
            <v>0</v>
          </cell>
          <cell r="S3128">
            <v>0</v>
          </cell>
          <cell r="T3128">
            <v>0</v>
          </cell>
          <cell r="U3128">
            <v>0</v>
          </cell>
          <cell r="V3128">
            <v>0</v>
          </cell>
          <cell r="W3128">
            <v>0</v>
          </cell>
          <cell r="X3128">
            <v>0</v>
          </cell>
          <cell r="Y3128">
            <v>0</v>
          </cell>
          <cell r="Z3128" t="str">
            <v>บุคคลธรรมดา</v>
          </cell>
          <cell r="AA3128">
            <v>2</v>
          </cell>
          <cell r="AB312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28">
            <v>2</v>
          </cell>
          <cell r="AD3128">
            <v>0</v>
          </cell>
          <cell r="AE3128">
            <v>100</v>
          </cell>
        </row>
        <row r="3129">
          <cell r="P3129" t="str">
            <v>J5-156</v>
          </cell>
          <cell r="Q3129">
            <v>0</v>
          </cell>
          <cell r="R3129">
            <v>0</v>
          </cell>
          <cell r="S3129">
            <v>0</v>
          </cell>
          <cell r="T3129">
            <v>0</v>
          </cell>
          <cell r="U3129">
            <v>2</v>
          </cell>
          <cell r="V3129">
            <v>0</v>
          </cell>
          <cell r="W3129">
            <v>0</v>
          </cell>
          <cell r="X3129">
            <v>0</v>
          </cell>
          <cell r="Y3129">
            <v>800</v>
          </cell>
          <cell r="Z3129" t="str">
            <v>บุคคลธรรมดา</v>
          </cell>
          <cell r="AA3129">
            <v>2</v>
          </cell>
          <cell r="AB312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29">
            <v>2</v>
          </cell>
          <cell r="AD3129">
            <v>800</v>
          </cell>
          <cell r="AE3129">
            <v>100</v>
          </cell>
        </row>
        <row r="3130">
          <cell r="P3130" t="str">
            <v>J5-156</v>
          </cell>
          <cell r="Q3130">
            <v>0</v>
          </cell>
          <cell r="R3130">
            <v>0</v>
          </cell>
          <cell r="S3130">
            <v>0</v>
          </cell>
          <cell r="T3130">
            <v>0</v>
          </cell>
          <cell r="U3130">
            <v>0</v>
          </cell>
          <cell r="V3130">
            <v>0</v>
          </cell>
          <cell r="W3130">
            <v>0</v>
          </cell>
          <cell r="X3130">
            <v>0</v>
          </cell>
          <cell r="Y3130">
            <v>0</v>
          </cell>
          <cell r="Z3130" t="str">
            <v>บุคคลธรรมดา</v>
          </cell>
          <cell r="AA3130">
            <v>2</v>
          </cell>
          <cell r="AB3130" t="str">
            <v>(3)สิ่งปลูกสร้างที่เจ้าของใช้เป็นที่อยู่อาศัยและมีชื่ออยู่ในทะเบียนบ้าน</v>
          </cell>
          <cell r="AC3130">
            <v>2</v>
          </cell>
          <cell r="AD3130">
            <v>0</v>
          </cell>
          <cell r="AE3130">
            <v>100</v>
          </cell>
        </row>
        <row r="3131">
          <cell r="P3131" t="str">
            <v>J5-157</v>
          </cell>
          <cell r="Q3131">
            <v>0</v>
          </cell>
          <cell r="R3131">
            <v>0</v>
          </cell>
          <cell r="S3131">
            <v>0</v>
          </cell>
          <cell r="T3131">
            <v>0</v>
          </cell>
          <cell r="U3131">
            <v>0</v>
          </cell>
          <cell r="V3131">
            <v>3</v>
          </cell>
          <cell r="W3131">
            <v>0</v>
          </cell>
          <cell r="X3131">
            <v>0</v>
          </cell>
          <cell r="Y3131">
            <v>300</v>
          </cell>
          <cell r="Z3131" t="str">
            <v>บุคคลธรรมดา</v>
          </cell>
          <cell r="AA3131">
            <v>2</v>
          </cell>
          <cell r="AB313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31">
            <v>2</v>
          </cell>
          <cell r="AD3131">
            <v>300</v>
          </cell>
          <cell r="AE3131">
            <v>100</v>
          </cell>
        </row>
        <row r="3132">
          <cell r="P3132" t="str">
            <v>J5-157</v>
          </cell>
          <cell r="Q3132">
            <v>0</v>
          </cell>
          <cell r="R3132">
            <v>0</v>
          </cell>
          <cell r="S3132">
            <v>0</v>
          </cell>
          <cell r="T3132">
            <v>0</v>
          </cell>
          <cell r="U3132">
            <v>0</v>
          </cell>
          <cell r="V3132">
            <v>0</v>
          </cell>
          <cell r="W3132">
            <v>0</v>
          </cell>
          <cell r="X3132">
            <v>0</v>
          </cell>
          <cell r="Y3132">
            <v>0</v>
          </cell>
          <cell r="Z3132" t="str">
            <v>บุคคลธรรมดา</v>
          </cell>
          <cell r="AA3132">
            <v>2</v>
          </cell>
          <cell r="AB3132" t="str">
            <v>(3)สิ่งปลูกสร้างที่เจ้าของใช้เป็นที่อยู่อาศัยและมีชื่ออยู่ในทะเบียนบ้าน</v>
          </cell>
          <cell r="AC3132">
            <v>2</v>
          </cell>
          <cell r="AD3132">
            <v>0</v>
          </cell>
          <cell r="AE3132">
            <v>100</v>
          </cell>
        </row>
        <row r="3133">
          <cell r="P3133" t="str">
            <v>J5-157</v>
          </cell>
          <cell r="Q3133">
            <v>0</v>
          </cell>
          <cell r="R3133">
            <v>0</v>
          </cell>
          <cell r="S3133">
            <v>0</v>
          </cell>
          <cell r="T3133">
            <v>0</v>
          </cell>
          <cell r="U3133">
            <v>0</v>
          </cell>
          <cell r="V3133">
            <v>0</v>
          </cell>
          <cell r="W3133">
            <v>0</v>
          </cell>
          <cell r="X3133">
            <v>0</v>
          </cell>
          <cell r="Y3133">
            <v>0</v>
          </cell>
          <cell r="Z3133" t="str">
            <v>บุคคลธรรมดา</v>
          </cell>
          <cell r="AA3133">
            <v>2</v>
          </cell>
          <cell r="AB3133" t="str">
            <v>(3)สิ่งปลูกสร้างที่เจ้าของใช้เป็นที่อยู่อาศัยและมีชื่ออยู่ในทะเบียนบ้าน</v>
          </cell>
          <cell r="AC3133">
            <v>2</v>
          </cell>
          <cell r="AD3133">
            <v>0</v>
          </cell>
          <cell r="AE3133">
            <v>100</v>
          </cell>
        </row>
        <row r="3134">
          <cell r="P3134" t="str">
            <v>J5-158</v>
          </cell>
          <cell r="Q3134">
            <v>0</v>
          </cell>
          <cell r="R3134">
            <v>0</v>
          </cell>
          <cell r="S3134">
            <v>0</v>
          </cell>
          <cell r="T3134">
            <v>0</v>
          </cell>
          <cell r="U3134">
            <v>0</v>
          </cell>
          <cell r="V3134">
            <v>2</v>
          </cell>
          <cell r="W3134">
            <v>0</v>
          </cell>
          <cell r="X3134">
            <v>0</v>
          </cell>
          <cell r="Y3134">
            <v>194</v>
          </cell>
          <cell r="Z3134" t="str">
            <v>บุคคลธรรมดา</v>
          </cell>
          <cell r="AA3134">
            <v>2</v>
          </cell>
          <cell r="AB31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34">
            <v>2</v>
          </cell>
          <cell r="AD3134">
            <v>194</v>
          </cell>
          <cell r="AE3134">
            <v>100</v>
          </cell>
        </row>
        <row r="3135">
          <cell r="P3135" t="str">
            <v>J5-158</v>
          </cell>
          <cell r="Q3135">
            <v>0</v>
          </cell>
          <cell r="R3135">
            <v>0</v>
          </cell>
          <cell r="S3135">
            <v>0</v>
          </cell>
          <cell r="T3135">
            <v>0</v>
          </cell>
          <cell r="U3135">
            <v>0</v>
          </cell>
          <cell r="V3135">
            <v>0</v>
          </cell>
          <cell r="W3135">
            <v>0</v>
          </cell>
          <cell r="X3135">
            <v>0</v>
          </cell>
          <cell r="Y3135">
            <v>0</v>
          </cell>
          <cell r="Z3135" t="str">
            <v>บุคคลธรรมดา</v>
          </cell>
          <cell r="AA3135">
            <v>2</v>
          </cell>
          <cell r="AB313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35">
            <v>2</v>
          </cell>
          <cell r="AD3135">
            <v>0</v>
          </cell>
          <cell r="AE3135">
            <v>100</v>
          </cell>
        </row>
        <row r="3136">
          <cell r="P3136" t="str">
            <v>J5-158</v>
          </cell>
          <cell r="Q3136">
            <v>0</v>
          </cell>
          <cell r="R3136">
            <v>0</v>
          </cell>
          <cell r="S3136">
            <v>0</v>
          </cell>
          <cell r="T3136">
            <v>0</v>
          </cell>
          <cell r="U3136">
            <v>0</v>
          </cell>
          <cell r="V3136">
            <v>0</v>
          </cell>
          <cell r="W3136">
            <v>0</v>
          </cell>
          <cell r="X3136">
            <v>0</v>
          </cell>
          <cell r="Y3136">
            <v>6</v>
          </cell>
          <cell r="Z3136" t="str">
            <v>บุคคลธรรมดา</v>
          </cell>
          <cell r="AA3136">
            <v>2</v>
          </cell>
          <cell r="AB313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136">
            <v>3</v>
          </cell>
          <cell r="AD3136">
            <v>6</v>
          </cell>
          <cell r="AE3136">
            <v>100</v>
          </cell>
        </row>
        <row r="3137">
          <cell r="P3137" t="str">
            <v>J5-159</v>
          </cell>
          <cell r="Q3137">
            <v>0</v>
          </cell>
          <cell r="R3137">
            <v>0</v>
          </cell>
          <cell r="S3137">
            <v>0</v>
          </cell>
          <cell r="T3137">
            <v>0</v>
          </cell>
          <cell r="U3137">
            <v>0</v>
          </cell>
          <cell r="V3137">
            <v>1</v>
          </cell>
          <cell r="W3137">
            <v>0</v>
          </cell>
          <cell r="X3137">
            <v>0</v>
          </cell>
          <cell r="Y3137">
            <v>100</v>
          </cell>
          <cell r="Z3137" t="str">
            <v>บุคคลธรรมดา</v>
          </cell>
          <cell r="AA3137">
            <v>2</v>
          </cell>
          <cell r="AB313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37">
            <v>2</v>
          </cell>
          <cell r="AD3137">
            <v>100</v>
          </cell>
          <cell r="AE3137">
            <v>100</v>
          </cell>
        </row>
        <row r="3138">
          <cell r="P3138" t="str">
            <v>J5-159</v>
          </cell>
          <cell r="Q3138">
            <v>0</v>
          </cell>
          <cell r="R3138">
            <v>0</v>
          </cell>
          <cell r="S3138">
            <v>0</v>
          </cell>
          <cell r="T3138">
            <v>0</v>
          </cell>
          <cell r="U3138">
            <v>0</v>
          </cell>
          <cell r="V3138">
            <v>0</v>
          </cell>
          <cell r="W3138">
            <v>0</v>
          </cell>
          <cell r="X3138">
            <v>0</v>
          </cell>
          <cell r="Y3138">
            <v>0</v>
          </cell>
          <cell r="Z3138" t="str">
            <v>บุคคลธรรมดา</v>
          </cell>
          <cell r="AA3138">
            <v>2</v>
          </cell>
          <cell r="AB313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38">
            <v>2</v>
          </cell>
          <cell r="AD3138">
            <v>0</v>
          </cell>
          <cell r="AE3138">
            <v>100</v>
          </cell>
        </row>
        <row r="3139">
          <cell r="P3139" t="str">
            <v>J5-160</v>
          </cell>
          <cell r="Q3139">
            <v>0</v>
          </cell>
          <cell r="R3139">
            <v>0</v>
          </cell>
          <cell r="S3139">
            <v>0</v>
          </cell>
          <cell r="T3139">
            <v>0</v>
          </cell>
          <cell r="U3139">
            <v>0</v>
          </cell>
          <cell r="V3139">
            <v>2</v>
          </cell>
          <cell r="W3139">
            <v>0</v>
          </cell>
          <cell r="X3139">
            <v>0</v>
          </cell>
          <cell r="Y3139">
            <v>200</v>
          </cell>
          <cell r="Z3139" t="str">
            <v>บุคคลธรรมดา</v>
          </cell>
          <cell r="AA3139">
            <v>2</v>
          </cell>
          <cell r="AB3139" t="str">
            <v>(1)ที่ดินและสิ่งปลูกสร้างที่ใช้ประโยชน์ในการประกอบเกษตรกรรม</v>
          </cell>
          <cell r="AC3139">
            <v>1</v>
          </cell>
          <cell r="AD3139">
            <v>200</v>
          </cell>
          <cell r="AE3139">
            <v>100</v>
          </cell>
        </row>
        <row r="3140">
          <cell r="P3140" t="str">
            <v>J5-161</v>
          </cell>
          <cell r="Q3140">
            <v>0</v>
          </cell>
          <cell r="R3140">
            <v>0</v>
          </cell>
          <cell r="S3140">
            <v>0</v>
          </cell>
          <cell r="T3140">
            <v>0</v>
          </cell>
          <cell r="U3140">
            <v>1</v>
          </cell>
          <cell r="V3140">
            <v>2</v>
          </cell>
          <cell r="W3140">
            <v>25</v>
          </cell>
          <cell r="X3140">
            <v>0</v>
          </cell>
          <cell r="Y3140">
            <v>625</v>
          </cell>
          <cell r="Z3140" t="str">
            <v>บุคคลธรรมดา</v>
          </cell>
          <cell r="AA3140">
            <v>2</v>
          </cell>
          <cell r="AB3140" t="str">
            <v>(1)ที่ดินและสิ่งปลูกสร้างที่ใช้ประโยชน์ในการประกอบเกษตรกรรม</v>
          </cell>
          <cell r="AC3140">
            <v>1</v>
          </cell>
          <cell r="AD3140">
            <v>625</v>
          </cell>
          <cell r="AE3140">
            <v>100</v>
          </cell>
        </row>
        <row r="3141">
          <cell r="P3141" t="str">
            <v>J5-162</v>
          </cell>
          <cell r="Q3141">
            <v>0</v>
          </cell>
          <cell r="R3141">
            <v>0</v>
          </cell>
          <cell r="S3141">
            <v>0</v>
          </cell>
          <cell r="T3141">
            <v>0</v>
          </cell>
          <cell r="U3141">
            <v>1</v>
          </cell>
          <cell r="V3141">
            <v>0</v>
          </cell>
          <cell r="W3141">
            <v>0</v>
          </cell>
          <cell r="X3141">
            <v>0</v>
          </cell>
          <cell r="Y3141">
            <v>400</v>
          </cell>
          <cell r="Z3141" t="str">
            <v>บุคคลธรรมดา</v>
          </cell>
          <cell r="AA3141">
            <v>2</v>
          </cell>
          <cell r="AB314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41">
            <v>2</v>
          </cell>
          <cell r="AD3141">
            <v>400</v>
          </cell>
          <cell r="AE3141">
            <v>100</v>
          </cell>
        </row>
        <row r="3142">
          <cell r="P3142" t="str">
            <v>J5-162</v>
          </cell>
          <cell r="Q3142">
            <v>0</v>
          </cell>
          <cell r="R3142">
            <v>0</v>
          </cell>
          <cell r="S3142">
            <v>0</v>
          </cell>
          <cell r="T3142">
            <v>0</v>
          </cell>
          <cell r="U3142">
            <v>0</v>
          </cell>
          <cell r="V3142">
            <v>0</v>
          </cell>
          <cell r="W3142">
            <v>0</v>
          </cell>
          <cell r="X3142">
            <v>0</v>
          </cell>
          <cell r="Y3142">
            <v>0</v>
          </cell>
          <cell r="Z3142" t="str">
            <v>บุคคลธรรมดา</v>
          </cell>
          <cell r="AA3142">
            <v>2</v>
          </cell>
          <cell r="AB314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42">
            <v>2</v>
          </cell>
          <cell r="AD3142">
            <v>0</v>
          </cell>
          <cell r="AE3142">
            <v>100</v>
          </cell>
        </row>
        <row r="3143">
          <cell r="P3143" t="str">
            <v>J5-163</v>
          </cell>
          <cell r="Q3143">
            <v>0</v>
          </cell>
          <cell r="R3143">
            <v>0</v>
          </cell>
          <cell r="S3143">
            <v>0</v>
          </cell>
          <cell r="T3143">
            <v>0</v>
          </cell>
          <cell r="U3143">
            <v>5</v>
          </cell>
          <cell r="V3143">
            <v>0</v>
          </cell>
          <cell r="W3143">
            <v>0</v>
          </cell>
          <cell r="X3143">
            <v>0</v>
          </cell>
          <cell r="Y3143">
            <v>2000</v>
          </cell>
          <cell r="Z3143" t="str">
            <v>บุคคลธรรมดา</v>
          </cell>
          <cell r="AA3143">
            <v>2</v>
          </cell>
          <cell r="AB3143" t="str">
            <v>(1)ที่ดินและสิ่งปลูกสร้างที่ใช้ประโยชน์ในการประกอบเกษตรกรรม</v>
          </cell>
          <cell r="AC3143">
            <v>1</v>
          </cell>
          <cell r="AD3143">
            <v>2000</v>
          </cell>
          <cell r="AE3143">
            <v>100</v>
          </cell>
        </row>
        <row r="3144">
          <cell r="P3144" t="str">
            <v>J5-164</v>
          </cell>
          <cell r="Q3144">
            <v>0</v>
          </cell>
          <cell r="R3144">
            <v>0</v>
          </cell>
          <cell r="S3144">
            <v>0</v>
          </cell>
          <cell r="T3144">
            <v>0</v>
          </cell>
          <cell r="U3144">
            <v>18</v>
          </cell>
          <cell r="V3144">
            <v>0</v>
          </cell>
          <cell r="W3144">
            <v>0</v>
          </cell>
          <cell r="X3144">
            <v>0</v>
          </cell>
          <cell r="Y3144">
            <v>7200</v>
          </cell>
          <cell r="Z3144" t="str">
            <v>บุคคลธรรมดา</v>
          </cell>
          <cell r="AA3144">
            <v>2</v>
          </cell>
          <cell r="AB3144" t="str">
            <v>(1)ที่ดินและสิ่งปลูกสร้างที่ใช้ประโยชน์ในการประกอบเกษตรกรรม</v>
          </cell>
          <cell r="AC3144">
            <v>1</v>
          </cell>
          <cell r="AD3144">
            <v>7200</v>
          </cell>
          <cell r="AE3144">
            <v>100</v>
          </cell>
        </row>
        <row r="3145">
          <cell r="P3145" t="str">
            <v>J5-165</v>
          </cell>
          <cell r="Q3145">
            <v>0</v>
          </cell>
          <cell r="R3145">
            <v>0</v>
          </cell>
          <cell r="S3145">
            <v>0</v>
          </cell>
          <cell r="T3145">
            <v>0</v>
          </cell>
          <cell r="U3145">
            <v>5</v>
          </cell>
          <cell r="V3145">
            <v>0</v>
          </cell>
          <cell r="W3145">
            <v>0</v>
          </cell>
          <cell r="X3145">
            <v>0</v>
          </cell>
          <cell r="Y3145">
            <v>2000</v>
          </cell>
          <cell r="Z3145" t="str">
            <v>บุคคลธรรมดา</v>
          </cell>
          <cell r="AA3145">
            <v>2</v>
          </cell>
          <cell r="AB3145" t="str">
            <v>(1)ที่ดินและสิ่งปลูกสร้างที่ใช้ประโยชน์ในการประกอบเกษตรกรรม</v>
          </cell>
          <cell r="AC3145">
            <v>1</v>
          </cell>
          <cell r="AD3145">
            <v>2000</v>
          </cell>
          <cell r="AE3145">
            <v>100</v>
          </cell>
        </row>
        <row r="3146">
          <cell r="P3146" t="str">
            <v>J5-166</v>
          </cell>
          <cell r="Q3146">
            <v>0</v>
          </cell>
          <cell r="R3146">
            <v>0</v>
          </cell>
          <cell r="S3146">
            <v>0</v>
          </cell>
          <cell r="T3146">
            <v>0</v>
          </cell>
          <cell r="U3146">
            <v>0</v>
          </cell>
          <cell r="V3146">
            <v>1</v>
          </cell>
          <cell r="W3146">
            <v>0</v>
          </cell>
          <cell r="X3146">
            <v>0</v>
          </cell>
          <cell r="Y3146">
            <v>100</v>
          </cell>
          <cell r="Z3146" t="str">
            <v>บุคคลธรรมดา</v>
          </cell>
          <cell r="AA3146">
            <v>2</v>
          </cell>
          <cell r="AB314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46">
            <v>2</v>
          </cell>
          <cell r="AD3146">
            <v>100</v>
          </cell>
          <cell r="AE3146">
            <v>100</v>
          </cell>
        </row>
        <row r="3147">
          <cell r="P3147" t="str">
            <v>J5-166</v>
          </cell>
          <cell r="Q3147">
            <v>0</v>
          </cell>
          <cell r="R3147">
            <v>0</v>
          </cell>
          <cell r="S3147">
            <v>0</v>
          </cell>
          <cell r="T3147">
            <v>0</v>
          </cell>
          <cell r="U3147">
            <v>0</v>
          </cell>
          <cell r="V3147">
            <v>0</v>
          </cell>
          <cell r="W3147">
            <v>0</v>
          </cell>
          <cell r="X3147">
            <v>0</v>
          </cell>
          <cell r="Y3147">
            <v>0</v>
          </cell>
          <cell r="Z3147" t="str">
            <v>บุคคลธรรมดา</v>
          </cell>
          <cell r="AA3147">
            <v>2</v>
          </cell>
          <cell r="AB314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47">
            <v>2</v>
          </cell>
          <cell r="AD3147">
            <v>0</v>
          </cell>
          <cell r="AE3147">
            <v>100</v>
          </cell>
        </row>
        <row r="3148">
          <cell r="P3148" t="str">
            <v>J5-167</v>
          </cell>
          <cell r="Q3148">
            <v>0</v>
          </cell>
          <cell r="R3148">
            <v>0</v>
          </cell>
          <cell r="S3148">
            <v>0</v>
          </cell>
          <cell r="T3148">
            <v>0</v>
          </cell>
          <cell r="U3148">
            <v>0</v>
          </cell>
          <cell r="V3148">
            <v>2</v>
          </cell>
          <cell r="W3148">
            <v>0</v>
          </cell>
          <cell r="X3148">
            <v>0</v>
          </cell>
          <cell r="Y3148">
            <v>200</v>
          </cell>
          <cell r="Z3148" t="str">
            <v>บุคคลธรรมดา</v>
          </cell>
          <cell r="AA3148">
            <v>2</v>
          </cell>
          <cell r="AB314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48">
            <v>2</v>
          </cell>
          <cell r="AD3148">
            <v>200</v>
          </cell>
          <cell r="AE3148">
            <v>100</v>
          </cell>
        </row>
        <row r="3149">
          <cell r="P3149" t="str">
            <v>J5-167</v>
          </cell>
          <cell r="Q3149">
            <v>0</v>
          </cell>
          <cell r="R3149">
            <v>0</v>
          </cell>
          <cell r="S3149">
            <v>0</v>
          </cell>
          <cell r="T3149">
            <v>0</v>
          </cell>
          <cell r="U3149">
            <v>0</v>
          </cell>
          <cell r="V3149">
            <v>0</v>
          </cell>
          <cell r="W3149">
            <v>0</v>
          </cell>
          <cell r="X3149">
            <v>0</v>
          </cell>
          <cell r="Y3149">
            <v>0</v>
          </cell>
          <cell r="Z3149" t="str">
            <v>บุคคลธรรมดา</v>
          </cell>
          <cell r="AA3149">
            <v>2</v>
          </cell>
          <cell r="AB314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49">
            <v>2</v>
          </cell>
          <cell r="AD3149">
            <v>0</v>
          </cell>
          <cell r="AE3149">
            <v>100</v>
          </cell>
        </row>
        <row r="3150">
          <cell r="P3150" t="str">
            <v>J5-168</v>
          </cell>
          <cell r="Q3150">
            <v>0</v>
          </cell>
          <cell r="R3150">
            <v>0</v>
          </cell>
          <cell r="S3150">
            <v>0</v>
          </cell>
          <cell r="T3150">
            <v>0</v>
          </cell>
          <cell r="U3150">
            <v>0</v>
          </cell>
          <cell r="V3150">
            <v>2</v>
          </cell>
          <cell r="W3150">
            <v>0</v>
          </cell>
          <cell r="X3150">
            <v>0</v>
          </cell>
          <cell r="Y3150">
            <v>200</v>
          </cell>
          <cell r="Z3150" t="str">
            <v>บุคคลธรรมดา</v>
          </cell>
          <cell r="AA3150">
            <v>2</v>
          </cell>
          <cell r="AB3150" t="str">
            <v>(1)ที่ดินและสิ่งปลูกสร้างที่ใช้ประโยชน์ในการประกอบเกษตรกรรม</v>
          </cell>
          <cell r="AC3150">
            <v>1</v>
          </cell>
          <cell r="AD3150">
            <v>200</v>
          </cell>
          <cell r="AE3150">
            <v>100</v>
          </cell>
        </row>
        <row r="3151">
          <cell r="P3151" t="str">
            <v>J5-169</v>
          </cell>
          <cell r="Q3151">
            <v>0</v>
          </cell>
          <cell r="R3151">
            <v>0</v>
          </cell>
          <cell r="S3151">
            <v>0</v>
          </cell>
          <cell r="T3151">
            <v>0</v>
          </cell>
          <cell r="U3151">
            <v>10</v>
          </cell>
          <cell r="V3151">
            <v>0</v>
          </cell>
          <cell r="W3151">
            <v>0</v>
          </cell>
          <cell r="X3151">
            <v>0</v>
          </cell>
          <cell r="Y3151">
            <v>4000</v>
          </cell>
          <cell r="Z3151" t="str">
            <v>บุคคลธรรมดา</v>
          </cell>
          <cell r="AA3151">
            <v>2</v>
          </cell>
          <cell r="AB3151" t="str">
            <v>(1)ที่ดินและสิ่งปลูกสร้างที่ใช้ประโยชน์ในการประกอบเกษตรกรรม</v>
          </cell>
          <cell r="AC3151">
            <v>1</v>
          </cell>
          <cell r="AD3151">
            <v>4000</v>
          </cell>
          <cell r="AE3151">
            <v>100</v>
          </cell>
        </row>
        <row r="3152">
          <cell r="P3152" t="str">
            <v>J5-170</v>
          </cell>
          <cell r="Q3152">
            <v>0</v>
          </cell>
          <cell r="R3152">
            <v>0</v>
          </cell>
          <cell r="S3152">
            <v>0</v>
          </cell>
          <cell r="T3152">
            <v>0</v>
          </cell>
          <cell r="U3152">
            <v>1</v>
          </cell>
          <cell r="V3152">
            <v>2</v>
          </cell>
          <cell r="W3152">
            <v>0</v>
          </cell>
          <cell r="X3152">
            <v>0</v>
          </cell>
          <cell r="Y3152">
            <v>600</v>
          </cell>
          <cell r="Z3152" t="str">
            <v>บุคคลธรรมดา</v>
          </cell>
          <cell r="AA3152">
            <v>2</v>
          </cell>
          <cell r="AB315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52">
            <v>2</v>
          </cell>
          <cell r="AD3152">
            <v>600</v>
          </cell>
          <cell r="AE3152">
            <v>100</v>
          </cell>
        </row>
        <row r="3153">
          <cell r="P3153" t="str">
            <v>J5-170</v>
          </cell>
          <cell r="Q3153">
            <v>0</v>
          </cell>
          <cell r="R3153">
            <v>0</v>
          </cell>
          <cell r="S3153">
            <v>0</v>
          </cell>
          <cell r="T3153">
            <v>0</v>
          </cell>
          <cell r="U3153">
            <v>0</v>
          </cell>
          <cell r="V3153">
            <v>0</v>
          </cell>
          <cell r="W3153">
            <v>0</v>
          </cell>
          <cell r="X3153">
            <v>0</v>
          </cell>
          <cell r="Y3153">
            <v>0</v>
          </cell>
          <cell r="Z3153" t="str">
            <v>บุคคลธรรมดา</v>
          </cell>
          <cell r="AA3153">
            <v>2</v>
          </cell>
          <cell r="AB315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53">
            <v>2</v>
          </cell>
          <cell r="AD3153">
            <v>0</v>
          </cell>
          <cell r="AE3153">
            <v>100</v>
          </cell>
        </row>
        <row r="3154">
          <cell r="P3154" t="str">
            <v>J5-171</v>
          </cell>
          <cell r="Q3154">
            <v>0</v>
          </cell>
          <cell r="R3154">
            <v>0</v>
          </cell>
          <cell r="S3154">
            <v>0</v>
          </cell>
          <cell r="T3154">
            <v>0</v>
          </cell>
          <cell r="U3154">
            <v>1</v>
          </cell>
          <cell r="V3154">
            <v>0</v>
          </cell>
          <cell r="W3154">
            <v>0</v>
          </cell>
          <cell r="X3154">
            <v>0</v>
          </cell>
          <cell r="Y3154">
            <v>400</v>
          </cell>
          <cell r="Z3154" t="str">
            <v>บุคคลธรรมดา</v>
          </cell>
          <cell r="AA3154">
            <v>2</v>
          </cell>
          <cell r="AB315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54">
            <v>2</v>
          </cell>
          <cell r="AD3154">
            <v>400</v>
          </cell>
          <cell r="AE3154">
            <v>100</v>
          </cell>
        </row>
        <row r="3155">
          <cell r="P3155" t="str">
            <v>J5-171</v>
          </cell>
          <cell r="Q3155">
            <v>0</v>
          </cell>
          <cell r="R3155">
            <v>0</v>
          </cell>
          <cell r="S3155">
            <v>0</v>
          </cell>
          <cell r="T3155">
            <v>0</v>
          </cell>
          <cell r="U3155">
            <v>0</v>
          </cell>
          <cell r="V3155">
            <v>0</v>
          </cell>
          <cell r="W3155">
            <v>0</v>
          </cell>
          <cell r="X3155">
            <v>0</v>
          </cell>
          <cell r="Y3155">
            <v>0</v>
          </cell>
          <cell r="Z3155" t="str">
            <v>บุคคลธรรมดา</v>
          </cell>
          <cell r="AA3155">
            <v>2</v>
          </cell>
          <cell r="AB315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55">
            <v>2</v>
          </cell>
          <cell r="AD3155">
            <v>0</v>
          </cell>
          <cell r="AE3155">
            <v>100</v>
          </cell>
        </row>
        <row r="3156">
          <cell r="P3156" t="str">
            <v>J5-171</v>
          </cell>
          <cell r="Q3156">
            <v>0</v>
          </cell>
          <cell r="R3156">
            <v>0</v>
          </cell>
          <cell r="S3156">
            <v>0</v>
          </cell>
          <cell r="T3156">
            <v>0</v>
          </cell>
          <cell r="U3156">
            <v>0</v>
          </cell>
          <cell r="V3156">
            <v>0</v>
          </cell>
          <cell r="W3156">
            <v>0</v>
          </cell>
          <cell r="X3156">
            <v>0</v>
          </cell>
          <cell r="Y3156">
            <v>0</v>
          </cell>
          <cell r="Z3156" t="str">
            <v>บุคคลธรรมดา</v>
          </cell>
          <cell r="AA3156">
            <v>2</v>
          </cell>
          <cell r="AB3156" t="str">
            <v>(3)สิ่งปลูกสร้างที่เจ้าของใช้เป็นที่อยู่อาศัยและมีชื่ออยู่ในทะเบียนบ้าน</v>
          </cell>
          <cell r="AC3156">
            <v>2</v>
          </cell>
          <cell r="AD3156">
            <v>0</v>
          </cell>
          <cell r="AE3156">
            <v>100</v>
          </cell>
        </row>
        <row r="3157">
          <cell r="P3157" t="str">
            <v>J5-171</v>
          </cell>
          <cell r="Q3157">
            <v>0</v>
          </cell>
          <cell r="R3157">
            <v>0</v>
          </cell>
          <cell r="S3157">
            <v>0</v>
          </cell>
          <cell r="T3157">
            <v>0</v>
          </cell>
          <cell r="U3157">
            <v>0</v>
          </cell>
          <cell r="V3157">
            <v>0</v>
          </cell>
          <cell r="W3157">
            <v>0</v>
          </cell>
          <cell r="X3157">
            <v>0</v>
          </cell>
          <cell r="Y3157">
            <v>0</v>
          </cell>
          <cell r="Z3157" t="str">
            <v>บุคคลธรรมดา</v>
          </cell>
          <cell r="AA3157">
            <v>2</v>
          </cell>
          <cell r="AB3157" t="str">
            <v>(3)สิ่งปลูกสร้างที่เจ้าของใช้เป็นที่อยู่อาศัยและมีชื่ออยู่ในทะเบียนบ้าน</v>
          </cell>
          <cell r="AC3157">
            <v>2</v>
          </cell>
          <cell r="AD3157">
            <v>0</v>
          </cell>
          <cell r="AE3157">
            <v>100</v>
          </cell>
        </row>
        <row r="3158">
          <cell r="P3158" t="str">
            <v>J5-171</v>
          </cell>
          <cell r="Q3158">
            <v>0</v>
          </cell>
          <cell r="R3158">
            <v>0</v>
          </cell>
          <cell r="S3158">
            <v>0</v>
          </cell>
          <cell r="T3158">
            <v>0</v>
          </cell>
          <cell r="U3158">
            <v>0</v>
          </cell>
          <cell r="V3158">
            <v>0</v>
          </cell>
          <cell r="W3158">
            <v>0</v>
          </cell>
          <cell r="X3158">
            <v>0</v>
          </cell>
          <cell r="Y3158">
            <v>0</v>
          </cell>
          <cell r="Z3158" t="str">
            <v>บุคคลธรรมดา</v>
          </cell>
          <cell r="AA3158">
            <v>2</v>
          </cell>
          <cell r="AB3158" t="str">
            <v>(3)สิ่งปลูกสร้างที่เจ้าของใช้เป็นที่อยู่อาศัยและมีชื่ออยู่ในทะเบียนบ้าน</v>
          </cell>
          <cell r="AC3158">
            <v>2</v>
          </cell>
          <cell r="AD3158">
            <v>0</v>
          </cell>
          <cell r="AE3158">
            <v>100</v>
          </cell>
        </row>
        <row r="3159">
          <cell r="P3159" t="str">
            <v>J5-171</v>
          </cell>
          <cell r="Q3159">
            <v>0</v>
          </cell>
          <cell r="R3159">
            <v>0</v>
          </cell>
          <cell r="S3159">
            <v>0</v>
          </cell>
          <cell r="T3159">
            <v>0</v>
          </cell>
          <cell r="U3159">
            <v>0</v>
          </cell>
          <cell r="V3159">
            <v>0</v>
          </cell>
          <cell r="W3159">
            <v>0</v>
          </cell>
          <cell r="X3159">
            <v>0</v>
          </cell>
          <cell r="Y3159">
            <v>0</v>
          </cell>
          <cell r="Z3159" t="str">
            <v>บุคคลธรรมดา</v>
          </cell>
          <cell r="AA3159">
            <v>2</v>
          </cell>
          <cell r="AB3159" t="str">
            <v>(3)สิ่งปลูกสร้างที่เจ้าของใช้เป็นที่อยู่อาศัยและมีชื่ออยู่ในทะเบียนบ้าน</v>
          </cell>
          <cell r="AC3159">
            <v>2</v>
          </cell>
          <cell r="AD3159">
            <v>0</v>
          </cell>
          <cell r="AE3159">
            <v>100</v>
          </cell>
        </row>
        <row r="3160">
          <cell r="P3160" t="str">
            <v>J5-172</v>
          </cell>
          <cell r="Q3160">
            <v>0</v>
          </cell>
          <cell r="R3160">
            <v>0</v>
          </cell>
          <cell r="S3160">
            <v>0</v>
          </cell>
          <cell r="T3160">
            <v>0</v>
          </cell>
          <cell r="U3160">
            <v>5</v>
          </cell>
          <cell r="V3160">
            <v>0</v>
          </cell>
          <cell r="W3160">
            <v>0</v>
          </cell>
          <cell r="X3160">
            <v>0</v>
          </cell>
          <cell r="Y3160">
            <v>2000</v>
          </cell>
          <cell r="Z3160" t="str">
            <v>บุคคลธรรมดา</v>
          </cell>
          <cell r="AA3160">
            <v>2</v>
          </cell>
          <cell r="AB3160" t="str">
            <v>(1)ที่ดินและสิ่งปลูกสร้างที่ใช้ประโยชน์ในการประกอบเกษตรกรรม</v>
          </cell>
          <cell r="AC3160">
            <v>1</v>
          </cell>
          <cell r="AD3160">
            <v>2000</v>
          </cell>
          <cell r="AE3160">
            <v>100</v>
          </cell>
        </row>
        <row r="3161">
          <cell r="P3161" t="str">
            <v>J5-173</v>
          </cell>
          <cell r="Q3161">
            <v>0</v>
          </cell>
          <cell r="R3161">
            <v>0</v>
          </cell>
          <cell r="S3161">
            <v>0</v>
          </cell>
          <cell r="T3161">
            <v>0</v>
          </cell>
          <cell r="U3161">
            <v>5</v>
          </cell>
          <cell r="V3161">
            <v>0</v>
          </cell>
          <cell r="W3161">
            <v>0</v>
          </cell>
          <cell r="X3161">
            <v>0</v>
          </cell>
          <cell r="Y3161">
            <v>2000</v>
          </cell>
          <cell r="Z3161" t="str">
            <v>บุคคลธรรมดา</v>
          </cell>
          <cell r="AA3161">
            <v>2</v>
          </cell>
          <cell r="AB3161" t="str">
            <v>(1)ที่ดินและสิ่งปลูกสร้างที่ใช้ประโยชน์ในการประกอบเกษตรกรรม</v>
          </cell>
          <cell r="AC3161">
            <v>1</v>
          </cell>
          <cell r="AD3161">
            <v>2000</v>
          </cell>
          <cell r="AE3161">
            <v>100</v>
          </cell>
        </row>
        <row r="3162">
          <cell r="P3162" t="str">
            <v>J5-174</v>
          </cell>
          <cell r="Q3162">
            <v>0</v>
          </cell>
          <cell r="R3162">
            <v>0</v>
          </cell>
          <cell r="S3162">
            <v>0</v>
          </cell>
          <cell r="T3162">
            <v>0</v>
          </cell>
          <cell r="U3162">
            <v>2</v>
          </cell>
          <cell r="V3162">
            <v>0</v>
          </cell>
          <cell r="W3162">
            <v>0</v>
          </cell>
          <cell r="X3162">
            <v>0</v>
          </cell>
          <cell r="Y3162">
            <v>800</v>
          </cell>
          <cell r="Z3162" t="str">
            <v>บุคคลธรรมดา</v>
          </cell>
          <cell r="AA3162">
            <v>2</v>
          </cell>
          <cell r="AB316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62">
            <v>2</v>
          </cell>
          <cell r="AD3162">
            <v>800</v>
          </cell>
          <cell r="AE3162">
            <v>100</v>
          </cell>
        </row>
        <row r="3163">
          <cell r="P3163" t="str">
            <v>J5-174</v>
          </cell>
          <cell r="Q3163">
            <v>0</v>
          </cell>
          <cell r="R3163">
            <v>0</v>
          </cell>
          <cell r="S3163">
            <v>0</v>
          </cell>
          <cell r="T3163">
            <v>0</v>
          </cell>
          <cell r="U3163">
            <v>0</v>
          </cell>
          <cell r="V3163">
            <v>0</v>
          </cell>
          <cell r="W3163">
            <v>0</v>
          </cell>
          <cell r="X3163">
            <v>0</v>
          </cell>
          <cell r="Y3163">
            <v>0</v>
          </cell>
          <cell r="Z3163" t="str">
            <v>บุคคลธรรมดา</v>
          </cell>
          <cell r="AA3163">
            <v>2</v>
          </cell>
          <cell r="AB316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63">
            <v>2</v>
          </cell>
          <cell r="AD3163">
            <v>0</v>
          </cell>
          <cell r="AE3163">
            <v>100</v>
          </cell>
        </row>
        <row r="3164">
          <cell r="P3164" t="str">
            <v>J5-175</v>
          </cell>
          <cell r="Q3164">
            <v>0</v>
          </cell>
          <cell r="R3164">
            <v>0</v>
          </cell>
          <cell r="S3164">
            <v>0</v>
          </cell>
          <cell r="T3164">
            <v>0</v>
          </cell>
          <cell r="U3164">
            <v>1</v>
          </cell>
          <cell r="V3164">
            <v>0</v>
          </cell>
          <cell r="W3164">
            <v>0</v>
          </cell>
          <cell r="X3164">
            <v>0</v>
          </cell>
          <cell r="Y3164">
            <v>400</v>
          </cell>
          <cell r="Z3164" t="str">
            <v>บุคคลธรรมดา</v>
          </cell>
          <cell r="AA3164">
            <v>2</v>
          </cell>
          <cell r="AB3164" t="str">
            <v>(1)ที่ดินและสิ่งปลูกสร้างที่ใช้ประโยชน์ในการประกอบเกษตรกรรม</v>
          </cell>
          <cell r="AC3164">
            <v>1</v>
          </cell>
          <cell r="AD3164">
            <v>400</v>
          </cell>
          <cell r="AE3164">
            <v>100</v>
          </cell>
        </row>
        <row r="3165">
          <cell r="P3165" t="str">
            <v>J5-176</v>
          </cell>
          <cell r="Q3165">
            <v>0</v>
          </cell>
          <cell r="R3165">
            <v>0</v>
          </cell>
          <cell r="S3165">
            <v>0</v>
          </cell>
          <cell r="T3165">
            <v>0</v>
          </cell>
          <cell r="U3165">
            <v>1</v>
          </cell>
          <cell r="V3165">
            <v>0</v>
          </cell>
          <cell r="W3165">
            <v>0</v>
          </cell>
          <cell r="X3165">
            <v>0</v>
          </cell>
          <cell r="Y3165">
            <v>400</v>
          </cell>
          <cell r="Z3165" t="str">
            <v>บุคคลธรรมดา</v>
          </cell>
          <cell r="AA3165">
            <v>2</v>
          </cell>
          <cell r="AB3165" t="str">
            <v>(1)ที่ดินและสิ่งปลูกสร้างที่ใช้ประโยชน์ในการประกอบเกษตรกรรม</v>
          </cell>
          <cell r="AC3165">
            <v>1</v>
          </cell>
          <cell r="AD3165">
            <v>400</v>
          </cell>
          <cell r="AE3165">
            <v>100</v>
          </cell>
        </row>
        <row r="3166">
          <cell r="P3166" t="str">
            <v>J5-177</v>
          </cell>
          <cell r="Q3166">
            <v>0</v>
          </cell>
          <cell r="R3166">
            <v>0</v>
          </cell>
          <cell r="S3166">
            <v>0</v>
          </cell>
          <cell r="T3166">
            <v>0</v>
          </cell>
          <cell r="U3166">
            <v>0</v>
          </cell>
          <cell r="V3166">
            <v>2</v>
          </cell>
          <cell r="W3166">
            <v>0</v>
          </cell>
          <cell r="X3166">
            <v>0</v>
          </cell>
          <cell r="Y3166">
            <v>200</v>
          </cell>
          <cell r="Z3166" t="str">
            <v>บุคคลธรรมดา</v>
          </cell>
          <cell r="AA3166">
            <v>2</v>
          </cell>
          <cell r="AB316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66">
            <v>2</v>
          </cell>
          <cell r="AD3166">
            <v>200</v>
          </cell>
          <cell r="AE3166">
            <v>100</v>
          </cell>
        </row>
        <row r="3167">
          <cell r="P3167" t="str">
            <v>J5-177</v>
          </cell>
          <cell r="Q3167">
            <v>0</v>
          </cell>
          <cell r="R3167">
            <v>0</v>
          </cell>
          <cell r="S3167">
            <v>0</v>
          </cell>
          <cell r="T3167">
            <v>0</v>
          </cell>
          <cell r="U3167">
            <v>0</v>
          </cell>
          <cell r="V3167">
            <v>0</v>
          </cell>
          <cell r="W3167">
            <v>0</v>
          </cell>
          <cell r="X3167">
            <v>0</v>
          </cell>
          <cell r="Y3167">
            <v>0</v>
          </cell>
          <cell r="Z3167" t="str">
            <v>บุคคลธรรมดา</v>
          </cell>
          <cell r="AA3167">
            <v>2</v>
          </cell>
          <cell r="AB3167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67">
            <v>2</v>
          </cell>
          <cell r="AD3167">
            <v>0</v>
          </cell>
          <cell r="AE3167">
            <v>100</v>
          </cell>
        </row>
        <row r="3168">
          <cell r="P3168" t="str">
            <v>J5-177</v>
          </cell>
          <cell r="Q3168">
            <v>0</v>
          </cell>
          <cell r="R3168">
            <v>0</v>
          </cell>
          <cell r="S3168">
            <v>0</v>
          </cell>
          <cell r="T3168">
            <v>0</v>
          </cell>
          <cell r="U3168">
            <v>0</v>
          </cell>
          <cell r="V3168">
            <v>0</v>
          </cell>
          <cell r="W3168">
            <v>0</v>
          </cell>
          <cell r="X3168">
            <v>0</v>
          </cell>
          <cell r="Y3168">
            <v>0</v>
          </cell>
          <cell r="Z3168" t="str">
            <v>บุคคลธรรมดา</v>
          </cell>
          <cell r="AA3168">
            <v>2</v>
          </cell>
          <cell r="AB3168" t="str">
            <v>(3)สิ่งปลูกสร้างที่เจ้าของใช้เป็นที่อยู่อาศัยและมีชื่ออยู่ในทะเบียนบ้าน</v>
          </cell>
          <cell r="AC3168">
            <v>2</v>
          </cell>
          <cell r="AD3168">
            <v>0</v>
          </cell>
          <cell r="AE3168">
            <v>100</v>
          </cell>
        </row>
        <row r="3169">
          <cell r="P3169" t="str">
            <v>J5-178</v>
          </cell>
          <cell r="Q3169">
            <v>0</v>
          </cell>
          <cell r="R3169">
            <v>0</v>
          </cell>
          <cell r="S3169">
            <v>0</v>
          </cell>
          <cell r="T3169">
            <v>0</v>
          </cell>
          <cell r="U3169">
            <v>7</v>
          </cell>
          <cell r="V3169">
            <v>0</v>
          </cell>
          <cell r="W3169">
            <v>0</v>
          </cell>
          <cell r="X3169">
            <v>0</v>
          </cell>
          <cell r="Y3169">
            <v>2800</v>
          </cell>
          <cell r="Z3169" t="str">
            <v>บุคคลธรรมดา</v>
          </cell>
          <cell r="AA3169">
            <v>2</v>
          </cell>
          <cell r="AB3169" t="str">
            <v>(1)ที่ดินและสิ่งปลูกสร้างที่ใช้ประโยชน์ในการประกอบเกษตรกรรม</v>
          </cell>
          <cell r="AC3169">
            <v>1</v>
          </cell>
          <cell r="AD3169">
            <v>2800</v>
          </cell>
          <cell r="AE3169">
            <v>100</v>
          </cell>
        </row>
        <row r="3170">
          <cell r="P3170" t="str">
            <v>J5-179</v>
          </cell>
          <cell r="Q3170">
            <v>0</v>
          </cell>
          <cell r="R3170">
            <v>0</v>
          </cell>
          <cell r="S3170">
            <v>0</v>
          </cell>
          <cell r="T3170">
            <v>0</v>
          </cell>
          <cell r="U3170">
            <v>7</v>
          </cell>
          <cell r="V3170">
            <v>1</v>
          </cell>
          <cell r="W3170">
            <v>13</v>
          </cell>
          <cell r="X3170">
            <v>0</v>
          </cell>
          <cell r="Y3170">
            <v>2913</v>
          </cell>
          <cell r="Z3170" t="str">
            <v>บุคคลธรรมดา</v>
          </cell>
          <cell r="AA3170">
            <v>2</v>
          </cell>
          <cell r="AB3170" t="str">
            <v>(1)ที่ดินและสิ่งปลูกสร้างที่ใช้ประโยชน์ในการประกอบเกษตรกรรม</v>
          </cell>
          <cell r="AC3170">
            <v>1</v>
          </cell>
          <cell r="AD3170">
            <v>2913</v>
          </cell>
          <cell r="AE3170">
            <v>100</v>
          </cell>
        </row>
        <row r="3171">
          <cell r="P3171" t="str">
            <v>J5-180</v>
          </cell>
          <cell r="Q3171">
            <v>0</v>
          </cell>
          <cell r="R3171">
            <v>0</v>
          </cell>
          <cell r="S3171">
            <v>0</v>
          </cell>
          <cell r="T3171">
            <v>0</v>
          </cell>
          <cell r="U3171">
            <v>5</v>
          </cell>
          <cell r="V3171">
            <v>0</v>
          </cell>
          <cell r="W3171">
            <v>0</v>
          </cell>
          <cell r="X3171">
            <v>0</v>
          </cell>
          <cell r="Y3171">
            <v>2000</v>
          </cell>
          <cell r="Z3171" t="str">
            <v>บุคคลธรรมดา</v>
          </cell>
          <cell r="AA3171">
            <v>2</v>
          </cell>
          <cell r="AB3171" t="str">
            <v>(1)ที่ดินและสิ่งปลูกสร้างที่ใช้ประโยชน์ในการประกอบเกษตรกรรม</v>
          </cell>
          <cell r="AC3171">
            <v>1</v>
          </cell>
          <cell r="AD3171">
            <v>2000</v>
          </cell>
          <cell r="AE3171">
            <v>100</v>
          </cell>
        </row>
        <row r="3172">
          <cell r="P3172" t="str">
            <v>J5-181</v>
          </cell>
          <cell r="Q3172">
            <v>0</v>
          </cell>
          <cell r="R3172">
            <v>0</v>
          </cell>
          <cell r="S3172">
            <v>0</v>
          </cell>
          <cell r="T3172">
            <v>0</v>
          </cell>
          <cell r="U3172">
            <v>6</v>
          </cell>
          <cell r="V3172">
            <v>0</v>
          </cell>
          <cell r="W3172">
            <v>0</v>
          </cell>
          <cell r="X3172">
            <v>0</v>
          </cell>
          <cell r="Y3172">
            <v>2100</v>
          </cell>
          <cell r="Z3172" t="str">
            <v>บุคคลธรรมดา</v>
          </cell>
          <cell r="AA3172">
            <v>2</v>
          </cell>
          <cell r="AB3172" t="str">
            <v>(1)ที่ดินและสิ่งปลูกสร้างที่ใช้ประโยชน์ในการประกอบเกษตรกรรม</v>
          </cell>
          <cell r="AC3172">
            <v>1</v>
          </cell>
          <cell r="AD3172">
            <v>2100</v>
          </cell>
          <cell r="AE3172">
            <v>100</v>
          </cell>
        </row>
        <row r="3173">
          <cell r="P3173" t="str">
            <v>J5-181</v>
          </cell>
          <cell r="Q3173">
            <v>0</v>
          </cell>
          <cell r="R3173">
            <v>0</v>
          </cell>
          <cell r="S3173">
            <v>0</v>
          </cell>
          <cell r="T3173">
            <v>0</v>
          </cell>
          <cell r="U3173">
            <v>0</v>
          </cell>
          <cell r="V3173">
            <v>0</v>
          </cell>
          <cell r="W3173">
            <v>0</v>
          </cell>
          <cell r="X3173">
            <v>0</v>
          </cell>
          <cell r="Y3173">
            <v>300</v>
          </cell>
          <cell r="Z3173" t="str">
            <v>บุคคลธรรมดา</v>
          </cell>
          <cell r="AA3173">
            <v>2</v>
          </cell>
          <cell r="AB317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73">
            <v>2</v>
          </cell>
          <cell r="AD3173">
            <v>300</v>
          </cell>
          <cell r="AE3173">
            <v>100</v>
          </cell>
        </row>
        <row r="3174">
          <cell r="P3174" t="str">
            <v>J5-181</v>
          </cell>
          <cell r="Q3174">
            <v>0</v>
          </cell>
          <cell r="R3174">
            <v>0</v>
          </cell>
          <cell r="S3174">
            <v>0</v>
          </cell>
          <cell r="T3174">
            <v>0</v>
          </cell>
          <cell r="U3174">
            <v>0</v>
          </cell>
          <cell r="V3174">
            <v>0</v>
          </cell>
          <cell r="W3174">
            <v>0</v>
          </cell>
          <cell r="X3174">
            <v>0</v>
          </cell>
          <cell r="Y3174">
            <v>0</v>
          </cell>
          <cell r="Z3174" t="str">
            <v>บุคคลธรรมดา</v>
          </cell>
          <cell r="AA3174">
            <v>2</v>
          </cell>
          <cell r="AB317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74">
            <v>2</v>
          </cell>
          <cell r="AD3174">
            <v>0</v>
          </cell>
          <cell r="AE3174">
            <v>100</v>
          </cell>
        </row>
        <row r="3175">
          <cell r="P3175" t="str">
            <v>J5-182</v>
          </cell>
          <cell r="Q3175">
            <v>0</v>
          </cell>
          <cell r="R3175">
            <v>0</v>
          </cell>
          <cell r="S3175">
            <v>0</v>
          </cell>
          <cell r="T3175">
            <v>0</v>
          </cell>
          <cell r="U3175">
            <v>10</v>
          </cell>
          <cell r="V3175">
            <v>0</v>
          </cell>
          <cell r="W3175">
            <v>0</v>
          </cell>
          <cell r="X3175">
            <v>0</v>
          </cell>
          <cell r="Y3175">
            <v>4000</v>
          </cell>
          <cell r="Z3175" t="str">
            <v>บุคคลธรรมดา</v>
          </cell>
          <cell r="AA3175">
            <v>2</v>
          </cell>
          <cell r="AB3175" t="str">
            <v>(1)ที่ดินและสิ่งปลูกสร้างที่ใช้ประโยชน์ในการประกอบเกษตรกรรม</v>
          </cell>
          <cell r="AC3175">
            <v>1</v>
          </cell>
          <cell r="AD3175">
            <v>4000</v>
          </cell>
          <cell r="AE3175">
            <v>100</v>
          </cell>
        </row>
        <row r="3176">
          <cell r="P3176" t="str">
            <v>J5-183</v>
          </cell>
          <cell r="Q3176">
            <v>0</v>
          </cell>
          <cell r="R3176">
            <v>0</v>
          </cell>
          <cell r="S3176">
            <v>0</v>
          </cell>
          <cell r="T3176">
            <v>0</v>
          </cell>
          <cell r="U3176">
            <v>5</v>
          </cell>
          <cell r="V3176">
            <v>0</v>
          </cell>
          <cell r="W3176">
            <v>0</v>
          </cell>
          <cell r="X3176">
            <v>0</v>
          </cell>
          <cell r="Y3176">
            <v>2000</v>
          </cell>
          <cell r="Z3176" t="str">
            <v>บุคคลธรรมดา</v>
          </cell>
          <cell r="AA3176">
            <v>2</v>
          </cell>
          <cell r="AB3176" t="str">
            <v>(1)ที่ดินและสิ่งปลูกสร้างที่ใช้ประโยชน์ในการประกอบเกษตรกรรม</v>
          </cell>
          <cell r="AC3176">
            <v>1</v>
          </cell>
          <cell r="AD3176">
            <v>2000</v>
          </cell>
          <cell r="AE3176">
            <v>100</v>
          </cell>
        </row>
        <row r="3177">
          <cell r="P3177" t="str">
            <v>J5-184</v>
          </cell>
          <cell r="Q3177">
            <v>0</v>
          </cell>
          <cell r="R3177">
            <v>0</v>
          </cell>
          <cell r="S3177">
            <v>0</v>
          </cell>
          <cell r="T3177">
            <v>0</v>
          </cell>
          <cell r="U3177">
            <v>3</v>
          </cell>
          <cell r="V3177">
            <v>0</v>
          </cell>
          <cell r="W3177">
            <v>0</v>
          </cell>
          <cell r="X3177">
            <v>0</v>
          </cell>
          <cell r="Y3177">
            <v>1200</v>
          </cell>
          <cell r="Z3177" t="str">
            <v>บุคคลธรรมดา</v>
          </cell>
          <cell r="AA3177">
            <v>2</v>
          </cell>
          <cell r="AB3177" t="str">
            <v>(1)ที่ดินและสิ่งปลูกสร้างที่ใช้ประโยชน์ในการประกอบเกษตรกรรม</v>
          </cell>
          <cell r="AC3177">
            <v>1</v>
          </cell>
          <cell r="AD3177">
            <v>1200</v>
          </cell>
          <cell r="AE3177">
            <v>100</v>
          </cell>
        </row>
        <row r="3178">
          <cell r="P3178" t="str">
            <v>J5-185</v>
          </cell>
          <cell r="Q3178">
            <v>0</v>
          </cell>
          <cell r="R3178">
            <v>0</v>
          </cell>
          <cell r="S3178">
            <v>0</v>
          </cell>
          <cell r="T3178">
            <v>0</v>
          </cell>
          <cell r="U3178">
            <v>6</v>
          </cell>
          <cell r="V3178">
            <v>0</v>
          </cell>
          <cell r="W3178">
            <v>0</v>
          </cell>
          <cell r="X3178">
            <v>0</v>
          </cell>
          <cell r="Y3178">
            <v>2400</v>
          </cell>
          <cell r="Z3178" t="str">
            <v>บุคคลธรรมดา</v>
          </cell>
          <cell r="AA3178">
            <v>2</v>
          </cell>
          <cell r="AB3178" t="str">
            <v>(1)ที่ดินและสิ่งปลูกสร้างที่ใช้ประโยชน์ในการประกอบเกษตรกรรม</v>
          </cell>
          <cell r="AC3178">
            <v>1</v>
          </cell>
          <cell r="AD3178">
            <v>2400</v>
          </cell>
          <cell r="AE3178">
            <v>100</v>
          </cell>
        </row>
        <row r="3179">
          <cell r="P3179" t="str">
            <v>J5-186</v>
          </cell>
          <cell r="Q3179">
            <v>0</v>
          </cell>
          <cell r="R3179">
            <v>0</v>
          </cell>
          <cell r="S3179">
            <v>0</v>
          </cell>
          <cell r="T3179">
            <v>0</v>
          </cell>
          <cell r="U3179">
            <v>5</v>
          </cell>
          <cell r="V3179">
            <v>0</v>
          </cell>
          <cell r="W3179">
            <v>0</v>
          </cell>
          <cell r="X3179">
            <v>0</v>
          </cell>
          <cell r="Y3179">
            <v>2000</v>
          </cell>
          <cell r="Z3179" t="str">
            <v>บุคคลธรรมดา</v>
          </cell>
          <cell r="AA3179">
            <v>2</v>
          </cell>
          <cell r="AB3179" t="str">
            <v>(1)ที่ดินและสิ่งปลูกสร้างที่ใช้ประโยชน์ในการประกอบเกษตรกรรม</v>
          </cell>
          <cell r="AC3179">
            <v>1</v>
          </cell>
          <cell r="AD3179">
            <v>2000</v>
          </cell>
          <cell r="AE3179">
            <v>100</v>
          </cell>
        </row>
        <row r="3180">
          <cell r="P3180" t="str">
            <v>J5-187</v>
          </cell>
          <cell r="Q3180">
            <v>0</v>
          </cell>
          <cell r="R3180">
            <v>0</v>
          </cell>
          <cell r="S3180">
            <v>0</v>
          </cell>
          <cell r="T3180">
            <v>0</v>
          </cell>
          <cell r="U3180">
            <v>6</v>
          </cell>
          <cell r="V3180">
            <v>0</v>
          </cell>
          <cell r="W3180">
            <v>0</v>
          </cell>
          <cell r="X3180">
            <v>0</v>
          </cell>
          <cell r="Y3180">
            <v>2400</v>
          </cell>
          <cell r="Z3180" t="str">
            <v>บุคคลธรรมดา</v>
          </cell>
          <cell r="AA3180">
            <v>2</v>
          </cell>
          <cell r="AB3180" t="str">
            <v>(1)ที่ดินและสิ่งปลูกสร้างที่ใช้ประโยชน์ในการประกอบเกษตรกรรม</v>
          </cell>
          <cell r="AC3180">
            <v>1</v>
          </cell>
          <cell r="AD3180">
            <v>2400</v>
          </cell>
          <cell r="AE3180">
            <v>100</v>
          </cell>
        </row>
        <row r="3181">
          <cell r="P3181" t="str">
            <v>J5-188</v>
          </cell>
          <cell r="Q3181">
            <v>0</v>
          </cell>
          <cell r="R3181">
            <v>0</v>
          </cell>
          <cell r="S3181">
            <v>0</v>
          </cell>
          <cell r="T3181">
            <v>0</v>
          </cell>
          <cell r="U3181">
            <v>8</v>
          </cell>
          <cell r="V3181">
            <v>0</v>
          </cell>
          <cell r="W3181">
            <v>0</v>
          </cell>
          <cell r="X3181">
            <v>0</v>
          </cell>
          <cell r="Y3181">
            <v>3200</v>
          </cell>
          <cell r="Z3181" t="str">
            <v>บุคคลธรรมดา</v>
          </cell>
          <cell r="AA3181">
            <v>2</v>
          </cell>
          <cell r="AB3181" t="str">
            <v>(1)ที่ดินและสิ่งปลูกสร้างที่ใช้ประโยชน์ในการประกอบเกษตรกรรม</v>
          </cell>
          <cell r="AC3181">
            <v>1</v>
          </cell>
          <cell r="AD3181">
            <v>3200</v>
          </cell>
          <cell r="AE3181">
            <v>100</v>
          </cell>
        </row>
        <row r="3182">
          <cell r="P3182" t="str">
            <v>J5-189</v>
          </cell>
          <cell r="Q3182">
            <v>0</v>
          </cell>
          <cell r="R3182">
            <v>0</v>
          </cell>
          <cell r="S3182">
            <v>0</v>
          </cell>
          <cell r="T3182">
            <v>0</v>
          </cell>
          <cell r="U3182">
            <v>0</v>
          </cell>
          <cell r="V3182">
            <v>2</v>
          </cell>
          <cell r="W3182">
            <v>0</v>
          </cell>
          <cell r="X3182">
            <v>0</v>
          </cell>
          <cell r="Y3182">
            <v>200</v>
          </cell>
          <cell r="Z3182" t="str">
            <v>บุคคลธรรมดา</v>
          </cell>
          <cell r="AA3182">
            <v>2</v>
          </cell>
          <cell r="AB318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82">
            <v>2</v>
          </cell>
          <cell r="AD3182">
            <v>200</v>
          </cell>
          <cell r="AE3182">
            <v>100</v>
          </cell>
        </row>
        <row r="3183">
          <cell r="P3183" t="str">
            <v>J5-189</v>
          </cell>
          <cell r="Q3183">
            <v>0</v>
          </cell>
          <cell r="R3183">
            <v>0</v>
          </cell>
          <cell r="S3183">
            <v>0</v>
          </cell>
          <cell r="T3183">
            <v>0</v>
          </cell>
          <cell r="U3183">
            <v>0</v>
          </cell>
          <cell r="V3183">
            <v>0</v>
          </cell>
          <cell r="W3183">
            <v>0</v>
          </cell>
          <cell r="X3183">
            <v>0</v>
          </cell>
          <cell r="Y3183">
            <v>0</v>
          </cell>
          <cell r="Z3183" t="str">
            <v>บุคคลธรรมดา</v>
          </cell>
          <cell r="AA3183">
            <v>2</v>
          </cell>
          <cell r="AB318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183">
            <v>2</v>
          </cell>
          <cell r="AD3183">
            <v>0</v>
          </cell>
          <cell r="AE3183">
            <v>100</v>
          </cell>
        </row>
        <row r="3184">
          <cell r="P3184" t="str">
            <v>J5-190</v>
          </cell>
          <cell r="Q3184">
            <v>0</v>
          </cell>
          <cell r="R3184">
            <v>0</v>
          </cell>
          <cell r="S3184">
            <v>0</v>
          </cell>
          <cell r="T3184">
            <v>0</v>
          </cell>
          <cell r="U3184">
            <v>7</v>
          </cell>
          <cell r="V3184">
            <v>2</v>
          </cell>
          <cell r="W3184">
            <v>50</v>
          </cell>
          <cell r="X3184">
            <v>0</v>
          </cell>
          <cell r="Y3184">
            <v>3050</v>
          </cell>
          <cell r="Z3184" t="str">
            <v>บุคคลธรรมดา</v>
          </cell>
          <cell r="AA3184">
            <v>2</v>
          </cell>
          <cell r="AB3184" t="str">
            <v>(1)ที่ดินและสิ่งปลูกสร้างที่ใช้ประโยชน์ในการประกอบเกษตรกรรม</v>
          </cell>
          <cell r="AC3184">
            <v>1</v>
          </cell>
          <cell r="AD3184">
            <v>3050</v>
          </cell>
          <cell r="AE3184">
            <v>100</v>
          </cell>
        </row>
        <row r="3185">
          <cell r="P3185" t="str">
            <v>J5-191</v>
          </cell>
          <cell r="Q3185">
            <v>0</v>
          </cell>
          <cell r="R3185">
            <v>0</v>
          </cell>
          <cell r="S3185">
            <v>0</v>
          </cell>
          <cell r="T3185">
            <v>0</v>
          </cell>
          <cell r="U3185">
            <v>7</v>
          </cell>
          <cell r="V3185">
            <v>0</v>
          </cell>
          <cell r="W3185">
            <v>0</v>
          </cell>
          <cell r="X3185">
            <v>0</v>
          </cell>
          <cell r="Y3185">
            <v>2800</v>
          </cell>
          <cell r="Z3185" t="str">
            <v>บุคคลธรรมดา</v>
          </cell>
          <cell r="AA3185">
            <v>2</v>
          </cell>
          <cell r="AB3185" t="str">
            <v>(1)ที่ดินและสิ่งปลูกสร้างที่ใช้ประโยชน์ในการประกอบเกษตรกรรม</v>
          </cell>
          <cell r="AC3185">
            <v>1</v>
          </cell>
          <cell r="AD3185">
            <v>2800</v>
          </cell>
          <cell r="AE3185">
            <v>100</v>
          </cell>
        </row>
        <row r="3186">
          <cell r="P3186" t="str">
            <v>J5-192</v>
          </cell>
          <cell r="Q3186">
            <v>0</v>
          </cell>
          <cell r="R3186">
            <v>0</v>
          </cell>
          <cell r="S3186">
            <v>0</v>
          </cell>
          <cell r="T3186">
            <v>0</v>
          </cell>
          <cell r="U3186">
            <v>4</v>
          </cell>
          <cell r="V3186">
            <v>0</v>
          </cell>
          <cell r="W3186">
            <v>0</v>
          </cell>
          <cell r="X3186">
            <v>0</v>
          </cell>
          <cell r="Y3186">
            <v>1600</v>
          </cell>
          <cell r="Z3186" t="str">
            <v>บุคคลธรรมดา</v>
          </cell>
          <cell r="AA3186">
            <v>2</v>
          </cell>
          <cell r="AB3186" t="str">
            <v>(1)ที่ดินและสิ่งปลูกสร้างที่ใช้ประโยชน์ในการประกอบเกษตรกรรม</v>
          </cell>
          <cell r="AC3186">
            <v>1</v>
          </cell>
          <cell r="AD3186">
            <v>1600</v>
          </cell>
          <cell r="AE3186">
            <v>100</v>
          </cell>
        </row>
        <row r="3187">
          <cell r="P3187" t="str">
            <v>J5-193</v>
          </cell>
          <cell r="Q3187">
            <v>0</v>
          </cell>
          <cell r="R3187">
            <v>0</v>
          </cell>
          <cell r="S3187">
            <v>0</v>
          </cell>
          <cell r="T3187">
            <v>0</v>
          </cell>
          <cell r="U3187">
            <v>6</v>
          </cell>
          <cell r="V3187">
            <v>0</v>
          </cell>
          <cell r="W3187">
            <v>0</v>
          </cell>
          <cell r="X3187">
            <v>0</v>
          </cell>
          <cell r="Y3187">
            <v>2400</v>
          </cell>
          <cell r="Z3187" t="str">
            <v>บุคคลธรรมดา</v>
          </cell>
          <cell r="AA3187">
            <v>2</v>
          </cell>
          <cell r="AB3187" t="str">
            <v>(1)ที่ดินและสิ่งปลูกสร้างที่ใช้ประโยชน์ในการประกอบเกษตรกรรม</v>
          </cell>
          <cell r="AC3187">
            <v>1</v>
          </cell>
          <cell r="AD3187">
            <v>2400</v>
          </cell>
          <cell r="AE3187">
            <v>100</v>
          </cell>
        </row>
        <row r="3188">
          <cell r="P3188" t="str">
            <v>J5-194</v>
          </cell>
          <cell r="Q3188">
            <v>0</v>
          </cell>
          <cell r="R3188">
            <v>0</v>
          </cell>
          <cell r="S3188">
            <v>0</v>
          </cell>
          <cell r="T3188">
            <v>0</v>
          </cell>
          <cell r="U3188">
            <v>5</v>
          </cell>
          <cell r="V3188">
            <v>0</v>
          </cell>
          <cell r="W3188">
            <v>0</v>
          </cell>
          <cell r="X3188">
            <v>0</v>
          </cell>
          <cell r="Y3188">
            <v>2000</v>
          </cell>
          <cell r="Z3188" t="str">
            <v>บุคคลธรรมดา</v>
          </cell>
          <cell r="AA3188">
            <v>2</v>
          </cell>
          <cell r="AB3188" t="str">
            <v>(1)ที่ดินและสิ่งปลูกสร้างที่ใช้ประโยชน์ในการประกอบเกษตรกรรม</v>
          </cell>
          <cell r="AC3188">
            <v>1</v>
          </cell>
          <cell r="AD3188">
            <v>2000</v>
          </cell>
          <cell r="AE3188">
            <v>100</v>
          </cell>
        </row>
        <row r="3189">
          <cell r="P3189" t="str">
            <v>J5-195</v>
          </cell>
          <cell r="Q3189">
            <v>0</v>
          </cell>
          <cell r="R3189">
            <v>0</v>
          </cell>
          <cell r="S3189">
            <v>0</v>
          </cell>
          <cell r="T3189">
            <v>0</v>
          </cell>
          <cell r="U3189">
            <v>8</v>
          </cell>
          <cell r="V3189">
            <v>0</v>
          </cell>
          <cell r="W3189">
            <v>53</v>
          </cell>
          <cell r="X3189">
            <v>0</v>
          </cell>
          <cell r="Y3189">
            <v>3253</v>
          </cell>
          <cell r="Z3189" t="str">
            <v>บุคคลธรรมดา</v>
          </cell>
          <cell r="AA3189">
            <v>2</v>
          </cell>
          <cell r="AB3189" t="str">
            <v>(1)ที่ดินและสิ่งปลูกสร้างที่ใช้ประโยชน์ในการประกอบเกษตรกรรม</v>
          </cell>
          <cell r="AC3189">
            <v>1</v>
          </cell>
          <cell r="AD3189">
            <v>3253</v>
          </cell>
          <cell r="AE3189">
            <v>100</v>
          </cell>
        </row>
        <row r="3190">
          <cell r="P3190" t="str">
            <v>J5-196</v>
          </cell>
          <cell r="Q3190">
            <v>0</v>
          </cell>
          <cell r="R3190">
            <v>0</v>
          </cell>
          <cell r="S3190">
            <v>0</v>
          </cell>
          <cell r="T3190">
            <v>0</v>
          </cell>
          <cell r="U3190">
            <v>5</v>
          </cell>
          <cell r="V3190">
            <v>0</v>
          </cell>
          <cell r="W3190">
            <v>0</v>
          </cell>
          <cell r="X3190">
            <v>0</v>
          </cell>
          <cell r="Y3190">
            <v>2000</v>
          </cell>
          <cell r="Z3190" t="str">
            <v>บุคคลธรรมดา</v>
          </cell>
          <cell r="AA3190">
            <v>2</v>
          </cell>
          <cell r="AB3190" t="str">
            <v>(1)ที่ดินและสิ่งปลูกสร้างที่ใช้ประโยชน์ในการประกอบเกษตรกรรม</v>
          </cell>
          <cell r="AC3190">
            <v>1</v>
          </cell>
          <cell r="AD3190">
            <v>2000</v>
          </cell>
          <cell r="AE3190">
            <v>100</v>
          </cell>
        </row>
        <row r="3191">
          <cell r="P3191" t="str">
            <v>J5-197</v>
          </cell>
          <cell r="Q3191">
            <v>0</v>
          </cell>
          <cell r="R3191">
            <v>0</v>
          </cell>
          <cell r="S3191">
            <v>0</v>
          </cell>
          <cell r="T3191">
            <v>0</v>
          </cell>
          <cell r="U3191">
            <v>8</v>
          </cell>
          <cell r="V3191">
            <v>0</v>
          </cell>
          <cell r="W3191">
            <v>0</v>
          </cell>
          <cell r="X3191">
            <v>0</v>
          </cell>
          <cell r="Y3191">
            <v>3200</v>
          </cell>
          <cell r="Z3191" t="str">
            <v>บุคคลธรรมดา</v>
          </cell>
          <cell r="AA3191">
            <v>2</v>
          </cell>
          <cell r="AB3191" t="str">
            <v>(1)ที่ดินและสิ่งปลูกสร้างที่ใช้ประโยชน์ในการประกอบเกษตรกรรม</v>
          </cell>
          <cell r="AC3191">
            <v>1</v>
          </cell>
          <cell r="AD3191">
            <v>3200</v>
          </cell>
          <cell r="AE3191">
            <v>100</v>
          </cell>
        </row>
        <row r="3192">
          <cell r="P3192" t="str">
            <v>J5-198</v>
          </cell>
          <cell r="Q3192">
            <v>0</v>
          </cell>
          <cell r="R3192">
            <v>0</v>
          </cell>
          <cell r="S3192">
            <v>0</v>
          </cell>
          <cell r="T3192">
            <v>0</v>
          </cell>
          <cell r="U3192">
            <v>6</v>
          </cell>
          <cell r="V3192">
            <v>1</v>
          </cell>
          <cell r="W3192">
            <v>50</v>
          </cell>
          <cell r="X3192">
            <v>0</v>
          </cell>
          <cell r="Y3192">
            <v>2550</v>
          </cell>
          <cell r="Z3192" t="str">
            <v>บุคคลธรรมดา</v>
          </cell>
          <cell r="AA3192">
            <v>2</v>
          </cell>
          <cell r="AB3192" t="str">
            <v>(1)ที่ดินและสิ่งปลูกสร้างที่ใช้ประโยชน์ในการประกอบเกษตรกรรม</v>
          </cell>
          <cell r="AC3192">
            <v>1</v>
          </cell>
          <cell r="AD3192">
            <v>2550</v>
          </cell>
          <cell r="AE3192">
            <v>100</v>
          </cell>
        </row>
        <row r="3193">
          <cell r="P3193" t="str">
            <v>J6-001</v>
          </cell>
          <cell r="Q3193">
            <v>0</v>
          </cell>
          <cell r="R3193">
            <v>0</v>
          </cell>
          <cell r="S3193">
            <v>0</v>
          </cell>
          <cell r="T3193">
            <v>0</v>
          </cell>
          <cell r="U3193">
            <v>2</v>
          </cell>
          <cell r="V3193">
            <v>0</v>
          </cell>
          <cell r="W3193">
            <v>0</v>
          </cell>
          <cell r="X3193">
            <v>0</v>
          </cell>
          <cell r="Y3193">
            <v>800</v>
          </cell>
          <cell r="Z3193" t="str">
            <v>บุคคลธรรมดา</v>
          </cell>
          <cell r="AA3193">
            <v>2</v>
          </cell>
          <cell r="AB3193" t="str">
            <v>(1)ที่ดินและสิ่งปลูกสร้างที่ใช้ประโยชน์ในการประกอบเกษตรกรรม</v>
          </cell>
          <cell r="AC3193">
            <v>1</v>
          </cell>
          <cell r="AD3193">
            <v>800</v>
          </cell>
          <cell r="AE3193">
            <v>100</v>
          </cell>
        </row>
        <row r="3194">
          <cell r="P3194" t="str">
            <v>J6-006</v>
          </cell>
          <cell r="Q3194">
            <v>0</v>
          </cell>
          <cell r="R3194">
            <v>0</v>
          </cell>
          <cell r="S3194">
            <v>0</v>
          </cell>
          <cell r="T3194">
            <v>0</v>
          </cell>
          <cell r="U3194">
            <v>2</v>
          </cell>
          <cell r="V3194">
            <v>0</v>
          </cell>
          <cell r="W3194">
            <v>20</v>
          </cell>
          <cell r="X3194">
            <v>0</v>
          </cell>
          <cell r="Y3194">
            <v>820</v>
          </cell>
          <cell r="Z3194" t="str">
            <v>บุคคลธรรมดา</v>
          </cell>
          <cell r="AA3194">
            <v>2</v>
          </cell>
          <cell r="AB3194" t="str">
            <v>(1)ที่ดินและสิ่งปลูกสร้างที่ใช้ประโยชน์ในการประกอบเกษตรกรรม</v>
          </cell>
          <cell r="AC3194">
            <v>1</v>
          </cell>
          <cell r="AD3194">
            <v>820</v>
          </cell>
          <cell r="AE3194">
            <v>100</v>
          </cell>
        </row>
        <row r="3195">
          <cell r="P3195" t="str">
            <v>J6-009</v>
          </cell>
          <cell r="Q3195">
            <v>0</v>
          </cell>
          <cell r="R3195">
            <v>0</v>
          </cell>
          <cell r="S3195">
            <v>0</v>
          </cell>
          <cell r="T3195">
            <v>0</v>
          </cell>
          <cell r="U3195">
            <v>5</v>
          </cell>
          <cell r="V3195">
            <v>0</v>
          </cell>
          <cell r="W3195">
            <v>0</v>
          </cell>
          <cell r="X3195">
            <v>0</v>
          </cell>
          <cell r="Y3195">
            <v>2000</v>
          </cell>
          <cell r="Z3195" t="str">
            <v>บุคคลธรรมดา</v>
          </cell>
          <cell r="AA3195">
            <v>2</v>
          </cell>
          <cell r="AB3195" t="str">
            <v>(1)ที่ดินและสิ่งปลูกสร้างที่ใช้ประโยชน์ในการประกอบเกษตรกรรม</v>
          </cell>
          <cell r="AC3195">
            <v>1</v>
          </cell>
          <cell r="AD3195">
            <v>2000</v>
          </cell>
          <cell r="AE3195">
            <v>100</v>
          </cell>
        </row>
        <row r="3196">
          <cell r="P3196" t="str">
            <v>J6-010</v>
          </cell>
          <cell r="Q3196">
            <v>0</v>
          </cell>
          <cell r="R3196">
            <v>0</v>
          </cell>
          <cell r="S3196">
            <v>0</v>
          </cell>
          <cell r="T3196">
            <v>0</v>
          </cell>
          <cell r="U3196">
            <v>2</v>
          </cell>
          <cell r="V3196">
            <v>0</v>
          </cell>
          <cell r="W3196">
            <v>20</v>
          </cell>
          <cell r="X3196">
            <v>0</v>
          </cell>
          <cell r="Y3196">
            <v>820</v>
          </cell>
          <cell r="Z3196" t="str">
            <v>บุคคลธรรมดา</v>
          </cell>
          <cell r="AA3196">
            <v>2</v>
          </cell>
          <cell r="AB3196" t="str">
            <v>(1)ที่ดินและสิ่งปลูกสร้างที่ใช้ประโยชน์ในการประกอบเกษตรกรรม</v>
          </cell>
          <cell r="AC3196">
            <v>1</v>
          </cell>
          <cell r="AD3196">
            <v>820</v>
          </cell>
          <cell r="AE3196">
            <v>100</v>
          </cell>
        </row>
        <row r="3197">
          <cell r="P3197" t="str">
            <v>J6-015</v>
          </cell>
          <cell r="Q3197">
            <v>0</v>
          </cell>
          <cell r="R3197">
            <v>0</v>
          </cell>
          <cell r="S3197">
            <v>0</v>
          </cell>
          <cell r="T3197">
            <v>0</v>
          </cell>
          <cell r="U3197">
            <v>2</v>
          </cell>
          <cell r="V3197">
            <v>0</v>
          </cell>
          <cell r="W3197">
            <v>0</v>
          </cell>
          <cell r="X3197">
            <v>0</v>
          </cell>
          <cell r="Y3197">
            <v>800</v>
          </cell>
          <cell r="Z3197" t="str">
            <v>บุคคลธรรมดา</v>
          </cell>
          <cell r="AA3197">
            <v>2</v>
          </cell>
          <cell r="AB3197" t="str">
            <v>(1)ที่ดินและสิ่งปลูกสร้างที่ใช้ประโยชน์ในการประกอบเกษตรกรรม</v>
          </cell>
          <cell r="AC3197">
            <v>1</v>
          </cell>
          <cell r="AD3197">
            <v>800</v>
          </cell>
          <cell r="AE3197">
            <v>100</v>
          </cell>
        </row>
        <row r="3198">
          <cell r="P3198" t="str">
            <v>J6-023</v>
          </cell>
          <cell r="Q3198">
            <v>0</v>
          </cell>
          <cell r="R3198">
            <v>0</v>
          </cell>
          <cell r="S3198">
            <v>0</v>
          </cell>
          <cell r="T3198">
            <v>0</v>
          </cell>
          <cell r="U3198">
            <v>1</v>
          </cell>
          <cell r="V3198">
            <v>2</v>
          </cell>
          <cell r="W3198">
            <v>0</v>
          </cell>
          <cell r="X3198">
            <v>0</v>
          </cell>
          <cell r="Y3198">
            <v>600</v>
          </cell>
          <cell r="Z3198" t="str">
            <v>บุคคลธรรมดา</v>
          </cell>
          <cell r="AA3198">
            <v>2</v>
          </cell>
          <cell r="AB3198" t="str">
            <v>(1)ที่ดินและสิ่งปลูกสร้างที่ใช้ประโยชน์ในการประกอบเกษตรกรรม</v>
          </cell>
          <cell r="AC3198">
            <v>1</v>
          </cell>
          <cell r="AD3198">
            <v>600</v>
          </cell>
          <cell r="AE3198">
            <v>100</v>
          </cell>
        </row>
        <row r="3199">
          <cell r="P3199" t="str">
            <v>J6-029</v>
          </cell>
          <cell r="Q3199">
            <v>0</v>
          </cell>
          <cell r="R3199">
            <v>0</v>
          </cell>
          <cell r="S3199">
            <v>0</v>
          </cell>
          <cell r="T3199">
            <v>0</v>
          </cell>
          <cell r="U3199">
            <v>5</v>
          </cell>
          <cell r="V3199">
            <v>0</v>
          </cell>
          <cell r="W3199">
            <v>0</v>
          </cell>
          <cell r="X3199">
            <v>0</v>
          </cell>
          <cell r="Y3199">
            <v>2000</v>
          </cell>
          <cell r="Z3199" t="str">
            <v>บุคคลธรรมดา</v>
          </cell>
          <cell r="AA3199">
            <v>2</v>
          </cell>
          <cell r="AB3199" t="str">
            <v>(1)ที่ดินและสิ่งปลูกสร้างที่ใช้ประโยชน์ในการประกอบเกษตรกรรม</v>
          </cell>
          <cell r="AC3199">
            <v>1</v>
          </cell>
          <cell r="AD3199">
            <v>2000</v>
          </cell>
          <cell r="AE3199">
            <v>100</v>
          </cell>
        </row>
        <row r="3200">
          <cell r="P3200" t="str">
            <v>J6-030</v>
          </cell>
          <cell r="Q3200">
            <v>0</v>
          </cell>
          <cell r="R3200">
            <v>0</v>
          </cell>
          <cell r="S3200">
            <v>0</v>
          </cell>
          <cell r="T3200">
            <v>0</v>
          </cell>
          <cell r="U3200">
            <v>3</v>
          </cell>
          <cell r="V3200">
            <v>3</v>
          </cell>
          <cell r="W3200">
            <v>55</v>
          </cell>
          <cell r="X3200">
            <v>0</v>
          </cell>
          <cell r="Y3200">
            <v>1555</v>
          </cell>
          <cell r="Z3200" t="str">
            <v>บุคคลธรรมดา</v>
          </cell>
          <cell r="AA3200">
            <v>2</v>
          </cell>
          <cell r="AB3200" t="str">
            <v>(1)ที่ดินและสิ่งปลูกสร้างที่ใช้ประโยชน์ในการประกอบเกษตรกรรม</v>
          </cell>
          <cell r="AC3200">
            <v>1</v>
          </cell>
          <cell r="AD3200">
            <v>1555</v>
          </cell>
          <cell r="AE3200">
            <v>100</v>
          </cell>
        </row>
        <row r="3201">
          <cell r="P3201" t="str">
            <v>J6-035</v>
          </cell>
          <cell r="Q3201">
            <v>0</v>
          </cell>
          <cell r="R3201">
            <v>0</v>
          </cell>
          <cell r="S3201">
            <v>0</v>
          </cell>
          <cell r="T3201">
            <v>0</v>
          </cell>
          <cell r="U3201">
            <v>0</v>
          </cell>
          <cell r="V3201">
            <v>1</v>
          </cell>
          <cell r="W3201">
            <v>0</v>
          </cell>
          <cell r="X3201">
            <v>0</v>
          </cell>
          <cell r="Y3201">
            <v>100</v>
          </cell>
          <cell r="Z3201" t="str">
            <v>บุคคลธรรมดา</v>
          </cell>
          <cell r="AA3201">
            <v>2</v>
          </cell>
          <cell r="AB3201" t="str">
            <v>(1)ที่ดินและสิ่งปลูกสร้างที่ใช้ประโยชน์ในการประกอบเกษตรกรรม</v>
          </cell>
          <cell r="AC3201">
            <v>1</v>
          </cell>
          <cell r="AD3201">
            <v>100</v>
          </cell>
          <cell r="AE3201">
            <v>100</v>
          </cell>
        </row>
        <row r="3202">
          <cell r="P3202" t="str">
            <v>J6-037</v>
          </cell>
          <cell r="Q3202">
            <v>0</v>
          </cell>
          <cell r="R3202">
            <v>0</v>
          </cell>
          <cell r="S3202">
            <v>0</v>
          </cell>
          <cell r="T3202">
            <v>0</v>
          </cell>
          <cell r="U3202">
            <v>1</v>
          </cell>
          <cell r="V3202">
            <v>0</v>
          </cell>
          <cell r="W3202">
            <v>0</v>
          </cell>
          <cell r="X3202">
            <v>0</v>
          </cell>
          <cell r="Y3202">
            <v>400</v>
          </cell>
          <cell r="Z3202" t="str">
            <v>บุคคลธรรมดา</v>
          </cell>
          <cell r="AA3202">
            <v>2</v>
          </cell>
          <cell r="AB3202" t="str">
            <v>(1)ที่ดินและสิ่งปลูกสร้างที่ใช้ประโยชน์ในการประกอบเกษตรกรรม</v>
          </cell>
          <cell r="AC3202">
            <v>1</v>
          </cell>
          <cell r="AD3202">
            <v>400</v>
          </cell>
          <cell r="AE3202">
            <v>100</v>
          </cell>
        </row>
        <row r="3203">
          <cell r="P3203" t="str">
            <v>J6-039</v>
          </cell>
          <cell r="Q3203">
            <v>0</v>
          </cell>
          <cell r="R3203">
            <v>0</v>
          </cell>
          <cell r="S3203">
            <v>0</v>
          </cell>
          <cell r="T3203">
            <v>0</v>
          </cell>
          <cell r="U3203">
            <v>5</v>
          </cell>
          <cell r="V3203">
            <v>0</v>
          </cell>
          <cell r="W3203">
            <v>0</v>
          </cell>
          <cell r="X3203">
            <v>0</v>
          </cell>
          <cell r="Y3203">
            <v>2000</v>
          </cell>
          <cell r="Z3203" t="str">
            <v>บุคคลธรรมดา</v>
          </cell>
          <cell r="AA3203">
            <v>2</v>
          </cell>
          <cell r="AB3203" t="str">
            <v>(1)ที่ดินและสิ่งปลูกสร้างที่ใช้ประโยชน์ในการประกอบเกษตรกรรม</v>
          </cell>
          <cell r="AC3203">
            <v>1</v>
          </cell>
          <cell r="AD3203">
            <v>2000</v>
          </cell>
          <cell r="AE3203">
            <v>100</v>
          </cell>
        </row>
        <row r="3204">
          <cell r="P3204" t="str">
            <v>J6-040</v>
          </cell>
          <cell r="Q3204">
            <v>0</v>
          </cell>
          <cell r="R3204">
            <v>0</v>
          </cell>
          <cell r="S3204">
            <v>0</v>
          </cell>
          <cell r="T3204">
            <v>0</v>
          </cell>
          <cell r="U3204">
            <v>0</v>
          </cell>
          <cell r="V3204">
            <v>2</v>
          </cell>
          <cell r="W3204">
            <v>0</v>
          </cell>
          <cell r="X3204">
            <v>0</v>
          </cell>
          <cell r="Y3204">
            <v>200</v>
          </cell>
          <cell r="Z3204" t="str">
            <v>บุคคลธรรมดา</v>
          </cell>
          <cell r="AA3204">
            <v>2</v>
          </cell>
          <cell r="AB3204" t="str">
            <v>(1)ที่ดินและสิ่งปลูกสร้างที่ใช้ประโยชน์ในการประกอบเกษตรกรรม</v>
          </cell>
          <cell r="AC3204">
            <v>1</v>
          </cell>
          <cell r="AD3204">
            <v>200</v>
          </cell>
          <cell r="AE3204">
            <v>100</v>
          </cell>
        </row>
        <row r="3205">
          <cell r="P3205" t="str">
            <v>J6-041</v>
          </cell>
          <cell r="Q3205">
            <v>0</v>
          </cell>
          <cell r="R3205">
            <v>0</v>
          </cell>
          <cell r="S3205">
            <v>0</v>
          </cell>
          <cell r="T3205">
            <v>0</v>
          </cell>
          <cell r="U3205">
            <v>0</v>
          </cell>
          <cell r="V3205">
            <v>2</v>
          </cell>
          <cell r="W3205">
            <v>0</v>
          </cell>
          <cell r="X3205">
            <v>0</v>
          </cell>
          <cell r="Y3205">
            <v>200</v>
          </cell>
          <cell r="Z3205" t="str">
            <v>บุคคลธรรมดา</v>
          </cell>
          <cell r="AA3205">
            <v>2</v>
          </cell>
          <cell r="AB3205" t="str">
            <v>(1)ที่ดินและสิ่งปลูกสร้างที่ใช้ประโยชน์ในการประกอบเกษตรกรรม</v>
          </cell>
          <cell r="AC3205">
            <v>1</v>
          </cell>
          <cell r="AD3205">
            <v>200</v>
          </cell>
          <cell r="AE3205">
            <v>100</v>
          </cell>
        </row>
        <row r="3206">
          <cell r="P3206" t="str">
            <v>J6-042</v>
          </cell>
          <cell r="Q3206">
            <v>0</v>
          </cell>
          <cell r="R3206">
            <v>0</v>
          </cell>
          <cell r="S3206">
            <v>0</v>
          </cell>
          <cell r="T3206">
            <v>0</v>
          </cell>
          <cell r="U3206">
            <v>0</v>
          </cell>
          <cell r="V3206">
            <v>3</v>
          </cell>
          <cell r="W3206">
            <v>0</v>
          </cell>
          <cell r="X3206">
            <v>0</v>
          </cell>
          <cell r="Y3206">
            <v>300</v>
          </cell>
          <cell r="Z3206" t="str">
            <v>บุคคลธรรมดา</v>
          </cell>
          <cell r="AA3206">
            <v>2</v>
          </cell>
          <cell r="AB3206" t="str">
            <v>(1)ที่ดินและสิ่งปลูกสร้างที่ใช้ประโยชน์ในการประกอบเกษตรกรรม</v>
          </cell>
          <cell r="AC3206">
            <v>1</v>
          </cell>
          <cell r="AD3206">
            <v>300</v>
          </cell>
          <cell r="AE3206">
            <v>100</v>
          </cell>
        </row>
        <row r="3207">
          <cell r="P3207" t="str">
            <v>J6-043</v>
          </cell>
          <cell r="Q3207">
            <v>0</v>
          </cell>
          <cell r="R3207">
            <v>0</v>
          </cell>
          <cell r="S3207">
            <v>0</v>
          </cell>
          <cell r="T3207">
            <v>0</v>
          </cell>
          <cell r="U3207">
            <v>0</v>
          </cell>
          <cell r="V3207">
            <v>3</v>
          </cell>
          <cell r="W3207">
            <v>0</v>
          </cell>
          <cell r="X3207">
            <v>0</v>
          </cell>
          <cell r="Y3207">
            <v>300</v>
          </cell>
          <cell r="Z3207" t="str">
            <v>บุคคลธรรมดา</v>
          </cell>
          <cell r="AA3207">
            <v>2</v>
          </cell>
          <cell r="AB3207" t="str">
            <v>(1)ที่ดินและสิ่งปลูกสร้างที่ใช้ประโยชน์ในการประกอบเกษตรกรรม</v>
          </cell>
          <cell r="AC3207">
            <v>1</v>
          </cell>
          <cell r="AD3207">
            <v>300</v>
          </cell>
          <cell r="AE3207">
            <v>100</v>
          </cell>
        </row>
        <row r="3208">
          <cell r="P3208" t="str">
            <v>J6-044</v>
          </cell>
          <cell r="Q3208">
            <v>0</v>
          </cell>
          <cell r="R3208">
            <v>0</v>
          </cell>
          <cell r="S3208">
            <v>0</v>
          </cell>
          <cell r="T3208">
            <v>0</v>
          </cell>
          <cell r="U3208">
            <v>0</v>
          </cell>
          <cell r="V3208">
            <v>3</v>
          </cell>
          <cell r="W3208">
            <v>0</v>
          </cell>
          <cell r="X3208">
            <v>0</v>
          </cell>
          <cell r="Y3208">
            <v>300</v>
          </cell>
          <cell r="Z3208" t="str">
            <v>บุคคลธรรมดา</v>
          </cell>
          <cell r="AA3208">
            <v>2</v>
          </cell>
          <cell r="AB3208" t="str">
            <v>(1)ที่ดินและสิ่งปลูกสร้างที่ใช้ประโยชน์ในการประกอบเกษตรกรรม</v>
          </cell>
          <cell r="AC3208">
            <v>1</v>
          </cell>
          <cell r="AD3208">
            <v>300</v>
          </cell>
          <cell r="AE3208">
            <v>100</v>
          </cell>
        </row>
        <row r="3209">
          <cell r="P3209" t="str">
            <v>J6-045</v>
          </cell>
          <cell r="Q3209">
            <v>0</v>
          </cell>
          <cell r="R3209">
            <v>0</v>
          </cell>
          <cell r="S3209">
            <v>0</v>
          </cell>
          <cell r="T3209">
            <v>0</v>
          </cell>
          <cell r="U3209">
            <v>0</v>
          </cell>
          <cell r="V3209">
            <v>3</v>
          </cell>
          <cell r="W3209">
            <v>0</v>
          </cell>
          <cell r="X3209">
            <v>0</v>
          </cell>
          <cell r="Y3209">
            <v>300</v>
          </cell>
          <cell r="Z3209" t="str">
            <v>บุคคลธรรมดา</v>
          </cell>
          <cell r="AA3209">
            <v>2</v>
          </cell>
          <cell r="AB3209" t="str">
            <v>(1)ที่ดินและสิ่งปลูกสร้างที่ใช้ประโยชน์ในการประกอบเกษตรกรรม</v>
          </cell>
          <cell r="AC3209">
            <v>1</v>
          </cell>
          <cell r="AD3209">
            <v>300</v>
          </cell>
          <cell r="AE3209">
            <v>100</v>
          </cell>
        </row>
        <row r="3210">
          <cell r="P3210" t="str">
            <v>J6-046</v>
          </cell>
          <cell r="Q3210">
            <v>0</v>
          </cell>
          <cell r="R3210">
            <v>0</v>
          </cell>
          <cell r="S3210">
            <v>0</v>
          </cell>
          <cell r="T3210">
            <v>0</v>
          </cell>
          <cell r="U3210">
            <v>7</v>
          </cell>
          <cell r="V3210">
            <v>0</v>
          </cell>
          <cell r="W3210">
            <v>0</v>
          </cell>
          <cell r="X3210">
            <v>0</v>
          </cell>
          <cell r="Y3210">
            <v>2800</v>
          </cell>
          <cell r="Z3210" t="str">
            <v>บุคคลธรรมดา</v>
          </cell>
          <cell r="AA3210">
            <v>2</v>
          </cell>
          <cell r="AB3210" t="str">
            <v>(1)ที่ดินและสิ่งปลูกสร้างที่ใช้ประโยชน์ในการประกอบเกษตรกรรม</v>
          </cell>
          <cell r="AC3210">
            <v>1</v>
          </cell>
          <cell r="AD3210">
            <v>2800</v>
          </cell>
          <cell r="AE3210">
            <v>100</v>
          </cell>
        </row>
        <row r="3211">
          <cell r="P3211" t="str">
            <v>J6-047</v>
          </cell>
          <cell r="Q3211">
            <v>0</v>
          </cell>
          <cell r="R3211">
            <v>0</v>
          </cell>
          <cell r="S3211">
            <v>0</v>
          </cell>
          <cell r="T3211">
            <v>0</v>
          </cell>
          <cell r="U3211">
            <v>1</v>
          </cell>
          <cell r="V3211">
            <v>0</v>
          </cell>
          <cell r="W3211">
            <v>0</v>
          </cell>
          <cell r="X3211">
            <v>0</v>
          </cell>
          <cell r="Y3211">
            <v>400</v>
          </cell>
          <cell r="Z3211" t="str">
            <v>บุคคลธรรมดา</v>
          </cell>
          <cell r="AA3211">
            <v>2</v>
          </cell>
          <cell r="AB3211" t="str">
            <v>(1)ที่ดินและสิ่งปลูกสร้างที่ใช้ประโยชน์ในการประกอบเกษตรกรรม</v>
          </cell>
          <cell r="AC3211">
            <v>1</v>
          </cell>
          <cell r="AD3211">
            <v>400</v>
          </cell>
          <cell r="AE3211">
            <v>100</v>
          </cell>
        </row>
        <row r="3212">
          <cell r="P3212" t="str">
            <v>J6-048</v>
          </cell>
          <cell r="Q3212">
            <v>0</v>
          </cell>
          <cell r="R3212">
            <v>0</v>
          </cell>
          <cell r="S3212">
            <v>0</v>
          </cell>
          <cell r="T3212">
            <v>0</v>
          </cell>
          <cell r="U3212">
            <v>1</v>
          </cell>
          <cell r="V3212">
            <v>0</v>
          </cell>
          <cell r="W3212">
            <v>0</v>
          </cell>
          <cell r="X3212">
            <v>0</v>
          </cell>
          <cell r="Y3212">
            <v>400</v>
          </cell>
          <cell r="Z3212" t="str">
            <v>บุคคลธรรมดา</v>
          </cell>
          <cell r="AA3212">
            <v>2</v>
          </cell>
          <cell r="AB3212" t="str">
            <v>(1)ที่ดินและสิ่งปลูกสร้างที่ใช้ประโยชน์ในการประกอบเกษตรกรรม</v>
          </cell>
          <cell r="AC3212">
            <v>1</v>
          </cell>
          <cell r="AD3212">
            <v>400</v>
          </cell>
          <cell r="AE3212">
            <v>100</v>
          </cell>
        </row>
        <row r="3213">
          <cell r="P3213" t="str">
            <v>J6-049</v>
          </cell>
          <cell r="Q3213">
            <v>0</v>
          </cell>
          <cell r="R3213">
            <v>0</v>
          </cell>
          <cell r="S3213">
            <v>0</v>
          </cell>
          <cell r="T3213">
            <v>0</v>
          </cell>
          <cell r="U3213">
            <v>2</v>
          </cell>
          <cell r="V3213">
            <v>0</v>
          </cell>
          <cell r="W3213">
            <v>0</v>
          </cell>
          <cell r="X3213">
            <v>0</v>
          </cell>
          <cell r="Y3213">
            <v>800</v>
          </cell>
          <cell r="Z3213" t="str">
            <v>บุคคลธรรมดา</v>
          </cell>
          <cell r="AA3213">
            <v>2</v>
          </cell>
          <cell r="AB3213" t="str">
            <v>(1)ที่ดินและสิ่งปลูกสร้างที่ใช้ประโยชน์ในการประกอบเกษตรกรรม</v>
          </cell>
          <cell r="AC3213">
            <v>1</v>
          </cell>
          <cell r="AD3213">
            <v>800</v>
          </cell>
          <cell r="AE3213">
            <v>100</v>
          </cell>
        </row>
        <row r="3214">
          <cell r="P3214" t="str">
            <v>J6-051</v>
          </cell>
          <cell r="Q3214">
            <v>0</v>
          </cell>
          <cell r="R3214">
            <v>0</v>
          </cell>
          <cell r="S3214">
            <v>0</v>
          </cell>
          <cell r="T3214">
            <v>0</v>
          </cell>
          <cell r="U3214">
            <v>3</v>
          </cell>
          <cell r="V3214">
            <v>0</v>
          </cell>
          <cell r="W3214">
            <v>0</v>
          </cell>
          <cell r="X3214">
            <v>0</v>
          </cell>
          <cell r="Y3214">
            <v>1200</v>
          </cell>
          <cell r="Z3214" t="str">
            <v>บุคคลธรรมดา</v>
          </cell>
          <cell r="AA3214">
            <v>2</v>
          </cell>
          <cell r="AB3214" t="str">
            <v>(1)ที่ดินและสิ่งปลูกสร้างที่ใช้ประโยชน์ในการประกอบเกษตรกรรม</v>
          </cell>
          <cell r="AC3214">
            <v>1</v>
          </cell>
          <cell r="AD3214">
            <v>1200</v>
          </cell>
          <cell r="AE3214">
            <v>100</v>
          </cell>
        </row>
        <row r="3215">
          <cell r="P3215">
            <v>2603</v>
          </cell>
          <cell r="Q3215">
            <v>68</v>
          </cell>
          <cell r="R3215">
            <v>39</v>
          </cell>
          <cell r="S3215">
            <v>0</v>
          </cell>
          <cell r="T3215">
            <v>0</v>
          </cell>
          <cell r="U3215">
            <v>1</v>
          </cell>
          <cell r="V3215">
            <v>0</v>
          </cell>
          <cell r="W3215">
            <v>42</v>
          </cell>
          <cell r="X3215">
            <v>0</v>
          </cell>
          <cell r="Y3215">
            <v>436</v>
          </cell>
          <cell r="Z3215" t="str">
            <v>บุคคลธรรมดา</v>
          </cell>
          <cell r="AA3215">
            <v>2</v>
          </cell>
          <cell r="AB321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15">
            <v>2</v>
          </cell>
          <cell r="AD3215">
            <v>436</v>
          </cell>
          <cell r="AE3215">
            <v>100</v>
          </cell>
        </row>
        <row r="3216">
          <cell r="P3216">
            <v>2603</v>
          </cell>
          <cell r="Q3216">
            <v>68</v>
          </cell>
          <cell r="R3216">
            <v>39</v>
          </cell>
          <cell r="S3216">
            <v>0</v>
          </cell>
          <cell r="T3216">
            <v>0</v>
          </cell>
          <cell r="U3216">
            <v>0</v>
          </cell>
          <cell r="V3216">
            <v>0</v>
          </cell>
          <cell r="W3216">
            <v>0</v>
          </cell>
          <cell r="X3216">
            <v>0</v>
          </cell>
          <cell r="Y3216">
            <v>0</v>
          </cell>
          <cell r="Z3216" t="str">
            <v>บุคคลธรรมดา</v>
          </cell>
          <cell r="AA3216">
            <v>2</v>
          </cell>
          <cell r="AB3216" t="str">
            <v>(3)สิ่งปลูกสร้างที่เจ้าของใช้เป็นที่อยู่อาศัยและมีชื่ออยู่ในทะเบียนบ้าน</v>
          </cell>
          <cell r="AC3216">
            <v>2</v>
          </cell>
          <cell r="AD3216">
            <v>0</v>
          </cell>
          <cell r="AE3216">
            <v>0</v>
          </cell>
        </row>
        <row r="3217">
          <cell r="P3217">
            <v>2603</v>
          </cell>
          <cell r="Q3217">
            <v>68</v>
          </cell>
          <cell r="R3217">
            <v>39</v>
          </cell>
          <cell r="S3217">
            <v>0</v>
          </cell>
          <cell r="T3217">
            <v>0</v>
          </cell>
          <cell r="U3217">
            <v>0</v>
          </cell>
          <cell r="V3217">
            <v>0</v>
          </cell>
          <cell r="W3217">
            <v>0</v>
          </cell>
          <cell r="X3217">
            <v>0</v>
          </cell>
          <cell r="Y3217">
            <v>6</v>
          </cell>
          <cell r="Z3217" t="str">
            <v>บุคคลธรรมดา</v>
          </cell>
          <cell r="AA3217">
            <v>2</v>
          </cell>
          <cell r="AB321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17">
            <v>3</v>
          </cell>
          <cell r="AD3217">
            <v>6</v>
          </cell>
          <cell r="AE3217">
            <v>100</v>
          </cell>
        </row>
        <row r="3218">
          <cell r="P3218">
            <v>2561</v>
          </cell>
          <cell r="Q3218">
            <v>26</v>
          </cell>
          <cell r="R3218">
            <v>0</v>
          </cell>
          <cell r="S3218">
            <v>0</v>
          </cell>
          <cell r="T3218">
            <v>0</v>
          </cell>
          <cell r="U3218">
            <v>0</v>
          </cell>
          <cell r="V3218">
            <v>1</v>
          </cell>
          <cell r="W3218">
            <v>20</v>
          </cell>
          <cell r="X3218">
            <v>0</v>
          </cell>
          <cell r="Y3218">
            <v>112.48</v>
          </cell>
          <cell r="Z3218" t="str">
            <v>บุคคลธรรมดา</v>
          </cell>
          <cell r="AA3218">
            <v>2</v>
          </cell>
          <cell r="AB3218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18">
            <v>2</v>
          </cell>
          <cell r="AD3218">
            <v>112.48</v>
          </cell>
          <cell r="AE3218">
            <v>350</v>
          </cell>
        </row>
        <row r="3219">
          <cell r="P3219">
            <v>2561</v>
          </cell>
          <cell r="Q3219">
            <v>26</v>
          </cell>
          <cell r="R3219">
            <v>0</v>
          </cell>
          <cell r="S3219">
            <v>0</v>
          </cell>
          <cell r="T3219">
            <v>0</v>
          </cell>
          <cell r="U3219">
            <v>0</v>
          </cell>
          <cell r="V3219">
            <v>0</v>
          </cell>
          <cell r="W3219">
            <v>0</v>
          </cell>
          <cell r="X3219">
            <v>0</v>
          </cell>
          <cell r="Y3219">
            <v>0</v>
          </cell>
          <cell r="Z3219" t="str">
            <v>บุคคลธรรมดา</v>
          </cell>
          <cell r="AA3219">
            <v>2</v>
          </cell>
          <cell r="AB321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19">
            <v>2</v>
          </cell>
          <cell r="AD3219">
            <v>0</v>
          </cell>
          <cell r="AE3219">
            <v>350</v>
          </cell>
        </row>
        <row r="3220">
          <cell r="P3220">
            <v>2561</v>
          </cell>
          <cell r="Q3220">
            <v>26</v>
          </cell>
          <cell r="R3220">
            <v>0</v>
          </cell>
          <cell r="S3220">
            <v>0</v>
          </cell>
          <cell r="T3220">
            <v>0</v>
          </cell>
          <cell r="U3220">
            <v>0</v>
          </cell>
          <cell r="V3220">
            <v>0</v>
          </cell>
          <cell r="W3220">
            <v>0</v>
          </cell>
          <cell r="X3220">
            <v>0</v>
          </cell>
          <cell r="Y3220">
            <v>7.52</v>
          </cell>
          <cell r="Z3220" t="str">
            <v>บุคคลธรรมดา</v>
          </cell>
          <cell r="AA3220">
            <v>2</v>
          </cell>
          <cell r="AB322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20">
            <v>3</v>
          </cell>
          <cell r="AD3220">
            <v>7.52</v>
          </cell>
          <cell r="AE3220">
            <v>350</v>
          </cell>
        </row>
        <row r="3221">
          <cell r="P3221">
            <v>3290</v>
          </cell>
          <cell r="Q3221">
            <v>36</v>
          </cell>
          <cell r="R3221">
            <v>90</v>
          </cell>
          <cell r="S3221">
            <v>0</v>
          </cell>
          <cell r="T3221">
            <v>0</v>
          </cell>
          <cell r="U3221">
            <v>8</v>
          </cell>
          <cell r="V3221">
            <v>1</v>
          </cell>
          <cell r="W3221">
            <v>85</v>
          </cell>
          <cell r="X3221">
            <v>0</v>
          </cell>
          <cell r="Y3221">
            <v>3039.5</v>
          </cell>
          <cell r="Z3221" t="str">
            <v>บุคคลธรรมดา</v>
          </cell>
          <cell r="AA3221">
            <v>2</v>
          </cell>
          <cell r="AB3221" t="str">
            <v>(1)ที่ดินและสิ่งปลูกสร้างที่ใช้ประโยชน์ในการประกอบเกษตรกรรม</v>
          </cell>
          <cell r="AC3221">
            <v>1</v>
          </cell>
          <cell r="AD3221">
            <v>3039.5</v>
          </cell>
          <cell r="AE3221">
            <v>100</v>
          </cell>
        </row>
        <row r="3222">
          <cell r="P3222">
            <v>3290</v>
          </cell>
          <cell r="Q3222">
            <v>0</v>
          </cell>
          <cell r="R3222">
            <v>0</v>
          </cell>
          <cell r="S3222">
            <v>0</v>
          </cell>
          <cell r="T3222">
            <v>0</v>
          </cell>
          <cell r="U3222">
            <v>0</v>
          </cell>
          <cell r="V3222">
            <v>0</v>
          </cell>
          <cell r="W3222">
            <v>0</v>
          </cell>
          <cell r="X3222">
            <v>0</v>
          </cell>
          <cell r="Y3222">
            <v>35.75</v>
          </cell>
          <cell r="Z3222" t="str">
            <v>บุคคลธรรมดา</v>
          </cell>
          <cell r="AA3222">
            <v>2</v>
          </cell>
          <cell r="AB322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22">
            <v>2</v>
          </cell>
          <cell r="AD3222">
            <v>35.75</v>
          </cell>
          <cell r="AE3222">
            <v>100</v>
          </cell>
        </row>
        <row r="3223">
          <cell r="P3223">
            <v>3290</v>
          </cell>
          <cell r="Q3223">
            <v>0</v>
          </cell>
          <cell r="R3223">
            <v>0</v>
          </cell>
          <cell r="S3223">
            <v>0</v>
          </cell>
          <cell r="T3223">
            <v>0</v>
          </cell>
          <cell r="U3223">
            <v>0</v>
          </cell>
          <cell r="V3223">
            <v>0</v>
          </cell>
          <cell r="W3223">
            <v>0</v>
          </cell>
          <cell r="X3223">
            <v>0</v>
          </cell>
          <cell r="Y3223">
            <v>0</v>
          </cell>
          <cell r="Z3223" t="str">
            <v>บุคคลธรรมดา</v>
          </cell>
          <cell r="AA3223">
            <v>2</v>
          </cell>
          <cell r="AB322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23">
            <v>2</v>
          </cell>
          <cell r="AD3223">
            <v>0</v>
          </cell>
          <cell r="AE3223">
            <v>100</v>
          </cell>
        </row>
        <row r="3224">
          <cell r="P3224">
            <v>3290</v>
          </cell>
          <cell r="Q3224">
            <v>0</v>
          </cell>
          <cell r="R3224">
            <v>0</v>
          </cell>
          <cell r="S3224">
            <v>0</v>
          </cell>
          <cell r="T3224">
            <v>0</v>
          </cell>
          <cell r="U3224">
            <v>0</v>
          </cell>
          <cell r="V3224">
            <v>0</v>
          </cell>
          <cell r="W3224">
            <v>0</v>
          </cell>
          <cell r="X3224">
            <v>0</v>
          </cell>
          <cell r="Y3224">
            <v>30</v>
          </cell>
          <cell r="Z3224" t="str">
            <v>บุคคลธรรมดา</v>
          </cell>
          <cell r="AA3224">
            <v>2</v>
          </cell>
          <cell r="AB3224" t="str">
            <v>(3)สิ่งปลูกสร้างที่เจ้าของใช้เป็นที่อยู่อาศัยและมีชื่ออยู่ในทะเบียนบ้าน</v>
          </cell>
          <cell r="AC3224">
            <v>2</v>
          </cell>
          <cell r="AD3224">
            <v>30</v>
          </cell>
          <cell r="AE3224">
            <v>100</v>
          </cell>
        </row>
        <row r="3225">
          <cell r="P3225">
            <v>3290</v>
          </cell>
          <cell r="Q3225">
            <v>0</v>
          </cell>
          <cell r="R3225">
            <v>0</v>
          </cell>
          <cell r="S3225">
            <v>0</v>
          </cell>
          <cell r="T3225">
            <v>0</v>
          </cell>
          <cell r="U3225">
            <v>0</v>
          </cell>
          <cell r="V3225">
            <v>0</v>
          </cell>
          <cell r="W3225">
            <v>0</v>
          </cell>
          <cell r="X3225">
            <v>0</v>
          </cell>
          <cell r="Y3225">
            <v>27</v>
          </cell>
          <cell r="Z3225" t="str">
            <v>บุคคลธรรมดา</v>
          </cell>
          <cell r="AA3225">
            <v>2</v>
          </cell>
          <cell r="AB3225" t="str">
            <v>(3)สิ่งปลูกสร้างที่เจ้าของใช้เป็นที่อยู่อาศัยและมีชื่ออยู่ในทะเบียนบ้าน</v>
          </cell>
          <cell r="AC3225">
            <v>2</v>
          </cell>
          <cell r="AD3225">
            <v>27</v>
          </cell>
          <cell r="AE3225">
            <v>100</v>
          </cell>
        </row>
        <row r="3226">
          <cell r="P3226">
            <v>3290</v>
          </cell>
          <cell r="Q3226">
            <v>0</v>
          </cell>
          <cell r="R3226">
            <v>0</v>
          </cell>
          <cell r="S3226">
            <v>0</v>
          </cell>
          <cell r="T3226">
            <v>0</v>
          </cell>
          <cell r="U3226">
            <v>0</v>
          </cell>
          <cell r="V3226">
            <v>0</v>
          </cell>
          <cell r="W3226">
            <v>0</v>
          </cell>
          <cell r="X3226">
            <v>0</v>
          </cell>
          <cell r="Y3226">
            <v>150</v>
          </cell>
          <cell r="Z3226" t="str">
            <v>บุคคลธรรมดา</v>
          </cell>
          <cell r="AA3226">
            <v>2</v>
          </cell>
          <cell r="AB322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26">
            <v>3</v>
          </cell>
          <cell r="AD3226">
            <v>150</v>
          </cell>
          <cell r="AE3226">
            <v>100</v>
          </cell>
        </row>
        <row r="3227">
          <cell r="P3227">
            <v>3290</v>
          </cell>
          <cell r="Q3227">
            <v>0</v>
          </cell>
          <cell r="R3227">
            <v>0</v>
          </cell>
          <cell r="S3227">
            <v>0</v>
          </cell>
          <cell r="T3227">
            <v>0</v>
          </cell>
          <cell r="U3227">
            <v>0</v>
          </cell>
          <cell r="V3227">
            <v>0</v>
          </cell>
          <cell r="W3227">
            <v>0</v>
          </cell>
          <cell r="X3227">
            <v>0</v>
          </cell>
          <cell r="Y3227">
            <v>45</v>
          </cell>
          <cell r="Z3227" t="str">
            <v>บุคคลธรรมดา</v>
          </cell>
          <cell r="AA3227">
            <v>2</v>
          </cell>
          <cell r="AB3227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27">
            <v>3</v>
          </cell>
          <cell r="AD3227">
            <v>45</v>
          </cell>
          <cell r="AE3227">
            <v>100</v>
          </cell>
        </row>
        <row r="3228">
          <cell r="P3228">
            <v>3290</v>
          </cell>
          <cell r="Q3228">
            <v>0</v>
          </cell>
          <cell r="R3228">
            <v>0</v>
          </cell>
          <cell r="S3228">
            <v>0</v>
          </cell>
          <cell r="T3228">
            <v>0</v>
          </cell>
          <cell r="U3228">
            <v>0</v>
          </cell>
          <cell r="V3228">
            <v>0</v>
          </cell>
          <cell r="W3228">
            <v>0</v>
          </cell>
          <cell r="X3228">
            <v>0</v>
          </cell>
          <cell r="Y3228">
            <v>27</v>
          </cell>
          <cell r="Z3228" t="str">
            <v>บุคคลธรรมดา</v>
          </cell>
          <cell r="AA3228">
            <v>2</v>
          </cell>
          <cell r="AB3228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28">
            <v>3</v>
          </cell>
          <cell r="AD3228">
            <v>27</v>
          </cell>
          <cell r="AE3228">
            <v>100</v>
          </cell>
        </row>
        <row r="3229">
          <cell r="P3229">
            <v>3290</v>
          </cell>
          <cell r="Q3229">
            <v>0</v>
          </cell>
          <cell r="R3229">
            <v>0</v>
          </cell>
          <cell r="S3229">
            <v>0</v>
          </cell>
          <cell r="T3229">
            <v>0</v>
          </cell>
          <cell r="U3229">
            <v>0</v>
          </cell>
          <cell r="V3229">
            <v>0</v>
          </cell>
          <cell r="W3229">
            <v>0</v>
          </cell>
          <cell r="X3229">
            <v>0</v>
          </cell>
          <cell r="Y3229">
            <v>12.5</v>
          </cell>
          <cell r="Z3229" t="str">
            <v>บุคคลธรรมดา</v>
          </cell>
          <cell r="AA3229">
            <v>2</v>
          </cell>
          <cell r="AB3229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29">
            <v>3</v>
          </cell>
          <cell r="AD3229">
            <v>12.5</v>
          </cell>
          <cell r="AE3229">
            <v>100</v>
          </cell>
        </row>
        <row r="3230">
          <cell r="P3230">
            <v>3290</v>
          </cell>
          <cell r="Q3230">
            <v>0</v>
          </cell>
          <cell r="R3230">
            <v>0</v>
          </cell>
          <cell r="S3230">
            <v>0</v>
          </cell>
          <cell r="T3230">
            <v>0</v>
          </cell>
          <cell r="U3230">
            <v>0</v>
          </cell>
          <cell r="V3230">
            <v>0</v>
          </cell>
          <cell r="W3230">
            <v>0</v>
          </cell>
          <cell r="X3230">
            <v>0</v>
          </cell>
          <cell r="Y3230">
            <v>54</v>
          </cell>
          <cell r="Z3230" t="str">
            <v>บุคคลธรรมดา</v>
          </cell>
          <cell r="AA3230">
            <v>2</v>
          </cell>
          <cell r="AB3230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30">
            <v>3</v>
          </cell>
          <cell r="AD3230">
            <v>54</v>
          </cell>
          <cell r="AE3230">
            <v>100</v>
          </cell>
        </row>
        <row r="3231">
          <cell r="P3231">
            <v>3316</v>
          </cell>
          <cell r="Q3231">
            <v>39</v>
          </cell>
          <cell r="R3231">
            <v>116</v>
          </cell>
          <cell r="S3231">
            <v>0</v>
          </cell>
          <cell r="T3231">
            <v>0</v>
          </cell>
          <cell r="U3231">
            <v>7</v>
          </cell>
          <cell r="V3231">
            <v>1</v>
          </cell>
          <cell r="W3231">
            <v>21</v>
          </cell>
          <cell r="X3231">
            <v>0</v>
          </cell>
          <cell r="Y3231">
            <v>2887.25</v>
          </cell>
          <cell r="Z3231" t="str">
            <v>บุคคลธรรมดา</v>
          </cell>
          <cell r="AA3231">
            <v>2</v>
          </cell>
          <cell r="AB3231" t="str">
            <v>(1)ที่ดินและสิ่งปลูกสร้างที่ใช้ประโยชน์ในการประกอบเกษตรกรรม</v>
          </cell>
          <cell r="AC3231">
            <v>1</v>
          </cell>
          <cell r="AD3231">
            <v>2887.25</v>
          </cell>
          <cell r="AE3231">
            <v>320</v>
          </cell>
        </row>
        <row r="3232">
          <cell r="P3232">
            <v>3316</v>
          </cell>
          <cell r="Q3232">
            <v>39</v>
          </cell>
          <cell r="R3232">
            <v>116</v>
          </cell>
          <cell r="S3232">
            <v>0</v>
          </cell>
          <cell r="T3232">
            <v>0</v>
          </cell>
          <cell r="U3232">
            <v>0</v>
          </cell>
          <cell r="V3232">
            <v>0</v>
          </cell>
          <cell r="W3232">
            <v>0</v>
          </cell>
          <cell r="X3232">
            <v>0</v>
          </cell>
          <cell r="Y3232">
            <v>20.25</v>
          </cell>
          <cell r="Z3232" t="str">
            <v>บุคคลธรรมดา</v>
          </cell>
          <cell r="AA3232">
            <v>2</v>
          </cell>
          <cell r="AB3232" t="str">
            <v>(4)ที่ดินหรือสิ่งปลูกสร้างที่ใช้ประโยชน์เป็นที่อยู่อาศัยกรณีอื่น(บ้านหลักรอง/บ้านให้เช่าจดทะเบียน)</v>
          </cell>
          <cell r="AC3232">
            <v>2</v>
          </cell>
          <cell r="AD3232">
            <v>20.25</v>
          </cell>
          <cell r="AE3232">
            <v>320</v>
          </cell>
        </row>
        <row r="3233">
          <cell r="P3233">
            <v>3316</v>
          </cell>
          <cell r="Q3233">
            <v>39</v>
          </cell>
          <cell r="R3233">
            <v>116</v>
          </cell>
          <cell r="S3233">
            <v>0</v>
          </cell>
          <cell r="T3233">
            <v>0</v>
          </cell>
          <cell r="U3233">
            <v>0</v>
          </cell>
          <cell r="V3233">
            <v>0</v>
          </cell>
          <cell r="W3233">
            <v>0</v>
          </cell>
          <cell r="X3233">
            <v>0</v>
          </cell>
          <cell r="Y3233">
            <v>13.5</v>
          </cell>
          <cell r="Z3233" t="str">
            <v>บุคคลธรรมดา</v>
          </cell>
          <cell r="AA3233">
            <v>2</v>
          </cell>
          <cell r="AB3233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33">
            <v>3</v>
          </cell>
          <cell r="AD3233">
            <v>13.5</v>
          </cell>
          <cell r="AE3233">
            <v>320</v>
          </cell>
        </row>
        <row r="3234">
          <cell r="P3234">
            <v>2494</v>
          </cell>
          <cell r="Q3234">
            <v>0</v>
          </cell>
          <cell r="R3234">
            <v>66</v>
          </cell>
          <cell r="S3234">
            <v>0</v>
          </cell>
          <cell r="T3234">
            <v>0</v>
          </cell>
          <cell r="U3234">
            <v>0</v>
          </cell>
          <cell r="V3234">
            <v>1</v>
          </cell>
          <cell r="W3234">
            <v>86</v>
          </cell>
          <cell r="X3234">
            <v>0</v>
          </cell>
          <cell r="Y3234">
            <v>186</v>
          </cell>
          <cell r="Z3234" t="str">
            <v>บุคคลธรรมดา</v>
          </cell>
          <cell r="AA3234">
            <v>2</v>
          </cell>
          <cell r="AB323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34">
            <v>2</v>
          </cell>
          <cell r="AD3234">
            <v>186</v>
          </cell>
          <cell r="AE3234">
            <v>100</v>
          </cell>
        </row>
        <row r="3235">
          <cell r="P3235">
            <v>2494</v>
          </cell>
          <cell r="Q3235">
            <v>0</v>
          </cell>
          <cell r="R3235">
            <v>66</v>
          </cell>
          <cell r="S3235">
            <v>0</v>
          </cell>
          <cell r="T3235">
            <v>0</v>
          </cell>
          <cell r="U3235">
            <v>0</v>
          </cell>
          <cell r="V3235">
            <v>0</v>
          </cell>
          <cell r="W3235">
            <v>0</v>
          </cell>
          <cell r="X3235">
            <v>0</v>
          </cell>
          <cell r="Y3235">
            <v>0</v>
          </cell>
          <cell r="Z3235" t="str">
            <v>บุคคลธรรมดา</v>
          </cell>
          <cell r="AA3235">
            <v>2</v>
          </cell>
          <cell r="AB323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35">
            <v>2</v>
          </cell>
          <cell r="AD3235">
            <v>0</v>
          </cell>
          <cell r="AE3235">
            <v>100</v>
          </cell>
        </row>
        <row r="3236">
          <cell r="P3236">
            <v>12</v>
          </cell>
          <cell r="Q3236">
            <v>0</v>
          </cell>
          <cell r="R3236">
            <v>12</v>
          </cell>
          <cell r="S3236">
            <v>0</v>
          </cell>
          <cell r="T3236">
            <v>0</v>
          </cell>
          <cell r="U3236">
            <v>0</v>
          </cell>
          <cell r="V3236">
            <v>3</v>
          </cell>
          <cell r="W3236">
            <v>85</v>
          </cell>
          <cell r="X3236">
            <v>0</v>
          </cell>
          <cell r="Y3236">
            <v>385</v>
          </cell>
          <cell r="Z3236" t="str">
            <v>บุคคลธรรมดา</v>
          </cell>
          <cell r="AA3236">
            <v>2</v>
          </cell>
          <cell r="AB3236" t="str">
            <v>(1)ที่ดินและสิ่งปลูกสร้างที่ใช้ประโยชน์ในการประกอบเกษตรกรรม</v>
          </cell>
          <cell r="AC3236">
            <v>1</v>
          </cell>
          <cell r="AD3236">
            <v>385</v>
          </cell>
          <cell r="AE3236">
            <v>100</v>
          </cell>
        </row>
        <row r="3237">
          <cell r="P3237">
            <v>44</v>
          </cell>
          <cell r="Q3237">
            <v>0</v>
          </cell>
          <cell r="R3237">
            <v>45</v>
          </cell>
          <cell r="S3237">
            <v>0</v>
          </cell>
          <cell r="T3237">
            <v>0</v>
          </cell>
          <cell r="U3237">
            <v>0</v>
          </cell>
          <cell r="V3237">
            <v>1</v>
          </cell>
          <cell r="W3237">
            <v>39</v>
          </cell>
          <cell r="X3237">
            <v>0</v>
          </cell>
          <cell r="Y3237">
            <v>139</v>
          </cell>
          <cell r="Z3237" t="str">
            <v>บุคคลธรรมดา</v>
          </cell>
          <cell r="AA3237">
            <v>2</v>
          </cell>
          <cell r="AB3237" t="str">
            <v>(1)ที่ดินและสิ่งปลูกสร้างที่ใช้ประโยชน์ในการประกอบเกษตรกรรม</v>
          </cell>
          <cell r="AC3237">
            <v>1</v>
          </cell>
          <cell r="AD3237">
            <v>139</v>
          </cell>
          <cell r="AE3237">
            <v>100</v>
          </cell>
        </row>
        <row r="3238">
          <cell r="P3238">
            <v>385</v>
          </cell>
          <cell r="Q3238">
            <v>0</v>
          </cell>
          <cell r="R3238">
            <v>107</v>
          </cell>
          <cell r="S3238">
            <v>0</v>
          </cell>
          <cell r="T3238">
            <v>0</v>
          </cell>
          <cell r="U3238">
            <v>0</v>
          </cell>
          <cell r="V3238">
            <v>0</v>
          </cell>
          <cell r="W3238">
            <v>27</v>
          </cell>
          <cell r="X3238">
            <v>0</v>
          </cell>
          <cell r="Y3238">
            <v>27</v>
          </cell>
          <cell r="Z3238" t="str">
            <v>บุคคลธรรมดา</v>
          </cell>
          <cell r="AA3238">
            <v>2</v>
          </cell>
          <cell r="AB3238" t="str">
            <v>(1)ที่ดินและสิ่งปลูกสร้างที่ใช้ประโยชน์ในการประกอบเกษตรกรรม</v>
          </cell>
          <cell r="AC3238">
            <v>1</v>
          </cell>
          <cell r="AD3238">
            <v>27</v>
          </cell>
          <cell r="AE3238">
            <v>100</v>
          </cell>
        </row>
        <row r="3239">
          <cell r="P3239">
            <v>424</v>
          </cell>
          <cell r="Q3239">
            <v>0</v>
          </cell>
          <cell r="R3239">
            <v>15</v>
          </cell>
          <cell r="S3239">
            <v>0</v>
          </cell>
          <cell r="T3239">
            <v>0</v>
          </cell>
          <cell r="U3239">
            <v>0</v>
          </cell>
          <cell r="V3239">
            <v>1</v>
          </cell>
          <cell r="W3239">
            <v>35</v>
          </cell>
          <cell r="X3239">
            <v>0</v>
          </cell>
          <cell r="Y3239">
            <v>135</v>
          </cell>
          <cell r="Z3239" t="str">
            <v>บุคคลธรรมดา</v>
          </cell>
          <cell r="AA3239">
            <v>2</v>
          </cell>
          <cell r="AB3239" t="str">
            <v>(1)ที่ดินและสิ่งปลูกสร้างที่ใช้ประโยชน์ในการประกอบเกษตรกรรม</v>
          </cell>
          <cell r="AC3239">
            <v>1</v>
          </cell>
          <cell r="AD3239">
            <v>135</v>
          </cell>
          <cell r="AE3239">
            <v>100</v>
          </cell>
        </row>
        <row r="3240">
          <cell r="P3240">
            <v>443</v>
          </cell>
          <cell r="Q3240">
            <v>0</v>
          </cell>
          <cell r="R3240">
            <v>15</v>
          </cell>
          <cell r="S3240">
            <v>0</v>
          </cell>
          <cell r="T3240">
            <v>0</v>
          </cell>
          <cell r="U3240">
            <v>1</v>
          </cell>
          <cell r="V3240">
            <v>1</v>
          </cell>
          <cell r="W3240">
            <v>67</v>
          </cell>
          <cell r="X3240">
            <v>0</v>
          </cell>
          <cell r="Y3240">
            <v>567</v>
          </cell>
          <cell r="Z3240" t="str">
            <v>บุคคลธรรมดา</v>
          </cell>
          <cell r="AA3240">
            <v>2</v>
          </cell>
          <cell r="AB3240" t="str">
            <v>(1)ที่ดินและสิ่งปลูกสร้างที่ใช้ประโยชน์ในการประกอบเกษตรกรรม</v>
          </cell>
          <cell r="AC3240">
            <v>1</v>
          </cell>
          <cell r="AD3240">
            <v>567</v>
          </cell>
          <cell r="AE3240">
            <v>100</v>
          </cell>
        </row>
        <row r="3241">
          <cell r="P3241">
            <v>514</v>
          </cell>
          <cell r="Q3241">
            <v>0</v>
          </cell>
          <cell r="R3241">
            <v>66</v>
          </cell>
          <cell r="S3241">
            <v>0</v>
          </cell>
          <cell r="T3241">
            <v>0</v>
          </cell>
          <cell r="U3241">
            <v>0</v>
          </cell>
          <cell r="V3241">
            <v>1</v>
          </cell>
          <cell r="W3241">
            <v>10</v>
          </cell>
          <cell r="X3241">
            <v>0</v>
          </cell>
          <cell r="Y3241">
            <v>110</v>
          </cell>
          <cell r="Z3241" t="str">
            <v>บุคคลธรรมดา</v>
          </cell>
          <cell r="AA3241">
            <v>2</v>
          </cell>
          <cell r="AB3241" t="str">
            <v>(1)ที่ดินและสิ่งปลูกสร้างที่ใช้ประโยชน์ในการประกอบเกษตรกรรม</v>
          </cell>
          <cell r="AC3241">
            <v>1</v>
          </cell>
          <cell r="AD3241">
            <v>110</v>
          </cell>
          <cell r="AE3241">
            <v>100</v>
          </cell>
        </row>
        <row r="3242">
          <cell r="P3242">
            <v>552</v>
          </cell>
          <cell r="Q3242">
            <v>0</v>
          </cell>
          <cell r="R3242">
            <v>85</v>
          </cell>
          <cell r="S3242">
            <v>0</v>
          </cell>
          <cell r="T3242">
            <v>0</v>
          </cell>
          <cell r="U3242">
            <v>0</v>
          </cell>
          <cell r="V3242">
            <v>2</v>
          </cell>
          <cell r="W3242">
            <v>75</v>
          </cell>
          <cell r="X3242">
            <v>0</v>
          </cell>
          <cell r="Y3242">
            <v>275</v>
          </cell>
          <cell r="Z3242" t="str">
            <v>บุคคลธรรมดา</v>
          </cell>
          <cell r="AA3242">
            <v>2</v>
          </cell>
          <cell r="AB3242" t="str">
            <v>(1)ที่ดินและสิ่งปลูกสร้างที่ใช้ประโยชน์ในการประกอบเกษตรกรรม</v>
          </cell>
          <cell r="AC3242">
            <v>1</v>
          </cell>
          <cell r="AD3242">
            <v>275</v>
          </cell>
          <cell r="AE3242">
            <v>100</v>
          </cell>
        </row>
        <row r="3243">
          <cell r="P3243">
            <v>734</v>
          </cell>
          <cell r="Q3243">
            <v>0</v>
          </cell>
          <cell r="R3243">
            <v>32</v>
          </cell>
          <cell r="S3243">
            <v>0</v>
          </cell>
          <cell r="T3243">
            <v>0</v>
          </cell>
          <cell r="U3243">
            <v>13</v>
          </cell>
          <cell r="V3243">
            <v>0</v>
          </cell>
          <cell r="W3243">
            <v>37</v>
          </cell>
          <cell r="X3243">
            <v>0</v>
          </cell>
          <cell r="Y3243">
            <v>5072.75</v>
          </cell>
          <cell r="Z3243" t="str">
            <v>บุคคลธรรมดา</v>
          </cell>
          <cell r="AA3243">
            <v>2</v>
          </cell>
          <cell r="AB3243" t="str">
            <v>(1)ที่ดินและสิ่งปลูกสร้างที่ใช้ประโยชน์ในการประกอบเกษตรกรรม</v>
          </cell>
          <cell r="AC3243">
            <v>1</v>
          </cell>
          <cell r="AD3243">
            <v>5072.75</v>
          </cell>
          <cell r="AE3243">
            <v>260</v>
          </cell>
        </row>
        <row r="3244">
          <cell r="P3244">
            <v>734</v>
          </cell>
          <cell r="Q3244">
            <v>0</v>
          </cell>
          <cell r="R3244">
            <v>32</v>
          </cell>
          <cell r="S3244">
            <v>0</v>
          </cell>
          <cell r="T3244">
            <v>0</v>
          </cell>
          <cell r="U3244">
            <v>0</v>
          </cell>
          <cell r="V3244">
            <v>0</v>
          </cell>
          <cell r="W3244">
            <v>0</v>
          </cell>
          <cell r="X3244">
            <v>0</v>
          </cell>
          <cell r="Y3244">
            <v>103.5</v>
          </cell>
          <cell r="Z3244" t="str">
            <v>บุคคลธรรมดา</v>
          </cell>
          <cell r="AA3244">
            <v>2</v>
          </cell>
          <cell r="AB3244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44">
            <v>3</v>
          </cell>
          <cell r="AD3244">
            <v>103.5</v>
          </cell>
          <cell r="AE3244">
            <v>260</v>
          </cell>
        </row>
        <row r="3245">
          <cell r="P3245">
            <v>734</v>
          </cell>
          <cell r="Q3245">
            <v>0</v>
          </cell>
          <cell r="R3245">
            <v>32</v>
          </cell>
          <cell r="S3245">
            <v>0</v>
          </cell>
          <cell r="T3245">
            <v>0</v>
          </cell>
          <cell r="U3245">
            <v>0</v>
          </cell>
          <cell r="V3245">
            <v>0</v>
          </cell>
          <cell r="W3245">
            <v>0</v>
          </cell>
          <cell r="X3245">
            <v>0</v>
          </cell>
          <cell r="Y3245">
            <v>38.25</v>
          </cell>
          <cell r="Z3245" t="str">
            <v>บุคคลธรรมดา</v>
          </cell>
          <cell r="AA3245">
            <v>2</v>
          </cell>
          <cell r="AB3245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45">
            <v>3</v>
          </cell>
          <cell r="AD3245">
            <v>38.25</v>
          </cell>
          <cell r="AE3245">
            <v>260</v>
          </cell>
        </row>
        <row r="3246">
          <cell r="P3246">
            <v>734</v>
          </cell>
          <cell r="Q3246">
            <v>0</v>
          </cell>
          <cell r="R3246">
            <v>32</v>
          </cell>
          <cell r="S3246">
            <v>0</v>
          </cell>
          <cell r="T3246">
            <v>0</v>
          </cell>
          <cell r="U3246">
            <v>0</v>
          </cell>
          <cell r="V3246">
            <v>0</v>
          </cell>
          <cell r="W3246">
            <v>0</v>
          </cell>
          <cell r="X3246">
            <v>0</v>
          </cell>
          <cell r="Y3246">
            <v>22.5</v>
          </cell>
          <cell r="Z3246" t="str">
            <v>บุคคลธรรมดา</v>
          </cell>
          <cell r="AA3246">
            <v>2</v>
          </cell>
          <cell r="AB3246" t="str">
            <v>(5)ที่ดินหรือสิ่งปลูกสร้างที่ใช้ประโยชน์อื่น (พาณิชกรรม/อุตสาหกรรม/ให้เช่า/อื่นๆ)</v>
          </cell>
          <cell r="AC3246">
            <v>3</v>
          </cell>
          <cell r="AD3246">
            <v>22.5</v>
          </cell>
          <cell r="AE3246">
            <v>260</v>
          </cell>
        </row>
        <row r="3247">
          <cell r="P3247">
            <v>759</v>
          </cell>
          <cell r="Q3247">
            <v>0</v>
          </cell>
          <cell r="R3247">
            <v>43</v>
          </cell>
          <cell r="S3247">
            <v>0</v>
          </cell>
          <cell r="T3247">
            <v>0</v>
          </cell>
          <cell r="U3247">
            <v>0</v>
          </cell>
          <cell r="V3247">
            <v>3</v>
          </cell>
          <cell r="W3247">
            <v>33</v>
          </cell>
          <cell r="X3247">
            <v>0</v>
          </cell>
          <cell r="Y3247">
            <v>333</v>
          </cell>
          <cell r="Z3247" t="str">
            <v>บุคคลธรรมดา</v>
          </cell>
          <cell r="AA3247">
            <v>2</v>
          </cell>
          <cell r="AB3247" t="str">
            <v>(1)ที่ดินและสิ่งปลูกสร้างที่ใช้ประโยชน์ในการประกอบเกษตรกรรม</v>
          </cell>
          <cell r="AC3247">
            <v>1</v>
          </cell>
          <cell r="AD3247">
            <v>333</v>
          </cell>
          <cell r="AE3247">
            <v>100</v>
          </cell>
        </row>
        <row r="3248">
          <cell r="P3248">
            <v>809</v>
          </cell>
          <cell r="Q3248">
            <v>0</v>
          </cell>
          <cell r="R3248">
            <v>145</v>
          </cell>
          <cell r="S3248">
            <v>0</v>
          </cell>
          <cell r="T3248">
            <v>0</v>
          </cell>
          <cell r="U3248">
            <v>0</v>
          </cell>
          <cell r="V3248">
            <v>0</v>
          </cell>
          <cell r="W3248">
            <v>42</v>
          </cell>
          <cell r="X3248">
            <v>0</v>
          </cell>
          <cell r="Y3248">
            <v>42</v>
          </cell>
          <cell r="Z3248" t="str">
            <v>บุคคลธรรมดา</v>
          </cell>
          <cell r="AA3248">
            <v>2</v>
          </cell>
          <cell r="AB3248" t="str">
            <v>(1)ที่ดินและสิ่งปลูกสร้างที่ใช้ประโยชน์ในการประกอบเกษตรกรรม</v>
          </cell>
          <cell r="AC3248">
            <v>1</v>
          </cell>
          <cell r="AD3248">
            <v>42</v>
          </cell>
          <cell r="AE3248">
            <v>100</v>
          </cell>
        </row>
        <row r="3249">
          <cell r="P3249">
            <v>842</v>
          </cell>
          <cell r="Q3249">
            <v>0</v>
          </cell>
          <cell r="R3249">
            <v>32</v>
          </cell>
          <cell r="S3249">
            <v>0</v>
          </cell>
          <cell r="T3249">
            <v>0</v>
          </cell>
          <cell r="U3249">
            <v>0</v>
          </cell>
          <cell r="V3249">
            <v>0</v>
          </cell>
          <cell r="W3249">
            <v>67</v>
          </cell>
          <cell r="X3249">
            <v>0</v>
          </cell>
          <cell r="Y3249">
            <v>67</v>
          </cell>
          <cell r="Z3249" t="str">
            <v>บุคคลธรรมดา</v>
          </cell>
          <cell r="AA3249">
            <v>2</v>
          </cell>
          <cell r="AB3249" t="str">
            <v>(1)ที่ดินและสิ่งปลูกสร้างที่ใช้ประโยชน์ในการประกอบเกษตรกรรม</v>
          </cell>
          <cell r="AC3249">
            <v>1</v>
          </cell>
          <cell r="AD3249">
            <v>67</v>
          </cell>
          <cell r="AE3249">
            <v>100</v>
          </cell>
        </row>
        <row r="3250">
          <cell r="P3250">
            <v>1025</v>
          </cell>
          <cell r="Q3250">
            <v>0</v>
          </cell>
          <cell r="R3250">
            <v>7</v>
          </cell>
          <cell r="S3250">
            <v>0</v>
          </cell>
          <cell r="T3250">
            <v>0</v>
          </cell>
          <cell r="U3250">
            <v>0</v>
          </cell>
          <cell r="V3250">
            <v>2</v>
          </cell>
          <cell r="W3250">
            <v>36</v>
          </cell>
          <cell r="X3250">
            <v>0</v>
          </cell>
          <cell r="Y3250">
            <v>236</v>
          </cell>
          <cell r="Z3250" t="str">
            <v>บุคคลธรรมดา</v>
          </cell>
          <cell r="AA3250">
            <v>2</v>
          </cell>
          <cell r="AB3250" t="str">
            <v>(1)ที่ดินและสิ่งปลูกสร้างที่ใช้ประโยชน์ในการประกอบเกษตรกรรม</v>
          </cell>
          <cell r="AC3250">
            <v>1</v>
          </cell>
          <cell r="AD3250">
            <v>236</v>
          </cell>
          <cell r="AE3250">
            <v>100</v>
          </cell>
        </row>
        <row r="3251">
          <cell r="P3251">
            <v>1042</v>
          </cell>
          <cell r="Q3251">
            <v>0</v>
          </cell>
          <cell r="R3251">
            <v>24</v>
          </cell>
          <cell r="S3251">
            <v>0</v>
          </cell>
          <cell r="T3251">
            <v>0</v>
          </cell>
          <cell r="U3251">
            <v>0</v>
          </cell>
          <cell r="V3251">
            <v>1</v>
          </cell>
          <cell r="W3251">
            <v>39</v>
          </cell>
          <cell r="X3251">
            <v>0</v>
          </cell>
          <cell r="Y3251">
            <v>139</v>
          </cell>
          <cell r="Z3251" t="str">
            <v>บุคคลธรรมดา</v>
          </cell>
          <cell r="AA3251">
            <v>2</v>
          </cell>
          <cell r="AB325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51">
            <v>2</v>
          </cell>
          <cell r="AD3251">
            <v>139</v>
          </cell>
          <cell r="AE3251">
            <v>100</v>
          </cell>
        </row>
        <row r="3252">
          <cell r="P3252">
            <v>1042</v>
          </cell>
          <cell r="Q3252">
            <v>0</v>
          </cell>
          <cell r="R3252">
            <v>24</v>
          </cell>
          <cell r="S3252">
            <v>0</v>
          </cell>
          <cell r="T3252">
            <v>0</v>
          </cell>
          <cell r="U3252">
            <v>0</v>
          </cell>
          <cell r="V3252">
            <v>0</v>
          </cell>
          <cell r="W3252">
            <v>0</v>
          </cell>
          <cell r="X3252">
            <v>0</v>
          </cell>
          <cell r="Y3252">
            <v>0</v>
          </cell>
          <cell r="Z3252" t="str">
            <v>บุคคลธรรมดา</v>
          </cell>
          <cell r="AA3252">
            <v>2</v>
          </cell>
          <cell r="AB3252" t="str">
            <v>(3)สิ่งปลูกสร้างที่เจ้าของใช้เป็นที่อยู่อาศัยและมีชื่ออยู่ในทะเบียนบ้าน</v>
          </cell>
          <cell r="AC3252">
            <v>2</v>
          </cell>
          <cell r="AD3252">
            <v>0</v>
          </cell>
          <cell r="AE3252">
            <v>100</v>
          </cell>
        </row>
        <row r="3253">
          <cell r="P3253">
            <v>1044</v>
          </cell>
          <cell r="Q3253">
            <v>0</v>
          </cell>
          <cell r="R3253">
            <v>26</v>
          </cell>
          <cell r="S3253">
            <v>0</v>
          </cell>
          <cell r="T3253">
            <v>0</v>
          </cell>
          <cell r="U3253">
            <v>0</v>
          </cell>
          <cell r="V3253">
            <v>1</v>
          </cell>
          <cell r="W3253">
            <v>90</v>
          </cell>
          <cell r="X3253">
            <v>0</v>
          </cell>
          <cell r="Y3253">
            <v>190</v>
          </cell>
          <cell r="Z3253" t="str">
            <v>บุคคลธรรมดา</v>
          </cell>
          <cell r="AA3253">
            <v>2</v>
          </cell>
          <cell r="AB3253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53">
            <v>2</v>
          </cell>
          <cell r="AD3253">
            <v>190</v>
          </cell>
          <cell r="AE3253">
            <v>350</v>
          </cell>
        </row>
        <row r="3254">
          <cell r="P3254">
            <v>1044</v>
          </cell>
          <cell r="Q3254">
            <v>0</v>
          </cell>
          <cell r="R3254">
            <v>26</v>
          </cell>
          <cell r="S3254">
            <v>0</v>
          </cell>
          <cell r="T3254">
            <v>0</v>
          </cell>
          <cell r="U3254">
            <v>0</v>
          </cell>
          <cell r="V3254">
            <v>0</v>
          </cell>
          <cell r="W3254">
            <v>0</v>
          </cell>
          <cell r="X3254">
            <v>0</v>
          </cell>
          <cell r="Y3254">
            <v>0</v>
          </cell>
          <cell r="Z3254" t="str">
            <v>บุคคลธรรมดา</v>
          </cell>
          <cell r="AA3254">
            <v>2</v>
          </cell>
          <cell r="AB3254" t="str">
            <v>(3)สิ่งปลูกสร้างที่เจ้าของใช้เป็นที่อยู่อาศัยและมีชื่ออยู่ในทะเบียนบ้าน</v>
          </cell>
          <cell r="AC3254">
            <v>2</v>
          </cell>
          <cell r="AD3254">
            <v>0</v>
          </cell>
          <cell r="AE3254">
            <v>350</v>
          </cell>
        </row>
        <row r="3255">
          <cell r="P3255">
            <v>1543</v>
          </cell>
          <cell r="Q3255">
            <v>0</v>
          </cell>
          <cell r="R3255">
            <v>12</v>
          </cell>
          <cell r="S3255">
            <v>0</v>
          </cell>
          <cell r="T3255">
            <v>0</v>
          </cell>
          <cell r="U3255">
            <v>27</v>
          </cell>
          <cell r="V3255">
            <v>3</v>
          </cell>
          <cell r="W3255">
            <v>68</v>
          </cell>
          <cell r="X3255">
            <v>0</v>
          </cell>
          <cell r="Y3255">
            <v>11168</v>
          </cell>
          <cell r="Z3255" t="str">
            <v>บุคคลธรรมดา</v>
          </cell>
          <cell r="AA3255">
            <v>2</v>
          </cell>
          <cell r="AB3255" t="str">
            <v>(1)ที่ดินและสิ่งปลูกสร้างที่ใช้ประโยชน์ในการประกอบเกษตรกรรม</v>
          </cell>
          <cell r="AC3255">
            <v>1</v>
          </cell>
          <cell r="AD3255">
            <v>11168</v>
          </cell>
          <cell r="AE3255">
            <v>100</v>
          </cell>
        </row>
        <row r="3256">
          <cell r="P3256">
            <v>1592</v>
          </cell>
          <cell r="Q3256">
            <v>0</v>
          </cell>
          <cell r="R3256">
            <v>11</v>
          </cell>
          <cell r="S3256">
            <v>0</v>
          </cell>
          <cell r="T3256">
            <v>0</v>
          </cell>
          <cell r="U3256">
            <v>32</v>
          </cell>
          <cell r="V3256">
            <v>2</v>
          </cell>
          <cell r="W3256">
            <v>18</v>
          </cell>
          <cell r="X3256">
            <v>0</v>
          </cell>
          <cell r="Y3256">
            <v>13018</v>
          </cell>
          <cell r="Z3256" t="str">
            <v>บุคคลธรรมดา</v>
          </cell>
          <cell r="AA3256">
            <v>2</v>
          </cell>
          <cell r="AB3256" t="str">
            <v>(1)ที่ดินและสิ่งปลูกสร้างที่ใช้ประโยชน์ในการประกอบเกษตรกรรม</v>
          </cell>
          <cell r="AC3256">
            <v>1</v>
          </cell>
          <cell r="AD3256">
            <v>13018</v>
          </cell>
          <cell r="AE3256">
            <v>100</v>
          </cell>
        </row>
        <row r="3257">
          <cell r="P3257">
            <v>2099</v>
          </cell>
          <cell r="Q3257">
            <v>0</v>
          </cell>
          <cell r="R3257">
            <v>22</v>
          </cell>
          <cell r="S3257">
            <v>0</v>
          </cell>
          <cell r="T3257">
            <v>0</v>
          </cell>
          <cell r="U3257">
            <v>0</v>
          </cell>
          <cell r="V3257">
            <v>2</v>
          </cell>
          <cell r="W3257">
            <v>92</v>
          </cell>
          <cell r="X3257">
            <v>0</v>
          </cell>
          <cell r="Y3257">
            <v>292</v>
          </cell>
          <cell r="Z3257" t="str">
            <v>บุคคลธรรมดา</v>
          </cell>
          <cell r="AA3257">
            <v>2</v>
          </cell>
          <cell r="AB3257" t="str">
            <v>(1)ที่ดินและสิ่งปลูกสร้างที่ใช้ประโยชน์ในการประกอบเกษตรกรรม</v>
          </cell>
          <cell r="AC3257">
            <v>1</v>
          </cell>
          <cell r="AD3257">
            <v>292</v>
          </cell>
          <cell r="AE3257">
            <v>100</v>
          </cell>
        </row>
        <row r="3258">
          <cell r="P3258">
            <v>2101</v>
          </cell>
          <cell r="Q3258">
            <v>0</v>
          </cell>
          <cell r="R3258">
            <v>24</v>
          </cell>
          <cell r="S3258">
            <v>0</v>
          </cell>
          <cell r="T3258">
            <v>0</v>
          </cell>
          <cell r="U3258">
            <v>0</v>
          </cell>
          <cell r="V3258">
            <v>0</v>
          </cell>
          <cell r="W3258">
            <v>53</v>
          </cell>
          <cell r="X3258">
            <v>0</v>
          </cell>
          <cell r="Y3258">
            <v>53</v>
          </cell>
          <cell r="Z3258" t="str">
            <v>บุคคลธรรมดา</v>
          </cell>
          <cell r="AA3258">
            <v>2</v>
          </cell>
          <cell r="AB3258" t="str">
            <v>(1)ที่ดินและสิ่งปลูกสร้างที่ใช้ประโยชน์ในการประกอบเกษตรกรรม</v>
          </cell>
          <cell r="AC3258">
            <v>1</v>
          </cell>
          <cell r="AD3258">
            <v>53</v>
          </cell>
          <cell r="AE3258">
            <v>100</v>
          </cell>
        </row>
        <row r="3259">
          <cell r="P3259">
            <v>2105</v>
          </cell>
          <cell r="Q3259">
            <v>0</v>
          </cell>
          <cell r="R3259">
            <v>28</v>
          </cell>
          <cell r="S3259">
            <v>0</v>
          </cell>
          <cell r="T3259">
            <v>0</v>
          </cell>
          <cell r="U3259">
            <v>0</v>
          </cell>
          <cell r="V3259">
            <v>0</v>
          </cell>
          <cell r="W3259">
            <v>41</v>
          </cell>
          <cell r="X3259">
            <v>0</v>
          </cell>
          <cell r="Y3259">
            <v>41</v>
          </cell>
          <cell r="Z3259" t="str">
            <v>บุคคลธรรมดา</v>
          </cell>
          <cell r="AA3259">
            <v>2</v>
          </cell>
          <cell r="AB3259" t="str">
            <v>(1)ที่ดินและสิ่งปลูกสร้างที่ใช้ประโยชน์ในการประกอบเกษตรกรรม</v>
          </cell>
          <cell r="AC3259">
            <v>1</v>
          </cell>
          <cell r="AD3259">
            <v>41</v>
          </cell>
          <cell r="AE3259">
            <v>350</v>
          </cell>
        </row>
        <row r="3260">
          <cell r="P3260">
            <v>2142</v>
          </cell>
          <cell r="Q3260">
            <v>0</v>
          </cell>
          <cell r="R3260">
            <v>65</v>
          </cell>
          <cell r="S3260">
            <v>0</v>
          </cell>
          <cell r="T3260">
            <v>0</v>
          </cell>
          <cell r="U3260">
            <v>0</v>
          </cell>
          <cell r="V3260">
            <v>1</v>
          </cell>
          <cell r="W3260">
            <v>14</v>
          </cell>
          <cell r="X3260">
            <v>0</v>
          </cell>
          <cell r="Y3260">
            <v>114</v>
          </cell>
          <cell r="Z3260" t="str">
            <v>บุคคลธรรมดา</v>
          </cell>
          <cell r="AA3260">
            <v>2</v>
          </cell>
          <cell r="AB3260" t="str">
            <v>(1)ที่ดินและสิ่งปลูกสร้างที่ใช้ประโยชน์ในการประกอบเกษตรกรรม</v>
          </cell>
          <cell r="AC3260">
            <v>1</v>
          </cell>
          <cell r="AD3260">
            <v>114</v>
          </cell>
          <cell r="AE3260">
            <v>100</v>
          </cell>
        </row>
        <row r="3261">
          <cell r="P3261">
            <v>2165</v>
          </cell>
          <cell r="Q3261">
            <v>0</v>
          </cell>
          <cell r="R3261">
            <v>15</v>
          </cell>
          <cell r="S3261">
            <v>0</v>
          </cell>
          <cell r="T3261">
            <v>0</v>
          </cell>
          <cell r="U3261">
            <v>0</v>
          </cell>
          <cell r="V3261">
            <v>1</v>
          </cell>
          <cell r="W3261">
            <v>15</v>
          </cell>
          <cell r="X3261">
            <v>0</v>
          </cell>
          <cell r="Y3261">
            <v>115</v>
          </cell>
          <cell r="Z3261" t="str">
            <v>บุคคลธรรมดา</v>
          </cell>
          <cell r="AA3261">
            <v>2</v>
          </cell>
          <cell r="AB3261" t="str">
            <v>(1)ที่ดินและสิ่งปลูกสร้างที่ใช้ประโยชน์ในการประกอบเกษตรกรรม</v>
          </cell>
          <cell r="AC3261">
            <v>1</v>
          </cell>
          <cell r="AD3261">
            <v>115</v>
          </cell>
          <cell r="AE3261">
            <v>100</v>
          </cell>
        </row>
        <row r="3262">
          <cell r="P3262">
            <v>2461</v>
          </cell>
          <cell r="Q3262">
            <v>0</v>
          </cell>
          <cell r="R3262">
            <v>33</v>
          </cell>
          <cell r="S3262">
            <v>0</v>
          </cell>
          <cell r="T3262">
            <v>0</v>
          </cell>
          <cell r="U3262">
            <v>0</v>
          </cell>
          <cell r="V3262">
            <v>0</v>
          </cell>
          <cell r="W3262">
            <v>51</v>
          </cell>
          <cell r="X3262">
            <v>0</v>
          </cell>
          <cell r="Y3262">
            <v>51</v>
          </cell>
          <cell r="Z3262" t="str">
            <v>บุคคลธรรมดา</v>
          </cell>
          <cell r="AA3262">
            <v>2</v>
          </cell>
          <cell r="AB3262" t="str">
            <v>(1)ที่ดินและสิ่งปลูกสร้างที่ใช้ประโยชน์ในการประกอบเกษตรกรรม</v>
          </cell>
          <cell r="AC3262">
            <v>1</v>
          </cell>
          <cell r="AD3262">
            <v>51</v>
          </cell>
          <cell r="AE3262">
            <v>100</v>
          </cell>
        </row>
        <row r="3263">
          <cell r="P3263">
            <v>2504</v>
          </cell>
          <cell r="Q3263">
            <v>0</v>
          </cell>
          <cell r="R3263">
            <v>77</v>
          </cell>
          <cell r="S3263">
            <v>0</v>
          </cell>
          <cell r="T3263">
            <v>0</v>
          </cell>
          <cell r="U3263">
            <v>0</v>
          </cell>
          <cell r="V3263">
            <v>2</v>
          </cell>
          <cell r="W3263">
            <v>28</v>
          </cell>
          <cell r="X3263">
            <v>0</v>
          </cell>
          <cell r="Y3263">
            <v>228</v>
          </cell>
          <cell r="Z3263" t="str">
            <v>บุคคลธรรมดา</v>
          </cell>
          <cell r="AA3263">
            <v>2</v>
          </cell>
          <cell r="AB3263" t="str">
            <v>(1)ที่ดินและสิ่งปลูกสร้างที่ใช้ประโยชน์ในการประกอบเกษตรกรรม</v>
          </cell>
          <cell r="AC3263">
            <v>1</v>
          </cell>
          <cell r="AD3263">
            <v>228</v>
          </cell>
          <cell r="AE3263">
            <v>100</v>
          </cell>
        </row>
        <row r="3264">
          <cell r="P3264">
            <v>2511</v>
          </cell>
          <cell r="Q3264">
            <v>0</v>
          </cell>
          <cell r="R3264">
            <v>84</v>
          </cell>
          <cell r="S3264">
            <v>0</v>
          </cell>
          <cell r="T3264">
            <v>0</v>
          </cell>
          <cell r="U3264">
            <v>1</v>
          </cell>
          <cell r="V3264">
            <v>1</v>
          </cell>
          <cell r="W3264">
            <v>60</v>
          </cell>
          <cell r="X3264">
            <v>0</v>
          </cell>
          <cell r="Y3264">
            <v>560</v>
          </cell>
          <cell r="Z3264" t="str">
            <v>บุคคลธรรมดา</v>
          </cell>
          <cell r="AA3264">
            <v>2</v>
          </cell>
          <cell r="AB3264" t="str">
            <v>(1)ที่ดินและสิ่งปลูกสร้างที่ใช้ประโยชน์ในการประกอบเกษตรกรรม</v>
          </cell>
          <cell r="AC3264">
            <v>1</v>
          </cell>
          <cell r="AD3264">
            <v>560</v>
          </cell>
          <cell r="AE3264">
            <v>100</v>
          </cell>
        </row>
        <row r="3265">
          <cell r="P3265">
            <v>2519</v>
          </cell>
          <cell r="Q3265">
            <v>0</v>
          </cell>
          <cell r="R3265">
            <v>92</v>
          </cell>
          <cell r="S3265">
            <v>0</v>
          </cell>
          <cell r="T3265">
            <v>0</v>
          </cell>
          <cell r="U3265">
            <v>8</v>
          </cell>
          <cell r="V3265">
            <v>1</v>
          </cell>
          <cell r="W3265">
            <v>53</v>
          </cell>
          <cell r="X3265">
            <v>0</v>
          </cell>
          <cell r="Y3265">
            <v>3353</v>
          </cell>
          <cell r="Z3265" t="str">
            <v>บุคคลธรรมดา</v>
          </cell>
          <cell r="AA3265">
            <v>2</v>
          </cell>
          <cell r="AB3265">
            <v>0</v>
          </cell>
          <cell r="AC3265" t="str">
            <v/>
          </cell>
          <cell r="AD3265">
            <v>3353</v>
          </cell>
          <cell r="AE3265">
            <v>100</v>
          </cell>
        </row>
        <row r="3266">
          <cell r="P3266">
            <v>2521</v>
          </cell>
          <cell r="Q3266">
            <v>0</v>
          </cell>
          <cell r="R3266">
            <v>95</v>
          </cell>
          <cell r="S3266">
            <v>0</v>
          </cell>
          <cell r="T3266">
            <v>0</v>
          </cell>
          <cell r="U3266">
            <v>5</v>
          </cell>
          <cell r="V3266">
            <v>0</v>
          </cell>
          <cell r="W3266">
            <v>60</v>
          </cell>
          <cell r="X3266">
            <v>0</v>
          </cell>
          <cell r="Y3266">
            <v>2060</v>
          </cell>
          <cell r="Z3266" t="str">
            <v>บุคคลธรรมดา</v>
          </cell>
          <cell r="AA3266">
            <v>2</v>
          </cell>
          <cell r="AB3266" t="str">
            <v>(1)ที่ดินและสิ่งปลูกสร้างที่ใช้ประโยชน์ในการประกอบเกษตรกรรม</v>
          </cell>
          <cell r="AC3266">
            <v>1</v>
          </cell>
          <cell r="AD3266">
            <v>2060</v>
          </cell>
          <cell r="AE3266">
            <v>100</v>
          </cell>
        </row>
        <row r="3267">
          <cell r="P3267">
            <v>2531</v>
          </cell>
          <cell r="Q3267">
            <v>0</v>
          </cell>
          <cell r="R3267">
            <v>2</v>
          </cell>
          <cell r="S3267">
            <v>0</v>
          </cell>
          <cell r="T3267">
            <v>0</v>
          </cell>
          <cell r="U3267">
            <v>34</v>
          </cell>
          <cell r="V3267">
            <v>2</v>
          </cell>
          <cell r="W3267">
            <v>7</v>
          </cell>
          <cell r="X3267">
            <v>0</v>
          </cell>
          <cell r="Y3267">
            <v>13807</v>
          </cell>
          <cell r="Z3267" t="str">
            <v>บุคคลธรรมดา</v>
          </cell>
          <cell r="AA3267">
            <v>2</v>
          </cell>
          <cell r="AB3267" t="str">
            <v>(1)ที่ดินและสิ่งปลูกสร้างที่ใช้ประโยชน์ในการประกอบเกษตรกรรม</v>
          </cell>
          <cell r="AC3267">
            <v>1</v>
          </cell>
          <cell r="AD3267">
            <v>13807</v>
          </cell>
          <cell r="AE3267">
            <v>170</v>
          </cell>
        </row>
        <row r="3268">
          <cell r="P3268">
            <v>2532</v>
          </cell>
          <cell r="Q3268">
            <v>0</v>
          </cell>
          <cell r="R3268">
            <v>94</v>
          </cell>
          <cell r="S3268">
            <v>0</v>
          </cell>
          <cell r="T3268">
            <v>0</v>
          </cell>
          <cell r="U3268">
            <v>1</v>
          </cell>
          <cell r="V3268">
            <v>2</v>
          </cell>
          <cell r="W3268">
            <v>0</v>
          </cell>
          <cell r="X3268">
            <v>0</v>
          </cell>
          <cell r="Y3268">
            <v>600</v>
          </cell>
          <cell r="Z3268" t="str">
            <v>บุคคลธรรมดา</v>
          </cell>
          <cell r="AA3268">
            <v>2</v>
          </cell>
          <cell r="AB3268" t="str">
            <v>(1)ที่ดินและสิ่งปลูกสร้างที่ใช้ประโยชน์ในการประกอบเกษตรกรรม</v>
          </cell>
          <cell r="AC3268">
            <v>1</v>
          </cell>
          <cell r="AD3268">
            <v>600</v>
          </cell>
          <cell r="AE3268">
            <v>100</v>
          </cell>
        </row>
        <row r="3269">
          <cell r="P3269">
            <v>2533</v>
          </cell>
          <cell r="Q3269">
            <v>0</v>
          </cell>
          <cell r="R3269">
            <v>105</v>
          </cell>
          <cell r="S3269">
            <v>0</v>
          </cell>
          <cell r="T3269">
            <v>0</v>
          </cell>
          <cell r="U3269">
            <v>13</v>
          </cell>
          <cell r="V3269">
            <v>3</v>
          </cell>
          <cell r="W3269">
            <v>20</v>
          </cell>
          <cell r="X3269">
            <v>0</v>
          </cell>
          <cell r="Y3269">
            <v>5520</v>
          </cell>
          <cell r="Z3269" t="str">
            <v>บุคคลธรรมดา</v>
          </cell>
          <cell r="AA3269">
            <v>2</v>
          </cell>
          <cell r="AB3269" t="str">
            <v>(1)ที่ดินและสิ่งปลูกสร้างที่ใช้ประโยชน์ในการประกอบเกษตรกรรม</v>
          </cell>
          <cell r="AC3269">
            <v>1</v>
          </cell>
          <cell r="AD3269">
            <v>5520</v>
          </cell>
          <cell r="AE3269">
            <v>100</v>
          </cell>
        </row>
        <row r="3270">
          <cell r="P3270">
            <v>2534</v>
          </cell>
          <cell r="Q3270">
            <v>0</v>
          </cell>
          <cell r="R3270">
            <v>106</v>
          </cell>
          <cell r="S3270">
            <v>0</v>
          </cell>
          <cell r="T3270">
            <v>0</v>
          </cell>
          <cell r="U3270">
            <v>8</v>
          </cell>
          <cell r="V3270">
            <v>0</v>
          </cell>
          <cell r="W3270">
            <v>46</v>
          </cell>
          <cell r="X3270">
            <v>0</v>
          </cell>
          <cell r="Y3270">
            <v>3246</v>
          </cell>
          <cell r="Z3270" t="str">
            <v>บุคคลธรรมดา</v>
          </cell>
          <cell r="AA3270">
            <v>2</v>
          </cell>
          <cell r="AB3270" t="str">
            <v>(1)ที่ดินและสิ่งปลูกสร้างที่ใช้ประโยชน์ในการประกอบเกษตรกรรม</v>
          </cell>
          <cell r="AC3270">
            <v>1</v>
          </cell>
          <cell r="AD3270">
            <v>3246</v>
          </cell>
          <cell r="AE3270">
            <v>100</v>
          </cell>
        </row>
        <row r="3271">
          <cell r="P3271">
            <v>2538</v>
          </cell>
          <cell r="Q3271">
            <v>0</v>
          </cell>
          <cell r="R3271">
            <v>3</v>
          </cell>
          <cell r="S3271">
            <v>0</v>
          </cell>
          <cell r="T3271">
            <v>0</v>
          </cell>
          <cell r="U3271">
            <v>0</v>
          </cell>
          <cell r="V3271">
            <v>3</v>
          </cell>
          <cell r="W3271">
            <v>58</v>
          </cell>
          <cell r="X3271">
            <v>0</v>
          </cell>
          <cell r="Y3271">
            <v>358</v>
          </cell>
          <cell r="Z3271" t="str">
            <v>บุคคลธรรมดา</v>
          </cell>
          <cell r="AA3271">
            <v>2</v>
          </cell>
          <cell r="AB3271" t="str">
            <v>(1)ที่ดินและสิ่งปลูกสร้างที่ใช้ประโยชน์ในการประกอบเกษตรกรรม</v>
          </cell>
          <cell r="AC3271">
            <v>1</v>
          </cell>
          <cell r="AD3271">
            <v>358</v>
          </cell>
          <cell r="AE3271">
            <v>100</v>
          </cell>
        </row>
        <row r="3272">
          <cell r="P3272">
            <v>2541</v>
          </cell>
          <cell r="Q3272">
            <v>0</v>
          </cell>
          <cell r="R3272">
            <v>6</v>
          </cell>
          <cell r="S3272">
            <v>0</v>
          </cell>
          <cell r="T3272">
            <v>0</v>
          </cell>
          <cell r="U3272">
            <v>0</v>
          </cell>
          <cell r="V3272">
            <v>2</v>
          </cell>
          <cell r="W3272">
            <v>7</v>
          </cell>
          <cell r="X3272">
            <v>0</v>
          </cell>
          <cell r="Y3272">
            <v>207</v>
          </cell>
          <cell r="Z3272" t="str">
            <v>บุคคลธรรมดา</v>
          </cell>
          <cell r="AA3272">
            <v>2</v>
          </cell>
          <cell r="AB3272" t="str">
            <v>(1)ที่ดินและสิ่งปลูกสร้างที่ใช้ประโยชน์ในการประกอบเกษตรกรรม</v>
          </cell>
          <cell r="AC3272">
            <v>1</v>
          </cell>
          <cell r="AD3272">
            <v>207</v>
          </cell>
          <cell r="AE3272">
            <v>100</v>
          </cell>
        </row>
        <row r="3273">
          <cell r="P3273">
            <v>2542</v>
          </cell>
          <cell r="Q3273">
            <v>0</v>
          </cell>
          <cell r="R3273">
            <v>7</v>
          </cell>
          <cell r="S3273">
            <v>0</v>
          </cell>
          <cell r="T3273">
            <v>0</v>
          </cell>
          <cell r="U3273">
            <v>0</v>
          </cell>
          <cell r="V3273">
            <v>1</v>
          </cell>
          <cell r="W3273">
            <v>83</v>
          </cell>
          <cell r="X3273">
            <v>0</v>
          </cell>
          <cell r="Y3273">
            <v>183</v>
          </cell>
          <cell r="Z3273" t="str">
            <v>บุคคลธรรมดา</v>
          </cell>
          <cell r="AA3273">
            <v>2</v>
          </cell>
          <cell r="AB3273" t="str">
            <v>(1)ที่ดินและสิ่งปลูกสร้างที่ใช้ประโยชน์ในการประกอบเกษตรกรรม</v>
          </cell>
          <cell r="AC3273">
            <v>1</v>
          </cell>
          <cell r="AD3273">
            <v>183</v>
          </cell>
          <cell r="AE3273">
            <v>100</v>
          </cell>
        </row>
        <row r="3274">
          <cell r="P3274">
            <v>2565</v>
          </cell>
          <cell r="Q3274">
            <v>0</v>
          </cell>
          <cell r="R3274">
            <v>30</v>
          </cell>
          <cell r="S3274">
            <v>0</v>
          </cell>
          <cell r="T3274">
            <v>0</v>
          </cell>
          <cell r="U3274">
            <v>0</v>
          </cell>
          <cell r="V3274">
            <v>1</v>
          </cell>
          <cell r="W3274">
            <v>78</v>
          </cell>
          <cell r="X3274">
            <v>0</v>
          </cell>
          <cell r="Y3274">
            <v>178</v>
          </cell>
          <cell r="Z3274" t="str">
            <v>บุคคลธรรมดา</v>
          </cell>
          <cell r="AA3274">
            <v>2</v>
          </cell>
          <cell r="AB327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74">
            <v>2</v>
          </cell>
          <cell r="AD3274">
            <v>178</v>
          </cell>
          <cell r="AE3274">
            <v>130</v>
          </cell>
        </row>
        <row r="3275">
          <cell r="P3275">
            <v>2565</v>
          </cell>
          <cell r="Q3275">
            <v>0</v>
          </cell>
          <cell r="R3275">
            <v>30</v>
          </cell>
          <cell r="S3275">
            <v>0</v>
          </cell>
          <cell r="T3275">
            <v>0</v>
          </cell>
          <cell r="U3275">
            <v>0</v>
          </cell>
          <cell r="V3275">
            <v>0</v>
          </cell>
          <cell r="W3275">
            <v>0</v>
          </cell>
          <cell r="X3275">
            <v>0</v>
          </cell>
          <cell r="Y3275">
            <v>0</v>
          </cell>
          <cell r="Z3275" t="str">
            <v>บุคคลธรรมดา</v>
          </cell>
          <cell r="AA3275">
            <v>2</v>
          </cell>
          <cell r="AB3275" t="str">
            <v>(3)สิ่งปลูกสร้างที่เจ้าของใช้เป็นที่อยู่อาศัยและมีชื่ออยู่ในทะเบียนบ้าน</v>
          </cell>
          <cell r="AC3275">
            <v>2</v>
          </cell>
          <cell r="AD3275">
            <v>0</v>
          </cell>
          <cell r="AE3275">
            <v>130</v>
          </cell>
        </row>
        <row r="3276">
          <cell r="P3276">
            <v>2565</v>
          </cell>
          <cell r="Q3276">
            <v>0</v>
          </cell>
          <cell r="R3276">
            <v>30</v>
          </cell>
          <cell r="S3276">
            <v>0</v>
          </cell>
          <cell r="T3276">
            <v>0</v>
          </cell>
          <cell r="U3276">
            <v>0</v>
          </cell>
          <cell r="V3276">
            <v>0</v>
          </cell>
          <cell r="W3276">
            <v>0</v>
          </cell>
          <cell r="X3276">
            <v>0</v>
          </cell>
          <cell r="Y3276">
            <v>0</v>
          </cell>
          <cell r="Z3276" t="str">
            <v>บุคคลธรรมดา</v>
          </cell>
          <cell r="AA3276">
            <v>2</v>
          </cell>
          <cell r="AB3276" t="str">
            <v>(3)สิ่งปลูกสร้างที่เจ้าของใช้เป็นที่อยู่อาศัยและมีชื่ออยู่ในทะเบียนบ้าน</v>
          </cell>
          <cell r="AC3276">
            <v>2</v>
          </cell>
          <cell r="AD3276">
            <v>0</v>
          </cell>
          <cell r="AE3276">
            <v>130</v>
          </cell>
        </row>
        <row r="3277">
          <cell r="P3277">
            <v>2571</v>
          </cell>
          <cell r="Q3277">
            <v>0</v>
          </cell>
          <cell r="R3277">
            <v>36</v>
          </cell>
          <cell r="S3277">
            <v>0</v>
          </cell>
          <cell r="T3277">
            <v>0</v>
          </cell>
          <cell r="U3277">
            <v>0</v>
          </cell>
          <cell r="V3277">
            <v>1</v>
          </cell>
          <cell r="W3277">
            <v>50</v>
          </cell>
          <cell r="X3277">
            <v>0</v>
          </cell>
          <cell r="Y3277">
            <v>150</v>
          </cell>
          <cell r="Z3277" t="str">
            <v>บุคคลธรรมดา</v>
          </cell>
          <cell r="AA3277">
            <v>2</v>
          </cell>
          <cell r="AB3277" t="str">
            <v>(1)ที่ดินและสิ่งปลูกสร้างที่ใช้ประโยชน์ในการประกอบเกษตรกรรม</v>
          </cell>
          <cell r="AC3277">
            <v>1</v>
          </cell>
          <cell r="AD3277">
            <v>150</v>
          </cell>
          <cell r="AE3277">
            <v>350</v>
          </cell>
        </row>
        <row r="3278">
          <cell r="P3278">
            <v>2581</v>
          </cell>
          <cell r="Q3278">
            <v>0</v>
          </cell>
          <cell r="R3278">
            <v>46</v>
          </cell>
          <cell r="S3278">
            <v>0</v>
          </cell>
          <cell r="T3278">
            <v>0</v>
          </cell>
          <cell r="U3278">
            <v>0</v>
          </cell>
          <cell r="V3278">
            <v>0</v>
          </cell>
          <cell r="W3278">
            <v>65</v>
          </cell>
          <cell r="X3278">
            <v>0</v>
          </cell>
          <cell r="Y3278">
            <v>65</v>
          </cell>
          <cell r="Z3278" t="str">
            <v>บุคคลธรรมดา</v>
          </cell>
          <cell r="AA3278">
            <v>2</v>
          </cell>
          <cell r="AB3278" t="str">
            <v>(1)ที่ดินและสิ่งปลูกสร้างที่ใช้ประโยชน์ในการประกอบเกษตรกรรม</v>
          </cell>
          <cell r="AC3278">
            <v>1</v>
          </cell>
          <cell r="AD3278">
            <v>65</v>
          </cell>
          <cell r="AE3278">
            <v>130</v>
          </cell>
        </row>
        <row r="3279">
          <cell r="P3279">
            <v>2586</v>
          </cell>
          <cell r="Q3279">
            <v>0</v>
          </cell>
          <cell r="R3279">
            <v>51</v>
          </cell>
          <cell r="S3279">
            <v>0</v>
          </cell>
          <cell r="T3279">
            <v>0</v>
          </cell>
          <cell r="U3279">
            <v>0</v>
          </cell>
          <cell r="V3279">
            <v>0</v>
          </cell>
          <cell r="W3279">
            <v>80</v>
          </cell>
          <cell r="X3279">
            <v>0</v>
          </cell>
          <cell r="Y3279">
            <v>80</v>
          </cell>
          <cell r="Z3279" t="str">
            <v>บุคคลธรรมดา</v>
          </cell>
          <cell r="AA3279">
            <v>2</v>
          </cell>
          <cell r="AB327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79">
            <v>2</v>
          </cell>
          <cell r="AD3279">
            <v>80</v>
          </cell>
          <cell r="AE3279">
            <v>130</v>
          </cell>
        </row>
        <row r="3280">
          <cell r="P3280">
            <v>2586</v>
          </cell>
          <cell r="Q3280">
            <v>0</v>
          </cell>
          <cell r="R3280">
            <v>51</v>
          </cell>
          <cell r="S3280">
            <v>0</v>
          </cell>
          <cell r="T3280">
            <v>0</v>
          </cell>
          <cell r="U3280">
            <v>0</v>
          </cell>
          <cell r="V3280">
            <v>0</v>
          </cell>
          <cell r="W3280">
            <v>0</v>
          </cell>
          <cell r="X3280">
            <v>0</v>
          </cell>
          <cell r="Y3280">
            <v>0</v>
          </cell>
          <cell r="Z3280" t="str">
            <v>บุคคลธรรมดา</v>
          </cell>
          <cell r="AA3280">
            <v>2</v>
          </cell>
          <cell r="AB3280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80">
            <v>2</v>
          </cell>
          <cell r="AD3280">
            <v>0</v>
          </cell>
          <cell r="AE3280">
            <v>130</v>
          </cell>
        </row>
        <row r="3281">
          <cell r="P3281">
            <v>2586</v>
          </cell>
          <cell r="Q3281">
            <v>0</v>
          </cell>
          <cell r="R3281">
            <v>51</v>
          </cell>
          <cell r="S3281">
            <v>0</v>
          </cell>
          <cell r="T3281">
            <v>0</v>
          </cell>
          <cell r="U3281">
            <v>0</v>
          </cell>
          <cell r="V3281">
            <v>0</v>
          </cell>
          <cell r="W3281">
            <v>0</v>
          </cell>
          <cell r="X3281">
            <v>0</v>
          </cell>
          <cell r="Y3281">
            <v>0</v>
          </cell>
          <cell r="Z3281" t="str">
            <v>บุคคลธรรมดา</v>
          </cell>
          <cell r="AA3281">
            <v>2</v>
          </cell>
          <cell r="AB3281" t="str">
            <v>(3)สิ่งปลูกสร้างที่เจ้าของใช้เป็นที่อยู่อาศัยและมีชื่ออยู่ในทะเบียนบ้าน</v>
          </cell>
          <cell r="AC3281">
            <v>2</v>
          </cell>
          <cell r="AD3281">
            <v>0</v>
          </cell>
          <cell r="AE3281">
            <v>130</v>
          </cell>
        </row>
        <row r="3282">
          <cell r="P3282">
            <v>2590</v>
          </cell>
          <cell r="Q3282">
            <v>0</v>
          </cell>
          <cell r="R3282">
            <v>55</v>
          </cell>
          <cell r="S3282">
            <v>0</v>
          </cell>
          <cell r="T3282">
            <v>0</v>
          </cell>
          <cell r="U3282">
            <v>0</v>
          </cell>
          <cell r="V3282">
            <v>1</v>
          </cell>
          <cell r="W3282">
            <v>45</v>
          </cell>
          <cell r="X3282">
            <v>0</v>
          </cell>
          <cell r="Y3282">
            <v>145</v>
          </cell>
          <cell r="Z3282" t="str">
            <v>บุคคลธรรมดา</v>
          </cell>
          <cell r="AA3282">
            <v>2</v>
          </cell>
          <cell r="AB328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82">
            <v>2</v>
          </cell>
          <cell r="AD3282">
            <v>145</v>
          </cell>
          <cell r="AE3282">
            <v>100</v>
          </cell>
        </row>
        <row r="3283">
          <cell r="P3283">
            <v>2590</v>
          </cell>
          <cell r="Q3283">
            <v>0</v>
          </cell>
          <cell r="R3283">
            <v>55</v>
          </cell>
          <cell r="S3283">
            <v>0</v>
          </cell>
          <cell r="T3283">
            <v>0</v>
          </cell>
          <cell r="U3283">
            <v>0</v>
          </cell>
          <cell r="V3283">
            <v>0</v>
          </cell>
          <cell r="W3283">
            <v>0</v>
          </cell>
          <cell r="X3283">
            <v>0</v>
          </cell>
          <cell r="Y3283">
            <v>0</v>
          </cell>
          <cell r="Z3283" t="str">
            <v>บุคคลธรรมดา</v>
          </cell>
          <cell r="AA3283">
            <v>2</v>
          </cell>
          <cell r="AB3283" t="str">
            <v>(3)สิ่งปลูกสร้างที่เจ้าของใช้เป็นที่อยู่อาศัยและมีชื่ออยู่ในทะเบียนบ้าน</v>
          </cell>
          <cell r="AC3283">
            <v>2</v>
          </cell>
          <cell r="AD3283">
            <v>0</v>
          </cell>
          <cell r="AE3283">
            <v>100</v>
          </cell>
        </row>
        <row r="3284">
          <cell r="P3284">
            <v>2590</v>
          </cell>
          <cell r="Q3284">
            <v>0</v>
          </cell>
          <cell r="R3284">
            <v>55</v>
          </cell>
          <cell r="S3284">
            <v>0</v>
          </cell>
          <cell r="T3284">
            <v>0</v>
          </cell>
          <cell r="U3284">
            <v>0</v>
          </cell>
          <cell r="V3284">
            <v>0</v>
          </cell>
          <cell r="W3284">
            <v>0</v>
          </cell>
          <cell r="X3284">
            <v>0</v>
          </cell>
          <cell r="Y3284">
            <v>0</v>
          </cell>
          <cell r="Z3284" t="str">
            <v>บุคคลธรรมดา</v>
          </cell>
          <cell r="AA3284">
            <v>2</v>
          </cell>
          <cell r="AB3284" t="str">
            <v>(3)สิ่งปลูกสร้างที่เจ้าของใช้เป็นที่อยู่อาศัยและมีชื่ออยู่ในทะเบียนบ้าน</v>
          </cell>
          <cell r="AC3284">
            <v>2</v>
          </cell>
          <cell r="AD3284">
            <v>0</v>
          </cell>
          <cell r="AE3284">
            <v>100</v>
          </cell>
        </row>
        <row r="3285">
          <cell r="P3285">
            <v>2590</v>
          </cell>
          <cell r="Q3285">
            <v>0</v>
          </cell>
          <cell r="R3285">
            <v>55</v>
          </cell>
          <cell r="S3285">
            <v>0</v>
          </cell>
          <cell r="T3285">
            <v>0</v>
          </cell>
          <cell r="U3285">
            <v>0</v>
          </cell>
          <cell r="V3285">
            <v>0</v>
          </cell>
          <cell r="W3285">
            <v>0</v>
          </cell>
          <cell r="X3285">
            <v>0</v>
          </cell>
          <cell r="Y3285">
            <v>0</v>
          </cell>
          <cell r="Z3285" t="str">
            <v>บุคคลธรรมดา</v>
          </cell>
          <cell r="AA3285">
            <v>2</v>
          </cell>
          <cell r="AB3285" t="str">
            <v>(3)สิ่งปลูกสร้างที่เจ้าของใช้เป็นที่อยู่อาศัยและมีชื่ออยู่ในทะเบียนบ้าน</v>
          </cell>
          <cell r="AC3285">
            <v>2</v>
          </cell>
          <cell r="AD3285">
            <v>0</v>
          </cell>
          <cell r="AE3285">
            <v>100</v>
          </cell>
        </row>
        <row r="3286">
          <cell r="P3286">
            <v>2591</v>
          </cell>
          <cell r="Q3286">
            <v>0</v>
          </cell>
          <cell r="R3286">
            <v>56</v>
          </cell>
          <cell r="S3286">
            <v>0</v>
          </cell>
          <cell r="T3286">
            <v>0</v>
          </cell>
          <cell r="U3286">
            <v>0</v>
          </cell>
          <cell r="V3286">
            <v>1</v>
          </cell>
          <cell r="W3286">
            <v>9</v>
          </cell>
          <cell r="X3286">
            <v>0</v>
          </cell>
          <cell r="Y3286">
            <v>109</v>
          </cell>
          <cell r="Z3286" t="str">
            <v>บุคคลธรรมดา</v>
          </cell>
          <cell r="AA3286">
            <v>2</v>
          </cell>
          <cell r="AB3286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86">
            <v>2</v>
          </cell>
          <cell r="AD3286">
            <v>109</v>
          </cell>
          <cell r="AE3286">
            <v>100</v>
          </cell>
        </row>
        <row r="3287">
          <cell r="P3287">
            <v>2591</v>
          </cell>
          <cell r="Q3287">
            <v>0</v>
          </cell>
          <cell r="R3287">
            <v>56</v>
          </cell>
          <cell r="S3287">
            <v>0</v>
          </cell>
          <cell r="T3287">
            <v>0</v>
          </cell>
          <cell r="U3287">
            <v>0</v>
          </cell>
          <cell r="V3287">
            <v>0</v>
          </cell>
          <cell r="W3287">
            <v>0</v>
          </cell>
          <cell r="X3287">
            <v>0</v>
          </cell>
          <cell r="Y3287">
            <v>0</v>
          </cell>
          <cell r="Z3287" t="str">
            <v>บุคคลธรรมดา</v>
          </cell>
          <cell r="AA3287">
            <v>2</v>
          </cell>
          <cell r="AB3287" t="str">
            <v>(3)สิ่งปลูกสร้างที่เจ้าของใช้เป็นที่อยู่อาศัยและมีชื่ออยู่ในทะเบียนบ้าน</v>
          </cell>
          <cell r="AC3287">
            <v>2</v>
          </cell>
          <cell r="AD3287">
            <v>0</v>
          </cell>
          <cell r="AE3287">
            <v>100</v>
          </cell>
        </row>
        <row r="3288">
          <cell r="P3288">
            <v>2598</v>
          </cell>
          <cell r="Q3288">
            <v>0</v>
          </cell>
          <cell r="R3288">
            <v>63</v>
          </cell>
          <cell r="S3288">
            <v>0</v>
          </cell>
          <cell r="T3288">
            <v>0</v>
          </cell>
          <cell r="U3288">
            <v>0</v>
          </cell>
          <cell r="V3288">
            <v>1</v>
          </cell>
          <cell r="W3288">
            <v>45</v>
          </cell>
          <cell r="X3288">
            <v>0</v>
          </cell>
          <cell r="Y3288">
            <v>145</v>
          </cell>
          <cell r="Z3288" t="str">
            <v>บุคคลธรรมดา</v>
          </cell>
          <cell r="AA3288">
            <v>2</v>
          </cell>
          <cell r="AB3288" t="str">
            <v>(1)ที่ดินและสิ่งปลูกสร้างที่ใช้ประโยชน์ในการประกอบเกษตรกรรม</v>
          </cell>
          <cell r="AC3288">
            <v>1</v>
          </cell>
          <cell r="AD3288">
            <v>145</v>
          </cell>
          <cell r="AE3288">
            <v>100</v>
          </cell>
        </row>
        <row r="3289">
          <cell r="P3289">
            <v>2604</v>
          </cell>
          <cell r="Q3289">
            <v>0</v>
          </cell>
          <cell r="R3289">
            <v>69</v>
          </cell>
          <cell r="S3289">
            <v>0</v>
          </cell>
          <cell r="T3289">
            <v>0</v>
          </cell>
          <cell r="U3289">
            <v>0</v>
          </cell>
          <cell r="V3289">
            <v>1</v>
          </cell>
          <cell r="W3289">
            <v>45</v>
          </cell>
          <cell r="X3289">
            <v>0</v>
          </cell>
          <cell r="Y3289">
            <v>145</v>
          </cell>
          <cell r="Z3289" t="str">
            <v>บุคคลธรรมดา</v>
          </cell>
          <cell r="AA3289">
            <v>2</v>
          </cell>
          <cell r="AB3289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89">
            <v>2</v>
          </cell>
          <cell r="AD3289">
            <v>145</v>
          </cell>
          <cell r="AE3289">
            <v>100</v>
          </cell>
        </row>
        <row r="3290">
          <cell r="P3290">
            <v>2605</v>
          </cell>
          <cell r="Q3290">
            <v>0</v>
          </cell>
          <cell r="R3290">
            <v>70</v>
          </cell>
          <cell r="S3290">
            <v>0</v>
          </cell>
          <cell r="T3290">
            <v>0</v>
          </cell>
          <cell r="U3290">
            <v>0</v>
          </cell>
          <cell r="V3290">
            <v>2</v>
          </cell>
          <cell r="W3290">
            <v>31</v>
          </cell>
          <cell r="X3290">
            <v>0</v>
          </cell>
          <cell r="Y3290">
            <v>231</v>
          </cell>
          <cell r="Z3290" t="str">
            <v>บุคคลธรรมดา</v>
          </cell>
          <cell r="AA3290">
            <v>2</v>
          </cell>
          <cell r="AB3290" t="str">
            <v>(1)ที่ดินและสิ่งปลูกสร้างที่ใช้ประโยชน์ในการประกอบเกษตรกรรม</v>
          </cell>
          <cell r="AC3290">
            <v>1</v>
          </cell>
          <cell r="AD3290">
            <v>231</v>
          </cell>
          <cell r="AE3290">
            <v>100</v>
          </cell>
        </row>
        <row r="3291">
          <cell r="P3291">
            <v>2793</v>
          </cell>
          <cell r="Q3291">
            <v>0</v>
          </cell>
          <cell r="R3291">
            <v>12</v>
          </cell>
          <cell r="S3291">
            <v>0</v>
          </cell>
          <cell r="T3291">
            <v>0</v>
          </cell>
          <cell r="U3291">
            <v>0</v>
          </cell>
          <cell r="V3291">
            <v>0</v>
          </cell>
          <cell r="W3291">
            <v>64</v>
          </cell>
          <cell r="X3291">
            <v>0</v>
          </cell>
          <cell r="Y3291">
            <v>64</v>
          </cell>
          <cell r="Z3291" t="str">
            <v>บุคคลธรรมดา</v>
          </cell>
          <cell r="AA3291">
            <v>2</v>
          </cell>
          <cell r="AB3291" t="str">
            <v>(1)ที่ดินและสิ่งปลูกสร้างที่ใช้ประโยชน์ในการประกอบเกษตรกรรม</v>
          </cell>
          <cell r="AC3291">
            <v>1</v>
          </cell>
          <cell r="AD3291">
            <v>64</v>
          </cell>
          <cell r="AE3291">
            <v>100</v>
          </cell>
        </row>
        <row r="3292">
          <cell r="P3292">
            <v>3060</v>
          </cell>
          <cell r="Q3292">
            <v>0</v>
          </cell>
          <cell r="R3292">
            <v>397</v>
          </cell>
          <cell r="S3292">
            <v>0</v>
          </cell>
          <cell r="T3292">
            <v>0</v>
          </cell>
          <cell r="U3292">
            <v>0</v>
          </cell>
          <cell r="V3292">
            <v>1</v>
          </cell>
          <cell r="W3292">
            <v>85</v>
          </cell>
          <cell r="X3292">
            <v>0</v>
          </cell>
          <cell r="Y3292">
            <v>185</v>
          </cell>
          <cell r="Z3292" t="str">
            <v>บุคคลธรรมดา</v>
          </cell>
          <cell r="AA3292">
            <v>2</v>
          </cell>
          <cell r="AB32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92">
            <v>2</v>
          </cell>
          <cell r="AD3292">
            <v>185</v>
          </cell>
          <cell r="AE3292">
            <v>350</v>
          </cell>
        </row>
        <row r="3293">
          <cell r="P3293">
            <v>3060</v>
          </cell>
          <cell r="Q3293">
            <v>0</v>
          </cell>
          <cell r="R3293">
            <v>397</v>
          </cell>
          <cell r="S3293">
            <v>0</v>
          </cell>
          <cell r="T3293">
            <v>0</v>
          </cell>
          <cell r="U3293">
            <v>0</v>
          </cell>
          <cell r="V3293">
            <v>0</v>
          </cell>
          <cell r="W3293">
            <v>0</v>
          </cell>
          <cell r="X3293">
            <v>0</v>
          </cell>
          <cell r="Y3293">
            <v>0</v>
          </cell>
          <cell r="Z3293" t="str">
            <v>บุคคลธรรมดา</v>
          </cell>
          <cell r="AA3293">
            <v>2</v>
          </cell>
          <cell r="AB3293" t="str">
            <v>(3)สิ่งปลูกสร้างที่เจ้าของใช้เป็นที่อยู่อาศัยและมีชื่ออยู่ในทะเบียนบ้าน</v>
          </cell>
          <cell r="AC3293">
            <v>2</v>
          </cell>
          <cell r="AD3293">
            <v>0</v>
          </cell>
          <cell r="AE3293">
            <v>350</v>
          </cell>
        </row>
        <row r="3294">
          <cell r="P3294">
            <v>3070</v>
          </cell>
          <cell r="Q3294">
            <v>0</v>
          </cell>
          <cell r="R3294">
            <v>407</v>
          </cell>
          <cell r="S3294">
            <v>0</v>
          </cell>
          <cell r="T3294">
            <v>0</v>
          </cell>
          <cell r="U3294">
            <v>0</v>
          </cell>
          <cell r="V3294">
            <v>1</v>
          </cell>
          <cell r="W3294">
            <v>50</v>
          </cell>
          <cell r="X3294">
            <v>0</v>
          </cell>
          <cell r="Y3294">
            <v>150</v>
          </cell>
          <cell r="Z3294" t="str">
            <v>บุคคลธรรมดา</v>
          </cell>
          <cell r="AA3294">
            <v>2</v>
          </cell>
          <cell r="AB329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294">
            <v>2</v>
          </cell>
          <cell r="AD3294">
            <v>150</v>
          </cell>
          <cell r="AE3294">
            <v>350</v>
          </cell>
        </row>
        <row r="3295">
          <cell r="P3295">
            <v>3070</v>
          </cell>
          <cell r="Q3295">
            <v>0</v>
          </cell>
          <cell r="R3295">
            <v>407</v>
          </cell>
          <cell r="S3295">
            <v>0</v>
          </cell>
          <cell r="T3295">
            <v>0</v>
          </cell>
          <cell r="U3295">
            <v>0</v>
          </cell>
          <cell r="V3295">
            <v>0</v>
          </cell>
          <cell r="W3295">
            <v>0</v>
          </cell>
          <cell r="X3295">
            <v>0</v>
          </cell>
          <cell r="Y3295">
            <v>0</v>
          </cell>
          <cell r="Z3295" t="str">
            <v>บุคคลธรรมดา</v>
          </cell>
          <cell r="AA3295">
            <v>2</v>
          </cell>
          <cell r="AB3295" t="str">
            <v>(3)สิ่งปลูกสร้างที่เจ้าของใช้เป็นที่อยู่อาศัยและมีชื่ออยู่ในทะเบียนบ้าน</v>
          </cell>
          <cell r="AC3295">
            <v>2</v>
          </cell>
          <cell r="AD3295">
            <v>0</v>
          </cell>
          <cell r="AE3295">
            <v>350</v>
          </cell>
        </row>
        <row r="3296">
          <cell r="P3296">
            <v>3077</v>
          </cell>
          <cell r="Q3296">
            <v>0</v>
          </cell>
          <cell r="R3296">
            <v>414</v>
          </cell>
          <cell r="S3296">
            <v>0</v>
          </cell>
          <cell r="T3296">
            <v>0</v>
          </cell>
          <cell r="U3296">
            <v>4</v>
          </cell>
          <cell r="V3296">
            <v>2</v>
          </cell>
          <cell r="W3296">
            <v>0</v>
          </cell>
          <cell r="X3296">
            <v>0</v>
          </cell>
          <cell r="Y3296">
            <v>1800</v>
          </cell>
          <cell r="Z3296" t="str">
            <v>บุคคลธรรมดา</v>
          </cell>
          <cell r="AA3296">
            <v>2</v>
          </cell>
          <cell r="AB3296">
            <v>0</v>
          </cell>
          <cell r="AC3296" t="str">
            <v/>
          </cell>
          <cell r="AD3296">
            <v>1800</v>
          </cell>
          <cell r="AE3296">
            <v>130</v>
          </cell>
        </row>
        <row r="3297">
          <cell r="P3297">
            <v>3099</v>
          </cell>
          <cell r="Q3297">
            <v>0</v>
          </cell>
          <cell r="R3297">
            <v>436</v>
          </cell>
          <cell r="S3297">
            <v>0</v>
          </cell>
          <cell r="T3297">
            <v>0</v>
          </cell>
          <cell r="U3297">
            <v>1</v>
          </cell>
          <cell r="V3297">
            <v>0</v>
          </cell>
          <cell r="W3297">
            <v>10</v>
          </cell>
          <cell r="X3297">
            <v>0</v>
          </cell>
          <cell r="Y3297">
            <v>410</v>
          </cell>
          <cell r="Z3297" t="str">
            <v>บุคคลธรรมดา</v>
          </cell>
          <cell r="AA3297">
            <v>2</v>
          </cell>
          <cell r="AB3297" t="str">
            <v>(1)ที่ดินและสิ่งปลูกสร้างที่ใช้ประโยชน์ในการประกอบเกษตรกรรม</v>
          </cell>
          <cell r="AC3297">
            <v>1</v>
          </cell>
          <cell r="AD3297">
            <v>410</v>
          </cell>
          <cell r="AE3297">
            <v>100</v>
          </cell>
        </row>
        <row r="3298">
          <cell r="P3298">
            <v>3106</v>
          </cell>
          <cell r="Q3298">
            <v>0</v>
          </cell>
          <cell r="R3298">
            <v>443</v>
          </cell>
          <cell r="S3298">
            <v>0</v>
          </cell>
          <cell r="T3298">
            <v>0</v>
          </cell>
          <cell r="U3298">
            <v>0</v>
          </cell>
          <cell r="V3298">
            <v>2</v>
          </cell>
          <cell r="W3298">
            <v>46</v>
          </cell>
          <cell r="X3298">
            <v>0</v>
          </cell>
          <cell r="Y3298">
            <v>246</v>
          </cell>
          <cell r="Z3298" t="str">
            <v>บุคคลธรรมดา</v>
          </cell>
          <cell r="AA3298">
            <v>2</v>
          </cell>
          <cell r="AB3298" t="str">
            <v>(1)ที่ดินและสิ่งปลูกสร้างที่ใช้ประโยชน์ในการประกอบเกษตรกรรม</v>
          </cell>
          <cell r="AC3298">
            <v>1</v>
          </cell>
          <cell r="AD3298">
            <v>246</v>
          </cell>
          <cell r="AE3298">
            <v>100</v>
          </cell>
        </row>
        <row r="3299">
          <cell r="P3299">
            <v>3116</v>
          </cell>
          <cell r="Q3299">
            <v>0</v>
          </cell>
          <cell r="R3299">
            <v>453</v>
          </cell>
          <cell r="S3299">
            <v>0</v>
          </cell>
          <cell r="T3299">
            <v>0</v>
          </cell>
          <cell r="U3299">
            <v>0</v>
          </cell>
          <cell r="V3299">
            <v>0</v>
          </cell>
          <cell r="W3299">
            <v>95</v>
          </cell>
          <cell r="X3299">
            <v>0</v>
          </cell>
          <cell r="Y3299">
            <v>95</v>
          </cell>
          <cell r="Z3299" t="str">
            <v>บุคคลธรรมดา</v>
          </cell>
          <cell r="AA3299">
            <v>2</v>
          </cell>
          <cell r="AB3299" t="str">
            <v>(1)ที่ดินและสิ่งปลูกสร้างที่ใช้ประโยชน์ในการประกอบเกษตรกรรม</v>
          </cell>
          <cell r="AC3299">
            <v>1</v>
          </cell>
          <cell r="AD3299">
            <v>95</v>
          </cell>
          <cell r="AE3299">
            <v>350</v>
          </cell>
        </row>
        <row r="3300">
          <cell r="P3300">
            <v>3128</v>
          </cell>
          <cell r="Q3300">
            <v>0</v>
          </cell>
          <cell r="R3300">
            <v>56</v>
          </cell>
          <cell r="S3300">
            <v>0</v>
          </cell>
          <cell r="T3300">
            <v>0</v>
          </cell>
          <cell r="U3300">
            <v>24</v>
          </cell>
          <cell r="V3300">
            <v>2</v>
          </cell>
          <cell r="W3300">
            <v>80</v>
          </cell>
          <cell r="X3300">
            <v>0</v>
          </cell>
          <cell r="Y3300">
            <v>9880</v>
          </cell>
          <cell r="Z3300" t="str">
            <v>บุคคลธรรมดา</v>
          </cell>
          <cell r="AA3300">
            <v>2</v>
          </cell>
          <cell r="AB3300" t="str">
            <v>(1)ที่ดินและสิ่งปลูกสร้างที่ใช้ประโยชน์ในการประกอบเกษตรกรรม</v>
          </cell>
          <cell r="AC3300">
            <v>1</v>
          </cell>
          <cell r="AD3300">
            <v>9880</v>
          </cell>
          <cell r="AE3300">
            <v>100</v>
          </cell>
        </row>
        <row r="3301">
          <cell r="P3301">
            <v>3131</v>
          </cell>
          <cell r="Q3301">
            <v>0</v>
          </cell>
          <cell r="R3301">
            <v>68</v>
          </cell>
          <cell r="S3301">
            <v>0</v>
          </cell>
          <cell r="T3301">
            <v>0</v>
          </cell>
          <cell r="U3301">
            <v>16</v>
          </cell>
          <cell r="V3301">
            <v>1</v>
          </cell>
          <cell r="W3301">
            <v>41</v>
          </cell>
          <cell r="X3301">
            <v>0</v>
          </cell>
          <cell r="Y3301">
            <v>6541</v>
          </cell>
          <cell r="Z3301" t="str">
            <v>บุคคลธรรมดา</v>
          </cell>
          <cell r="AA3301">
            <v>2</v>
          </cell>
          <cell r="AB3301" t="str">
            <v>(1)ที่ดินและสิ่งปลูกสร้างที่ใช้ประโยชน์ในการประกอบเกษตรกรรม</v>
          </cell>
          <cell r="AC3301">
            <v>1</v>
          </cell>
          <cell r="AD3301">
            <v>6541</v>
          </cell>
          <cell r="AE3301">
            <v>100</v>
          </cell>
        </row>
        <row r="3302">
          <cell r="P3302">
            <v>3135</v>
          </cell>
          <cell r="Q3302">
            <v>0</v>
          </cell>
          <cell r="R3302">
            <v>72</v>
          </cell>
          <cell r="S3302">
            <v>0</v>
          </cell>
          <cell r="T3302">
            <v>0</v>
          </cell>
          <cell r="U3302">
            <v>6</v>
          </cell>
          <cell r="V3302">
            <v>2</v>
          </cell>
          <cell r="W3302">
            <v>15</v>
          </cell>
          <cell r="X3302">
            <v>0</v>
          </cell>
          <cell r="Y3302">
            <v>2615</v>
          </cell>
          <cell r="Z3302" t="str">
            <v>บุคคลธรรมดา</v>
          </cell>
          <cell r="AA3302">
            <v>2</v>
          </cell>
          <cell r="AB3302" t="str">
            <v>(1)ที่ดินและสิ่งปลูกสร้างที่ใช้ประโยชน์ในการประกอบเกษตรกรรม</v>
          </cell>
          <cell r="AC3302">
            <v>1</v>
          </cell>
          <cell r="AD3302">
            <v>2615</v>
          </cell>
          <cell r="AE3302">
            <v>100</v>
          </cell>
        </row>
        <row r="3303">
          <cell r="P3303">
            <v>3139</v>
          </cell>
          <cell r="Q3303">
            <v>0</v>
          </cell>
          <cell r="R3303">
            <v>76</v>
          </cell>
          <cell r="S3303">
            <v>0</v>
          </cell>
          <cell r="T3303">
            <v>0</v>
          </cell>
          <cell r="U3303">
            <v>16</v>
          </cell>
          <cell r="V3303">
            <v>0</v>
          </cell>
          <cell r="W3303">
            <v>35</v>
          </cell>
          <cell r="X3303">
            <v>0</v>
          </cell>
          <cell r="Y3303">
            <v>6435</v>
          </cell>
          <cell r="Z3303" t="str">
            <v>บุคคลธรรมดา</v>
          </cell>
          <cell r="AA3303">
            <v>2</v>
          </cell>
          <cell r="AB3303" t="str">
            <v>(1)ที่ดินและสิ่งปลูกสร้างที่ใช้ประโยชน์ในการประกอบเกษตรกรรม</v>
          </cell>
          <cell r="AC3303">
            <v>1</v>
          </cell>
          <cell r="AD3303">
            <v>6435</v>
          </cell>
          <cell r="AE3303">
            <v>100</v>
          </cell>
        </row>
        <row r="3304">
          <cell r="P3304">
            <v>3192</v>
          </cell>
          <cell r="Q3304">
            <v>0</v>
          </cell>
          <cell r="R3304">
            <v>28</v>
          </cell>
          <cell r="S3304">
            <v>0</v>
          </cell>
          <cell r="T3304">
            <v>0</v>
          </cell>
          <cell r="U3304">
            <v>0</v>
          </cell>
          <cell r="V3304">
            <v>0</v>
          </cell>
          <cell r="W3304">
            <v>60</v>
          </cell>
          <cell r="X3304">
            <v>0</v>
          </cell>
          <cell r="Y3304">
            <v>60</v>
          </cell>
          <cell r="Z3304" t="str">
            <v>บุคคลธรรมดา</v>
          </cell>
          <cell r="AA3304">
            <v>2</v>
          </cell>
          <cell r="AB3304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304">
            <v>2</v>
          </cell>
          <cell r="AD3304">
            <v>60</v>
          </cell>
          <cell r="AE3304">
            <v>100</v>
          </cell>
        </row>
        <row r="3305">
          <cell r="P3305">
            <v>3192</v>
          </cell>
          <cell r="Q3305">
            <v>0</v>
          </cell>
          <cell r="R3305">
            <v>28</v>
          </cell>
          <cell r="S3305">
            <v>0</v>
          </cell>
          <cell r="T3305">
            <v>0</v>
          </cell>
          <cell r="U3305">
            <v>0</v>
          </cell>
          <cell r="V3305">
            <v>0</v>
          </cell>
          <cell r="W3305">
            <v>0</v>
          </cell>
          <cell r="X3305">
            <v>0</v>
          </cell>
          <cell r="Y3305">
            <v>0</v>
          </cell>
          <cell r="Z3305" t="str">
            <v>บุคคลธรรมดา</v>
          </cell>
          <cell r="AA3305">
            <v>2</v>
          </cell>
          <cell r="AB3305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305">
            <v>2</v>
          </cell>
          <cell r="AD3305">
            <v>0</v>
          </cell>
          <cell r="AE3305">
            <v>100</v>
          </cell>
        </row>
        <row r="3306">
          <cell r="P3306">
            <v>3266</v>
          </cell>
          <cell r="Q3306">
            <v>0</v>
          </cell>
          <cell r="R3306">
            <v>42</v>
          </cell>
          <cell r="S3306">
            <v>0</v>
          </cell>
          <cell r="T3306">
            <v>0</v>
          </cell>
          <cell r="U3306">
            <v>22</v>
          </cell>
          <cell r="V3306">
            <v>2</v>
          </cell>
          <cell r="W3306">
            <v>81</v>
          </cell>
          <cell r="X3306">
            <v>0</v>
          </cell>
          <cell r="Y3306">
            <v>9081</v>
          </cell>
          <cell r="Z3306" t="str">
            <v>บุคคลธรรมดา</v>
          </cell>
          <cell r="AA3306">
            <v>2</v>
          </cell>
          <cell r="AB3306" t="str">
            <v>(1)ที่ดินและสิ่งปลูกสร้างที่ใช้ประโยชน์ในการประกอบเกษตรกรรม</v>
          </cell>
          <cell r="AC3306">
            <v>1</v>
          </cell>
          <cell r="AD3306">
            <v>9081</v>
          </cell>
          <cell r="AE3306">
            <v>100</v>
          </cell>
        </row>
        <row r="3307">
          <cell r="P3307">
            <v>3267</v>
          </cell>
          <cell r="Q3307">
            <v>0</v>
          </cell>
          <cell r="R3307">
            <v>43</v>
          </cell>
          <cell r="S3307">
            <v>0</v>
          </cell>
          <cell r="T3307">
            <v>0</v>
          </cell>
          <cell r="U3307">
            <v>34</v>
          </cell>
          <cell r="V3307">
            <v>0</v>
          </cell>
          <cell r="W3307">
            <v>45</v>
          </cell>
          <cell r="X3307">
            <v>0</v>
          </cell>
          <cell r="Y3307">
            <v>13645</v>
          </cell>
          <cell r="Z3307" t="str">
            <v>บุคคลธรรมดา</v>
          </cell>
          <cell r="AA3307">
            <v>2</v>
          </cell>
          <cell r="AB3307" t="str">
            <v>(1)ที่ดินและสิ่งปลูกสร้างที่ใช้ประโยชน์ในการประกอบเกษตรกรรม</v>
          </cell>
          <cell r="AC3307">
            <v>1</v>
          </cell>
          <cell r="AD3307">
            <v>13645</v>
          </cell>
          <cell r="AE3307">
            <v>100</v>
          </cell>
        </row>
        <row r="3308">
          <cell r="P3308">
            <v>3275</v>
          </cell>
          <cell r="Q3308">
            <v>0</v>
          </cell>
          <cell r="R3308">
            <v>51</v>
          </cell>
          <cell r="S3308">
            <v>0</v>
          </cell>
          <cell r="T3308">
            <v>0</v>
          </cell>
          <cell r="U3308">
            <v>6</v>
          </cell>
          <cell r="V3308">
            <v>2</v>
          </cell>
          <cell r="W3308">
            <v>67</v>
          </cell>
          <cell r="X3308">
            <v>0</v>
          </cell>
          <cell r="Y3308">
            <v>2667</v>
          </cell>
          <cell r="Z3308" t="str">
            <v>บุคคลธรรมดา</v>
          </cell>
          <cell r="AA3308">
            <v>2</v>
          </cell>
          <cell r="AB3308" t="str">
            <v>(1)ที่ดินและสิ่งปลูกสร้างที่ใช้ประโยชน์ในการประกอบเกษตรกรรม</v>
          </cell>
          <cell r="AC3308">
            <v>1</v>
          </cell>
          <cell r="AD3308">
            <v>2667</v>
          </cell>
          <cell r="AE3308">
            <v>100</v>
          </cell>
        </row>
        <row r="3309">
          <cell r="P3309">
            <v>3275</v>
          </cell>
          <cell r="Q3309">
            <v>0</v>
          </cell>
          <cell r="R3309">
            <v>51</v>
          </cell>
          <cell r="S3309">
            <v>0</v>
          </cell>
          <cell r="T3309">
            <v>0</v>
          </cell>
          <cell r="U3309">
            <v>17</v>
          </cell>
          <cell r="V3309">
            <v>2</v>
          </cell>
          <cell r="W3309">
            <v>39</v>
          </cell>
          <cell r="X3309">
            <v>0</v>
          </cell>
          <cell r="Y3309">
            <v>7039</v>
          </cell>
          <cell r="Z3309" t="str">
            <v>บุคคลธรรมดา</v>
          </cell>
          <cell r="AA3309">
            <v>2</v>
          </cell>
          <cell r="AB3309" t="str">
            <v>(1)ที่ดินและสิ่งปลูกสร้างที่ใช้ประโยชน์ในการประกอบเกษตรกรรม</v>
          </cell>
          <cell r="AC3309">
            <v>1</v>
          </cell>
          <cell r="AD3309">
            <v>7039</v>
          </cell>
          <cell r="AE3309">
            <v>100</v>
          </cell>
        </row>
        <row r="3310">
          <cell r="P3310">
            <v>3276</v>
          </cell>
          <cell r="Q3310">
            <v>0</v>
          </cell>
          <cell r="R3310">
            <v>52</v>
          </cell>
          <cell r="S3310">
            <v>0</v>
          </cell>
          <cell r="T3310">
            <v>0</v>
          </cell>
          <cell r="U3310">
            <v>4</v>
          </cell>
          <cell r="V3310">
            <v>3</v>
          </cell>
          <cell r="W3310">
            <v>43</v>
          </cell>
          <cell r="X3310">
            <v>0</v>
          </cell>
          <cell r="Y3310">
            <v>1943</v>
          </cell>
          <cell r="Z3310" t="str">
            <v>บุคคลธรรมดา</v>
          </cell>
          <cell r="AA3310">
            <v>2</v>
          </cell>
          <cell r="AB3310" t="str">
            <v>(1)ที่ดินและสิ่งปลูกสร้างที่ใช้ประโยชน์ในการประกอบเกษตรกรรม</v>
          </cell>
          <cell r="AC3310">
            <v>1</v>
          </cell>
          <cell r="AD3310">
            <v>1943</v>
          </cell>
          <cell r="AE3310">
            <v>100</v>
          </cell>
        </row>
        <row r="3311">
          <cell r="P3311">
            <v>3278</v>
          </cell>
          <cell r="Q3311">
            <v>0</v>
          </cell>
          <cell r="R3311">
            <v>78</v>
          </cell>
          <cell r="S3311">
            <v>0</v>
          </cell>
          <cell r="T3311">
            <v>0</v>
          </cell>
          <cell r="U3311">
            <v>5</v>
          </cell>
          <cell r="V3311">
            <v>0</v>
          </cell>
          <cell r="W3311">
            <v>85</v>
          </cell>
          <cell r="X3311">
            <v>0</v>
          </cell>
          <cell r="Y3311">
            <v>1885</v>
          </cell>
          <cell r="Z3311" t="str">
            <v>บุคคลธรรมดา</v>
          </cell>
          <cell r="AA3311">
            <v>2</v>
          </cell>
          <cell r="AB3311" t="str">
            <v>(1)ที่ดินและสิ่งปลูกสร้างที่ใช้ประโยชน์ในการประกอบเกษตรกรรม</v>
          </cell>
          <cell r="AC3311">
            <v>1</v>
          </cell>
          <cell r="AD3311">
            <v>1885</v>
          </cell>
          <cell r="AE3311">
            <v>370</v>
          </cell>
        </row>
        <row r="3312">
          <cell r="P3312">
            <v>3278</v>
          </cell>
          <cell r="Q3312">
            <v>0</v>
          </cell>
          <cell r="R3312">
            <v>78</v>
          </cell>
          <cell r="S3312">
            <v>0</v>
          </cell>
          <cell r="T3312">
            <v>0</v>
          </cell>
          <cell r="U3312">
            <v>0</v>
          </cell>
          <cell r="V3312">
            <v>0</v>
          </cell>
          <cell r="W3312">
            <v>0</v>
          </cell>
          <cell r="X3312">
            <v>0</v>
          </cell>
          <cell r="Y3312">
            <v>200</v>
          </cell>
          <cell r="Z3312" t="str">
            <v>บุคคลธรรมดา</v>
          </cell>
          <cell r="AA3312">
            <v>2</v>
          </cell>
          <cell r="AB331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312">
            <v>2</v>
          </cell>
          <cell r="AD3312">
            <v>200</v>
          </cell>
          <cell r="AE3312">
            <v>370</v>
          </cell>
        </row>
        <row r="3313">
          <cell r="P3313">
            <v>3278</v>
          </cell>
          <cell r="Q3313">
            <v>0</v>
          </cell>
          <cell r="R3313">
            <v>78</v>
          </cell>
          <cell r="S3313">
            <v>0</v>
          </cell>
          <cell r="T3313">
            <v>0</v>
          </cell>
          <cell r="U3313">
            <v>0</v>
          </cell>
          <cell r="V3313">
            <v>0</v>
          </cell>
          <cell r="W3313">
            <v>0</v>
          </cell>
          <cell r="X3313">
            <v>0</v>
          </cell>
          <cell r="Y3313">
            <v>0</v>
          </cell>
          <cell r="Z3313" t="str">
            <v>บุคคลธรรมดา</v>
          </cell>
          <cell r="AA3313">
            <v>2</v>
          </cell>
          <cell r="AB3313" t="str">
            <v>(3)สิ่งปลูกสร้างที่เจ้าของใช้เป็นที่อยู่อาศัยและมีชื่ออยู่ในทะเบียนบ้าน</v>
          </cell>
          <cell r="AC3313">
            <v>2</v>
          </cell>
          <cell r="AD3313">
            <v>0</v>
          </cell>
          <cell r="AE3313">
            <v>370</v>
          </cell>
        </row>
        <row r="3314">
          <cell r="P3314">
            <v>3279</v>
          </cell>
          <cell r="Q3314">
            <v>0</v>
          </cell>
          <cell r="R3314">
            <v>79</v>
          </cell>
          <cell r="S3314">
            <v>0</v>
          </cell>
          <cell r="T3314">
            <v>0</v>
          </cell>
          <cell r="U3314">
            <v>0</v>
          </cell>
          <cell r="V3314">
            <v>3</v>
          </cell>
          <cell r="W3314">
            <v>89</v>
          </cell>
          <cell r="X3314">
            <v>0</v>
          </cell>
          <cell r="Y3314">
            <v>389</v>
          </cell>
          <cell r="Z3314" t="str">
            <v>บุคคลธรรมดา</v>
          </cell>
          <cell r="AA3314">
            <v>2</v>
          </cell>
          <cell r="AB3314" t="str">
            <v>(1)ที่ดินและสิ่งปลูกสร้างที่ใช้ประโยชน์ในการประกอบเกษตรกรรม</v>
          </cell>
          <cell r="AC3314">
            <v>1</v>
          </cell>
          <cell r="AD3314">
            <v>389</v>
          </cell>
          <cell r="AE3314">
            <v>420</v>
          </cell>
        </row>
        <row r="3315">
          <cell r="P3315">
            <v>3280</v>
          </cell>
          <cell r="Q3315">
            <v>0</v>
          </cell>
          <cell r="R3315">
            <v>80</v>
          </cell>
          <cell r="S3315">
            <v>0</v>
          </cell>
          <cell r="T3315">
            <v>0</v>
          </cell>
          <cell r="U3315">
            <v>1</v>
          </cell>
          <cell r="V3315">
            <v>1</v>
          </cell>
          <cell r="W3315">
            <v>31</v>
          </cell>
          <cell r="X3315">
            <v>0</v>
          </cell>
          <cell r="Y3315">
            <v>531</v>
          </cell>
          <cell r="Z3315" t="str">
            <v>บุคคลธรรมดา</v>
          </cell>
          <cell r="AA3315">
            <v>2</v>
          </cell>
          <cell r="AB3315" t="str">
            <v>(1)ที่ดินและสิ่งปลูกสร้างที่ใช้ประโยชน์ในการประกอบเกษตรกรรม</v>
          </cell>
          <cell r="AC3315">
            <v>1</v>
          </cell>
          <cell r="AD3315">
            <v>531</v>
          </cell>
          <cell r="AE3315">
            <v>100</v>
          </cell>
        </row>
        <row r="3316">
          <cell r="P3316">
            <v>3281</v>
          </cell>
          <cell r="Q3316">
            <v>0</v>
          </cell>
          <cell r="R3316">
            <v>81</v>
          </cell>
          <cell r="S3316">
            <v>0</v>
          </cell>
          <cell r="T3316">
            <v>0</v>
          </cell>
          <cell r="U3316">
            <v>6</v>
          </cell>
          <cell r="V3316">
            <v>2</v>
          </cell>
          <cell r="W3316">
            <v>0</v>
          </cell>
          <cell r="X3316">
            <v>0</v>
          </cell>
          <cell r="Y3316">
            <v>2600</v>
          </cell>
          <cell r="Z3316" t="str">
            <v>บุคคลธรรมดา</v>
          </cell>
          <cell r="AA3316">
            <v>2</v>
          </cell>
          <cell r="AB3316" t="str">
            <v>(1)ที่ดินและสิ่งปลูกสร้างที่ใช้ประโยชน์ในการประกอบเกษตรกรรม</v>
          </cell>
          <cell r="AC3316">
            <v>1</v>
          </cell>
          <cell r="AD3316">
            <v>2600</v>
          </cell>
          <cell r="AE3316">
            <v>100</v>
          </cell>
        </row>
        <row r="3317">
          <cell r="P3317">
            <v>3283</v>
          </cell>
          <cell r="Q3317">
            <v>0</v>
          </cell>
          <cell r="R3317">
            <v>83</v>
          </cell>
          <cell r="S3317">
            <v>0</v>
          </cell>
          <cell r="T3317">
            <v>0</v>
          </cell>
          <cell r="U3317">
            <v>5</v>
          </cell>
          <cell r="V3317">
            <v>1</v>
          </cell>
          <cell r="W3317">
            <v>25</v>
          </cell>
          <cell r="X3317">
            <v>0</v>
          </cell>
          <cell r="Y3317">
            <v>2125</v>
          </cell>
          <cell r="Z3317" t="str">
            <v>บุคคลธรรมดา</v>
          </cell>
          <cell r="AA3317">
            <v>2</v>
          </cell>
          <cell r="AB3317" t="str">
            <v>(1)ที่ดินและสิ่งปลูกสร้างที่ใช้ประโยชน์ในการประกอบเกษตรกรรม</v>
          </cell>
          <cell r="AC3317">
            <v>1</v>
          </cell>
          <cell r="AD3317">
            <v>2125</v>
          </cell>
          <cell r="AE3317">
            <v>100</v>
          </cell>
        </row>
        <row r="3318">
          <cell r="P3318">
            <v>3284</v>
          </cell>
          <cell r="Q3318">
            <v>0</v>
          </cell>
          <cell r="R3318">
            <v>84</v>
          </cell>
          <cell r="S3318">
            <v>0</v>
          </cell>
          <cell r="T3318">
            <v>0</v>
          </cell>
          <cell r="U3318">
            <v>1</v>
          </cell>
          <cell r="V3318">
            <v>3</v>
          </cell>
          <cell r="W3318">
            <v>0</v>
          </cell>
          <cell r="X3318">
            <v>0</v>
          </cell>
          <cell r="Y3318">
            <v>700</v>
          </cell>
          <cell r="Z3318" t="str">
            <v>บุคคลธรรมดา</v>
          </cell>
          <cell r="AA3318">
            <v>2</v>
          </cell>
          <cell r="AB3318" t="str">
            <v>(1)ที่ดินและสิ่งปลูกสร้างที่ใช้ประโยชน์ในการประกอบเกษตรกรรม</v>
          </cell>
          <cell r="AC3318">
            <v>1</v>
          </cell>
          <cell r="AD3318">
            <v>700</v>
          </cell>
          <cell r="AE3318">
            <v>100</v>
          </cell>
        </row>
        <row r="3319">
          <cell r="P3319">
            <v>3285</v>
          </cell>
          <cell r="Q3319">
            <v>0</v>
          </cell>
          <cell r="R3319">
            <v>85</v>
          </cell>
          <cell r="S3319">
            <v>0</v>
          </cell>
          <cell r="T3319">
            <v>0</v>
          </cell>
          <cell r="U3319">
            <v>1</v>
          </cell>
          <cell r="V3319">
            <v>1</v>
          </cell>
          <cell r="W3319">
            <v>65</v>
          </cell>
          <cell r="X3319">
            <v>0</v>
          </cell>
          <cell r="Y3319">
            <v>565</v>
          </cell>
          <cell r="Z3319" t="str">
            <v>บุคคลธรรมดา</v>
          </cell>
          <cell r="AA3319">
            <v>2</v>
          </cell>
          <cell r="AB3319" t="str">
            <v>(1)ที่ดินและสิ่งปลูกสร้างที่ใช้ประโยชน์ในการประกอบเกษตรกรรม</v>
          </cell>
          <cell r="AC3319">
            <v>1</v>
          </cell>
          <cell r="AD3319">
            <v>565</v>
          </cell>
          <cell r="AE3319">
            <v>100</v>
          </cell>
        </row>
        <row r="3320">
          <cell r="P3320">
            <v>3286</v>
          </cell>
          <cell r="Q3320">
            <v>0</v>
          </cell>
          <cell r="R3320">
            <v>86</v>
          </cell>
          <cell r="S3320">
            <v>0</v>
          </cell>
          <cell r="T3320">
            <v>0</v>
          </cell>
          <cell r="U3320">
            <v>5</v>
          </cell>
          <cell r="V3320">
            <v>3</v>
          </cell>
          <cell r="W3320">
            <v>20</v>
          </cell>
          <cell r="X3320">
            <v>0</v>
          </cell>
          <cell r="Y3320">
            <v>2320</v>
          </cell>
          <cell r="Z3320" t="str">
            <v>บุคคลธรรมดา</v>
          </cell>
          <cell r="AA3320">
            <v>2</v>
          </cell>
          <cell r="AB3320" t="str">
            <v>(1)ที่ดินและสิ่งปลูกสร้างที่ใช้ประโยชน์ในการประกอบเกษตรกรรม</v>
          </cell>
          <cell r="AC3320">
            <v>1</v>
          </cell>
          <cell r="AD3320">
            <v>2320</v>
          </cell>
          <cell r="AE3320">
            <v>100</v>
          </cell>
        </row>
        <row r="3321">
          <cell r="P3321">
            <v>3287</v>
          </cell>
          <cell r="Q3321">
            <v>0</v>
          </cell>
          <cell r="R3321">
            <v>87</v>
          </cell>
          <cell r="S3321">
            <v>0</v>
          </cell>
          <cell r="T3321">
            <v>0</v>
          </cell>
          <cell r="U3321">
            <v>3</v>
          </cell>
          <cell r="V3321">
            <v>3</v>
          </cell>
          <cell r="W3321">
            <v>85</v>
          </cell>
          <cell r="X3321">
            <v>0</v>
          </cell>
          <cell r="Y3321">
            <v>1585</v>
          </cell>
          <cell r="Z3321" t="str">
            <v>บุคคลธรรมดา</v>
          </cell>
          <cell r="AA3321">
            <v>2</v>
          </cell>
          <cell r="AB3321" t="str">
            <v>(1)ที่ดินและสิ่งปลูกสร้างที่ใช้ประโยชน์ในการประกอบเกษตรกรรม</v>
          </cell>
          <cell r="AC3321">
            <v>1</v>
          </cell>
          <cell r="AD3321">
            <v>1585</v>
          </cell>
          <cell r="AE3321">
            <v>100</v>
          </cell>
        </row>
        <row r="3322">
          <cell r="P3322">
            <v>3288</v>
          </cell>
          <cell r="Q3322">
            <v>0</v>
          </cell>
          <cell r="R3322">
            <v>88</v>
          </cell>
          <cell r="S3322">
            <v>0</v>
          </cell>
          <cell r="T3322">
            <v>0</v>
          </cell>
          <cell r="U3322">
            <v>8</v>
          </cell>
          <cell r="V3322">
            <v>0</v>
          </cell>
          <cell r="W3322">
            <v>60</v>
          </cell>
          <cell r="X3322">
            <v>0</v>
          </cell>
          <cell r="Y3322">
            <v>3260</v>
          </cell>
          <cell r="Z3322" t="str">
            <v>บุคคลธรรมดา</v>
          </cell>
          <cell r="AA3322">
            <v>2</v>
          </cell>
          <cell r="AB3322" t="str">
            <v>(1)ที่ดินและสิ่งปลูกสร้างที่ใช้ประโยชน์ในการประกอบเกษตรกรรม</v>
          </cell>
          <cell r="AC3322">
            <v>1</v>
          </cell>
          <cell r="AD3322">
            <v>3260</v>
          </cell>
          <cell r="AE3322">
            <v>100</v>
          </cell>
        </row>
        <row r="3323">
          <cell r="P3323">
            <v>3289</v>
          </cell>
          <cell r="Q3323">
            <v>0</v>
          </cell>
          <cell r="R3323">
            <v>89</v>
          </cell>
          <cell r="S3323">
            <v>0</v>
          </cell>
          <cell r="T3323">
            <v>0</v>
          </cell>
          <cell r="U3323">
            <v>18</v>
          </cell>
          <cell r="V3323">
            <v>0</v>
          </cell>
          <cell r="W3323">
            <v>41</v>
          </cell>
          <cell r="X3323">
            <v>0</v>
          </cell>
          <cell r="Y3323">
            <v>7241</v>
          </cell>
          <cell r="Z3323" t="str">
            <v>บุคคลธรรมดา</v>
          </cell>
          <cell r="AA3323">
            <v>2</v>
          </cell>
          <cell r="AB3323" t="str">
            <v>(1)ที่ดินและสิ่งปลูกสร้างที่ใช้ประโยชน์ในการประกอบเกษตรกรรม</v>
          </cell>
          <cell r="AC3323">
            <v>1</v>
          </cell>
          <cell r="AD3323">
            <v>7241</v>
          </cell>
          <cell r="AE3323">
            <v>100</v>
          </cell>
        </row>
        <row r="3324">
          <cell r="P3324">
            <v>3291</v>
          </cell>
          <cell r="Q3324">
            <v>0</v>
          </cell>
          <cell r="R3324">
            <v>91</v>
          </cell>
          <cell r="S3324">
            <v>0</v>
          </cell>
          <cell r="T3324">
            <v>0</v>
          </cell>
          <cell r="U3324">
            <v>5</v>
          </cell>
          <cell r="V3324">
            <v>0</v>
          </cell>
          <cell r="W3324">
            <v>20</v>
          </cell>
          <cell r="X3324">
            <v>0</v>
          </cell>
          <cell r="Y3324">
            <v>2020</v>
          </cell>
          <cell r="Z3324" t="str">
            <v>บุคคลธรรมดา</v>
          </cell>
          <cell r="AA3324">
            <v>2</v>
          </cell>
          <cell r="AB3324" t="str">
            <v>(1)ที่ดินและสิ่งปลูกสร้างที่ใช้ประโยชน์ในการประกอบเกษตรกรรม</v>
          </cell>
          <cell r="AC3324">
            <v>1</v>
          </cell>
          <cell r="AD3324">
            <v>2020</v>
          </cell>
          <cell r="AE3324">
            <v>100</v>
          </cell>
        </row>
        <row r="3325">
          <cell r="P3325">
            <v>3292</v>
          </cell>
          <cell r="Q3325">
            <v>0</v>
          </cell>
          <cell r="R3325">
            <v>92</v>
          </cell>
          <cell r="S3325">
            <v>0</v>
          </cell>
          <cell r="T3325">
            <v>0</v>
          </cell>
          <cell r="U3325">
            <v>32</v>
          </cell>
          <cell r="V3325">
            <v>2</v>
          </cell>
          <cell r="W3325">
            <v>45</v>
          </cell>
          <cell r="X3325">
            <v>0</v>
          </cell>
          <cell r="Y3325">
            <v>13045</v>
          </cell>
          <cell r="Z3325" t="str">
            <v>บุคคลธรรมดา</v>
          </cell>
          <cell r="AA3325">
            <v>2</v>
          </cell>
          <cell r="AB3325" t="str">
            <v>(1)ที่ดินและสิ่งปลูกสร้างที่ใช้ประโยชน์ในการประกอบเกษตรกรรม</v>
          </cell>
          <cell r="AC3325">
            <v>1</v>
          </cell>
          <cell r="AD3325">
            <v>13045</v>
          </cell>
          <cell r="AE3325">
            <v>130</v>
          </cell>
        </row>
        <row r="3326">
          <cell r="P3326">
            <v>3293</v>
          </cell>
          <cell r="Q3326">
            <v>0</v>
          </cell>
          <cell r="R3326">
            <v>93</v>
          </cell>
          <cell r="S3326">
            <v>0</v>
          </cell>
          <cell r="T3326">
            <v>0</v>
          </cell>
          <cell r="U3326">
            <v>3</v>
          </cell>
          <cell r="V3326">
            <v>3</v>
          </cell>
          <cell r="W3326">
            <v>78</v>
          </cell>
          <cell r="X3326">
            <v>0</v>
          </cell>
          <cell r="Y3326">
            <v>1578</v>
          </cell>
          <cell r="Z3326" t="str">
            <v>บุคคลธรรมดา</v>
          </cell>
          <cell r="AA3326">
            <v>2</v>
          </cell>
          <cell r="AB3326" t="str">
            <v>(1)ที่ดินและสิ่งปลูกสร้างที่ใช้ประโยชน์ในการประกอบเกษตรกรรม</v>
          </cell>
          <cell r="AC3326">
            <v>1</v>
          </cell>
          <cell r="AD3326">
            <v>1578</v>
          </cell>
          <cell r="AE3326">
            <v>100</v>
          </cell>
        </row>
        <row r="3327">
          <cell r="P3327">
            <v>3294</v>
          </cell>
          <cell r="Q3327">
            <v>0</v>
          </cell>
          <cell r="R3327">
            <v>94</v>
          </cell>
          <cell r="S3327">
            <v>0</v>
          </cell>
          <cell r="T3327">
            <v>0</v>
          </cell>
          <cell r="U3327">
            <v>2</v>
          </cell>
          <cell r="V3327">
            <v>2</v>
          </cell>
          <cell r="W3327">
            <v>85</v>
          </cell>
          <cell r="X3327">
            <v>0</v>
          </cell>
          <cell r="Y3327">
            <v>1085</v>
          </cell>
          <cell r="Z3327" t="str">
            <v>บุคคลธรรมดา</v>
          </cell>
          <cell r="AA3327">
            <v>2</v>
          </cell>
          <cell r="AB3327" t="str">
            <v>(1)ที่ดินและสิ่งปลูกสร้างที่ใช้ประโยชน์ในการประกอบเกษตรกรรม</v>
          </cell>
          <cell r="AC3327">
            <v>1</v>
          </cell>
          <cell r="AD3327">
            <v>1085</v>
          </cell>
          <cell r="AE3327">
            <v>100</v>
          </cell>
        </row>
        <row r="3328">
          <cell r="P3328">
            <v>3295</v>
          </cell>
          <cell r="Q3328">
            <v>0</v>
          </cell>
          <cell r="R3328">
            <v>95</v>
          </cell>
          <cell r="S3328">
            <v>0</v>
          </cell>
          <cell r="T3328">
            <v>0</v>
          </cell>
          <cell r="U3328">
            <v>2</v>
          </cell>
          <cell r="V3328">
            <v>0</v>
          </cell>
          <cell r="W3328">
            <v>11</v>
          </cell>
          <cell r="X3328">
            <v>0</v>
          </cell>
          <cell r="Y3328">
            <v>811</v>
          </cell>
          <cell r="Z3328" t="str">
            <v>บุคคลธรรมดา</v>
          </cell>
          <cell r="AA3328">
            <v>2</v>
          </cell>
          <cell r="AB3328" t="str">
            <v>(1)ที่ดินและสิ่งปลูกสร้างที่ใช้ประโยชน์ในการประกอบเกษตรกรรม</v>
          </cell>
          <cell r="AC3328">
            <v>1</v>
          </cell>
          <cell r="AD3328">
            <v>811</v>
          </cell>
          <cell r="AE3328">
            <v>100</v>
          </cell>
        </row>
        <row r="3329">
          <cell r="P3329">
            <v>3297</v>
          </cell>
          <cell r="Q3329">
            <v>0</v>
          </cell>
          <cell r="R3329">
            <v>97</v>
          </cell>
          <cell r="S3329">
            <v>0</v>
          </cell>
          <cell r="T3329">
            <v>0</v>
          </cell>
          <cell r="U3329">
            <v>3</v>
          </cell>
          <cell r="V3329">
            <v>1</v>
          </cell>
          <cell r="W3329">
            <v>25</v>
          </cell>
          <cell r="X3329">
            <v>0</v>
          </cell>
          <cell r="Y3329">
            <v>1325</v>
          </cell>
          <cell r="Z3329" t="str">
            <v>บุคคลธรรมดา</v>
          </cell>
          <cell r="AA3329">
            <v>2</v>
          </cell>
          <cell r="AB3329" t="str">
            <v>(1)ที่ดินและสิ่งปลูกสร้างที่ใช้ประโยชน์ในการประกอบเกษตรกรรม</v>
          </cell>
          <cell r="AC3329">
            <v>1</v>
          </cell>
          <cell r="AD3329">
            <v>1325</v>
          </cell>
          <cell r="AE3329">
            <v>100</v>
          </cell>
        </row>
        <row r="3330">
          <cell r="P3330">
            <v>3298</v>
          </cell>
          <cell r="Q3330">
            <v>0</v>
          </cell>
          <cell r="R3330">
            <v>98</v>
          </cell>
          <cell r="S3330">
            <v>0</v>
          </cell>
          <cell r="T3330">
            <v>0</v>
          </cell>
          <cell r="U3330">
            <v>2</v>
          </cell>
          <cell r="V3330">
            <v>3</v>
          </cell>
          <cell r="W3330">
            <v>75</v>
          </cell>
          <cell r="X3330">
            <v>0</v>
          </cell>
          <cell r="Y3330">
            <v>1175</v>
          </cell>
          <cell r="Z3330" t="str">
            <v>บุคคลธรรมดา</v>
          </cell>
          <cell r="AA3330">
            <v>2</v>
          </cell>
          <cell r="AB3330" t="str">
            <v>(1)ที่ดินและสิ่งปลูกสร้างที่ใช้ประโยชน์ในการประกอบเกษตรกรรม</v>
          </cell>
          <cell r="AC3330">
            <v>1</v>
          </cell>
          <cell r="AD3330">
            <v>1175</v>
          </cell>
          <cell r="AE3330">
            <v>100</v>
          </cell>
        </row>
        <row r="3331">
          <cell r="P3331">
            <v>3299</v>
          </cell>
          <cell r="Q3331">
            <v>0</v>
          </cell>
          <cell r="R3331">
            <v>99</v>
          </cell>
          <cell r="S3331">
            <v>0</v>
          </cell>
          <cell r="T3331">
            <v>0</v>
          </cell>
          <cell r="U3331">
            <v>4</v>
          </cell>
          <cell r="V3331">
            <v>3</v>
          </cell>
          <cell r="W3331">
            <v>65</v>
          </cell>
          <cell r="X3331">
            <v>0</v>
          </cell>
          <cell r="Y3331">
            <v>1965</v>
          </cell>
          <cell r="Z3331" t="str">
            <v>บุคคลธรรมดา</v>
          </cell>
          <cell r="AA3331">
            <v>2</v>
          </cell>
          <cell r="AB3331" t="str">
            <v>(1)ที่ดินและสิ่งปลูกสร้างที่ใช้ประโยชน์ในการประกอบเกษตรกรรม</v>
          </cell>
          <cell r="AC3331">
            <v>1</v>
          </cell>
          <cell r="AD3331">
            <v>1965</v>
          </cell>
          <cell r="AE3331">
            <v>100</v>
          </cell>
        </row>
        <row r="3332">
          <cell r="P3332">
            <v>3300</v>
          </cell>
          <cell r="Q3332">
            <v>0</v>
          </cell>
          <cell r="R3332">
            <v>100</v>
          </cell>
          <cell r="S3332">
            <v>0</v>
          </cell>
          <cell r="T3332">
            <v>0</v>
          </cell>
          <cell r="U3332">
            <v>1</v>
          </cell>
          <cell r="V3332">
            <v>0</v>
          </cell>
          <cell r="W3332">
            <v>85</v>
          </cell>
          <cell r="X3332">
            <v>0</v>
          </cell>
          <cell r="Y3332">
            <v>485</v>
          </cell>
          <cell r="Z3332" t="str">
            <v>บุคคลธรรมดา</v>
          </cell>
          <cell r="AA3332">
            <v>2</v>
          </cell>
          <cell r="AB3332" t="str">
            <v>(1)ที่ดินและสิ่งปลูกสร้างที่ใช้ประโยชน์ในการประกอบเกษตรกรรม</v>
          </cell>
          <cell r="AC3332">
            <v>1</v>
          </cell>
          <cell r="AD3332">
            <v>485</v>
          </cell>
          <cell r="AE3332">
            <v>100</v>
          </cell>
        </row>
        <row r="3333">
          <cell r="P3333">
            <v>3301</v>
          </cell>
          <cell r="Q3333">
            <v>0</v>
          </cell>
          <cell r="R3333">
            <v>101</v>
          </cell>
          <cell r="S3333">
            <v>0</v>
          </cell>
          <cell r="T3333">
            <v>0</v>
          </cell>
          <cell r="U3333">
            <v>10</v>
          </cell>
          <cell r="V3333">
            <v>2</v>
          </cell>
          <cell r="W3333">
            <v>11</v>
          </cell>
          <cell r="X3333">
            <v>0</v>
          </cell>
          <cell r="Y3333">
            <v>4211</v>
          </cell>
          <cell r="Z3333" t="str">
            <v>บุคคลธรรมดา</v>
          </cell>
          <cell r="AA3333">
            <v>2</v>
          </cell>
          <cell r="AB3333" t="str">
            <v>(1)ที่ดินและสิ่งปลูกสร้างที่ใช้ประโยชน์ในการประกอบเกษตรกรรม</v>
          </cell>
          <cell r="AC3333">
            <v>1</v>
          </cell>
          <cell r="AD3333">
            <v>4211</v>
          </cell>
          <cell r="AE3333">
            <v>100</v>
          </cell>
        </row>
        <row r="3334">
          <cell r="P3334">
            <v>3302</v>
          </cell>
          <cell r="Q3334">
            <v>0</v>
          </cell>
          <cell r="R3334">
            <v>102</v>
          </cell>
          <cell r="S3334">
            <v>0</v>
          </cell>
          <cell r="T3334">
            <v>0</v>
          </cell>
          <cell r="U3334">
            <v>5</v>
          </cell>
          <cell r="V3334">
            <v>3</v>
          </cell>
          <cell r="W3334">
            <v>65</v>
          </cell>
          <cell r="X3334">
            <v>0</v>
          </cell>
          <cell r="Y3334">
            <v>2365</v>
          </cell>
          <cell r="Z3334" t="str">
            <v>บุคคลธรรมดา</v>
          </cell>
          <cell r="AA3334">
            <v>2</v>
          </cell>
          <cell r="AB3334" t="str">
            <v>(1)ที่ดินและสิ่งปลูกสร้างที่ใช้ประโยชน์ในการประกอบเกษตรกรรม</v>
          </cell>
          <cell r="AC3334">
            <v>1</v>
          </cell>
          <cell r="AD3334">
            <v>2365</v>
          </cell>
          <cell r="AE3334">
            <v>100</v>
          </cell>
        </row>
        <row r="3335">
          <cell r="P3335">
            <v>3303</v>
          </cell>
          <cell r="Q3335">
            <v>0</v>
          </cell>
          <cell r="R3335">
            <v>103</v>
          </cell>
          <cell r="S3335">
            <v>0</v>
          </cell>
          <cell r="T3335">
            <v>0</v>
          </cell>
          <cell r="U3335">
            <v>4</v>
          </cell>
          <cell r="V3335">
            <v>0</v>
          </cell>
          <cell r="W3335">
            <v>65</v>
          </cell>
          <cell r="X3335">
            <v>0</v>
          </cell>
          <cell r="Y3335">
            <v>1665</v>
          </cell>
          <cell r="Z3335" t="str">
            <v>บุคคลธรรมดา</v>
          </cell>
          <cell r="AA3335">
            <v>2</v>
          </cell>
          <cell r="AB3335" t="str">
            <v>(1)ที่ดินและสิ่งปลูกสร้างที่ใช้ประโยชน์ในการประกอบเกษตรกรรม</v>
          </cell>
          <cell r="AC3335">
            <v>1</v>
          </cell>
          <cell r="AD3335">
            <v>1665</v>
          </cell>
          <cell r="AE3335">
            <v>100</v>
          </cell>
        </row>
        <row r="3336">
          <cell r="P3336">
            <v>3304</v>
          </cell>
          <cell r="Q3336">
            <v>0</v>
          </cell>
          <cell r="R3336">
            <v>104</v>
          </cell>
          <cell r="S3336">
            <v>0</v>
          </cell>
          <cell r="T3336">
            <v>0</v>
          </cell>
          <cell r="U3336">
            <v>2</v>
          </cell>
          <cell r="V3336">
            <v>1</v>
          </cell>
          <cell r="W3336">
            <v>20</v>
          </cell>
          <cell r="X3336">
            <v>0</v>
          </cell>
          <cell r="Y3336">
            <v>920</v>
          </cell>
          <cell r="Z3336" t="str">
            <v>บุคคลธรรมดา</v>
          </cell>
          <cell r="AA3336">
            <v>2</v>
          </cell>
          <cell r="AB3336" t="str">
            <v>(1)ที่ดินและสิ่งปลูกสร้างที่ใช้ประโยชน์ในการประกอบเกษตรกรรม</v>
          </cell>
          <cell r="AC3336">
            <v>1</v>
          </cell>
          <cell r="AD3336">
            <v>920</v>
          </cell>
          <cell r="AE3336">
            <v>100</v>
          </cell>
        </row>
        <row r="3337">
          <cell r="P3337">
            <v>3308</v>
          </cell>
          <cell r="Q3337">
            <v>0</v>
          </cell>
          <cell r="R3337">
            <v>108</v>
          </cell>
          <cell r="S3337">
            <v>0</v>
          </cell>
          <cell r="T3337">
            <v>0</v>
          </cell>
          <cell r="U3337">
            <v>2</v>
          </cell>
          <cell r="V3337">
            <v>3</v>
          </cell>
          <cell r="W3337">
            <v>0</v>
          </cell>
          <cell r="X3337">
            <v>0</v>
          </cell>
          <cell r="Y3337">
            <v>1100</v>
          </cell>
          <cell r="Z3337" t="str">
            <v>บุคคลธรรมดา</v>
          </cell>
          <cell r="AA3337">
            <v>2</v>
          </cell>
          <cell r="AB3337" t="str">
            <v>(1)ที่ดินและสิ่งปลูกสร้างที่ใช้ประโยชน์ในการประกอบเกษตรกรรม</v>
          </cell>
          <cell r="AC3337">
            <v>1</v>
          </cell>
          <cell r="AD3337">
            <v>1100</v>
          </cell>
          <cell r="AE3337">
            <v>100</v>
          </cell>
        </row>
        <row r="3338">
          <cell r="P3338">
            <v>3309</v>
          </cell>
          <cell r="Q3338">
            <v>0</v>
          </cell>
          <cell r="R3338">
            <v>109</v>
          </cell>
          <cell r="S3338">
            <v>0</v>
          </cell>
          <cell r="T3338">
            <v>0</v>
          </cell>
          <cell r="U3338">
            <v>1</v>
          </cell>
          <cell r="V3338">
            <v>0</v>
          </cell>
          <cell r="W3338">
            <v>25</v>
          </cell>
          <cell r="X3338">
            <v>0</v>
          </cell>
          <cell r="Y3338">
            <v>425</v>
          </cell>
          <cell r="Z3338" t="str">
            <v>บุคคลธรรมดา</v>
          </cell>
          <cell r="AA3338">
            <v>2</v>
          </cell>
          <cell r="AB3338" t="str">
            <v>(1)ที่ดินและสิ่งปลูกสร้างที่ใช้ประโยชน์ในการประกอบเกษตรกรรม</v>
          </cell>
          <cell r="AC3338">
            <v>1</v>
          </cell>
          <cell r="AD3338">
            <v>425</v>
          </cell>
          <cell r="AE3338">
            <v>130</v>
          </cell>
        </row>
        <row r="3339">
          <cell r="P3339">
            <v>3313</v>
          </cell>
          <cell r="Q3339">
            <v>0</v>
          </cell>
          <cell r="R3339">
            <v>113</v>
          </cell>
          <cell r="S3339">
            <v>0</v>
          </cell>
          <cell r="T3339">
            <v>0</v>
          </cell>
          <cell r="U3339">
            <v>5</v>
          </cell>
          <cell r="V3339">
            <v>0</v>
          </cell>
          <cell r="W3339">
            <v>60</v>
          </cell>
          <cell r="X3339">
            <v>0</v>
          </cell>
          <cell r="Y3339">
            <v>2060</v>
          </cell>
          <cell r="Z3339" t="str">
            <v>บุคคลธรรมดา</v>
          </cell>
          <cell r="AA3339">
            <v>2</v>
          </cell>
          <cell r="AB3339" t="str">
            <v>(1)ที่ดินและสิ่งปลูกสร้างที่ใช้ประโยชน์ในการประกอบเกษตรกรรม</v>
          </cell>
          <cell r="AC3339">
            <v>1</v>
          </cell>
          <cell r="AD3339">
            <v>2060</v>
          </cell>
          <cell r="AE3339">
            <v>150</v>
          </cell>
        </row>
        <row r="3340">
          <cell r="P3340">
            <v>3314</v>
          </cell>
          <cell r="Q3340">
            <v>0</v>
          </cell>
          <cell r="R3340">
            <v>114</v>
          </cell>
          <cell r="S3340">
            <v>0</v>
          </cell>
          <cell r="T3340">
            <v>0</v>
          </cell>
          <cell r="U3340">
            <v>3</v>
          </cell>
          <cell r="V3340">
            <v>0</v>
          </cell>
          <cell r="W3340">
            <v>81</v>
          </cell>
          <cell r="X3340">
            <v>0</v>
          </cell>
          <cell r="Y3340">
            <v>1281</v>
          </cell>
          <cell r="Z3340" t="str">
            <v>บุคคลธรรมดา</v>
          </cell>
          <cell r="AA3340">
            <v>2</v>
          </cell>
          <cell r="AB3340" t="str">
            <v>(1)ที่ดินและสิ่งปลูกสร้างที่ใช้ประโยชน์ในการประกอบเกษตรกรรม</v>
          </cell>
          <cell r="AC3340">
            <v>1</v>
          </cell>
          <cell r="AD3340">
            <v>1281</v>
          </cell>
          <cell r="AE3340">
            <v>100</v>
          </cell>
        </row>
        <row r="3341">
          <cell r="P3341">
            <v>3315</v>
          </cell>
          <cell r="Q3341">
            <v>0</v>
          </cell>
          <cell r="R3341">
            <v>115</v>
          </cell>
          <cell r="S3341">
            <v>0</v>
          </cell>
          <cell r="T3341">
            <v>0</v>
          </cell>
          <cell r="U3341">
            <v>2</v>
          </cell>
          <cell r="V3341">
            <v>2</v>
          </cell>
          <cell r="W3341">
            <v>40</v>
          </cell>
          <cell r="X3341">
            <v>0</v>
          </cell>
          <cell r="Y3341">
            <v>1040</v>
          </cell>
          <cell r="Z3341" t="str">
            <v>บุคคลธรรมดา</v>
          </cell>
          <cell r="AA3341">
            <v>2</v>
          </cell>
          <cell r="AB3341" t="str">
            <v>(1)ที่ดินและสิ่งปลูกสร้างที่ใช้ประโยชน์ในการประกอบเกษตรกรรม</v>
          </cell>
          <cell r="AC3341">
            <v>1</v>
          </cell>
          <cell r="AD3341">
            <v>1040</v>
          </cell>
          <cell r="AE3341">
            <v>100</v>
          </cell>
        </row>
        <row r="3342">
          <cell r="P3342">
            <v>3317</v>
          </cell>
          <cell r="Q3342">
            <v>0</v>
          </cell>
          <cell r="R3342">
            <v>117</v>
          </cell>
          <cell r="S3342">
            <v>0</v>
          </cell>
          <cell r="T3342">
            <v>0</v>
          </cell>
          <cell r="U3342">
            <v>2</v>
          </cell>
          <cell r="V3342">
            <v>0</v>
          </cell>
          <cell r="W3342">
            <v>85</v>
          </cell>
          <cell r="X3342">
            <v>0</v>
          </cell>
          <cell r="Y3342">
            <v>885</v>
          </cell>
          <cell r="Z3342" t="str">
            <v>บุคคลธรรมดา</v>
          </cell>
          <cell r="AA3342">
            <v>2</v>
          </cell>
          <cell r="AB3342" t="str">
            <v>(1)ที่ดินและสิ่งปลูกสร้างที่ใช้ประโยชน์ในการประกอบเกษตรกรรม</v>
          </cell>
          <cell r="AC3342">
            <v>1</v>
          </cell>
          <cell r="AD3342">
            <v>885</v>
          </cell>
          <cell r="AE3342">
            <v>170</v>
          </cell>
        </row>
        <row r="3343">
          <cell r="P3343">
            <v>3318</v>
          </cell>
          <cell r="Q3343">
            <v>0</v>
          </cell>
          <cell r="R3343">
            <v>118</v>
          </cell>
          <cell r="S3343">
            <v>0</v>
          </cell>
          <cell r="T3343">
            <v>0</v>
          </cell>
          <cell r="U3343">
            <v>2</v>
          </cell>
          <cell r="V3343">
            <v>1</v>
          </cell>
          <cell r="W3343">
            <v>90</v>
          </cell>
          <cell r="X3343">
            <v>0</v>
          </cell>
          <cell r="Y3343">
            <v>990</v>
          </cell>
          <cell r="Z3343" t="str">
            <v>บุคคลธรรมดา</v>
          </cell>
          <cell r="AA3343">
            <v>2</v>
          </cell>
          <cell r="AB3343" t="str">
            <v>(1)ที่ดินและสิ่งปลูกสร้างที่ใช้ประโยชน์ในการประกอบเกษตรกรรม</v>
          </cell>
          <cell r="AC3343">
            <v>1</v>
          </cell>
          <cell r="AD3343">
            <v>990</v>
          </cell>
          <cell r="AE3343">
            <v>100</v>
          </cell>
        </row>
        <row r="3344">
          <cell r="P3344">
            <v>3319</v>
          </cell>
          <cell r="Q3344">
            <v>0</v>
          </cell>
          <cell r="R3344">
            <v>119</v>
          </cell>
          <cell r="S3344">
            <v>0</v>
          </cell>
          <cell r="T3344">
            <v>0</v>
          </cell>
          <cell r="U3344">
            <v>1</v>
          </cell>
          <cell r="V3344">
            <v>1</v>
          </cell>
          <cell r="W3344">
            <v>61</v>
          </cell>
          <cell r="X3344">
            <v>0</v>
          </cell>
          <cell r="Y3344">
            <v>561</v>
          </cell>
          <cell r="Z3344" t="str">
            <v>บุคคลธรรมดา</v>
          </cell>
          <cell r="AA3344">
            <v>2</v>
          </cell>
          <cell r="AB3344" t="str">
            <v>(1)ที่ดินและสิ่งปลูกสร้างที่ใช้ประโยชน์ในการประกอบเกษตรกรรม</v>
          </cell>
          <cell r="AC3344">
            <v>1</v>
          </cell>
          <cell r="AD3344">
            <v>561</v>
          </cell>
          <cell r="AE3344">
            <v>100</v>
          </cell>
        </row>
        <row r="3345">
          <cell r="P3345">
            <v>3320</v>
          </cell>
          <cell r="Q3345">
            <v>0</v>
          </cell>
          <cell r="R3345">
            <v>120</v>
          </cell>
          <cell r="S3345">
            <v>0</v>
          </cell>
          <cell r="T3345">
            <v>0</v>
          </cell>
          <cell r="U3345">
            <v>16</v>
          </cell>
          <cell r="V3345">
            <v>1</v>
          </cell>
          <cell r="W3345">
            <v>75</v>
          </cell>
          <cell r="X3345">
            <v>0</v>
          </cell>
          <cell r="Y3345">
            <v>6575</v>
          </cell>
          <cell r="Z3345" t="str">
            <v>บุคคลธรรมดา</v>
          </cell>
          <cell r="AA3345">
            <v>2</v>
          </cell>
          <cell r="AB3345" t="str">
            <v>(1)ที่ดินและสิ่งปลูกสร้างที่ใช้ประโยชน์ในการประกอบเกษตรกรรม</v>
          </cell>
          <cell r="AC3345">
            <v>1</v>
          </cell>
          <cell r="AD3345">
            <v>6575</v>
          </cell>
          <cell r="AE3345">
            <v>130</v>
          </cell>
        </row>
        <row r="3346">
          <cell r="P3346">
            <v>3321</v>
          </cell>
          <cell r="Q3346">
            <v>0</v>
          </cell>
          <cell r="R3346">
            <v>121</v>
          </cell>
          <cell r="S3346">
            <v>0</v>
          </cell>
          <cell r="T3346">
            <v>0</v>
          </cell>
          <cell r="U3346">
            <v>1</v>
          </cell>
          <cell r="V3346">
            <v>3</v>
          </cell>
          <cell r="W3346">
            <v>70</v>
          </cell>
          <cell r="X3346">
            <v>0</v>
          </cell>
          <cell r="Y3346">
            <v>770</v>
          </cell>
          <cell r="Z3346" t="str">
            <v>บุคคลธรรมดา</v>
          </cell>
          <cell r="AA3346">
            <v>2</v>
          </cell>
          <cell r="AB3346" t="str">
            <v>(1)ที่ดินและสิ่งปลูกสร้างที่ใช้ประโยชน์ในการประกอบเกษตรกรรม</v>
          </cell>
          <cell r="AC3346">
            <v>1</v>
          </cell>
          <cell r="AD3346">
            <v>770</v>
          </cell>
          <cell r="AE3346">
            <v>100</v>
          </cell>
        </row>
        <row r="3347">
          <cell r="P3347">
            <v>3322</v>
          </cell>
          <cell r="Q3347">
            <v>0</v>
          </cell>
          <cell r="R3347">
            <v>122</v>
          </cell>
          <cell r="S3347">
            <v>0</v>
          </cell>
          <cell r="T3347">
            <v>0</v>
          </cell>
          <cell r="U3347">
            <v>19</v>
          </cell>
          <cell r="V3347">
            <v>0</v>
          </cell>
          <cell r="W3347">
            <v>35</v>
          </cell>
          <cell r="X3347">
            <v>0</v>
          </cell>
          <cell r="Y3347">
            <v>7635</v>
          </cell>
          <cell r="Z3347" t="str">
            <v>บุคคลธรรมดา</v>
          </cell>
          <cell r="AA3347">
            <v>2</v>
          </cell>
          <cell r="AB3347" t="str">
            <v>(1)ที่ดินและสิ่งปลูกสร้างที่ใช้ประโยชน์ในการประกอบเกษตรกรรม</v>
          </cell>
          <cell r="AC3347">
            <v>1</v>
          </cell>
          <cell r="AD3347">
            <v>7635</v>
          </cell>
          <cell r="AE3347">
            <v>130</v>
          </cell>
        </row>
        <row r="3348">
          <cell r="P3348">
            <v>3323</v>
          </cell>
          <cell r="Q3348">
            <v>0</v>
          </cell>
          <cell r="R3348">
            <v>124</v>
          </cell>
          <cell r="S3348">
            <v>0</v>
          </cell>
          <cell r="T3348">
            <v>0</v>
          </cell>
          <cell r="U3348">
            <v>6</v>
          </cell>
          <cell r="V3348">
            <v>0</v>
          </cell>
          <cell r="W3348">
            <v>40</v>
          </cell>
          <cell r="X3348">
            <v>0</v>
          </cell>
          <cell r="Y3348">
            <v>2440</v>
          </cell>
          <cell r="Z3348" t="str">
            <v>บุคคลธรรมดา</v>
          </cell>
          <cell r="AA3348">
            <v>2</v>
          </cell>
          <cell r="AB3348" t="str">
            <v>(1)ที่ดินและสิ่งปลูกสร้างที่ใช้ประโยชน์ในการประกอบเกษตรกรรม</v>
          </cell>
          <cell r="AC3348">
            <v>1</v>
          </cell>
          <cell r="AD3348">
            <v>2440</v>
          </cell>
          <cell r="AE3348">
            <v>100</v>
          </cell>
        </row>
        <row r="3349">
          <cell r="P3349">
            <v>3325</v>
          </cell>
          <cell r="Q3349">
            <v>0</v>
          </cell>
          <cell r="R3349">
            <v>126</v>
          </cell>
          <cell r="S3349">
            <v>0</v>
          </cell>
          <cell r="T3349">
            <v>0</v>
          </cell>
          <cell r="U3349">
            <v>7</v>
          </cell>
          <cell r="V3349">
            <v>0</v>
          </cell>
          <cell r="W3349">
            <v>41</v>
          </cell>
          <cell r="X3349">
            <v>0</v>
          </cell>
          <cell r="Y3349">
            <v>2841</v>
          </cell>
          <cell r="Z3349" t="str">
            <v>บุคคลธรรมดา</v>
          </cell>
          <cell r="AA3349">
            <v>2</v>
          </cell>
          <cell r="AB3349" t="str">
            <v>(1)ที่ดินและสิ่งปลูกสร้างที่ใช้ประโยชน์ในการประกอบเกษตรกรรม</v>
          </cell>
          <cell r="AC3349">
            <v>1</v>
          </cell>
          <cell r="AD3349">
            <v>2841</v>
          </cell>
          <cell r="AE3349">
            <v>130</v>
          </cell>
        </row>
        <row r="3350">
          <cell r="P3350">
            <v>3326</v>
          </cell>
          <cell r="Q3350">
            <v>0</v>
          </cell>
          <cell r="R3350">
            <v>127</v>
          </cell>
          <cell r="S3350">
            <v>0</v>
          </cell>
          <cell r="T3350">
            <v>0</v>
          </cell>
          <cell r="U3350">
            <v>7</v>
          </cell>
          <cell r="V3350">
            <v>1</v>
          </cell>
          <cell r="W3350">
            <v>85</v>
          </cell>
          <cell r="X3350">
            <v>0</v>
          </cell>
          <cell r="Y3350">
            <v>2985</v>
          </cell>
          <cell r="Z3350" t="str">
            <v>บุคคลธรรมดา</v>
          </cell>
          <cell r="AA3350">
            <v>2</v>
          </cell>
          <cell r="AB3350" t="str">
            <v>(1)ที่ดินและสิ่งปลูกสร้างที่ใช้ประโยชน์ในการประกอบเกษตรกรรม</v>
          </cell>
          <cell r="AC3350">
            <v>1</v>
          </cell>
          <cell r="AD3350">
            <v>2985</v>
          </cell>
          <cell r="AE3350">
            <v>130</v>
          </cell>
        </row>
        <row r="3351">
          <cell r="P3351">
            <v>3330</v>
          </cell>
          <cell r="Q3351">
            <v>0</v>
          </cell>
          <cell r="R3351">
            <v>131</v>
          </cell>
          <cell r="S3351">
            <v>0</v>
          </cell>
          <cell r="T3351">
            <v>0</v>
          </cell>
          <cell r="U3351">
            <v>1</v>
          </cell>
          <cell r="V3351">
            <v>1</v>
          </cell>
          <cell r="W3351">
            <v>51</v>
          </cell>
          <cell r="X3351">
            <v>0</v>
          </cell>
          <cell r="Y3351">
            <v>551</v>
          </cell>
          <cell r="Z3351" t="str">
            <v>บุคคลธรรมดา</v>
          </cell>
          <cell r="AA3351">
            <v>2</v>
          </cell>
          <cell r="AB3351" t="str">
            <v>(1)ที่ดินและสิ่งปลูกสร้างที่ใช้ประโยชน์ในการประกอบเกษตรกรรม</v>
          </cell>
          <cell r="AC3351">
            <v>1</v>
          </cell>
          <cell r="AD3351">
            <v>551</v>
          </cell>
          <cell r="AE3351">
            <v>100</v>
          </cell>
        </row>
        <row r="3352">
          <cell r="P3352">
            <v>3332</v>
          </cell>
          <cell r="Q3352">
            <v>0</v>
          </cell>
          <cell r="R3352">
            <v>133</v>
          </cell>
          <cell r="S3352">
            <v>0</v>
          </cell>
          <cell r="T3352">
            <v>0</v>
          </cell>
          <cell r="U3352">
            <v>1</v>
          </cell>
          <cell r="V3352">
            <v>0</v>
          </cell>
          <cell r="W3352">
            <v>21</v>
          </cell>
          <cell r="X3352">
            <v>0</v>
          </cell>
          <cell r="Y3352">
            <v>421</v>
          </cell>
          <cell r="Z3352" t="str">
            <v>บุคคลธรรมดา</v>
          </cell>
          <cell r="AA3352">
            <v>2</v>
          </cell>
          <cell r="AB3352" t="str">
            <v>(1)ที่ดินและสิ่งปลูกสร้างที่ใช้ประโยชน์ในการประกอบเกษตรกรรม</v>
          </cell>
          <cell r="AC3352">
            <v>1</v>
          </cell>
          <cell r="AD3352">
            <v>421</v>
          </cell>
          <cell r="AE3352">
            <v>100</v>
          </cell>
        </row>
        <row r="3353">
          <cell r="P3353">
            <v>3333</v>
          </cell>
          <cell r="Q3353">
            <v>0</v>
          </cell>
          <cell r="R3353">
            <v>134</v>
          </cell>
          <cell r="S3353">
            <v>0</v>
          </cell>
          <cell r="T3353">
            <v>0</v>
          </cell>
          <cell r="U3353">
            <v>2</v>
          </cell>
          <cell r="V3353">
            <v>0</v>
          </cell>
          <cell r="W3353">
            <v>11</v>
          </cell>
          <cell r="X3353">
            <v>0</v>
          </cell>
          <cell r="Y3353">
            <v>811</v>
          </cell>
          <cell r="Z3353" t="str">
            <v>บุคคลธรรมดา</v>
          </cell>
          <cell r="AA3353">
            <v>2</v>
          </cell>
          <cell r="AB3353" t="str">
            <v>(1)ที่ดินและสิ่งปลูกสร้างที่ใช้ประโยชน์ในการประกอบเกษตรกรรม</v>
          </cell>
          <cell r="AC3353">
            <v>1</v>
          </cell>
          <cell r="AD3353">
            <v>811</v>
          </cell>
          <cell r="AE3353">
            <v>100</v>
          </cell>
        </row>
        <row r="3354">
          <cell r="P3354">
            <v>3337</v>
          </cell>
          <cell r="Q3354">
            <v>0</v>
          </cell>
          <cell r="R3354">
            <v>138</v>
          </cell>
          <cell r="S3354">
            <v>0</v>
          </cell>
          <cell r="T3354">
            <v>0</v>
          </cell>
          <cell r="U3354">
            <v>13</v>
          </cell>
          <cell r="V3354">
            <v>0</v>
          </cell>
          <cell r="W3354">
            <v>47</v>
          </cell>
          <cell r="X3354">
            <v>0</v>
          </cell>
          <cell r="Y3354">
            <v>5247</v>
          </cell>
          <cell r="Z3354" t="str">
            <v>บุคคลธรรมดา</v>
          </cell>
          <cell r="AA3354">
            <v>2</v>
          </cell>
          <cell r="AB3354" t="str">
            <v>(1)ที่ดินและสิ่งปลูกสร้างที่ใช้ประโยชน์ในการประกอบเกษตรกรรม</v>
          </cell>
          <cell r="AC3354">
            <v>1</v>
          </cell>
          <cell r="AD3354">
            <v>5247</v>
          </cell>
          <cell r="AE3354">
            <v>130</v>
          </cell>
        </row>
        <row r="3355">
          <cell r="P3355">
            <v>3338</v>
          </cell>
          <cell r="Q3355">
            <v>0</v>
          </cell>
          <cell r="R3355">
            <v>139</v>
          </cell>
          <cell r="S3355">
            <v>0</v>
          </cell>
          <cell r="T3355">
            <v>0</v>
          </cell>
          <cell r="U3355">
            <v>1</v>
          </cell>
          <cell r="V3355">
            <v>1</v>
          </cell>
          <cell r="W3355">
            <v>65</v>
          </cell>
          <cell r="X3355">
            <v>0</v>
          </cell>
          <cell r="Y3355">
            <v>565</v>
          </cell>
          <cell r="Z3355" t="str">
            <v>บุคคลธรรมดา</v>
          </cell>
          <cell r="AA3355">
            <v>2</v>
          </cell>
          <cell r="AB3355" t="str">
            <v>(1)ที่ดินและสิ่งปลูกสร้างที่ใช้ประโยชน์ในการประกอบเกษตรกรรม</v>
          </cell>
          <cell r="AC3355">
            <v>1</v>
          </cell>
          <cell r="AD3355">
            <v>565</v>
          </cell>
          <cell r="AE3355">
            <v>100</v>
          </cell>
        </row>
        <row r="3356">
          <cell r="P3356">
            <v>3339</v>
          </cell>
          <cell r="Q3356">
            <v>0</v>
          </cell>
          <cell r="R3356">
            <v>140</v>
          </cell>
          <cell r="S3356">
            <v>0</v>
          </cell>
          <cell r="T3356">
            <v>0</v>
          </cell>
          <cell r="U3356">
            <v>3</v>
          </cell>
          <cell r="V3356">
            <v>2</v>
          </cell>
          <cell r="W3356">
            <v>11</v>
          </cell>
          <cell r="X3356">
            <v>0</v>
          </cell>
          <cell r="Y3356">
            <v>1411</v>
          </cell>
          <cell r="Z3356" t="str">
            <v>บุคคลธรรมดา</v>
          </cell>
          <cell r="AA3356">
            <v>2</v>
          </cell>
          <cell r="AB3356" t="str">
            <v>(1)ที่ดินและสิ่งปลูกสร้างที่ใช้ประโยชน์ในการประกอบเกษตรกรรม</v>
          </cell>
          <cell r="AC3356">
            <v>1</v>
          </cell>
          <cell r="AD3356">
            <v>1411</v>
          </cell>
          <cell r="AE3356">
            <v>150</v>
          </cell>
        </row>
        <row r="3357">
          <cell r="P3357">
            <v>3340</v>
          </cell>
          <cell r="Q3357">
            <v>0</v>
          </cell>
          <cell r="R3357">
            <v>141</v>
          </cell>
          <cell r="S3357">
            <v>0</v>
          </cell>
          <cell r="T3357">
            <v>0</v>
          </cell>
          <cell r="U3357">
            <v>1</v>
          </cell>
          <cell r="V3357">
            <v>3</v>
          </cell>
          <cell r="W3357">
            <v>41</v>
          </cell>
          <cell r="X3357">
            <v>0</v>
          </cell>
          <cell r="Y3357">
            <v>741</v>
          </cell>
          <cell r="Z3357" t="str">
            <v>บุคคลธรรมดา</v>
          </cell>
          <cell r="AA3357">
            <v>2</v>
          </cell>
          <cell r="AB3357" t="str">
            <v>(1)ที่ดินและสิ่งปลูกสร้างที่ใช้ประโยชน์ในการประกอบเกษตรกรรม</v>
          </cell>
          <cell r="AC3357">
            <v>1</v>
          </cell>
          <cell r="AD3357">
            <v>741</v>
          </cell>
          <cell r="AE3357">
            <v>150</v>
          </cell>
        </row>
        <row r="3358">
          <cell r="P3358">
            <v>3340</v>
          </cell>
          <cell r="Q3358">
            <v>0</v>
          </cell>
          <cell r="R3358">
            <v>141</v>
          </cell>
          <cell r="S3358">
            <v>0</v>
          </cell>
          <cell r="T3358">
            <v>0</v>
          </cell>
          <cell r="U3358">
            <v>0</v>
          </cell>
          <cell r="V3358">
            <v>0</v>
          </cell>
          <cell r="W3358">
            <v>0</v>
          </cell>
          <cell r="X3358">
            <v>0</v>
          </cell>
          <cell r="Y3358">
            <v>0</v>
          </cell>
          <cell r="Z3358" t="str">
            <v>บุคคลธรรมดา</v>
          </cell>
          <cell r="AA3358">
            <v>2</v>
          </cell>
          <cell r="AB3358" t="str">
            <v>(3)สิ่งปลูกสร้างที่เจ้าของใช้เป็นที่อยู่อาศัยและมีชื่ออยู่ในทะเบียนบ้าน</v>
          </cell>
          <cell r="AC3358">
            <v>2</v>
          </cell>
          <cell r="AD3358">
            <v>0</v>
          </cell>
          <cell r="AE3358">
            <v>150</v>
          </cell>
        </row>
        <row r="3359">
          <cell r="P3359">
            <v>3340</v>
          </cell>
          <cell r="Q3359">
            <v>0</v>
          </cell>
          <cell r="R3359">
            <v>141</v>
          </cell>
          <cell r="S3359">
            <v>0</v>
          </cell>
          <cell r="T3359">
            <v>0</v>
          </cell>
          <cell r="U3359">
            <v>0</v>
          </cell>
          <cell r="V3359">
            <v>0</v>
          </cell>
          <cell r="W3359">
            <v>0</v>
          </cell>
          <cell r="X3359">
            <v>0</v>
          </cell>
          <cell r="Y3359">
            <v>0</v>
          </cell>
          <cell r="Z3359" t="str">
            <v>บุคคลธรรมดา</v>
          </cell>
          <cell r="AA3359">
            <v>2</v>
          </cell>
          <cell r="AB3359" t="str">
            <v>(4)ที่ดินหรือสิ่งปลูกสร้างที่ใช้ประโยชน์เป็นที่อยู่อาศัยกรณีอื่น(บ้านหลักรอง/บ้านให้เช่าจดทะเบียน)</v>
          </cell>
          <cell r="AC3359">
            <v>2</v>
          </cell>
          <cell r="AD3359">
            <v>0</v>
          </cell>
          <cell r="AE3359">
            <v>150</v>
          </cell>
        </row>
        <row r="3360">
          <cell r="P3360">
            <v>3340</v>
          </cell>
          <cell r="Q3360">
            <v>0</v>
          </cell>
          <cell r="R3360">
            <v>141</v>
          </cell>
          <cell r="S3360">
            <v>0</v>
          </cell>
          <cell r="T3360">
            <v>0</v>
          </cell>
          <cell r="U3360">
            <v>0</v>
          </cell>
          <cell r="V3360">
            <v>0</v>
          </cell>
          <cell r="W3360">
            <v>0</v>
          </cell>
          <cell r="X3360">
            <v>0</v>
          </cell>
          <cell r="Y3360">
            <v>0</v>
          </cell>
          <cell r="Z3360" t="str">
            <v>บุคคลธรรมดา</v>
          </cell>
          <cell r="AA3360">
            <v>2</v>
          </cell>
          <cell r="AB3360" t="str">
            <v>(4)ที่ดินหรือสิ่งปลูกสร้างที่ใช้ประโยชน์เป็นที่อยู่อาศัยกรณีอื่น(บ้านหลักรอง/บ้านให้เช่าจดทะเบียน)</v>
          </cell>
          <cell r="AC3360">
            <v>2</v>
          </cell>
          <cell r="AD3360">
            <v>0</v>
          </cell>
          <cell r="AE3360">
            <v>150</v>
          </cell>
        </row>
        <row r="3361">
          <cell r="P3361">
            <v>3340</v>
          </cell>
          <cell r="Q3361">
            <v>0</v>
          </cell>
          <cell r="R3361">
            <v>141</v>
          </cell>
          <cell r="S3361">
            <v>0</v>
          </cell>
          <cell r="T3361">
            <v>0</v>
          </cell>
          <cell r="U3361">
            <v>0</v>
          </cell>
          <cell r="V3361">
            <v>0</v>
          </cell>
          <cell r="W3361">
            <v>0</v>
          </cell>
          <cell r="X3361">
            <v>0</v>
          </cell>
          <cell r="Y3361">
            <v>0</v>
          </cell>
          <cell r="Z3361" t="str">
            <v>บุคคลธรรมดา</v>
          </cell>
          <cell r="AA3361">
            <v>2</v>
          </cell>
          <cell r="AB3361" t="str">
            <v>(4)ที่ดินหรือสิ่งปลูกสร้างที่ใช้ประโยชน์เป็นที่อยู่อาศัยกรณีอื่น(บ้านหลักรอง/บ้านให้เช่าจดทะเบียน)</v>
          </cell>
          <cell r="AC3361">
            <v>2</v>
          </cell>
          <cell r="AD3361">
            <v>0</v>
          </cell>
          <cell r="AE3361">
            <v>150</v>
          </cell>
        </row>
        <row r="3362">
          <cell r="P3362">
            <v>3340</v>
          </cell>
          <cell r="Q3362">
            <v>0</v>
          </cell>
          <cell r="R3362">
            <v>141</v>
          </cell>
          <cell r="S3362">
            <v>0</v>
          </cell>
          <cell r="T3362">
            <v>0</v>
          </cell>
          <cell r="U3362">
            <v>0</v>
          </cell>
          <cell r="V3362">
            <v>0</v>
          </cell>
          <cell r="W3362">
            <v>0</v>
          </cell>
          <cell r="X3362">
            <v>0</v>
          </cell>
          <cell r="Y3362">
            <v>0</v>
          </cell>
          <cell r="Z3362" t="str">
            <v>บุคคลธรรมดา</v>
          </cell>
          <cell r="AA3362">
            <v>2</v>
          </cell>
          <cell r="AB3362" t="str">
            <v>(1)ที่ดินและสิ่งปลูกสร้างที่ใช้ประโยชน์ในการประกอบเกษตรกรรม</v>
          </cell>
          <cell r="AC3362">
            <v>1</v>
          </cell>
          <cell r="AD3362">
            <v>0</v>
          </cell>
          <cell r="AE3362">
            <v>150</v>
          </cell>
        </row>
        <row r="3363">
          <cell r="P3363">
            <v>3340</v>
          </cell>
          <cell r="Q3363">
            <v>0</v>
          </cell>
          <cell r="R3363">
            <v>141</v>
          </cell>
          <cell r="S3363">
            <v>0</v>
          </cell>
          <cell r="T3363">
            <v>0</v>
          </cell>
          <cell r="U3363">
            <v>0</v>
          </cell>
          <cell r="V3363">
            <v>0</v>
          </cell>
          <cell r="W3363">
            <v>0</v>
          </cell>
          <cell r="X3363">
            <v>0</v>
          </cell>
          <cell r="Y3363">
            <v>0</v>
          </cell>
          <cell r="Z3363" t="str">
            <v>บุคคลธรรมดา</v>
          </cell>
          <cell r="AA3363">
            <v>2</v>
          </cell>
          <cell r="AB3363" t="str">
            <v>(1)ที่ดินและสิ่งปลูกสร้างที่ใช้ประโยชน์ในการประกอบเกษตรกรรม</v>
          </cell>
          <cell r="AC3363">
            <v>1</v>
          </cell>
          <cell r="AD3363">
            <v>0</v>
          </cell>
          <cell r="AE3363">
            <v>150</v>
          </cell>
        </row>
        <row r="3364">
          <cell r="P3364">
            <v>3340</v>
          </cell>
          <cell r="Q3364">
            <v>0</v>
          </cell>
          <cell r="R3364">
            <v>141</v>
          </cell>
          <cell r="S3364">
            <v>0</v>
          </cell>
          <cell r="T3364">
            <v>0</v>
          </cell>
          <cell r="U3364">
            <v>0</v>
          </cell>
          <cell r="V3364">
            <v>0</v>
          </cell>
          <cell r="W3364">
            <v>0</v>
          </cell>
          <cell r="X3364">
            <v>0</v>
          </cell>
          <cell r="Y3364">
            <v>0</v>
          </cell>
          <cell r="Z3364" t="str">
            <v>บุคคลธรรมดา</v>
          </cell>
          <cell r="AA3364">
            <v>2</v>
          </cell>
          <cell r="AB3364" t="str">
            <v>(1)ที่ดินและสิ่งปลูกสร้างที่ใช้ประโยชน์ในการประกอบเกษตรกรรม</v>
          </cell>
          <cell r="AC3364">
            <v>1</v>
          </cell>
          <cell r="AD3364">
            <v>0</v>
          </cell>
          <cell r="AE3364">
            <v>150</v>
          </cell>
        </row>
        <row r="3365">
          <cell r="P3365">
            <v>3340</v>
          </cell>
          <cell r="Q3365">
            <v>0</v>
          </cell>
          <cell r="R3365">
            <v>141</v>
          </cell>
          <cell r="S3365">
            <v>0</v>
          </cell>
          <cell r="T3365">
            <v>0</v>
          </cell>
          <cell r="U3365">
            <v>0</v>
          </cell>
          <cell r="V3365">
            <v>0</v>
          </cell>
          <cell r="W3365">
            <v>0</v>
          </cell>
          <cell r="X3365">
            <v>0</v>
          </cell>
          <cell r="Y3365">
            <v>0</v>
          </cell>
          <cell r="Z3365" t="str">
            <v>บุคคลธรรมดา</v>
          </cell>
          <cell r="AA3365">
            <v>2</v>
          </cell>
          <cell r="AB3365" t="str">
            <v>(1)ที่ดินและสิ่งปลูกสร้างที่ใช้ประโยชน์ในการประกอบเกษตรกรรม</v>
          </cell>
          <cell r="AC3365">
            <v>1</v>
          </cell>
          <cell r="AD3365">
            <v>0</v>
          </cell>
          <cell r="AE3365">
            <v>150</v>
          </cell>
        </row>
        <row r="3366">
          <cell r="P3366">
            <v>3340</v>
          </cell>
          <cell r="Q3366">
            <v>0</v>
          </cell>
          <cell r="R3366">
            <v>141</v>
          </cell>
          <cell r="S3366">
            <v>0</v>
          </cell>
          <cell r="T3366">
            <v>0</v>
          </cell>
          <cell r="U3366">
            <v>0</v>
          </cell>
          <cell r="V3366">
            <v>0</v>
          </cell>
          <cell r="W3366">
            <v>0</v>
          </cell>
          <cell r="X3366">
            <v>0</v>
          </cell>
          <cell r="Y3366">
            <v>0</v>
          </cell>
          <cell r="Z3366" t="str">
            <v>บุคคลธรรมดา</v>
          </cell>
          <cell r="AA3366">
            <v>2</v>
          </cell>
          <cell r="AB3366" t="str">
            <v>(1)ที่ดินและสิ่งปลูกสร้างที่ใช้ประโยชน์ในการประกอบเกษตรกรรม</v>
          </cell>
          <cell r="AC3366">
            <v>1</v>
          </cell>
          <cell r="AD3366">
            <v>0</v>
          </cell>
          <cell r="AE3366">
            <v>150</v>
          </cell>
        </row>
        <row r="3367">
          <cell r="P3367">
            <v>3340</v>
          </cell>
          <cell r="Q3367">
            <v>0</v>
          </cell>
          <cell r="R3367">
            <v>141</v>
          </cell>
          <cell r="S3367">
            <v>0</v>
          </cell>
          <cell r="T3367">
            <v>0</v>
          </cell>
          <cell r="U3367">
            <v>0</v>
          </cell>
          <cell r="V3367">
            <v>0</v>
          </cell>
          <cell r="W3367">
            <v>0</v>
          </cell>
          <cell r="X3367">
            <v>0</v>
          </cell>
          <cell r="Y3367">
            <v>0</v>
          </cell>
          <cell r="Z3367" t="str">
            <v>บุคคลธรรมดา</v>
          </cell>
          <cell r="AA3367">
            <v>2</v>
          </cell>
          <cell r="AB3367" t="str">
            <v>(1)ที่ดินและสิ่งปลูกสร้างที่ใช้ประโยชน์ในการประกอบเกษตรกรรม</v>
          </cell>
          <cell r="AC3367">
            <v>1</v>
          </cell>
          <cell r="AD3367">
            <v>0</v>
          </cell>
          <cell r="AE3367">
            <v>150</v>
          </cell>
        </row>
        <row r="3368">
          <cell r="P3368">
            <v>3341</v>
          </cell>
          <cell r="Q3368">
            <v>0</v>
          </cell>
          <cell r="R3368">
            <v>142</v>
          </cell>
          <cell r="S3368">
            <v>0</v>
          </cell>
          <cell r="T3368">
            <v>0</v>
          </cell>
          <cell r="U3368">
            <v>0</v>
          </cell>
          <cell r="V3368">
            <v>3</v>
          </cell>
          <cell r="W3368">
            <v>55</v>
          </cell>
          <cell r="X3368">
            <v>0</v>
          </cell>
          <cell r="Y3368">
            <v>355</v>
          </cell>
          <cell r="Z3368" t="str">
            <v>บุคคลธรรมดา</v>
          </cell>
          <cell r="AA3368">
            <v>2</v>
          </cell>
          <cell r="AB3368" t="str">
            <v>(1)ที่ดินและสิ่งปลูกสร้างที่ใช้ประโยชน์ในการประกอบเกษตรกรรม</v>
          </cell>
          <cell r="AC3368">
            <v>1</v>
          </cell>
          <cell r="AD3368">
            <v>355</v>
          </cell>
          <cell r="AE3368">
            <v>170</v>
          </cell>
        </row>
        <row r="3369">
          <cell r="P3369">
            <v>3350</v>
          </cell>
          <cell r="Q3369">
            <v>0</v>
          </cell>
          <cell r="R3369">
            <v>151</v>
          </cell>
          <cell r="S3369">
            <v>0</v>
          </cell>
          <cell r="T3369">
            <v>0</v>
          </cell>
          <cell r="U3369">
            <v>4</v>
          </cell>
          <cell r="V3369">
            <v>0</v>
          </cell>
          <cell r="W3369">
            <v>31</v>
          </cell>
          <cell r="X3369">
            <v>0</v>
          </cell>
          <cell r="Y3369">
            <v>1631</v>
          </cell>
          <cell r="Z3369" t="str">
            <v>บุคคลธรรมดา</v>
          </cell>
          <cell r="AA3369">
            <v>2</v>
          </cell>
          <cell r="AB3369" t="str">
            <v>(1)ที่ดินและสิ่งปลูกสร้างที่ใช้ประโยชน์ในการประกอบเกษตรกรรม</v>
          </cell>
          <cell r="AC3369">
            <v>1</v>
          </cell>
          <cell r="AD3369">
            <v>1631</v>
          </cell>
          <cell r="AE3369">
            <v>100</v>
          </cell>
        </row>
        <row r="3370">
          <cell r="P3370">
            <v>3351</v>
          </cell>
          <cell r="Q3370">
            <v>0</v>
          </cell>
          <cell r="R3370">
            <v>152</v>
          </cell>
          <cell r="S3370">
            <v>0</v>
          </cell>
          <cell r="T3370">
            <v>0</v>
          </cell>
          <cell r="U3370">
            <v>24</v>
          </cell>
          <cell r="V3370">
            <v>0</v>
          </cell>
          <cell r="W3370">
            <v>37.6</v>
          </cell>
          <cell r="X3370">
            <v>0</v>
          </cell>
          <cell r="Y3370">
            <v>9637.6</v>
          </cell>
          <cell r="Z3370" t="str">
            <v>บุคคลธรรมดา</v>
          </cell>
          <cell r="AA3370">
            <v>2</v>
          </cell>
          <cell r="AB3370" t="str">
            <v>(1)ที่ดินและสิ่งปลูกสร้างที่ใช้ประโยชน์ในการประกอบเกษตรกรรม</v>
          </cell>
          <cell r="AC3370">
            <v>1</v>
          </cell>
          <cell r="AD3370">
            <v>9637.6</v>
          </cell>
          <cell r="AE3370">
            <v>100</v>
          </cell>
        </row>
        <row r="3371">
          <cell r="P3371">
            <v>3382</v>
          </cell>
          <cell r="Q3371">
            <v>0</v>
          </cell>
          <cell r="R3371">
            <v>184</v>
          </cell>
          <cell r="S3371">
            <v>0</v>
          </cell>
          <cell r="T3371">
            <v>0</v>
          </cell>
          <cell r="U3371">
            <v>8</v>
          </cell>
          <cell r="V3371">
            <v>1</v>
          </cell>
          <cell r="W3371">
            <v>80</v>
          </cell>
          <cell r="X3371">
            <v>0</v>
          </cell>
          <cell r="Y3371">
            <v>3380</v>
          </cell>
          <cell r="Z3371" t="str">
            <v>บุคคลธรรมดา</v>
          </cell>
          <cell r="AA3371">
            <v>2</v>
          </cell>
          <cell r="AB3371" t="str">
            <v>(1)ที่ดินและสิ่งปลูกสร้างที่ใช้ประโยชน์ในการประกอบเกษตรกรรม</v>
          </cell>
          <cell r="AC3371">
            <v>1</v>
          </cell>
          <cell r="AD3371">
            <v>3380</v>
          </cell>
          <cell r="AE3371">
            <v>100</v>
          </cell>
        </row>
        <row r="3372">
          <cell r="P3372">
            <v>3383</v>
          </cell>
          <cell r="Q3372">
            <v>0</v>
          </cell>
          <cell r="R3372">
            <v>186</v>
          </cell>
          <cell r="S3372">
            <v>0</v>
          </cell>
          <cell r="T3372">
            <v>0</v>
          </cell>
          <cell r="U3372">
            <v>4</v>
          </cell>
          <cell r="V3372">
            <v>0</v>
          </cell>
          <cell r="W3372">
            <v>60</v>
          </cell>
          <cell r="X3372">
            <v>0</v>
          </cell>
          <cell r="Y3372">
            <v>1660</v>
          </cell>
          <cell r="Z3372" t="str">
            <v>บุคคลธรรมดา</v>
          </cell>
          <cell r="AA3372">
            <v>2</v>
          </cell>
          <cell r="AB3372" t="str">
            <v>(1)ที่ดินและสิ่งปลูกสร้างที่ใช้ประโยชน์ในการประกอบเกษตรกรรม</v>
          </cell>
          <cell r="AC3372">
            <v>1</v>
          </cell>
          <cell r="AD3372">
            <v>1660</v>
          </cell>
          <cell r="AE3372">
            <v>100</v>
          </cell>
        </row>
        <row r="3373">
          <cell r="P3373">
            <v>3384</v>
          </cell>
          <cell r="Q3373">
            <v>0</v>
          </cell>
          <cell r="R3373">
            <v>187</v>
          </cell>
          <cell r="S3373">
            <v>0</v>
          </cell>
          <cell r="T3373">
            <v>0</v>
          </cell>
          <cell r="U3373">
            <v>3</v>
          </cell>
          <cell r="V3373">
            <v>1</v>
          </cell>
          <cell r="W3373">
            <v>21</v>
          </cell>
          <cell r="X3373">
            <v>0</v>
          </cell>
          <cell r="Y3373">
            <v>1321</v>
          </cell>
          <cell r="Z3373" t="str">
            <v>บุคคลธรรมดา</v>
          </cell>
          <cell r="AA3373">
            <v>2</v>
          </cell>
          <cell r="AB3373" t="str">
            <v>(1)ที่ดินและสิ่งปลูกสร้างที่ใช้ประโยชน์ในการประกอบเกษตรกรรม</v>
          </cell>
          <cell r="AC3373">
            <v>1</v>
          </cell>
          <cell r="AD3373">
            <v>1321</v>
          </cell>
          <cell r="AE3373">
            <v>100</v>
          </cell>
        </row>
        <row r="3374">
          <cell r="P3374">
            <v>3385</v>
          </cell>
          <cell r="Q3374">
            <v>0</v>
          </cell>
          <cell r="R3374">
            <v>188</v>
          </cell>
          <cell r="S3374">
            <v>0</v>
          </cell>
          <cell r="T3374">
            <v>0</v>
          </cell>
          <cell r="U3374">
            <v>7</v>
          </cell>
          <cell r="V3374">
            <v>2</v>
          </cell>
          <cell r="W3374">
            <v>11</v>
          </cell>
          <cell r="X3374">
            <v>0</v>
          </cell>
          <cell r="Y3374">
            <v>3011</v>
          </cell>
          <cell r="Z3374" t="str">
            <v>บุคคลธรรมดา</v>
          </cell>
          <cell r="AA3374">
            <v>2</v>
          </cell>
          <cell r="AB3374" t="str">
            <v>(1)ที่ดินและสิ่งปลูกสร้างที่ใช้ประโยชน์ในการประกอบเกษตรกรรม</v>
          </cell>
          <cell r="AC3374">
            <v>1</v>
          </cell>
          <cell r="AD3374">
            <v>3011</v>
          </cell>
          <cell r="AE3374">
            <v>100</v>
          </cell>
        </row>
        <row r="3375">
          <cell r="P3375">
            <v>3386</v>
          </cell>
          <cell r="Q3375">
            <v>0</v>
          </cell>
          <cell r="R3375">
            <v>189</v>
          </cell>
          <cell r="S3375">
            <v>0</v>
          </cell>
          <cell r="T3375">
            <v>0</v>
          </cell>
          <cell r="U3375">
            <v>19</v>
          </cell>
          <cell r="V3375">
            <v>0</v>
          </cell>
          <cell r="W3375">
            <v>45</v>
          </cell>
          <cell r="X3375">
            <v>0</v>
          </cell>
          <cell r="Y3375">
            <v>7645</v>
          </cell>
          <cell r="Z3375" t="str">
            <v>บุคคลธรรมดา</v>
          </cell>
          <cell r="AA3375">
            <v>2</v>
          </cell>
          <cell r="AB3375" t="str">
            <v>(1)ที่ดินและสิ่งปลูกสร้างที่ใช้ประโยชน์ในการประกอบเกษตรกรรม</v>
          </cell>
          <cell r="AC3375">
            <v>1</v>
          </cell>
          <cell r="AD3375">
            <v>7645</v>
          </cell>
          <cell r="AE3375">
            <v>100</v>
          </cell>
        </row>
        <row r="3376">
          <cell r="P3376">
            <v>3447</v>
          </cell>
          <cell r="Q3376">
            <v>0</v>
          </cell>
          <cell r="R3376">
            <v>466</v>
          </cell>
          <cell r="S3376">
            <v>0</v>
          </cell>
          <cell r="T3376">
            <v>0</v>
          </cell>
          <cell r="U3376">
            <v>0</v>
          </cell>
          <cell r="V3376">
            <v>1</v>
          </cell>
          <cell r="W3376">
            <v>2</v>
          </cell>
          <cell r="X3376">
            <v>0</v>
          </cell>
          <cell r="Y3376">
            <v>102</v>
          </cell>
          <cell r="Z3376" t="str">
            <v>บุคคลธรรมดา</v>
          </cell>
          <cell r="AA3376">
            <v>2</v>
          </cell>
          <cell r="AB3376" t="str">
            <v>(1)ที่ดินและสิ่งปลูกสร้างที่ใช้ประโยชน์ในการประกอบเกษตรกรรม</v>
          </cell>
          <cell r="AC3376">
            <v>1</v>
          </cell>
          <cell r="AD3376">
            <v>102</v>
          </cell>
          <cell r="AE3376">
            <v>100</v>
          </cell>
        </row>
        <row r="3377">
          <cell r="P3377">
            <v>3490</v>
          </cell>
          <cell r="Q3377">
            <v>0</v>
          </cell>
          <cell r="R3377">
            <v>72</v>
          </cell>
          <cell r="S3377">
            <v>0</v>
          </cell>
          <cell r="T3377">
            <v>0</v>
          </cell>
          <cell r="U3377">
            <v>0</v>
          </cell>
          <cell r="V3377">
            <v>0</v>
          </cell>
          <cell r="W3377">
            <v>72</v>
          </cell>
          <cell r="X3377">
            <v>0</v>
          </cell>
          <cell r="Y3377">
            <v>72</v>
          </cell>
          <cell r="Z3377" t="str">
            <v>บุคคลธรรมดา</v>
          </cell>
          <cell r="AA3377">
            <v>2</v>
          </cell>
          <cell r="AB3377" t="str">
            <v>(1)ที่ดินและสิ่งปลูกสร้างที่ใช้ประโยชน์ในการประกอบเกษตรกรรม</v>
          </cell>
          <cell r="AC3377">
            <v>1</v>
          </cell>
          <cell r="AD3377">
            <v>72</v>
          </cell>
          <cell r="AE3377">
            <v>100</v>
          </cell>
        </row>
        <row r="3378">
          <cell r="P3378">
            <v>3525</v>
          </cell>
          <cell r="Q3378">
            <v>0</v>
          </cell>
          <cell r="R3378">
            <v>470</v>
          </cell>
          <cell r="S3378">
            <v>0</v>
          </cell>
          <cell r="T3378">
            <v>0</v>
          </cell>
          <cell r="U3378">
            <v>0</v>
          </cell>
          <cell r="V3378">
            <v>1</v>
          </cell>
          <cell r="W3378">
            <v>3</v>
          </cell>
          <cell r="X3378">
            <v>0</v>
          </cell>
          <cell r="Y3378">
            <v>103</v>
          </cell>
          <cell r="Z3378" t="str">
            <v>บุคคลธรรมดา</v>
          </cell>
          <cell r="AA3378">
            <v>2</v>
          </cell>
          <cell r="AB3378" t="str">
            <v>(1)ที่ดินและสิ่งปลูกสร้างที่ใช้ประโยชน์ในการประกอบเกษตรกรรม</v>
          </cell>
          <cell r="AC3378">
            <v>1</v>
          </cell>
          <cell r="AD3378">
            <v>103</v>
          </cell>
          <cell r="AE3378">
            <v>350</v>
          </cell>
        </row>
        <row r="3379">
          <cell r="P3379">
            <v>3526</v>
          </cell>
          <cell r="Q3379">
            <v>0</v>
          </cell>
          <cell r="R3379">
            <v>471</v>
          </cell>
          <cell r="S3379">
            <v>0</v>
          </cell>
          <cell r="T3379">
            <v>0</v>
          </cell>
          <cell r="U3379">
            <v>0</v>
          </cell>
          <cell r="V3379">
            <v>0</v>
          </cell>
          <cell r="W3379">
            <v>65</v>
          </cell>
          <cell r="X3379">
            <v>0</v>
          </cell>
          <cell r="Y3379">
            <v>65</v>
          </cell>
          <cell r="Z3379" t="str">
            <v>บุคคลธรรมดา</v>
          </cell>
          <cell r="AA3379">
            <v>2</v>
          </cell>
          <cell r="AB3379" t="str">
            <v>(1)ที่ดินและสิ่งปลูกสร้างที่ใช้ประโยชน์ในการประกอบเกษตรกรรม</v>
          </cell>
          <cell r="AC3379">
            <v>1</v>
          </cell>
          <cell r="AD3379">
            <v>65</v>
          </cell>
          <cell r="AE3379">
            <v>350</v>
          </cell>
        </row>
        <row r="3380">
          <cell r="P3380">
            <v>3527</v>
          </cell>
          <cell r="Q3380">
            <v>0</v>
          </cell>
          <cell r="R3380">
            <v>472</v>
          </cell>
          <cell r="S3380">
            <v>0</v>
          </cell>
          <cell r="T3380">
            <v>0</v>
          </cell>
          <cell r="U3380">
            <v>0</v>
          </cell>
          <cell r="V3380">
            <v>0</v>
          </cell>
          <cell r="W3380">
            <v>93</v>
          </cell>
          <cell r="X3380">
            <v>0</v>
          </cell>
          <cell r="Y3380">
            <v>93</v>
          </cell>
          <cell r="Z3380" t="str">
            <v>บุคคลธรรมดา</v>
          </cell>
          <cell r="AA3380">
            <v>2</v>
          </cell>
          <cell r="AB3380" t="str">
            <v>(1)ที่ดินและสิ่งปลูกสร้างที่ใช้ประโยชน์ในการประกอบเกษตรกรรม</v>
          </cell>
          <cell r="AC3380">
            <v>1</v>
          </cell>
          <cell r="AD3380">
            <v>93</v>
          </cell>
          <cell r="AE3380">
            <v>350</v>
          </cell>
        </row>
        <row r="3381">
          <cell r="P3381">
            <v>3536</v>
          </cell>
          <cell r="Q3381">
            <v>0</v>
          </cell>
          <cell r="R3381">
            <v>121</v>
          </cell>
          <cell r="S3381">
            <v>0</v>
          </cell>
          <cell r="T3381">
            <v>0</v>
          </cell>
          <cell r="U3381">
            <v>18</v>
          </cell>
          <cell r="V3381">
            <v>0</v>
          </cell>
          <cell r="W3381">
            <v>3</v>
          </cell>
          <cell r="X3381">
            <v>0</v>
          </cell>
          <cell r="Y3381">
            <v>7203</v>
          </cell>
          <cell r="Z3381" t="str">
            <v>บุคคลธรรมดา</v>
          </cell>
          <cell r="AA3381">
            <v>2</v>
          </cell>
          <cell r="AB3381" t="str">
            <v>(1)ที่ดินและสิ่งปลูกสร้างที่ใช้ประโยชน์ในการประกอบเกษตรกรรม</v>
          </cell>
          <cell r="AC3381">
            <v>1</v>
          </cell>
          <cell r="AD3381">
            <v>7203</v>
          </cell>
          <cell r="AE3381">
            <v>130</v>
          </cell>
        </row>
        <row r="3382">
          <cell r="P3382">
            <v>3537</v>
          </cell>
          <cell r="Q3382">
            <v>0</v>
          </cell>
          <cell r="R3382">
            <v>122</v>
          </cell>
          <cell r="S3382">
            <v>0</v>
          </cell>
          <cell r="T3382">
            <v>0</v>
          </cell>
          <cell r="U3382">
            <v>8</v>
          </cell>
          <cell r="V3382">
            <v>0</v>
          </cell>
          <cell r="W3382">
            <v>0</v>
          </cell>
          <cell r="X3382">
            <v>0</v>
          </cell>
          <cell r="Y3382">
            <v>3200</v>
          </cell>
          <cell r="Z3382" t="str">
            <v>บุคคลธรรมดา</v>
          </cell>
          <cell r="AA3382">
            <v>2</v>
          </cell>
          <cell r="AB3382" t="str">
            <v>(1)ที่ดินและสิ่งปลูกสร้างที่ใช้ประโยชน์ในการประกอบเกษตรกรรม</v>
          </cell>
          <cell r="AC3382">
            <v>1</v>
          </cell>
          <cell r="AD3382">
            <v>3200</v>
          </cell>
          <cell r="AE3382">
            <v>130</v>
          </cell>
        </row>
        <row r="3383">
          <cell r="P3383">
            <v>3539</v>
          </cell>
          <cell r="Q3383">
            <v>0</v>
          </cell>
          <cell r="R3383">
            <v>124</v>
          </cell>
          <cell r="S3383">
            <v>0</v>
          </cell>
          <cell r="T3383">
            <v>0</v>
          </cell>
          <cell r="U3383">
            <v>7</v>
          </cell>
          <cell r="V3383">
            <v>2</v>
          </cell>
          <cell r="W3383">
            <v>99</v>
          </cell>
          <cell r="X3383">
            <v>0</v>
          </cell>
          <cell r="Y3383">
            <v>3099</v>
          </cell>
          <cell r="Z3383" t="str">
            <v>บุคคลธรรมดา</v>
          </cell>
          <cell r="AA3383">
            <v>2</v>
          </cell>
          <cell r="AB3383" t="str">
            <v>(1)ที่ดินและสิ่งปลูกสร้างที่ใช้ประโยชน์ในการประกอบเกษตรกรรม</v>
          </cell>
          <cell r="AC3383">
            <v>1</v>
          </cell>
          <cell r="AD3383">
            <v>3099</v>
          </cell>
          <cell r="AE3383">
            <v>130</v>
          </cell>
        </row>
        <row r="3384">
          <cell r="P3384">
            <v>3547</v>
          </cell>
          <cell r="Q3384">
            <v>0</v>
          </cell>
          <cell r="R3384">
            <v>0</v>
          </cell>
          <cell r="S3384">
            <v>0</v>
          </cell>
          <cell r="T3384">
            <v>0</v>
          </cell>
          <cell r="U3384">
            <v>0</v>
          </cell>
          <cell r="V3384">
            <v>2</v>
          </cell>
          <cell r="W3384">
            <v>56</v>
          </cell>
          <cell r="X3384">
            <v>0</v>
          </cell>
          <cell r="Y3384">
            <v>256</v>
          </cell>
          <cell r="Z3384" t="str">
            <v>บุคคลธรรมดา</v>
          </cell>
          <cell r="AA3384">
            <v>2</v>
          </cell>
          <cell r="AB3384" t="str">
            <v>(1)ที่ดินและสิ่งปลูกสร้างที่ใช้ประโยชน์ในการประกอบเกษตรกรรม</v>
          </cell>
          <cell r="AC3384">
            <v>1</v>
          </cell>
          <cell r="AD3384">
            <v>256</v>
          </cell>
          <cell r="AE3384">
            <v>100</v>
          </cell>
        </row>
        <row r="3385">
          <cell r="P3385">
            <v>3560</v>
          </cell>
          <cell r="Q3385">
            <v>0</v>
          </cell>
          <cell r="R3385">
            <v>207</v>
          </cell>
          <cell r="S3385">
            <v>0</v>
          </cell>
          <cell r="T3385">
            <v>0</v>
          </cell>
          <cell r="U3385">
            <v>8</v>
          </cell>
          <cell r="V3385">
            <v>3</v>
          </cell>
          <cell r="W3385">
            <v>19</v>
          </cell>
          <cell r="X3385">
            <v>0</v>
          </cell>
          <cell r="Y3385">
            <v>3519</v>
          </cell>
          <cell r="Z3385" t="str">
            <v>บุคคลธรรมดา</v>
          </cell>
          <cell r="AA3385">
            <v>2</v>
          </cell>
          <cell r="AB3385" t="str">
            <v>(1)ที่ดินและสิ่งปลูกสร้างที่ใช้ประโยชน์ในการประกอบเกษตรกรรม</v>
          </cell>
          <cell r="AC3385">
            <v>1</v>
          </cell>
          <cell r="AD3385">
            <v>3519</v>
          </cell>
          <cell r="AE3385">
            <v>100</v>
          </cell>
        </row>
        <row r="3386">
          <cell r="P3386">
            <v>3563</v>
          </cell>
          <cell r="Q3386">
            <v>0</v>
          </cell>
          <cell r="R3386">
            <v>213</v>
          </cell>
          <cell r="S3386">
            <v>0</v>
          </cell>
          <cell r="T3386">
            <v>0</v>
          </cell>
          <cell r="U3386">
            <v>12</v>
          </cell>
          <cell r="V3386">
            <v>3</v>
          </cell>
          <cell r="W3386">
            <v>57</v>
          </cell>
          <cell r="X3386">
            <v>0</v>
          </cell>
          <cell r="Y3386">
            <v>5157</v>
          </cell>
          <cell r="Z3386" t="str">
            <v>บุคคลธรรมดา</v>
          </cell>
          <cell r="AA3386">
            <v>2</v>
          </cell>
          <cell r="AB3386" t="str">
            <v>(1)ที่ดินและสิ่งปลูกสร้างที่ใช้ประโยชน์ในการประกอบเกษตรกรรม</v>
          </cell>
          <cell r="AC3386">
            <v>1</v>
          </cell>
          <cell r="AD3386">
            <v>5157</v>
          </cell>
          <cell r="AE3386">
            <v>100</v>
          </cell>
        </row>
        <row r="3387">
          <cell r="P3387">
            <v>3564</v>
          </cell>
          <cell r="Q3387">
            <v>0</v>
          </cell>
          <cell r="R3387">
            <v>214</v>
          </cell>
          <cell r="S3387">
            <v>0</v>
          </cell>
          <cell r="T3387">
            <v>0</v>
          </cell>
          <cell r="U3387">
            <v>1</v>
          </cell>
          <cell r="V3387">
            <v>2</v>
          </cell>
          <cell r="W3387">
            <v>0</v>
          </cell>
          <cell r="X3387">
            <v>0</v>
          </cell>
          <cell r="Y3387">
            <v>600</v>
          </cell>
          <cell r="Z3387" t="str">
            <v>บุคคลธรรมดา</v>
          </cell>
          <cell r="AA3387">
            <v>2</v>
          </cell>
          <cell r="AB3387" t="str">
            <v>(1)ที่ดินและสิ่งปลูกสร้างที่ใช้ประโยชน์ในการประกอบเกษตรกรรม</v>
          </cell>
          <cell r="AC3387">
            <v>1</v>
          </cell>
          <cell r="AD3387">
            <v>600</v>
          </cell>
          <cell r="AE3387">
            <v>100</v>
          </cell>
        </row>
        <row r="3388">
          <cell r="P3388">
            <v>3565</v>
          </cell>
          <cell r="Q3388">
            <v>0</v>
          </cell>
          <cell r="R3388">
            <v>209</v>
          </cell>
          <cell r="S3388">
            <v>0</v>
          </cell>
          <cell r="T3388">
            <v>0</v>
          </cell>
          <cell r="U3388">
            <v>0</v>
          </cell>
          <cell r="V3388">
            <v>3</v>
          </cell>
          <cell r="W3388">
            <v>16</v>
          </cell>
          <cell r="X3388">
            <v>0</v>
          </cell>
          <cell r="Y3388">
            <v>316</v>
          </cell>
          <cell r="Z3388" t="str">
            <v>บุคคลธรรมดา</v>
          </cell>
          <cell r="AA3388">
            <v>2</v>
          </cell>
          <cell r="AB3388" t="str">
            <v>(1)ที่ดินและสิ่งปลูกสร้างที่ใช้ประโยชน์ในการประกอบเกษตรกรรม</v>
          </cell>
          <cell r="AC3388">
            <v>1</v>
          </cell>
          <cell r="AD3388">
            <v>316</v>
          </cell>
          <cell r="AE3388">
            <v>100</v>
          </cell>
        </row>
        <row r="3389">
          <cell r="P3389">
            <v>3566</v>
          </cell>
          <cell r="Q3389">
            <v>0</v>
          </cell>
          <cell r="R3389">
            <v>210</v>
          </cell>
          <cell r="S3389">
            <v>0</v>
          </cell>
          <cell r="T3389">
            <v>0</v>
          </cell>
          <cell r="U3389">
            <v>0</v>
          </cell>
          <cell r="V3389">
            <v>3</v>
          </cell>
          <cell r="W3389">
            <v>32</v>
          </cell>
          <cell r="X3389">
            <v>0</v>
          </cell>
          <cell r="Y3389">
            <v>332</v>
          </cell>
          <cell r="Z3389" t="str">
            <v>บุคคลธรรมดา</v>
          </cell>
          <cell r="AA3389">
            <v>2</v>
          </cell>
          <cell r="AB3389" t="str">
            <v>(1)ที่ดินและสิ่งปลูกสร้างที่ใช้ประโยชน์ในการประกอบเกษตรกรรม</v>
          </cell>
          <cell r="AC3389">
            <v>1</v>
          </cell>
          <cell r="AD3389">
            <v>332</v>
          </cell>
          <cell r="AE3389">
            <v>100</v>
          </cell>
        </row>
        <row r="3390">
          <cell r="P3390">
            <v>3568</v>
          </cell>
          <cell r="Q3390">
            <v>0</v>
          </cell>
          <cell r="R3390">
            <v>212</v>
          </cell>
          <cell r="S3390">
            <v>0</v>
          </cell>
          <cell r="T3390">
            <v>0</v>
          </cell>
          <cell r="U3390">
            <v>0</v>
          </cell>
          <cell r="V3390">
            <v>2</v>
          </cell>
          <cell r="W3390">
            <v>73</v>
          </cell>
          <cell r="X3390">
            <v>0</v>
          </cell>
          <cell r="Y3390">
            <v>273</v>
          </cell>
          <cell r="Z3390" t="str">
            <v>บุคคลธรรมดา</v>
          </cell>
          <cell r="AA3390">
            <v>2</v>
          </cell>
          <cell r="AB3390" t="str">
            <v>(1)ที่ดินและสิ่งปลูกสร้างที่ใช้ประโยชน์ในการประกอบเกษตรกรรม</v>
          </cell>
          <cell r="AC3390">
            <v>1</v>
          </cell>
          <cell r="AD3390">
            <v>273</v>
          </cell>
          <cell r="AE3390">
            <v>100</v>
          </cell>
        </row>
        <row r="3391">
          <cell r="P3391">
            <v>3571</v>
          </cell>
          <cell r="Q3391">
            <v>0</v>
          </cell>
          <cell r="R3391">
            <v>59</v>
          </cell>
          <cell r="S3391">
            <v>0</v>
          </cell>
          <cell r="T3391">
            <v>0</v>
          </cell>
          <cell r="U3391">
            <v>18</v>
          </cell>
          <cell r="V3391">
            <v>3</v>
          </cell>
          <cell r="W3391">
            <v>79</v>
          </cell>
          <cell r="X3391">
            <v>0</v>
          </cell>
          <cell r="Y3391">
            <v>7579</v>
          </cell>
          <cell r="Z3391" t="str">
            <v>บุคคลธรรมดา</v>
          </cell>
          <cell r="AA3391">
            <v>2</v>
          </cell>
          <cell r="AB3391" t="str">
            <v>(1)ที่ดินและสิ่งปลูกสร้างที่ใช้ประโยชน์ในการประกอบเกษตรกรรม</v>
          </cell>
          <cell r="AC3391">
            <v>1</v>
          </cell>
          <cell r="AD3391">
            <v>7579</v>
          </cell>
          <cell r="AE3391">
            <v>100</v>
          </cell>
        </row>
        <row r="3392">
          <cell r="P3392">
            <v>3572</v>
          </cell>
          <cell r="Q3392">
            <v>0</v>
          </cell>
          <cell r="R3392">
            <v>398</v>
          </cell>
          <cell r="S3392">
            <v>0</v>
          </cell>
          <cell r="T3392">
            <v>0</v>
          </cell>
          <cell r="U3392">
            <v>0</v>
          </cell>
          <cell r="V3392">
            <v>0</v>
          </cell>
          <cell r="W3392">
            <v>71</v>
          </cell>
          <cell r="X3392">
            <v>0</v>
          </cell>
          <cell r="Y3392">
            <v>71</v>
          </cell>
          <cell r="Z3392" t="str">
            <v>บุคคลธรรมดา</v>
          </cell>
          <cell r="AA3392">
            <v>2</v>
          </cell>
          <cell r="AB339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392">
            <v>2</v>
          </cell>
          <cell r="AD3392">
            <v>71</v>
          </cell>
          <cell r="AE3392">
            <v>100</v>
          </cell>
        </row>
        <row r="3393">
          <cell r="P3393">
            <v>3572</v>
          </cell>
          <cell r="Q3393">
            <v>0</v>
          </cell>
          <cell r="R3393">
            <v>398</v>
          </cell>
          <cell r="S3393">
            <v>0</v>
          </cell>
          <cell r="T3393">
            <v>0</v>
          </cell>
          <cell r="U3393">
            <v>0</v>
          </cell>
          <cell r="V3393">
            <v>0</v>
          </cell>
          <cell r="W3393">
            <v>0</v>
          </cell>
          <cell r="X3393">
            <v>0</v>
          </cell>
          <cell r="Y3393">
            <v>0</v>
          </cell>
          <cell r="Z3393" t="str">
            <v>บุคคลธรรมดา</v>
          </cell>
          <cell r="AA3393">
            <v>2</v>
          </cell>
          <cell r="AB3393" t="str">
            <v>(3)สิ่งปลูกสร้างที่เจ้าของใช้เป็นที่อยู่อาศัยและมีชื่ออยู่ในทะเบียนบ้าน</v>
          </cell>
          <cell r="AC3393">
            <v>2</v>
          </cell>
          <cell r="AD3393">
            <v>0</v>
          </cell>
          <cell r="AE3393">
            <v>100</v>
          </cell>
        </row>
        <row r="3394">
          <cell r="P3394">
            <v>3573</v>
          </cell>
          <cell r="Q3394">
            <v>0</v>
          </cell>
          <cell r="R3394">
            <v>411</v>
          </cell>
          <cell r="S3394">
            <v>0</v>
          </cell>
          <cell r="T3394">
            <v>0</v>
          </cell>
          <cell r="U3394">
            <v>0</v>
          </cell>
          <cell r="V3394">
            <v>2</v>
          </cell>
          <cell r="W3394">
            <v>89</v>
          </cell>
          <cell r="X3394">
            <v>0</v>
          </cell>
          <cell r="Y3394">
            <v>289</v>
          </cell>
          <cell r="Z3394" t="str">
            <v>บุคคลธรรมดา</v>
          </cell>
          <cell r="AA3394">
            <v>2</v>
          </cell>
          <cell r="AB3394" t="str">
            <v>(1)ที่ดินและสิ่งปลูกสร้างที่ใช้ประโยชน์ในการประกอบเกษตรกรรม</v>
          </cell>
          <cell r="AC3394">
            <v>1</v>
          </cell>
          <cell r="AD3394">
            <v>289</v>
          </cell>
          <cell r="AE3394">
            <v>100</v>
          </cell>
        </row>
        <row r="3395">
          <cell r="P3395">
            <v>3574</v>
          </cell>
          <cell r="Q3395">
            <v>0</v>
          </cell>
          <cell r="R3395">
            <v>0</v>
          </cell>
          <cell r="S3395">
            <v>0</v>
          </cell>
          <cell r="T3395">
            <v>0</v>
          </cell>
          <cell r="U3395">
            <v>1</v>
          </cell>
          <cell r="V3395">
            <v>2</v>
          </cell>
          <cell r="W3395">
            <v>0</v>
          </cell>
          <cell r="X3395">
            <v>0</v>
          </cell>
          <cell r="Y3395">
            <v>600</v>
          </cell>
          <cell r="Z3395" t="str">
            <v>บุคคลธรรมดา</v>
          </cell>
          <cell r="AA3395">
            <v>2</v>
          </cell>
          <cell r="AB3395" t="str">
            <v>(1)ที่ดินและสิ่งปลูกสร้างที่ใช้ประโยชน์ในการประกอบเกษตรกรรม</v>
          </cell>
          <cell r="AC3395">
            <v>1</v>
          </cell>
          <cell r="AD3395">
            <v>600</v>
          </cell>
          <cell r="AE3395">
            <v>100</v>
          </cell>
        </row>
        <row r="3396">
          <cell r="P3396">
            <v>3578</v>
          </cell>
          <cell r="Q3396">
            <v>0</v>
          </cell>
          <cell r="R3396">
            <v>208</v>
          </cell>
          <cell r="S3396">
            <v>0</v>
          </cell>
          <cell r="T3396">
            <v>0</v>
          </cell>
          <cell r="U3396">
            <v>0</v>
          </cell>
          <cell r="V3396">
            <v>2</v>
          </cell>
          <cell r="W3396">
            <v>70</v>
          </cell>
          <cell r="X3396">
            <v>0</v>
          </cell>
          <cell r="Y3396">
            <v>270</v>
          </cell>
          <cell r="Z3396" t="str">
            <v>บุคคลธรรมดา</v>
          </cell>
          <cell r="AA3396">
            <v>2</v>
          </cell>
          <cell r="AB3396" t="str">
            <v>(1)ที่ดินและสิ่งปลูกสร้างที่ใช้ประโยชน์ในการประกอบเกษตรกรรม</v>
          </cell>
          <cell r="AC3396">
            <v>1</v>
          </cell>
          <cell r="AD3396">
            <v>270</v>
          </cell>
          <cell r="AE3396">
            <v>100</v>
          </cell>
        </row>
        <row r="3397">
          <cell r="P3397">
            <v>3581</v>
          </cell>
          <cell r="Q3397">
            <v>0</v>
          </cell>
          <cell r="R3397">
            <v>477</v>
          </cell>
          <cell r="S3397">
            <v>0</v>
          </cell>
          <cell r="T3397">
            <v>0</v>
          </cell>
          <cell r="U3397">
            <v>0</v>
          </cell>
          <cell r="V3397">
            <v>2</v>
          </cell>
          <cell r="W3397">
            <v>28</v>
          </cell>
          <cell r="X3397">
            <v>0</v>
          </cell>
          <cell r="Y3397">
            <v>228</v>
          </cell>
          <cell r="Z3397" t="str">
            <v>บุคคลธรรมดา</v>
          </cell>
          <cell r="AA3397">
            <v>2</v>
          </cell>
          <cell r="AB3397" t="str">
            <v>(1)ที่ดินและสิ่งปลูกสร้างที่ใช้ประโยชน์ในการประกอบเกษตรกรรม</v>
          </cell>
          <cell r="AC3397">
            <v>1</v>
          </cell>
          <cell r="AD3397">
            <v>228</v>
          </cell>
          <cell r="AE3397">
            <v>100</v>
          </cell>
        </row>
        <row r="3398">
          <cell r="P3398">
            <v>3583</v>
          </cell>
          <cell r="Q3398">
            <v>0</v>
          </cell>
          <cell r="R3398">
            <v>479</v>
          </cell>
          <cell r="S3398">
            <v>0</v>
          </cell>
          <cell r="T3398">
            <v>0</v>
          </cell>
          <cell r="U3398">
            <v>0</v>
          </cell>
          <cell r="V3398">
            <v>0</v>
          </cell>
          <cell r="W3398">
            <v>63</v>
          </cell>
          <cell r="X3398">
            <v>0</v>
          </cell>
          <cell r="Y3398">
            <v>63</v>
          </cell>
          <cell r="Z3398" t="str">
            <v>บุคคลธรรมดา</v>
          </cell>
          <cell r="AA3398">
            <v>2</v>
          </cell>
          <cell r="AB3398" t="str">
            <v>(1)ที่ดินและสิ่งปลูกสร้างที่ใช้ประโยชน์ในการประกอบเกษตรกรรม</v>
          </cell>
          <cell r="AC3398">
            <v>1</v>
          </cell>
          <cell r="AD3398">
            <v>63</v>
          </cell>
          <cell r="AE3398">
            <v>100</v>
          </cell>
        </row>
        <row r="3399">
          <cell r="P3399">
            <v>3584</v>
          </cell>
          <cell r="Q3399">
            <v>0</v>
          </cell>
          <cell r="R3399">
            <v>0</v>
          </cell>
          <cell r="S3399">
            <v>0</v>
          </cell>
          <cell r="T3399">
            <v>0</v>
          </cell>
          <cell r="U3399">
            <v>1</v>
          </cell>
          <cell r="V3399">
            <v>0</v>
          </cell>
          <cell r="W3399">
            <v>0</v>
          </cell>
          <cell r="X3399">
            <v>0</v>
          </cell>
          <cell r="Y3399">
            <v>400</v>
          </cell>
          <cell r="Z3399" t="str">
            <v>บุคคลธรรมดา</v>
          </cell>
          <cell r="AA3399">
            <v>2</v>
          </cell>
          <cell r="AB3399" t="str">
            <v>(1)ที่ดินและสิ่งปลูกสร้างที่ใช้ประโยชน์ในการประกอบเกษตรกรรม</v>
          </cell>
          <cell r="AC3399">
            <v>1</v>
          </cell>
          <cell r="AD3399">
            <v>400</v>
          </cell>
          <cell r="AE3399">
            <v>100</v>
          </cell>
        </row>
        <row r="3400">
          <cell r="P3400">
            <v>3586</v>
          </cell>
          <cell r="Q3400">
            <v>0</v>
          </cell>
          <cell r="R3400">
            <v>300</v>
          </cell>
          <cell r="S3400">
            <v>0</v>
          </cell>
          <cell r="T3400">
            <v>0</v>
          </cell>
          <cell r="U3400">
            <v>0</v>
          </cell>
          <cell r="V3400">
            <v>1</v>
          </cell>
          <cell r="W3400">
            <v>0</v>
          </cell>
          <cell r="X3400">
            <v>0</v>
          </cell>
          <cell r="Y3400">
            <v>100</v>
          </cell>
          <cell r="Z3400" t="str">
            <v>บุคคลธรรมดา</v>
          </cell>
          <cell r="AA3400">
            <v>2</v>
          </cell>
          <cell r="AB3400" t="str">
            <v>(1)ที่ดินและสิ่งปลูกสร้างที่ใช้ประโยชน์ในการประกอบเกษตรกรรม</v>
          </cell>
          <cell r="AC3400">
            <v>1</v>
          </cell>
          <cell r="AD3400">
            <v>100</v>
          </cell>
          <cell r="AE3400">
            <v>100</v>
          </cell>
        </row>
        <row r="3401">
          <cell r="P3401">
            <v>3587</v>
          </cell>
          <cell r="Q3401">
            <v>0</v>
          </cell>
          <cell r="R3401">
            <v>301</v>
          </cell>
          <cell r="S3401">
            <v>0</v>
          </cell>
          <cell r="T3401">
            <v>0</v>
          </cell>
          <cell r="U3401">
            <v>0</v>
          </cell>
          <cell r="V3401">
            <v>3</v>
          </cell>
          <cell r="W3401">
            <v>0</v>
          </cell>
          <cell r="X3401">
            <v>0</v>
          </cell>
          <cell r="Y3401">
            <v>300</v>
          </cell>
          <cell r="Z3401" t="str">
            <v>บุคคลธรรมดา</v>
          </cell>
          <cell r="AA3401">
            <v>2</v>
          </cell>
          <cell r="AB3401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401">
            <v>2</v>
          </cell>
          <cell r="AD3401">
            <v>300</v>
          </cell>
          <cell r="AE3401">
            <v>100</v>
          </cell>
        </row>
        <row r="3402">
          <cell r="P3402">
            <v>3587</v>
          </cell>
          <cell r="Q3402">
            <v>0</v>
          </cell>
          <cell r="R3402">
            <v>301</v>
          </cell>
          <cell r="S3402">
            <v>0</v>
          </cell>
          <cell r="T3402">
            <v>0</v>
          </cell>
          <cell r="U3402">
            <v>0</v>
          </cell>
          <cell r="V3402">
            <v>0</v>
          </cell>
          <cell r="W3402">
            <v>0</v>
          </cell>
          <cell r="X3402">
            <v>0</v>
          </cell>
          <cell r="Y3402">
            <v>0</v>
          </cell>
          <cell r="Z3402" t="str">
            <v>บุคคลธรรมดา</v>
          </cell>
          <cell r="AA3402">
            <v>2</v>
          </cell>
          <cell r="AB3402" t="str">
            <v>(2)ที่ดินและสิ่งปลูกสร้างที่เจ้าของใช้เป็นที่อยู่อาศัยและมีชื่ออยู่ในทะเบียนบ้าน</v>
          </cell>
          <cell r="AC3402">
            <v>2</v>
          </cell>
          <cell r="AD3402">
            <v>0</v>
          </cell>
          <cell r="AE3402">
            <v>100</v>
          </cell>
        </row>
        <row r="3403">
          <cell r="P3403">
            <v>5</v>
          </cell>
          <cell r="Q3403">
            <v>0</v>
          </cell>
          <cell r="R3403">
            <v>20</v>
          </cell>
          <cell r="S3403">
            <v>157</v>
          </cell>
          <cell r="T3403">
            <v>0</v>
          </cell>
          <cell r="U3403">
            <v>7</v>
          </cell>
          <cell r="V3403">
            <v>2</v>
          </cell>
          <cell r="W3403">
            <v>0</v>
          </cell>
          <cell r="X3403">
            <v>0</v>
          </cell>
          <cell r="Y3403">
            <v>3000</v>
          </cell>
          <cell r="Z3403" t="str">
            <v>บุคคลธรรมดา</v>
          </cell>
          <cell r="AA3403">
            <v>2</v>
          </cell>
          <cell r="AB3403" t="str">
            <v>(1)ที่ดินและสิ่งปลูกสร้างที่ใช้ประโยชน์ในการประกอบเกษตรกรรม</v>
          </cell>
          <cell r="AC3403">
            <v>1</v>
          </cell>
          <cell r="AD3403">
            <v>3000</v>
          </cell>
          <cell r="AE3403">
            <v>100</v>
          </cell>
        </row>
        <row r="3404">
          <cell r="P3404">
            <v>20</v>
          </cell>
          <cell r="Q3404">
            <v>0</v>
          </cell>
          <cell r="R3404">
            <v>20</v>
          </cell>
          <cell r="S3404">
            <v>160</v>
          </cell>
          <cell r="T3404">
            <v>0</v>
          </cell>
          <cell r="U3404">
            <v>10</v>
          </cell>
          <cell r="V3404">
            <v>3</v>
          </cell>
          <cell r="W3404">
            <v>71</v>
          </cell>
          <cell r="X3404">
            <v>0</v>
          </cell>
          <cell r="Y3404">
            <v>4371</v>
          </cell>
          <cell r="Z3404" t="str">
            <v>บุคคลธรรมดา</v>
          </cell>
          <cell r="AA3404">
            <v>2</v>
          </cell>
          <cell r="AB3404" t="str">
            <v>(1)ที่ดินและสิ่งปลูกสร้างที่ใช้ประโยชน์ในการประกอบเกษตรกรรม</v>
          </cell>
          <cell r="AC3404">
            <v>1</v>
          </cell>
          <cell r="AD3404">
            <v>4371</v>
          </cell>
          <cell r="AE3404">
            <v>100</v>
          </cell>
        </row>
        <row r="3405">
          <cell r="P3405">
            <v>61</v>
          </cell>
          <cell r="Q3405">
            <v>0</v>
          </cell>
          <cell r="R3405">
            <v>20</v>
          </cell>
          <cell r="S3405">
            <v>169</v>
          </cell>
          <cell r="T3405">
            <v>0</v>
          </cell>
          <cell r="U3405">
            <v>17</v>
          </cell>
          <cell r="V3405">
            <v>0</v>
          </cell>
          <cell r="W3405">
            <v>15</v>
          </cell>
          <cell r="X3405">
            <v>0</v>
          </cell>
          <cell r="Y3405">
            <v>6815</v>
          </cell>
          <cell r="Z3405" t="str">
            <v>บุคคลธรรมดา</v>
          </cell>
          <cell r="AA3405">
            <v>2</v>
          </cell>
          <cell r="AB3405" t="str">
            <v>(1)ที่ดินและสิ่งปลูกสร้างที่ใช้ประโยชน์ในการประกอบเกษตรกรรม</v>
          </cell>
          <cell r="AC3405">
            <v>1</v>
          </cell>
          <cell r="AD3405">
            <v>6815</v>
          </cell>
          <cell r="AE3405">
            <v>100</v>
          </cell>
        </row>
        <row r="3406">
          <cell r="P3406">
            <v>73</v>
          </cell>
          <cell r="Q3406">
            <v>0</v>
          </cell>
          <cell r="R3406">
            <v>2</v>
          </cell>
          <cell r="S3406">
            <v>171</v>
          </cell>
          <cell r="T3406">
            <v>0</v>
          </cell>
          <cell r="U3406">
            <v>23</v>
          </cell>
          <cell r="V3406">
            <v>3</v>
          </cell>
          <cell r="W3406">
            <v>20</v>
          </cell>
          <cell r="X3406">
            <v>0</v>
          </cell>
          <cell r="Y3406">
            <v>9520</v>
          </cell>
          <cell r="Z3406" t="str">
            <v>บุคคลธรรมดา</v>
          </cell>
          <cell r="AA3406">
            <v>2</v>
          </cell>
          <cell r="AB3406" t="str">
            <v>(1)ที่ดินและสิ่งปลูกสร้างที่ใช้ประโยชน์ในการประกอบเกษตรกรรม</v>
          </cell>
          <cell r="AC3406">
            <v>1</v>
          </cell>
          <cell r="AD3406">
            <v>9520</v>
          </cell>
          <cell r="AE3406">
            <v>100</v>
          </cell>
        </row>
        <row r="3407">
          <cell r="P3407">
            <v>122</v>
          </cell>
          <cell r="Q3407">
            <v>0</v>
          </cell>
          <cell r="R3407">
            <v>27</v>
          </cell>
          <cell r="S3407">
            <v>25</v>
          </cell>
          <cell r="T3407">
            <v>0</v>
          </cell>
          <cell r="U3407">
            <v>23</v>
          </cell>
          <cell r="V3407">
            <v>3</v>
          </cell>
          <cell r="W3407">
            <v>70</v>
          </cell>
          <cell r="X3407">
            <v>0</v>
          </cell>
          <cell r="Y3407">
            <v>9570</v>
          </cell>
          <cell r="Z3407" t="str">
            <v>บุคคลธรรมดา</v>
          </cell>
          <cell r="AA3407">
            <v>2</v>
          </cell>
          <cell r="AB3407" t="str">
            <v>(1)ที่ดินและสิ่งปลูกสร้างที่ใช้ประโยชน์ในการประกอบเกษตรกรรม</v>
          </cell>
          <cell r="AC3407">
            <v>1</v>
          </cell>
          <cell r="AD3407">
            <v>9570</v>
          </cell>
          <cell r="AE3407">
            <v>100</v>
          </cell>
        </row>
        <row r="3408">
          <cell r="P3408">
            <v>152</v>
          </cell>
          <cell r="Q3408">
            <v>0</v>
          </cell>
          <cell r="R3408">
            <v>20</v>
          </cell>
          <cell r="S3408">
            <v>187</v>
          </cell>
          <cell r="T3408">
            <v>0</v>
          </cell>
          <cell r="U3408">
            <v>8</v>
          </cell>
          <cell r="V3408">
            <v>2</v>
          </cell>
          <cell r="W3408">
            <v>86</v>
          </cell>
          <cell r="X3408">
            <v>0</v>
          </cell>
          <cell r="Y3408">
            <v>3486</v>
          </cell>
          <cell r="Z3408" t="str">
            <v>บุคคลธรรมดา</v>
          </cell>
          <cell r="AA3408">
            <v>2</v>
          </cell>
          <cell r="AB3408" t="str">
            <v>(1)ที่ดินและสิ่งปลูกสร้างที่ใช้ประโยชน์ในการประกอบเกษตรกรรม</v>
          </cell>
          <cell r="AC3408">
            <v>1</v>
          </cell>
          <cell r="AD3408">
            <v>3486</v>
          </cell>
          <cell r="AE3408">
            <v>100</v>
          </cell>
        </row>
        <row r="3409">
          <cell r="P3409">
            <v>339</v>
          </cell>
          <cell r="Q3409">
            <v>0</v>
          </cell>
          <cell r="R3409">
            <v>20</v>
          </cell>
          <cell r="S3409">
            <v>68</v>
          </cell>
          <cell r="T3409">
            <v>0</v>
          </cell>
          <cell r="U3409">
            <v>12</v>
          </cell>
          <cell r="V3409">
            <v>0</v>
          </cell>
          <cell r="W3409">
            <v>9</v>
          </cell>
          <cell r="X3409">
            <v>0</v>
          </cell>
          <cell r="Y3409">
            <v>4809</v>
          </cell>
          <cell r="Z3409" t="str">
            <v>บุคคลธรรมดา</v>
          </cell>
          <cell r="AA3409">
            <v>2</v>
          </cell>
          <cell r="AB3409" t="str">
            <v>(1)ที่ดินและสิ่งปลูกสร้างที่ใช้ประโยชน์ในการประกอบเกษตรกรรม</v>
          </cell>
          <cell r="AC3409">
            <v>1</v>
          </cell>
          <cell r="AD3409">
            <v>4809</v>
          </cell>
          <cell r="AE3409">
            <v>100</v>
          </cell>
        </row>
        <row r="3410">
          <cell r="P3410">
            <v>0</v>
          </cell>
          <cell r="Q3410">
            <v>0</v>
          </cell>
          <cell r="R3410">
            <v>0</v>
          </cell>
          <cell r="S3410">
            <v>0</v>
          </cell>
          <cell r="T3410">
            <v>0</v>
          </cell>
          <cell r="U3410" t="e">
            <v>#N/A</v>
          </cell>
          <cell r="V3410" t="e">
            <v>#N/A</v>
          </cell>
          <cell r="W3410" t="e">
            <v>#N/A</v>
          </cell>
          <cell r="X3410">
            <v>0</v>
          </cell>
          <cell r="Y3410" t="e">
            <v>#N/A</v>
          </cell>
          <cell r="Z3410" t="str">
            <v>บุคคลธรรมดา</v>
          </cell>
          <cell r="AA3410" t="e">
            <v>#N/A</v>
          </cell>
          <cell r="AB3410">
            <v>0</v>
          </cell>
          <cell r="AC3410" t="str">
            <v/>
          </cell>
          <cell r="AD3410" t="e">
            <v>#N/A</v>
          </cell>
          <cell r="AE3410">
            <v>0</v>
          </cell>
        </row>
        <row r="3411">
          <cell r="P3411">
            <v>0</v>
          </cell>
          <cell r="Q3411">
            <v>0</v>
          </cell>
          <cell r="R3411">
            <v>0</v>
          </cell>
          <cell r="S3411">
            <v>0</v>
          </cell>
          <cell r="T3411">
            <v>0</v>
          </cell>
          <cell r="U3411" t="e">
            <v>#N/A</v>
          </cell>
          <cell r="V3411" t="e">
            <v>#N/A</v>
          </cell>
          <cell r="W3411" t="e">
            <v>#N/A</v>
          </cell>
          <cell r="X3411">
            <v>0</v>
          </cell>
          <cell r="Y3411" t="e">
            <v>#N/A</v>
          </cell>
          <cell r="Z3411" t="str">
            <v>บุคคลธรรมดา</v>
          </cell>
          <cell r="AA3411" t="e">
            <v>#N/A</v>
          </cell>
          <cell r="AB3411">
            <v>0</v>
          </cell>
          <cell r="AC3411" t="str">
            <v/>
          </cell>
          <cell r="AD3411" t="e">
            <v>#N/A</v>
          </cell>
          <cell r="AE3411">
            <v>0</v>
          </cell>
        </row>
        <row r="3412">
          <cell r="P3412">
            <v>0</v>
          </cell>
          <cell r="Q3412">
            <v>0</v>
          </cell>
          <cell r="R3412">
            <v>0</v>
          </cell>
          <cell r="S3412">
            <v>0</v>
          </cell>
          <cell r="T3412">
            <v>0</v>
          </cell>
          <cell r="U3412" t="e">
            <v>#N/A</v>
          </cell>
          <cell r="V3412" t="e">
            <v>#N/A</v>
          </cell>
          <cell r="W3412" t="e">
            <v>#N/A</v>
          </cell>
          <cell r="X3412">
            <v>0</v>
          </cell>
          <cell r="Y3412" t="e">
            <v>#N/A</v>
          </cell>
          <cell r="Z3412" t="str">
            <v>บุคคลธรรมดา</v>
          </cell>
          <cell r="AA3412" t="e">
            <v>#N/A</v>
          </cell>
          <cell r="AB3412">
            <v>0</v>
          </cell>
          <cell r="AC3412" t="str">
            <v/>
          </cell>
          <cell r="AD3412" t="e">
            <v>#N/A</v>
          </cell>
          <cell r="AE3412">
            <v>0</v>
          </cell>
        </row>
        <row r="3413">
          <cell r="P3413">
            <v>0</v>
          </cell>
          <cell r="Q3413">
            <v>0</v>
          </cell>
          <cell r="R3413">
            <v>0</v>
          </cell>
          <cell r="S3413">
            <v>0</v>
          </cell>
          <cell r="T3413">
            <v>0</v>
          </cell>
          <cell r="U3413" t="e">
            <v>#N/A</v>
          </cell>
          <cell r="V3413" t="e">
            <v>#N/A</v>
          </cell>
          <cell r="W3413" t="e">
            <v>#N/A</v>
          </cell>
          <cell r="X3413">
            <v>0</v>
          </cell>
          <cell r="Y3413" t="e">
            <v>#N/A</v>
          </cell>
          <cell r="Z3413" t="str">
            <v>บุคคลธรรมดา</v>
          </cell>
          <cell r="AA3413" t="e">
            <v>#N/A</v>
          </cell>
          <cell r="AB3413">
            <v>0</v>
          </cell>
          <cell r="AC3413" t="str">
            <v/>
          </cell>
          <cell r="AD3413" t="e">
            <v>#N/A</v>
          </cell>
          <cell r="AE3413">
            <v>0</v>
          </cell>
        </row>
        <row r="3414">
          <cell r="P3414">
            <v>0</v>
          </cell>
          <cell r="Q3414">
            <v>0</v>
          </cell>
          <cell r="R3414">
            <v>0</v>
          </cell>
          <cell r="S3414">
            <v>0</v>
          </cell>
          <cell r="T3414">
            <v>0</v>
          </cell>
          <cell r="U3414" t="e">
            <v>#N/A</v>
          </cell>
          <cell r="V3414" t="e">
            <v>#N/A</v>
          </cell>
          <cell r="W3414" t="e">
            <v>#N/A</v>
          </cell>
          <cell r="X3414">
            <v>0</v>
          </cell>
          <cell r="Y3414" t="e">
            <v>#N/A</v>
          </cell>
          <cell r="Z3414" t="str">
            <v>บุคคลธรรมดา</v>
          </cell>
          <cell r="AA3414" t="e">
            <v>#N/A</v>
          </cell>
          <cell r="AB3414">
            <v>0</v>
          </cell>
          <cell r="AC3414" t="str">
            <v/>
          </cell>
          <cell r="AD3414" t="e">
            <v>#N/A</v>
          </cell>
          <cell r="AE3414">
            <v>0</v>
          </cell>
        </row>
        <row r="3415">
          <cell r="P3415">
            <v>0</v>
          </cell>
          <cell r="Q3415">
            <v>0</v>
          </cell>
          <cell r="R3415">
            <v>0</v>
          </cell>
          <cell r="S3415">
            <v>0</v>
          </cell>
          <cell r="T3415">
            <v>0</v>
          </cell>
          <cell r="U3415" t="e">
            <v>#N/A</v>
          </cell>
          <cell r="V3415" t="e">
            <v>#N/A</v>
          </cell>
          <cell r="W3415" t="e">
            <v>#N/A</v>
          </cell>
          <cell r="X3415">
            <v>0</v>
          </cell>
          <cell r="Y3415" t="e">
            <v>#N/A</v>
          </cell>
          <cell r="Z3415" t="str">
            <v>บุคคลธรรมดา</v>
          </cell>
          <cell r="AA3415" t="e">
            <v>#N/A</v>
          </cell>
          <cell r="AB3415">
            <v>0</v>
          </cell>
          <cell r="AC3415" t="str">
            <v/>
          </cell>
          <cell r="AD3415" t="e">
            <v>#N/A</v>
          </cell>
          <cell r="AE3415">
            <v>0</v>
          </cell>
        </row>
        <row r="3416">
          <cell r="P3416">
            <v>0</v>
          </cell>
          <cell r="Q3416">
            <v>0</v>
          </cell>
          <cell r="R3416">
            <v>0</v>
          </cell>
          <cell r="S3416">
            <v>0</v>
          </cell>
          <cell r="T3416">
            <v>0</v>
          </cell>
          <cell r="U3416" t="e">
            <v>#N/A</v>
          </cell>
          <cell r="V3416" t="e">
            <v>#N/A</v>
          </cell>
          <cell r="W3416" t="e">
            <v>#N/A</v>
          </cell>
          <cell r="X3416">
            <v>0</v>
          </cell>
          <cell r="Y3416" t="e">
            <v>#N/A</v>
          </cell>
          <cell r="Z3416" t="str">
            <v>บุคคลธรรมดา</v>
          </cell>
          <cell r="AA3416" t="e">
            <v>#N/A</v>
          </cell>
          <cell r="AB3416">
            <v>0</v>
          </cell>
          <cell r="AC3416" t="str">
            <v/>
          </cell>
          <cell r="AD3416" t="e">
            <v>#N/A</v>
          </cell>
          <cell r="AE3416">
            <v>0</v>
          </cell>
        </row>
        <row r="3417">
          <cell r="P3417">
            <v>0</v>
          </cell>
          <cell r="Q3417">
            <v>0</v>
          </cell>
          <cell r="R3417">
            <v>0</v>
          </cell>
          <cell r="S3417">
            <v>0</v>
          </cell>
          <cell r="T3417">
            <v>0</v>
          </cell>
          <cell r="U3417" t="e">
            <v>#N/A</v>
          </cell>
          <cell r="V3417" t="e">
            <v>#N/A</v>
          </cell>
          <cell r="W3417" t="e">
            <v>#N/A</v>
          </cell>
          <cell r="X3417">
            <v>0</v>
          </cell>
          <cell r="Y3417" t="e">
            <v>#N/A</v>
          </cell>
          <cell r="Z3417" t="str">
            <v>บุคคลธรรมดา</v>
          </cell>
          <cell r="AA3417" t="e">
            <v>#N/A</v>
          </cell>
          <cell r="AB3417">
            <v>0</v>
          </cell>
          <cell r="AC3417" t="str">
            <v/>
          </cell>
          <cell r="AD3417" t="e">
            <v>#N/A</v>
          </cell>
          <cell r="AE3417">
            <v>0</v>
          </cell>
        </row>
        <row r="3418">
          <cell r="P3418">
            <v>0</v>
          </cell>
          <cell r="Q3418">
            <v>0</v>
          </cell>
          <cell r="R3418">
            <v>0</v>
          </cell>
          <cell r="S3418">
            <v>0</v>
          </cell>
          <cell r="T3418">
            <v>0</v>
          </cell>
          <cell r="U3418" t="e">
            <v>#N/A</v>
          </cell>
          <cell r="V3418" t="e">
            <v>#N/A</v>
          </cell>
          <cell r="W3418" t="e">
            <v>#N/A</v>
          </cell>
          <cell r="X3418">
            <v>0</v>
          </cell>
          <cell r="Y3418" t="e">
            <v>#N/A</v>
          </cell>
          <cell r="Z3418" t="str">
            <v>บุคคลธรรมดา</v>
          </cell>
          <cell r="AA3418" t="e">
            <v>#N/A</v>
          </cell>
          <cell r="AB3418">
            <v>0</v>
          </cell>
          <cell r="AC3418" t="str">
            <v/>
          </cell>
          <cell r="AD3418" t="e">
            <v>#N/A</v>
          </cell>
          <cell r="AE3418">
            <v>0</v>
          </cell>
        </row>
        <row r="3419">
          <cell r="P3419">
            <v>0</v>
          </cell>
          <cell r="Q3419">
            <v>0</v>
          </cell>
          <cell r="R3419">
            <v>0</v>
          </cell>
          <cell r="S3419">
            <v>0</v>
          </cell>
          <cell r="T3419">
            <v>0</v>
          </cell>
          <cell r="U3419" t="e">
            <v>#N/A</v>
          </cell>
          <cell r="V3419" t="e">
            <v>#N/A</v>
          </cell>
          <cell r="W3419" t="e">
            <v>#N/A</v>
          </cell>
          <cell r="X3419">
            <v>0</v>
          </cell>
          <cell r="Y3419" t="e">
            <v>#N/A</v>
          </cell>
          <cell r="Z3419" t="str">
            <v>บุคคลธรรมดา</v>
          </cell>
          <cell r="AA3419" t="e">
            <v>#N/A</v>
          </cell>
          <cell r="AB3419">
            <v>0</v>
          </cell>
          <cell r="AC3419" t="str">
            <v/>
          </cell>
          <cell r="AD3419" t="e">
            <v>#N/A</v>
          </cell>
          <cell r="AE3419">
            <v>0</v>
          </cell>
        </row>
        <row r="3420">
          <cell r="P3420">
            <v>0</v>
          </cell>
          <cell r="Q3420">
            <v>0</v>
          </cell>
          <cell r="R3420">
            <v>0</v>
          </cell>
          <cell r="S3420">
            <v>0</v>
          </cell>
          <cell r="T3420">
            <v>0</v>
          </cell>
          <cell r="U3420" t="e">
            <v>#N/A</v>
          </cell>
          <cell r="V3420" t="e">
            <v>#N/A</v>
          </cell>
          <cell r="W3420" t="e">
            <v>#N/A</v>
          </cell>
          <cell r="X3420">
            <v>0</v>
          </cell>
          <cell r="Y3420" t="e">
            <v>#N/A</v>
          </cell>
          <cell r="Z3420" t="str">
            <v>บุคคลธรรมดา</v>
          </cell>
          <cell r="AA3420" t="e">
            <v>#N/A</v>
          </cell>
          <cell r="AB3420">
            <v>0</v>
          </cell>
          <cell r="AC3420" t="str">
            <v/>
          </cell>
          <cell r="AD3420" t="e">
            <v>#N/A</v>
          </cell>
          <cell r="AE3420">
            <v>0</v>
          </cell>
        </row>
        <row r="3421">
          <cell r="P3421">
            <v>0</v>
          </cell>
          <cell r="Q3421">
            <v>0</v>
          </cell>
          <cell r="R3421">
            <v>0</v>
          </cell>
          <cell r="S3421">
            <v>0</v>
          </cell>
          <cell r="T3421">
            <v>0</v>
          </cell>
          <cell r="U3421" t="e">
            <v>#N/A</v>
          </cell>
          <cell r="V3421" t="e">
            <v>#N/A</v>
          </cell>
          <cell r="W3421" t="e">
            <v>#N/A</v>
          </cell>
          <cell r="X3421">
            <v>0</v>
          </cell>
          <cell r="Y3421" t="e">
            <v>#N/A</v>
          </cell>
          <cell r="Z3421" t="str">
            <v>บุคคลธรรมดา</v>
          </cell>
          <cell r="AA3421" t="e">
            <v>#N/A</v>
          </cell>
          <cell r="AB3421">
            <v>0</v>
          </cell>
          <cell r="AC3421" t="str">
            <v/>
          </cell>
          <cell r="AD3421" t="e">
            <v>#N/A</v>
          </cell>
          <cell r="AE3421">
            <v>0</v>
          </cell>
        </row>
        <row r="3422">
          <cell r="P3422">
            <v>0</v>
          </cell>
          <cell r="Q3422">
            <v>0</v>
          </cell>
          <cell r="R3422">
            <v>0</v>
          </cell>
          <cell r="S3422">
            <v>0</v>
          </cell>
          <cell r="T3422">
            <v>0</v>
          </cell>
          <cell r="U3422" t="e">
            <v>#N/A</v>
          </cell>
          <cell r="V3422" t="e">
            <v>#N/A</v>
          </cell>
          <cell r="W3422" t="e">
            <v>#N/A</v>
          </cell>
          <cell r="X3422">
            <v>0</v>
          </cell>
          <cell r="Y3422" t="e">
            <v>#N/A</v>
          </cell>
          <cell r="Z3422" t="str">
            <v>บุคคลธรรมดา</v>
          </cell>
          <cell r="AA3422" t="e">
            <v>#N/A</v>
          </cell>
          <cell r="AB3422">
            <v>0</v>
          </cell>
          <cell r="AC3422" t="str">
            <v/>
          </cell>
          <cell r="AD3422" t="e">
            <v>#N/A</v>
          </cell>
          <cell r="AE3422">
            <v>0</v>
          </cell>
        </row>
        <row r="3423">
          <cell r="P3423">
            <v>0</v>
          </cell>
          <cell r="Q3423">
            <v>0</v>
          </cell>
          <cell r="R3423">
            <v>0</v>
          </cell>
          <cell r="S3423">
            <v>0</v>
          </cell>
          <cell r="T3423">
            <v>0</v>
          </cell>
          <cell r="U3423" t="e">
            <v>#N/A</v>
          </cell>
          <cell r="V3423" t="e">
            <v>#N/A</v>
          </cell>
          <cell r="W3423" t="e">
            <v>#N/A</v>
          </cell>
          <cell r="X3423">
            <v>0</v>
          </cell>
          <cell r="Y3423" t="e">
            <v>#N/A</v>
          </cell>
          <cell r="Z3423" t="str">
            <v>บุคคลธรรมดา</v>
          </cell>
          <cell r="AA3423" t="e">
            <v>#N/A</v>
          </cell>
          <cell r="AB3423">
            <v>0</v>
          </cell>
          <cell r="AC3423" t="str">
            <v/>
          </cell>
          <cell r="AD3423" t="e">
            <v>#N/A</v>
          </cell>
          <cell r="AE3423">
            <v>0</v>
          </cell>
        </row>
        <row r="3424">
          <cell r="P3424">
            <v>0</v>
          </cell>
          <cell r="Q3424">
            <v>0</v>
          </cell>
          <cell r="R3424">
            <v>0</v>
          </cell>
          <cell r="S3424">
            <v>0</v>
          </cell>
          <cell r="T3424">
            <v>0</v>
          </cell>
          <cell r="U3424" t="e">
            <v>#N/A</v>
          </cell>
          <cell r="V3424" t="e">
            <v>#N/A</v>
          </cell>
          <cell r="W3424" t="e">
            <v>#N/A</v>
          </cell>
          <cell r="X3424">
            <v>0</v>
          </cell>
          <cell r="Y3424" t="e">
            <v>#N/A</v>
          </cell>
          <cell r="Z3424" t="str">
            <v>บุคคลธรรมดา</v>
          </cell>
          <cell r="AA3424" t="e">
            <v>#N/A</v>
          </cell>
          <cell r="AB3424">
            <v>0</v>
          </cell>
          <cell r="AC3424" t="str">
            <v/>
          </cell>
          <cell r="AD3424" t="e">
            <v>#N/A</v>
          </cell>
          <cell r="AE3424">
            <v>0</v>
          </cell>
        </row>
        <row r="3425">
          <cell r="P3425">
            <v>0</v>
          </cell>
          <cell r="Q3425">
            <v>0</v>
          </cell>
          <cell r="R3425">
            <v>0</v>
          </cell>
          <cell r="S3425">
            <v>0</v>
          </cell>
          <cell r="T3425">
            <v>0</v>
          </cell>
          <cell r="U3425" t="e">
            <v>#N/A</v>
          </cell>
          <cell r="V3425" t="e">
            <v>#N/A</v>
          </cell>
          <cell r="W3425" t="e">
            <v>#N/A</v>
          </cell>
          <cell r="X3425">
            <v>0</v>
          </cell>
          <cell r="Y3425" t="e">
            <v>#N/A</v>
          </cell>
          <cell r="Z3425" t="str">
            <v>บุคคลธรรมดา</v>
          </cell>
          <cell r="AA3425" t="e">
            <v>#N/A</v>
          </cell>
          <cell r="AB3425">
            <v>0</v>
          </cell>
          <cell r="AC3425" t="str">
            <v/>
          </cell>
          <cell r="AD3425" t="e">
            <v>#N/A</v>
          </cell>
          <cell r="AE3425">
            <v>0</v>
          </cell>
        </row>
        <row r="3426">
          <cell r="P3426">
            <v>0</v>
          </cell>
          <cell r="Q3426">
            <v>0</v>
          </cell>
          <cell r="R3426">
            <v>0</v>
          </cell>
          <cell r="S3426">
            <v>0</v>
          </cell>
          <cell r="T3426">
            <v>0</v>
          </cell>
          <cell r="U3426" t="e">
            <v>#N/A</v>
          </cell>
          <cell r="V3426" t="e">
            <v>#N/A</v>
          </cell>
          <cell r="W3426" t="e">
            <v>#N/A</v>
          </cell>
          <cell r="X3426">
            <v>0</v>
          </cell>
          <cell r="Y3426" t="e">
            <v>#N/A</v>
          </cell>
          <cell r="Z3426" t="str">
            <v>บุคคลธรรมดา</v>
          </cell>
          <cell r="AA3426" t="e">
            <v>#N/A</v>
          </cell>
          <cell r="AB3426">
            <v>0</v>
          </cell>
          <cell r="AC3426" t="str">
            <v/>
          </cell>
          <cell r="AD3426" t="e">
            <v>#N/A</v>
          </cell>
          <cell r="AE3426">
            <v>0</v>
          </cell>
        </row>
        <row r="3427">
          <cell r="P3427">
            <v>0</v>
          </cell>
          <cell r="Q3427">
            <v>0</v>
          </cell>
          <cell r="R3427">
            <v>0</v>
          </cell>
          <cell r="S3427">
            <v>0</v>
          </cell>
          <cell r="T3427">
            <v>0</v>
          </cell>
          <cell r="U3427" t="e">
            <v>#N/A</v>
          </cell>
          <cell r="V3427" t="e">
            <v>#N/A</v>
          </cell>
          <cell r="W3427" t="e">
            <v>#N/A</v>
          </cell>
          <cell r="X3427">
            <v>0</v>
          </cell>
          <cell r="Y3427" t="e">
            <v>#N/A</v>
          </cell>
          <cell r="Z3427" t="str">
            <v>บุคคลธรรมดา</v>
          </cell>
          <cell r="AA3427" t="e">
            <v>#N/A</v>
          </cell>
          <cell r="AB3427">
            <v>0</v>
          </cell>
          <cell r="AC3427" t="str">
            <v/>
          </cell>
          <cell r="AD3427" t="e">
            <v>#N/A</v>
          </cell>
          <cell r="AE3427">
            <v>0</v>
          </cell>
        </row>
        <row r="3428">
          <cell r="P3428">
            <v>0</v>
          </cell>
          <cell r="Q3428">
            <v>0</v>
          </cell>
          <cell r="R3428">
            <v>0</v>
          </cell>
          <cell r="S3428">
            <v>0</v>
          </cell>
          <cell r="T3428">
            <v>0</v>
          </cell>
          <cell r="U3428" t="e">
            <v>#N/A</v>
          </cell>
          <cell r="V3428" t="e">
            <v>#N/A</v>
          </cell>
          <cell r="W3428" t="e">
            <v>#N/A</v>
          </cell>
          <cell r="X3428">
            <v>0</v>
          </cell>
          <cell r="Y3428" t="e">
            <v>#N/A</v>
          </cell>
          <cell r="Z3428" t="str">
            <v>บุคคลธรรมดา</v>
          </cell>
          <cell r="AA3428" t="e">
            <v>#N/A</v>
          </cell>
          <cell r="AB3428">
            <v>0</v>
          </cell>
          <cell r="AC3428" t="str">
            <v/>
          </cell>
          <cell r="AD3428" t="e">
            <v>#N/A</v>
          </cell>
          <cell r="AE3428">
            <v>0</v>
          </cell>
        </row>
        <row r="3429">
          <cell r="P3429">
            <v>0</v>
          </cell>
          <cell r="Q3429">
            <v>0</v>
          </cell>
          <cell r="R3429">
            <v>0</v>
          </cell>
          <cell r="S3429">
            <v>0</v>
          </cell>
          <cell r="T3429">
            <v>0</v>
          </cell>
          <cell r="U3429" t="e">
            <v>#N/A</v>
          </cell>
          <cell r="V3429" t="e">
            <v>#N/A</v>
          </cell>
          <cell r="W3429" t="e">
            <v>#N/A</v>
          </cell>
          <cell r="X3429">
            <v>0</v>
          </cell>
          <cell r="Y3429" t="e">
            <v>#N/A</v>
          </cell>
          <cell r="Z3429" t="str">
            <v>บุคคลธรรมดา</v>
          </cell>
          <cell r="AA3429" t="e">
            <v>#N/A</v>
          </cell>
          <cell r="AB3429">
            <v>0</v>
          </cell>
          <cell r="AC3429" t="str">
            <v/>
          </cell>
          <cell r="AD3429" t="e">
            <v>#N/A</v>
          </cell>
          <cell r="AE3429">
            <v>0</v>
          </cell>
        </row>
        <row r="3430">
          <cell r="P3430">
            <v>0</v>
          </cell>
          <cell r="Q3430">
            <v>0</v>
          </cell>
          <cell r="R3430">
            <v>0</v>
          </cell>
          <cell r="S3430">
            <v>0</v>
          </cell>
          <cell r="T3430">
            <v>0</v>
          </cell>
          <cell r="U3430" t="e">
            <v>#N/A</v>
          </cell>
          <cell r="V3430" t="e">
            <v>#N/A</v>
          </cell>
          <cell r="W3430" t="e">
            <v>#N/A</v>
          </cell>
          <cell r="X3430">
            <v>0</v>
          </cell>
          <cell r="Y3430" t="e">
            <v>#N/A</v>
          </cell>
          <cell r="Z3430" t="str">
            <v>บุคคลธรรมดา</v>
          </cell>
          <cell r="AA3430" t="e">
            <v>#N/A</v>
          </cell>
          <cell r="AB3430">
            <v>0</v>
          </cell>
          <cell r="AC3430" t="str">
            <v/>
          </cell>
          <cell r="AD3430" t="e">
            <v>#N/A</v>
          </cell>
          <cell r="AE3430">
            <v>0</v>
          </cell>
        </row>
        <row r="3431">
          <cell r="P3431">
            <v>0</v>
          </cell>
          <cell r="Q3431">
            <v>0</v>
          </cell>
          <cell r="R3431">
            <v>0</v>
          </cell>
          <cell r="S3431">
            <v>0</v>
          </cell>
          <cell r="T3431">
            <v>0</v>
          </cell>
          <cell r="U3431" t="e">
            <v>#N/A</v>
          </cell>
          <cell r="V3431" t="e">
            <v>#N/A</v>
          </cell>
          <cell r="W3431" t="e">
            <v>#N/A</v>
          </cell>
          <cell r="X3431">
            <v>0</v>
          </cell>
          <cell r="Y3431" t="e">
            <v>#N/A</v>
          </cell>
          <cell r="Z3431" t="str">
            <v>บุคคลธรรมดา</v>
          </cell>
          <cell r="AA3431" t="e">
            <v>#N/A</v>
          </cell>
          <cell r="AB3431">
            <v>0</v>
          </cell>
          <cell r="AC3431" t="str">
            <v/>
          </cell>
          <cell r="AD3431" t="e">
            <v>#N/A</v>
          </cell>
          <cell r="AE3431">
            <v>0</v>
          </cell>
        </row>
        <row r="3432">
          <cell r="P3432">
            <v>0</v>
          </cell>
          <cell r="Q3432">
            <v>0</v>
          </cell>
          <cell r="R3432">
            <v>0</v>
          </cell>
          <cell r="S3432">
            <v>0</v>
          </cell>
          <cell r="T3432">
            <v>0</v>
          </cell>
          <cell r="U3432" t="e">
            <v>#N/A</v>
          </cell>
          <cell r="V3432" t="e">
            <v>#N/A</v>
          </cell>
          <cell r="W3432" t="e">
            <v>#N/A</v>
          </cell>
          <cell r="X3432">
            <v>0</v>
          </cell>
          <cell r="Y3432" t="e">
            <v>#N/A</v>
          </cell>
          <cell r="Z3432" t="str">
            <v>บุคคลธรรมดา</v>
          </cell>
          <cell r="AA3432" t="e">
            <v>#N/A</v>
          </cell>
          <cell r="AB3432">
            <v>0</v>
          </cell>
          <cell r="AC3432" t="str">
            <v/>
          </cell>
          <cell r="AD3432" t="e">
            <v>#N/A</v>
          </cell>
          <cell r="AE3432">
            <v>0</v>
          </cell>
        </row>
        <row r="3433">
          <cell r="P3433">
            <v>0</v>
          </cell>
          <cell r="Q3433">
            <v>0</v>
          </cell>
          <cell r="R3433">
            <v>0</v>
          </cell>
          <cell r="S3433">
            <v>0</v>
          </cell>
          <cell r="T3433">
            <v>0</v>
          </cell>
          <cell r="U3433" t="e">
            <v>#N/A</v>
          </cell>
          <cell r="V3433" t="e">
            <v>#N/A</v>
          </cell>
          <cell r="W3433" t="e">
            <v>#N/A</v>
          </cell>
          <cell r="X3433">
            <v>0</v>
          </cell>
          <cell r="Y3433" t="e">
            <v>#N/A</v>
          </cell>
          <cell r="Z3433" t="str">
            <v>บุคคลธรรมดา</v>
          </cell>
          <cell r="AA3433" t="e">
            <v>#N/A</v>
          </cell>
          <cell r="AB3433">
            <v>0</v>
          </cell>
          <cell r="AC3433" t="str">
            <v/>
          </cell>
          <cell r="AD3433" t="e">
            <v>#N/A</v>
          </cell>
          <cell r="AE3433">
            <v>0</v>
          </cell>
        </row>
        <row r="3434">
          <cell r="P3434">
            <v>0</v>
          </cell>
          <cell r="Q3434">
            <v>0</v>
          </cell>
          <cell r="R3434">
            <v>0</v>
          </cell>
          <cell r="S3434">
            <v>0</v>
          </cell>
          <cell r="T3434">
            <v>0</v>
          </cell>
          <cell r="U3434" t="e">
            <v>#N/A</v>
          </cell>
          <cell r="V3434" t="e">
            <v>#N/A</v>
          </cell>
          <cell r="W3434" t="e">
            <v>#N/A</v>
          </cell>
          <cell r="X3434">
            <v>0</v>
          </cell>
          <cell r="Y3434" t="e">
            <v>#N/A</v>
          </cell>
          <cell r="Z3434" t="str">
            <v>บุคคลธรรมดา</v>
          </cell>
          <cell r="AA3434" t="e">
            <v>#N/A</v>
          </cell>
          <cell r="AB3434">
            <v>0</v>
          </cell>
          <cell r="AC3434" t="str">
            <v/>
          </cell>
          <cell r="AD3434" t="e">
            <v>#N/A</v>
          </cell>
          <cell r="AE3434">
            <v>0</v>
          </cell>
        </row>
        <row r="3435">
          <cell r="P3435">
            <v>0</v>
          </cell>
          <cell r="Q3435">
            <v>0</v>
          </cell>
          <cell r="R3435">
            <v>0</v>
          </cell>
          <cell r="S3435">
            <v>0</v>
          </cell>
          <cell r="T3435">
            <v>0</v>
          </cell>
          <cell r="U3435" t="e">
            <v>#N/A</v>
          </cell>
          <cell r="V3435" t="e">
            <v>#N/A</v>
          </cell>
          <cell r="W3435" t="e">
            <v>#N/A</v>
          </cell>
          <cell r="X3435">
            <v>0</v>
          </cell>
          <cell r="Y3435" t="e">
            <v>#N/A</v>
          </cell>
          <cell r="Z3435" t="str">
            <v>บุคคลธรรมดา</v>
          </cell>
          <cell r="AA3435" t="e">
            <v>#N/A</v>
          </cell>
          <cell r="AB3435">
            <v>0</v>
          </cell>
          <cell r="AC3435" t="str">
            <v/>
          </cell>
          <cell r="AD3435" t="e">
            <v>#N/A</v>
          </cell>
          <cell r="AE3435">
            <v>0</v>
          </cell>
        </row>
        <row r="3436">
          <cell r="P3436">
            <v>0</v>
          </cell>
          <cell r="Q3436">
            <v>0</v>
          </cell>
          <cell r="R3436">
            <v>0</v>
          </cell>
          <cell r="S3436">
            <v>0</v>
          </cell>
          <cell r="T3436">
            <v>0</v>
          </cell>
          <cell r="U3436" t="e">
            <v>#N/A</v>
          </cell>
          <cell r="V3436" t="e">
            <v>#N/A</v>
          </cell>
          <cell r="W3436" t="e">
            <v>#N/A</v>
          </cell>
          <cell r="X3436">
            <v>0</v>
          </cell>
          <cell r="Y3436" t="e">
            <v>#N/A</v>
          </cell>
          <cell r="Z3436" t="str">
            <v>บุคคลธรรมดา</v>
          </cell>
          <cell r="AA3436" t="e">
            <v>#N/A</v>
          </cell>
          <cell r="AB3436">
            <v>0</v>
          </cell>
          <cell r="AC3436" t="str">
            <v/>
          </cell>
          <cell r="AD3436" t="e">
            <v>#N/A</v>
          </cell>
          <cell r="AE3436">
            <v>0</v>
          </cell>
        </row>
        <row r="3437">
          <cell r="P3437">
            <v>0</v>
          </cell>
          <cell r="Q3437">
            <v>0</v>
          </cell>
          <cell r="R3437">
            <v>0</v>
          </cell>
          <cell r="S3437">
            <v>0</v>
          </cell>
          <cell r="T3437">
            <v>0</v>
          </cell>
          <cell r="U3437" t="e">
            <v>#N/A</v>
          </cell>
          <cell r="V3437" t="e">
            <v>#N/A</v>
          </cell>
          <cell r="W3437" t="e">
            <v>#N/A</v>
          </cell>
          <cell r="X3437">
            <v>0</v>
          </cell>
          <cell r="Y3437" t="e">
            <v>#N/A</v>
          </cell>
          <cell r="Z3437" t="str">
            <v>บุคคลธรรมดา</v>
          </cell>
          <cell r="AA3437" t="e">
            <v>#N/A</v>
          </cell>
          <cell r="AB3437">
            <v>0</v>
          </cell>
          <cell r="AC3437" t="str">
            <v/>
          </cell>
          <cell r="AD3437" t="e">
            <v>#N/A</v>
          </cell>
          <cell r="AE3437">
            <v>0</v>
          </cell>
        </row>
        <row r="3438">
          <cell r="P3438">
            <v>0</v>
          </cell>
          <cell r="Q3438">
            <v>0</v>
          </cell>
          <cell r="R3438">
            <v>0</v>
          </cell>
          <cell r="S3438">
            <v>0</v>
          </cell>
          <cell r="T3438">
            <v>0</v>
          </cell>
          <cell r="U3438" t="e">
            <v>#N/A</v>
          </cell>
          <cell r="V3438" t="e">
            <v>#N/A</v>
          </cell>
          <cell r="W3438" t="e">
            <v>#N/A</v>
          </cell>
          <cell r="X3438">
            <v>0</v>
          </cell>
          <cell r="Y3438" t="e">
            <v>#N/A</v>
          </cell>
          <cell r="Z3438" t="str">
            <v>บุคคลธรรมดา</v>
          </cell>
          <cell r="AA3438" t="e">
            <v>#N/A</v>
          </cell>
          <cell r="AB3438">
            <v>0</v>
          </cell>
          <cell r="AC3438" t="str">
            <v/>
          </cell>
          <cell r="AD3438" t="e">
            <v>#N/A</v>
          </cell>
          <cell r="AE3438">
            <v>0</v>
          </cell>
        </row>
        <row r="3439">
          <cell r="P3439">
            <v>0</v>
          </cell>
          <cell r="Q3439">
            <v>0</v>
          </cell>
          <cell r="R3439">
            <v>0</v>
          </cell>
          <cell r="S3439">
            <v>0</v>
          </cell>
          <cell r="T3439">
            <v>0</v>
          </cell>
          <cell r="U3439" t="e">
            <v>#N/A</v>
          </cell>
          <cell r="V3439" t="e">
            <v>#N/A</v>
          </cell>
          <cell r="W3439" t="e">
            <v>#N/A</v>
          </cell>
          <cell r="X3439">
            <v>0</v>
          </cell>
          <cell r="Y3439" t="e">
            <v>#N/A</v>
          </cell>
          <cell r="Z3439" t="str">
            <v>บุคคลธรรมดา</v>
          </cell>
          <cell r="AA3439" t="e">
            <v>#N/A</v>
          </cell>
          <cell r="AB3439">
            <v>0</v>
          </cell>
          <cell r="AC3439" t="str">
            <v/>
          </cell>
          <cell r="AD3439" t="e">
            <v>#N/A</v>
          </cell>
          <cell r="AE3439">
            <v>0</v>
          </cell>
        </row>
        <row r="3440">
          <cell r="P3440">
            <v>0</v>
          </cell>
          <cell r="Q3440">
            <v>0</v>
          </cell>
          <cell r="R3440">
            <v>0</v>
          </cell>
          <cell r="S3440">
            <v>0</v>
          </cell>
          <cell r="T3440">
            <v>0</v>
          </cell>
          <cell r="U3440" t="e">
            <v>#N/A</v>
          </cell>
          <cell r="V3440" t="e">
            <v>#N/A</v>
          </cell>
          <cell r="W3440" t="e">
            <v>#N/A</v>
          </cell>
          <cell r="X3440">
            <v>0</v>
          </cell>
          <cell r="Y3440" t="e">
            <v>#N/A</v>
          </cell>
          <cell r="Z3440" t="str">
            <v>บุคคลธรรมดา</v>
          </cell>
          <cell r="AA3440" t="e">
            <v>#N/A</v>
          </cell>
          <cell r="AB3440">
            <v>0</v>
          </cell>
          <cell r="AC3440" t="str">
            <v/>
          </cell>
          <cell r="AD3440" t="e">
            <v>#N/A</v>
          </cell>
          <cell r="AE3440">
            <v>0</v>
          </cell>
        </row>
        <row r="3441">
          <cell r="P3441">
            <v>0</v>
          </cell>
          <cell r="Q3441">
            <v>0</v>
          </cell>
          <cell r="R3441">
            <v>0</v>
          </cell>
          <cell r="S3441">
            <v>0</v>
          </cell>
          <cell r="T3441">
            <v>0</v>
          </cell>
          <cell r="U3441" t="e">
            <v>#N/A</v>
          </cell>
          <cell r="V3441" t="e">
            <v>#N/A</v>
          </cell>
          <cell r="W3441" t="e">
            <v>#N/A</v>
          </cell>
          <cell r="X3441">
            <v>0</v>
          </cell>
          <cell r="Y3441" t="e">
            <v>#N/A</v>
          </cell>
          <cell r="Z3441" t="str">
            <v>บุคคลธรรมดา</v>
          </cell>
          <cell r="AA3441" t="e">
            <v>#N/A</v>
          </cell>
          <cell r="AB3441">
            <v>0</v>
          </cell>
          <cell r="AC3441" t="str">
            <v/>
          </cell>
          <cell r="AD3441" t="e">
            <v>#N/A</v>
          </cell>
          <cell r="AE3441">
            <v>0</v>
          </cell>
        </row>
        <row r="3442">
          <cell r="P3442">
            <v>0</v>
          </cell>
          <cell r="Q3442">
            <v>0</v>
          </cell>
          <cell r="R3442">
            <v>0</v>
          </cell>
          <cell r="S3442">
            <v>0</v>
          </cell>
          <cell r="T3442">
            <v>0</v>
          </cell>
          <cell r="U3442" t="e">
            <v>#N/A</v>
          </cell>
          <cell r="V3442" t="e">
            <v>#N/A</v>
          </cell>
          <cell r="W3442" t="e">
            <v>#N/A</v>
          </cell>
          <cell r="X3442">
            <v>0</v>
          </cell>
          <cell r="Y3442" t="e">
            <v>#N/A</v>
          </cell>
          <cell r="Z3442" t="str">
            <v>บุคคลธรรมดา</v>
          </cell>
          <cell r="AA3442" t="e">
            <v>#N/A</v>
          </cell>
          <cell r="AB3442">
            <v>0</v>
          </cell>
          <cell r="AC3442" t="str">
            <v/>
          </cell>
          <cell r="AD3442" t="e">
            <v>#N/A</v>
          </cell>
          <cell r="AE3442">
            <v>0</v>
          </cell>
        </row>
        <row r="3443">
          <cell r="P3443">
            <v>0</v>
          </cell>
          <cell r="Q3443">
            <v>0</v>
          </cell>
          <cell r="R3443">
            <v>0</v>
          </cell>
          <cell r="S3443">
            <v>0</v>
          </cell>
          <cell r="T3443">
            <v>0</v>
          </cell>
          <cell r="U3443" t="e">
            <v>#N/A</v>
          </cell>
          <cell r="V3443" t="e">
            <v>#N/A</v>
          </cell>
          <cell r="W3443" t="e">
            <v>#N/A</v>
          </cell>
          <cell r="X3443">
            <v>0</v>
          </cell>
          <cell r="Y3443" t="e">
            <v>#N/A</v>
          </cell>
          <cell r="Z3443" t="str">
            <v>บุคคลธรรมดา</v>
          </cell>
          <cell r="AA3443" t="e">
            <v>#N/A</v>
          </cell>
          <cell r="AB3443">
            <v>0</v>
          </cell>
          <cell r="AC3443" t="str">
            <v/>
          </cell>
          <cell r="AD3443" t="e">
            <v>#N/A</v>
          </cell>
          <cell r="AE3443">
            <v>0</v>
          </cell>
        </row>
        <row r="3444">
          <cell r="P3444">
            <v>0</v>
          </cell>
          <cell r="Q3444">
            <v>0</v>
          </cell>
          <cell r="R3444">
            <v>0</v>
          </cell>
          <cell r="S3444">
            <v>0</v>
          </cell>
          <cell r="T3444">
            <v>0</v>
          </cell>
          <cell r="U3444" t="e">
            <v>#N/A</v>
          </cell>
          <cell r="V3444" t="e">
            <v>#N/A</v>
          </cell>
          <cell r="W3444" t="e">
            <v>#N/A</v>
          </cell>
          <cell r="X3444">
            <v>0</v>
          </cell>
          <cell r="Y3444" t="e">
            <v>#N/A</v>
          </cell>
          <cell r="Z3444" t="str">
            <v>บุคคลธรรมดา</v>
          </cell>
          <cell r="AA3444" t="e">
            <v>#N/A</v>
          </cell>
          <cell r="AB3444">
            <v>0</v>
          </cell>
          <cell r="AC3444" t="str">
            <v/>
          </cell>
          <cell r="AD3444" t="e">
            <v>#N/A</v>
          </cell>
          <cell r="AE3444">
            <v>0</v>
          </cell>
        </row>
        <row r="3445">
          <cell r="P3445">
            <v>0</v>
          </cell>
          <cell r="Q3445">
            <v>0</v>
          </cell>
          <cell r="R3445">
            <v>0</v>
          </cell>
          <cell r="S3445">
            <v>0</v>
          </cell>
          <cell r="T3445">
            <v>0</v>
          </cell>
          <cell r="U3445" t="e">
            <v>#N/A</v>
          </cell>
          <cell r="V3445" t="e">
            <v>#N/A</v>
          </cell>
          <cell r="W3445" t="e">
            <v>#N/A</v>
          </cell>
          <cell r="X3445">
            <v>0</v>
          </cell>
          <cell r="Y3445" t="e">
            <v>#N/A</v>
          </cell>
          <cell r="Z3445" t="str">
            <v>บุคคลธรรมดา</v>
          </cell>
          <cell r="AA3445" t="e">
            <v>#N/A</v>
          </cell>
          <cell r="AB3445">
            <v>0</v>
          </cell>
          <cell r="AC3445" t="str">
            <v/>
          </cell>
          <cell r="AD3445" t="e">
            <v>#N/A</v>
          </cell>
          <cell r="AE3445">
            <v>0</v>
          </cell>
        </row>
        <row r="3446">
          <cell r="P3446">
            <v>0</v>
          </cell>
          <cell r="Q3446">
            <v>0</v>
          </cell>
          <cell r="R3446">
            <v>0</v>
          </cell>
          <cell r="S3446">
            <v>0</v>
          </cell>
          <cell r="T3446">
            <v>0</v>
          </cell>
          <cell r="U3446" t="e">
            <v>#N/A</v>
          </cell>
          <cell r="V3446" t="e">
            <v>#N/A</v>
          </cell>
          <cell r="W3446" t="e">
            <v>#N/A</v>
          </cell>
          <cell r="X3446">
            <v>0</v>
          </cell>
          <cell r="Y3446" t="e">
            <v>#N/A</v>
          </cell>
          <cell r="Z3446" t="str">
            <v>บุคคลธรรมดา</v>
          </cell>
          <cell r="AA3446" t="e">
            <v>#N/A</v>
          </cell>
          <cell r="AB3446">
            <v>0</v>
          </cell>
          <cell r="AC3446" t="str">
            <v/>
          </cell>
          <cell r="AD3446" t="e">
            <v>#N/A</v>
          </cell>
          <cell r="AE3446">
            <v>0</v>
          </cell>
        </row>
        <row r="3447">
          <cell r="P3447">
            <v>0</v>
          </cell>
          <cell r="Q3447">
            <v>0</v>
          </cell>
          <cell r="R3447">
            <v>0</v>
          </cell>
          <cell r="S3447">
            <v>0</v>
          </cell>
          <cell r="T3447">
            <v>0</v>
          </cell>
          <cell r="U3447" t="e">
            <v>#N/A</v>
          </cell>
          <cell r="V3447" t="e">
            <v>#N/A</v>
          </cell>
          <cell r="W3447" t="e">
            <v>#N/A</v>
          </cell>
          <cell r="X3447">
            <v>0</v>
          </cell>
          <cell r="Y3447" t="e">
            <v>#N/A</v>
          </cell>
          <cell r="Z3447" t="str">
            <v>บุคคลธรรมดา</v>
          </cell>
          <cell r="AA3447" t="e">
            <v>#N/A</v>
          </cell>
          <cell r="AB3447">
            <v>0</v>
          </cell>
          <cell r="AC3447" t="str">
            <v/>
          </cell>
          <cell r="AD3447" t="e">
            <v>#N/A</v>
          </cell>
          <cell r="AE3447">
            <v>0</v>
          </cell>
        </row>
        <row r="3448">
          <cell r="P3448">
            <v>0</v>
          </cell>
          <cell r="Q3448">
            <v>0</v>
          </cell>
          <cell r="R3448">
            <v>0</v>
          </cell>
          <cell r="S3448">
            <v>0</v>
          </cell>
          <cell r="T3448">
            <v>0</v>
          </cell>
          <cell r="U3448" t="e">
            <v>#N/A</v>
          </cell>
          <cell r="V3448" t="e">
            <v>#N/A</v>
          </cell>
          <cell r="W3448" t="e">
            <v>#N/A</v>
          </cell>
          <cell r="X3448">
            <v>0</v>
          </cell>
          <cell r="Y3448" t="e">
            <v>#N/A</v>
          </cell>
          <cell r="Z3448" t="str">
            <v>บุคคลธรรมดา</v>
          </cell>
          <cell r="AA3448" t="e">
            <v>#N/A</v>
          </cell>
          <cell r="AB3448">
            <v>0</v>
          </cell>
          <cell r="AC3448" t="str">
            <v/>
          </cell>
          <cell r="AD3448" t="e">
            <v>#N/A</v>
          </cell>
          <cell r="AE3448">
            <v>0</v>
          </cell>
        </row>
        <row r="3449">
          <cell r="P3449">
            <v>0</v>
          </cell>
          <cell r="Q3449">
            <v>0</v>
          </cell>
          <cell r="R3449">
            <v>0</v>
          </cell>
          <cell r="S3449">
            <v>0</v>
          </cell>
          <cell r="T3449">
            <v>0</v>
          </cell>
          <cell r="U3449" t="e">
            <v>#N/A</v>
          </cell>
          <cell r="V3449" t="e">
            <v>#N/A</v>
          </cell>
          <cell r="W3449" t="e">
            <v>#N/A</v>
          </cell>
          <cell r="X3449">
            <v>0</v>
          </cell>
          <cell r="Y3449" t="e">
            <v>#N/A</v>
          </cell>
          <cell r="Z3449" t="str">
            <v>บุคคลธรรมดา</v>
          </cell>
          <cell r="AA3449" t="e">
            <v>#N/A</v>
          </cell>
          <cell r="AB3449">
            <v>0</v>
          </cell>
          <cell r="AC3449" t="str">
            <v/>
          </cell>
          <cell r="AD3449" t="e">
            <v>#N/A</v>
          </cell>
          <cell r="AE3449">
            <v>0</v>
          </cell>
        </row>
        <row r="3450">
          <cell r="P3450">
            <v>0</v>
          </cell>
          <cell r="Q3450">
            <v>0</v>
          </cell>
          <cell r="R3450">
            <v>0</v>
          </cell>
          <cell r="S3450">
            <v>0</v>
          </cell>
          <cell r="T3450">
            <v>0</v>
          </cell>
          <cell r="U3450" t="e">
            <v>#N/A</v>
          </cell>
          <cell r="V3450" t="e">
            <v>#N/A</v>
          </cell>
          <cell r="W3450" t="e">
            <v>#N/A</v>
          </cell>
          <cell r="X3450">
            <v>0</v>
          </cell>
          <cell r="Y3450" t="e">
            <v>#N/A</v>
          </cell>
          <cell r="Z3450" t="str">
            <v>บุคคลธรรมดา</v>
          </cell>
          <cell r="AA3450" t="e">
            <v>#N/A</v>
          </cell>
          <cell r="AB3450">
            <v>0</v>
          </cell>
          <cell r="AC3450" t="str">
            <v/>
          </cell>
          <cell r="AD3450" t="e">
            <v>#N/A</v>
          </cell>
          <cell r="AE3450">
            <v>0</v>
          </cell>
        </row>
        <row r="3451">
          <cell r="P3451">
            <v>0</v>
          </cell>
          <cell r="Q3451">
            <v>0</v>
          </cell>
          <cell r="R3451">
            <v>0</v>
          </cell>
          <cell r="S3451">
            <v>0</v>
          </cell>
          <cell r="T3451">
            <v>0</v>
          </cell>
          <cell r="U3451" t="e">
            <v>#N/A</v>
          </cell>
          <cell r="V3451" t="e">
            <v>#N/A</v>
          </cell>
          <cell r="W3451" t="e">
            <v>#N/A</v>
          </cell>
          <cell r="X3451">
            <v>0</v>
          </cell>
          <cell r="Y3451" t="e">
            <v>#N/A</v>
          </cell>
          <cell r="Z3451" t="str">
            <v>บุคคลธรรมดา</v>
          </cell>
          <cell r="AA3451" t="e">
            <v>#N/A</v>
          </cell>
          <cell r="AB3451">
            <v>0</v>
          </cell>
          <cell r="AC3451" t="str">
            <v/>
          </cell>
          <cell r="AD3451" t="e">
            <v>#N/A</v>
          </cell>
          <cell r="AE3451">
            <v>0</v>
          </cell>
        </row>
        <row r="3452">
          <cell r="P3452">
            <v>0</v>
          </cell>
          <cell r="Q3452">
            <v>0</v>
          </cell>
          <cell r="R3452">
            <v>0</v>
          </cell>
          <cell r="S3452">
            <v>0</v>
          </cell>
          <cell r="T3452">
            <v>0</v>
          </cell>
          <cell r="U3452" t="e">
            <v>#N/A</v>
          </cell>
          <cell r="V3452" t="e">
            <v>#N/A</v>
          </cell>
          <cell r="W3452" t="e">
            <v>#N/A</v>
          </cell>
          <cell r="X3452">
            <v>0</v>
          </cell>
          <cell r="Y3452" t="e">
            <v>#N/A</v>
          </cell>
          <cell r="Z3452" t="str">
            <v>บุคคลธรรมดา</v>
          </cell>
          <cell r="AA3452" t="e">
            <v>#N/A</v>
          </cell>
          <cell r="AB3452">
            <v>0</v>
          </cell>
          <cell r="AC3452" t="str">
            <v/>
          </cell>
          <cell r="AD3452" t="e">
            <v>#N/A</v>
          </cell>
          <cell r="AE3452">
            <v>0</v>
          </cell>
        </row>
        <row r="3453">
          <cell r="P3453">
            <v>0</v>
          </cell>
          <cell r="Q3453">
            <v>0</v>
          </cell>
          <cell r="R3453">
            <v>0</v>
          </cell>
          <cell r="S3453">
            <v>0</v>
          </cell>
          <cell r="T3453">
            <v>0</v>
          </cell>
          <cell r="U3453" t="e">
            <v>#N/A</v>
          </cell>
          <cell r="V3453" t="e">
            <v>#N/A</v>
          </cell>
          <cell r="W3453" t="e">
            <v>#N/A</v>
          </cell>
          <cell r="X3453">
            <v>0</v>
          </cell>
          <cell r="Y3453" t="e">
            <v>#N/A</v>
          </cell>
          <cell r="Z3453" t="str">
            <v>บุคคลธรรมดา</v>
          </cell>
          <cell r="AA3453" t="e">
            <v>#N/A</v>
          </cell>
          <cell r="AB3453">
            <v>0</v>
          </cell>
          <cell r="AC3453" t="str">
            <v/>
          </cell>
          <cell r="AD3453" t="e">
            <v>#N/A</v>
          </cell>
          <cell r="AE3453">
            <v>0</v>
          </cell>
        </row>
        <row r="3454">
          <cell r="P3454">
            <v>0</v>
          </cell>
          <cell r="Q3454">
            <v>0</v>
          </cell>
          <cell r="R3454">
            <v>0</v>
          </cell>
          <cell r="S3454">
            <v>0</v>
          </cell>
          <cell r="T3454">
            <v>0</v>
          </cell>
          <cell r="U3454" t="e">
            <v>#N/A</v>
          </cell>
          <cell r="V3454" t="e">
            <v>#N/A</v>
          </cell>
          <cell r="W3454" t="e">
            <v>#N/A</v>
          </cell>
          <cell r="X3454">
            <v>0</v>
          </cell>
          <cell r="Y3454" t="e">
            <v>#N/A</v>
          </cell>
          <cell r="Z3454" t="str">
            <v>บุคคลธรรมดา</v>
          </cell>
          <cell r="AA3454" t="e">
            <v>#N/A</v>
          </cell>
          <cell r="AB3454">
            <v>0</v>
          </cell>
          <cell r="AC3454" t="str">
            <v/>
          </cell>
          <cell r="AD3454" t="e">
            <v>#N/A</v>
          </cell>
          <cell r="AE3454">
            <v>0</v>
          </cell>
        </row>
        <row r="3455">
          <cell r="P3455">
            <v>0</v>
          </cell>
          <cell r="Q3455">
            <v>0</v>
          </cell>
          <cell r="R3455">
            <v>0</v>
          </cell>
          <cell r="S3455">
            <v>0</v>
          </cell>
          <cell r="T3455">
            <v>0</v>
          </cell>
          <cell r="U3455" t="e">
            <v>#N/A</v>
          </cell>
          <cell r="V3455" t="e">
            <v>#N/A</v>
          </cell>
          <cell r="W3455" t="e">
            <v>#N/A</v>
          </cell>
          <cell r="X3455">
            <v>0</v>
          </cell>
          <cell r="Y3455" t="e">
            <v>#N/A</v>
          </cell>
          <cell r="Z3455" t="str">
            <v>บุคคลธรรมดา</v>
          </cell>
          <cell r="AA3455" t="e">
            <v>#N/A</v>
          </cell>
          <cell r="AB3455">
            <v>0</v>
          </cell>
          <cell r="AC3455" t="str">
            <v/>
          </cell>
          <cell r="AD3455" t="e">
            <v>#N/A</v>
          </cell>
          <cell r="AE3455">
            <v>0</v>
          </cell>
        </row>
        <row r="3456">
          <cell r="P3456">
            <v>0</v>
          </cell>
          <cell r="Q3456">
            <v>0</v>
          </cell>
          <cell r="R3456">
            <v>0</v>
          </cell>
          <cell r="S3456">
            <v>0</v>
          </cell>
          <cell r="T3456">
            <v>0</v>
          </cell>
          <cell r="U3456" t="e">
            <v>#N/A</v>
          </cell>
          <cell r="V3456" t="e">
            <v>#N/A</v>
          </cell>
          <cell r="W3456" t="e">
            <v>#N/A</v>
          </cell>
          <cell r="X3456">
            <v>0</v>
          </cell>
          <cell r="Y3456" t="e">
            <v>#N/A</v>
          </cell>
          <cell r="Z3456" t="str">
            <v>บุคคลธรรมดา</v>
          </cell>
          <cell r="AA3456" t="e">
            <v>#N/A</v>
          </cell>
          <cell r="AB3456">
            <v>0</v>
          </cell>
          <cell r="AC3456" t="str">
            <v/>
          </cell>
          <cell r="AD3456" t="e">
            <v>#N/A</v>
          </cell>
          <cell r="AE3456">
            <v>0</v>
          </cell>
        </row>
        <row r="3457">
          <cell r="P3457">
            <v>0</v>
          </cell>
          <cell r="Q3457">
            <v>0</v>
          </cell>
          <cell r="R3457">
            <v>0</v>
          </cell>
          <cell r="S3457">
            <v>0</v>
          </cell>
          <cell r="T3457">
            <v>0</v>
          </cell>
          <cell r="U3457" t="e">
            <v>#N/A</v>
          </cell>
          <cell r="V3457" t="e">
            <v>#N/A</v>
          </cell>
          <cell r="W3457" t="e">
            <v>#N/A</v>
          </cell>
          <cell r="X3457">
            <v>0</v>
          </cell>
          <cell r="Y3457" t="e">
            <v>#N/A</v>
          </cell>
          <cell r="Z3457" t="str">
            <v>บุคคลธรรมดา</v>
          </cell>
          <cell r="AA3457" t="e">
            <v>#N/A</v>
          </cell>
          <cell r="AB3457">
            <v>0</v>
          </cell>
          <cell r="AC3457" t="str">
            <v/>
          </cell>
          <cell r="AD3457" t="e">
            <v>#N/A</v>
          </cell>
          <cell r="AE3457">
            <v>0</v>
          </cell>
        </row>
        <row r="3458">
          <cell r="P3458">
            <v>0</v>
          </cell>
          <cell r="Q3458">
            <v>0</v>
          </cell>
          <cell r="R3458">
            <v>0</v>
          </cell>
          <cell r="S3458">
            <v>0</v>
          </cell>
          <cell r="T3458">
            <v>0</v>
          </cell>
          <cell r="U3458" t="e">
            <v>#N/A</v>
          </cell>
          <cell r="V3458" t="e">
            <v>#N/A</v>
          </cell>
          <cell r="W3458" t="e">
            <v>#N/A</v>
          </cell>
          <cell r="X3458">
            <v>0</v>
          </cell>
          <cell r="Y3458" t="e">
            <v>#N/A</v>
          </cell>
          <cell r="Z3458" t="str">
            <v>บุคคลธรรมดา</v>
          </cell>
          <cell r="AA3458" t="e">
            <v>#N/A</v>
          </cell>
          <cell r="AB3458">
            <v>0</v>
          </cell>
          <cell r="AC3458" t="str">
            <v/>
          </cell>
          <cell r="AD3458" t="e">
            <v>#N/A</v>
          </cell>
          <cell r="AE3458">
            <v>0</v>
          </cell>
        </row>
        <row r="3459">
          <cell r="P3459">
            <v>0</v>
          </cell>
          <cell r="Q3459">
            <v>0</v>
          </cell>
          <cell r="R3459">
            <v>0</v>
          </cell>
          <cell r="S3459">
            <v>0</v>
          </cell>
          <cell r="T3459">
            <v>0</v>
          </cell>
          <cell r="U3459" t="e">
            <v>#N/A</v>
          </cell>
          <cell r="V3459" t="e">
            <v>#N/A</v>
          </cell>
          <cell r="W3459" t="e">
            <v>#N/A</v>
          </cell>
          <cell r="X3459">
            <v>0</v>
          </cell>
          <cell r="Y3459" t="e">
            <v>#N/A</v>
          </cell>
          <cell r="Z3459" t="str">
            <v>บุคคลธรรมดา</v>
          </cell>
          <cell r="AA3459" t="e">
            <v>#N/A</v>
          </cell>
          <cell r="AB3459">
            <v>0</v>
          </cell>
          <cell r="AC3459" t="str">
            <v/>
          </cell>
          <cell r="AD3459" t="e">
            <v>#N/A</v>
          </cell>
          <cell r="AE3459">
            <v>0</v>
          </cell>
        </row>
        <row r="3460">
          <cell r="P3460">
            <v>0</v>
          </cell>
          <cell r="Q3460">
            <v>0</v>
          </cell>
          <cell r="R3460">
            <v>0</v>
          </cell>
          <cell r="S3460">
            <v>0</v>
          </cell>
          <cell r="T3460">
            <v>0</v>
          </cell>
          <cell r="U3460" t="e">
            <v>#N/A</v>
          </cell>
          <cell r="V3460" t="e">
            <v>#N/A</v>
          </cell>
          <cell r="W3460" t="e">
            <v>#N/A</v>
          </cell>
          <cell r="X3460">
            <v>0</v>
          </cell>
          <cell r="Y3460" t="e">
            <v>#N/A</v>
          </cell>
          <cell r="Z3460" t="str">
            <v>บุคคลธรรมดา</v>
          </cell>
          <cell r="AA3460" t="e">
            <v>#N/A</v>
          </cell>
          <cell r="AB3460">
            <v>0</v>
          </cell>
          <cell r="AC3460" t="str">
            <v/>
          </cell>
          <cell r="AD3460" t="e">
            <v>#N/A</v>
          </cell>
          <cell r="AE3460">
            <v>0</v>
          </cell>
        </row>
        <row r="3461">
          <cell r="P3461">
            <v>0</v>
          </cell>
          <cell r="Q3461">
            <v>0</v>
          </cell>
          <cell r="R3461">
            <v>0</v>
          </cell>
          <cell r="S3461">
            <v>0</v>
          </cell>
          <cell r="T3461">
            <v>0</v>
          </cell>
          <cell r="U3461" t="e">
            <v>#N/A</v>
          </cell>
          <cell r="V3461" t="e">
            <v>#N/A</v>
          </cell>
          <cell r="W3461" t="e">
            <v>#N/A</v>
          </cell>
          <cell r="X3461">
            <v>0</v>
          </cell>
          <cell r="Y3461" t="e">
            <v>#N/A</v>
          </cell>
          <cell r="Z3461" t="str">
            <v>บุคคลธรรมดา</v>
          </cell>
          <cell r="AA3461" t="e">
            <v>#N/A</v>
          </cell>
          <cell r="AB3461">
            <v>0</v>
          </cell>
          <cell r="AC3461" t="str">
            <v/>
          </cell>
          <cell r="AD3461" t="e">
            <v>#N/A</v>
          </cell>
          <cell r="AE3461">
            <v>0</v>
          </cell>
        </row>
        <row r="3462">
          <cell r="P3462">
            <v>0</v>
          </cell>
          <cell r="Q3462">
            <v>0</v>
          </cell>
          <cell r="R3462">
            <v>0</v>
          </cell>
          <cell r="S3462">
            <v>0</v>
          </cell>
          <cell r="T3462">
            <v>0</v>
          </cell>
          <cell r="U3462" t="e">
            <v>#N/A</v>
          </cell>
          <cell r="V3462" t="e">
            <v>#N/A</v>
          </cell>
          <cell r="W3462" t="e">
            <v>#N/A</v>
          </cell>
          <cell r="X3462">
            <v>0</v>
          </cell>
          <cell r="Y3462" t="e">
            <v>#N/A</v>
          </cell>
          <cell r="Z3462" t="str">
            <v>บุคคลธรรมดา</v>
          </cell>
          <cell r="AA3462" t="e">
            <v>#N/A</v>
          </cell>
          <cell r="AB3462">
            <v>0</v>
          </cell>
          <cell r="AC3462" t="str">
            <v/>
          </cell>
          <cell r="AD3462" t="e">
            <v>#N/A</v>
          </cell>
          <cell r="AE3462">
            <v>0</v>
          </cell>
        </row>
        <row r="3463">
          <cell r="P3463">
            <v>0</v>
          </cell>
          <cell r="Q3463">
            <v>0</v>
          </cell>
          <cell r="R3463">
            <v>0</v>
          </cell>
          <cell r="S3463">
            <v>0</v>
          </cell>
          <cell r="T3463">
            <v>0</v>
          </cell>
          <cell r="U3463" t="e">
            <v>#N/A</v>
          </cell>
          <cell r="V3463" t="e">
            <v>#N/A</v>
          </cell>
          <cell r="W3463" t="e">
            <v>#N/A</v>
          </cell>
          <cell r="X3463">
            <v>0</v>
          </cell>
          <cell r="Y3463" t="e">
            <v>#N/A</v>
          </cell>
          <cell r="Z3463" t="str">
            <v>บุคคลธรรมดา</v>
          </cell>
          <cell r="AA3463" t="e">
            <v>#N/A</v>
          </cell>
          <cell r="AB3463">
            <v>0</v>
          </cell>
          <cell r="AC3463" t="str">
            <v/>
          </cell>
          <cell r="AD3463" t="e">
            <v>#N/A</v>
          </cell>
          <cell r="AE3463">
            <v>0</v>
          </cell>
        </row>
        <row r="3464">
          <cell r="P3464">
            <v>0</v>
          </cell>
          <cell r="Q3464">
            <v>0</v>
          </cell>
          <cell r="R3464">
            <v>0</v>
          </cell>
          <cell r="S3464">
            <v>0</v>
          </cell>
          <cell r="T3464">
            <v>0</v>
          </cell>
          <cell r="U3464" t="e">
            <v>#N/A</v>
          </cell>
          <cell r="V3464" t="e">
            <v>#N/A</v>
          </cell>
          <cell r="W3464" t="e">
            <v>#N/A</v>
          </cell>
          <cell r="X3464">
            <v>0</v>
          </cell>
          <cell r="Y3464" t="e">
            <v>#N/A</v>
          </cell>
          <cell r="Z3464" t="str">
            <v>บุคคลธรรมดา</v>
          </cell>
          <cell r="AA3464" t="e">
            <v>#N/A</v>
          </cell>
          <cell r="AB3464">
            <v>0</v>
          </cell>
          <cell r="AC3464" t="str">
            <v/>
          </cell>
          <cell r="AD3464" t="e">
            <v>#N/A</v>
          </cell>
          <cell r="AE3464">
            <v>0</v>
          </cell>
        </row>
        <row r="3465">
          <cell r="P3465">
            <v>0</v>
          </cell>
          <cell r="Q3465">
            <v>0</v>
          </cell>
          <cell r="R3465">
            <v>0</v>
          </cell>
          <cell r="S3465">
            <v>0</v>
          </cell>
          <cell r="T3465">
            <v>0</v>
          </cell>
          <cell r="U3465" t="e">
            <v>#N/A</v>
          </cell>
          <cell r="V3465" t="e">
            <v>#N/A</v>
          </cell>
          <cell r="W3465" t="e">
            <v>#N/A</v>
          </cell>
          <cell r="X3465">
            <v>0</v>
          </cell>
          <cell r="Y3465" t="e">
            <v>#N/A</v>
          </cell>
          <cell r="Z3465" t="str">
            <v>บุคคลธรรมดา</v>
          </cell>
          <cell r="AA3465" t="e">
            <v>#N/A</v>
          </cell>
          <cell r="AB3465">
            <v>0</v>
          </cell>
          <cell r="AC3465" t="str">
            <v/>
          </cell>
          <cell r="AD3465" t="e">
            <v>#N/A</v>
          </cell>
          <cell r="AE3465">
            <v>0</v>
          </cell>
        </row>
        <row r="3466">
          <cell r="P3466">
            <v>0</v>
          </cell>
          <cell r="Q3466">
            <v>0</v>
          </cell>
          <cell r="R3466">
            <v>0</v>
          </cell>
          <cell r="S3466">
            <v>0</v>
          </cell>
          <cell r="T3466">
            <v>0</v>
          </cell>
          <cell r="U3466" t="e">
            <v>#N/A</v>
          </cell>
          <cell r="V3466" t="e">
            <v>#N/A</v>
          </cell>
          <cell r="W3466" t="e">
            <v>#N/A</v>
          </cell>
          <cell r="X3466">
            <v>0</v>
          </cell>
          <cell r="Y3466" t="e">
            <v>#N/A</v>
          </cell>
          <cell r="Z3466" t="str">
            <v>บุคคลธรรมดา</v>
          </cell>
          <cell r="AA3466" t="e">
            <v>#N/A</v>
          </cell>
          <cell r="AB3466">
            <v>0</v>
          </cell>
          <cell r="AC3466" t="str">
            <v/>
          </cell>
          <cell r="AD3466" t="e">
            <v>#N/A</v>
          </cell>
          <cell r="AE3466">
            <v>0</v>
          </cell>
        </row>
        <row r="3467">
          <cell r="P3467">
            <v>0</v>
          </cell>
          <cell r="Q3467">
            <v>0</v>
          </cell>
          <cell r="R3467">
            <v>0</v>
          </cell>
          <cell r="S3467">
            <v>0</v>
          </cell>
          <cell r="T3467">
            <v>0</v>
          </cell>
          <cell r="U3467" t="e">
            <v>#N/A</v>
          </cell>
          <cell r="V3467" t="e">
            <v>#N/A</v>
          </cell>
          <cell r="W3467" t="e">
            <v>#N/A</v>
          </cell>
          <cell r="X3467">
            <v>0</v>
          </cell>
          <cell r="Y3467" t="e">
            <v>#N/A</v>
          </cell>
          <cell r="Z3467" t="str">
            <v>บุคคลธรรมดา</v>
          </cell>
          <cell r="AA3467" t="e">
            <v>#N/A</v>
          </cell>
          <cell r="AB3467">
            <v>0</v>
          </cell>
          <cell r="AC3467" t="str">
            <v/>
          </cell>
          <cell r="AD3467" t="e">
            <v>#N/A</v>
          </cell>
          <cell r="AE3467">
            <v>0</v>
          </cell>
        </row>
        <row r="3468">
          <cell r="P3468">
            <v>0</v>
          </cell>
          <cell r="Q3468">
            <v>0</v>
          </cell>
          <cell r="R3468">
            <v>0</v>
          </cell>
          <cell r="S3468">
            <v>0</v>
          </cell>
          <cell r="T3468">
            <v>0</v>
          </cell>
          <cell r="U3468" t="e">
            <v>#N/A</v>
          </cell>
          <cell r="V3468" t="e">
            <v>#N/A</v>
          </cell>
          <cell r="W3468" t="e">
            <v>#N/A</v>
          </cell>
          <cell r="X3468">
            <v>0</v>
          </cell>
          <cell r="Y3468" t="e">
            <v>#N/A</v>
          </cell>
          <cell r="Z3468" t="str">
            <v>บุคคลธรรมดา</v>
          </cell>
          <cell r="AA3468" t="e">
            <v>#N/A</v>
          </cell>
          <cell r="AB3468">
            <v>0</v>
          </cell>
          <cell r="AC3468" t="str">
            <v/>
          </cell>
          <cell r="AD3468" t="e">
            <v>#N/A</v>
          </cell>
          <cell r="AE3468">
            <v>0</v>
          </cell>
        </row>
        <row r="3469">
          <cell r="P3469">
            <v>0</v>
          </cell>
          <cell r="Q3469">
            <v>0</v>
          </cell>
          <cell r="R3469">
            <v>0</v>
          </cell>
          <cell r="S3469">
            <v>0</v>
          </cell>
          <cell r="T3469">
            <v>0</v>
          </cell>
          <cell r="U3469" t="e">
            <v>#N/A</v>
          </cell>
          <cell r="V3469" t="e">
            <v>#N/A</v>
          </cell>
          <cell r="W3469" t="e">
            <v>#N/A</v>
          </cell>
          <cell r="X3469">
            <v>0</v>
          </cell>
          <cell r="Y3469" t="e">
            <v>#N/A</v>
          </cell>
          <cell r="Z3469" t="str">
            <v>บุคคลธรรมดา</v>
          </cell>
          <cell r="AA3469" t="e">
            <v>#N/A</v>
          </cell>
          <cell r="AB3469">
            <v>0</v>
          </cell>
          <cell r="AC3469" t="str">
            <v/>
          </cell>
          <cell r="AD3469" t="e">
            <v>#N/A</v>
          </cell>
          <cell r="AE3469">
            <v>0</v>
          </cell>
        </row>
        <row r="3470">
          <cell r="P3470">
            <v>0</v>
          </cell>
          <cell r="Q3470">
            <v>0</v>
          </cell>
          <cell r="R3470">
            <v>0</v>
          </cell>
          <cell r="S3470">
            <v>0</v>
          </cell>
          <cell r="T3470">
            <v>0</v>
          </cell>
          <cell r="U3470" t="e">
            <v>#N/A</v>
          </cell>
          <cell r="V3470" t="e">
            <v>#N/A</v>
          </cell>
          <cell r="W3470" t="e">
            <v>#N/A</v>
          </cell>
          <cell r="X3470">
            <v>0</v>
          </cell>
          <cell r="Y3470" t="e">
            <v>#N/A</v>
          </cell>
          <cell r="Z3470" t="str">
            <v>บุคคลธรรมดา</v>
          </cell>
          <cell r="AA3470" t="e">
            <v>#N/A</v>
          </cell>
          <cell r="AB3470">
            <v>0</v>
          </cell>
          <cell r="AC3470" t="str">
            <v/>
          </cell>
          <cell r="AD3470" t="e">
            <v>#N/A</v>
          </cell>
          <cell r="AE3470">
            <v>0</v>
          </cell>
        </row>
        <row r="3471">
          <cell r="P3471">
            <v>0</v>
          </cell>
          <cell r="Q3471">
            <v>0</v>
          </cell>
          <cell r="R3471">
            <v>0</v>
          </cell>
          <cell r="S3471">
            <v>0</v>
          </cell>
          <cell r="T3471">
            <v>0</v>
          </cell>
          <cell r="U3471" t="e">
            <v>#N/A</v>
          </cell>
          <cell r="V3471" t="e">
            <v>#N/A</v>
          </cell>
          <cell r="W3471" t="e">
            <v>#N/A</v>
          </cell>
          <cell r="X3471">
            <v>0</v>
          </cell>
          <cell r="Y3471" t="e">
            <v>#N/A</v>
          </cell>
          <cell r="Z3471" t="str">
            <v>บุคคลธรรมดา</v>
          </cell>
          <cell r="AA3471" t="e">
            <v>#N/A</v>
          </cell>
          <cell r="AB3471">
            <v>0</v>
          </cell>
          <cell r="AC3471" t="str">
            <v/>
          </cell>
          <cell r="AD3471" t="e">
            <v>#N/A</v>
          </cell>
          <cell r="AE3471">
            <v>0</v>
          </cell>
        </row>
        <row r="3472">
          <cell r="P3472">
            <v>0</v>
          </cell>
          <cell r="Q3472">
            <v>0</v>
          </cell>
          <cell r="R3472">
            <v>0</v>
          </cell>
          <cell r="S3472">
            <v>0</v>
          </cell>
          <cell r="T3472">
            <v>0</v>
          </cell>
          <cell r="U3472" t="e">
            <v>#N/A</v>
          </cell>
          <cell r="V3472" t="e">
            <v>#N/A</v>
          </cell>
          <cell r="W3472" t="e">
            <v>#N/A</v>
          </cell>
          <cell r="X3472">
            <v>0</v>
          </cell>
          <cell r="Y3472" t="e">
            <v>#N/A</v>
          </cell>
          <cell r="Z3472" t="str">
            <v>บุคคลธรรมดา</v>
          </cell>
          <cell r="AA3472" t="e">
            <v>#N/A</v>
          </cell>
          <cell r="AB3472">
            <v>0</v>
          </cell>
          <cell r="AC3472" t="str">
            <v/>
          </cell>
          <cell r="AD3472" t="e">
            <v>#N/A</v>
          </cell>
          <cell r="AE3472">
            <v>0</v>
          </cell>
        </row>
        <row r="3473">
          <cell r="P3473">
            <v>0</v>
          </cell>
          <cell r="Q3473">
            <v>0</v>
          </cell>
          <cell r="R3473">
            <v>0</v>
          </cell>
          <cell r="S3473">
            <v>0</v>
          </cell>
          <cell r="T3473">
            <v>0</v>
          </cell>
          <cell r="U3473" t="e">
            <v>#N/A</v>
          </cell>
          <cell r="V3473" t="e">
            <v>#N/A</v>
          </cell>
          <cell r="W3473" t="e">
            <v>#N/A</v>
          </cell>
          <cell r="X3473">
            <v>0</v>
          </cell>
          <cell r="Y3473" t="e">
            <v>#N/A</v>
          </cell>
          <cell r="Z3473" t="str">
            <v>บุคคลธรรมดา</v>
          </cell>
          <cell r="AA3473" t="e">
            <v>#N/A</v>
          </cell>
          <cell r="AB3473">
            <v>0</v>
          </cell>
          <cell r="AC3473" t="str">
            <v/>
          </cell>
          <cell r="AD3473" t="e">
            <v>#N/A</v>
          </cell>
          <cell r="AE3473">
            <v>0</v>
          </cell>
        </row>
        <row r="3474">
          <cell r="P3474">
            <v>0</v>
          </cell>
          <cell r="Q3474">
            <v>0</v>
          </cell>
          <cell r="R3474">
            <v>0</v>
          </cell>
          <cell r="S3474">
            <v>0</v>
          </cell>
          <cell r="T3474">
            <v>0</v>
          </cell>
          <cell r="U3474" t="e">
            <v>#N/A</v>
          </cell>
          <cell r="V3474" t="e">
            <v>#N/A</v>
          </cell>
          <cell r="W3474" t="e">
            <v>#N/A</v>
          </cell>
          <cell r="X3474">
            <v>0</v>
          </cell>
          <cell r="Y3474" t="e">
            <v>#N/A</v>
          </cell>
          <cell r="Z3474" t="str">
            <v>บุคคลธรรมดา</v>
          </cell>
          <cell r="AA3474" t="e">
            <v>#N/A</v>
          </cell>
          <cell r="AB3474">
            <v>0</v>
          </cell>
          <cell r="AC3474" t="str">
            <v/>
          </cell>
          <cell r="AD3474" t="e">
            <v>#N/A</v>
          </cell>
          <cell r="AE3474">
            <v>0</v>
          </cell>
        </row>
        <row r="3475">
          <cell r="P3475">
            <v>0</v>
          </cell>
          <cell r="Q3475">
            <v>0</v>
          </cell>
          <cell r="R3475">
            <v>0</v>
          </cell>
          <cell r="S3475">
            <v>0</v>
          </cell>
          <cell r="T3475">
            <v>0</v>
          </cell>
          <cell r="U3475" t="e">
            <v>#N/A</v>
          </cell>
          <cell r="V3475" t="e">
            <v>#N/A</v>
          </cell>
          <cell r="W3475" t="e">
            <v>#N/A</v>
          </cell>
          <cell r="X3475">
            <v>0</v>
          </cell>
          <cell r="Y3475" t="e">
            <v>#N/A</v>
          </cell>
          <cell r="Z3475" t="str">
            <v>บุคคลธรรมดา</v>
          </cell>
          <cell r="AA3475" t="e">
            <v>#N/A</v>
          </cell>
          <cell r="AB3475">
            <v>0</v>
          </cell>
          <cell r="AC3475" t="str">
            <v/>
          </cell>
          <cell r="AD3475" t="e">
            <v>#N/A</v>
          </cell>
          <cell r="AE3475">
            <v>0</v>
          </cell>
        </row>
        <row r="3476">
          <cell r="P3476">
            <v>0</v>
          </cell>
          <cell r="Q3476">
            <v>0</v>
          </cell>
          <cell r="R3476">
            <v>0</v>
          </cell>
          <cell r="S3476">
            <v>0</v>
          </cell>
          <cell r="T3476">
            <v>0</v>
          </cell>
          <cell r="U3476" t="e">
            <v>#N/A</v>
          </cell>
          <cell r="V3476" t="e">
            <v>#N/A</v>
          </cell>
          <cell r="W3476" t="e">
            <v>#N/A</v>
          </cell>
          <cell r="X3476">
            <v>0</v>
          </cell>
          <cell r="Y3476" t="e">
            <v>#N/A</v>
          </cell>
          <cell r="Z3476" t="str">
            <v>บุคคลธรรมดา</v>
          </cell>
          <cell r="AA3476" t="e">
            <v>#N/A</v>
          </cell>
          <cell r="AB3476">
            <v>0</v>
          </cell>
          <cell r="AC3476" t="str">
            <v/>
          </cell>
          <cell r="AD3476" t="e">
            <v>#N/A</v>
          </cell>
          <cell r="AE3476">
            <v>0</v>
          </cell>
        </row>
        <row r="3477">
          <cell r="P3477">
            <v>0</v>
          </cell>
          <cell r="Q3477">
            <v>0</v>
          </cell>
          <cell r="R3477">
            <v>0</v>
          </cell>
          <cell r="S3477">
            <v>0</v>
          </cell>
          <cell r="T3477">
            <v>0</v>
          </cell>
          <cell r="U3477" t="e">
            <v>#N/A</v>
          </cell>
          <cell r="V3477" t="e">
            <v>#N/A</v>
          </cell>
          <cell r="W3477" t="e">
            <v>#N/A</v>
          </cell>
          <cell r="X3477">
            <v>0</v>
          </cell>
          <cell r="Y3477" t="e">
            <v>#N/A</v>
          </cell>
          <cell r="Z3477" t="str">
            <v>บุคคลธรรมดา</v>
          </cell>
          <cell r="AA3477" t="e">
            <v>#N/A</v>
          </cell>
          <cell r="AB3477">
            <v>0</v>
          </cell>
          <cell r="AC3477" t="str">
            <v/>
          </cell>
          <cell r="AD3477" t="e">
            <v>#N/A</v>
          </cell>
          <cell r="AE3477">
            <v>0</v>
          </cell>
        </row>
        <row r="3478">
          <cell r="P3478">
            <v>0</v>
          </cell>
          <cell r="Q3478">
            <v>0</v>
          </cell>
          <cell r="R3478">
            <v>0</v>
          </cell>
          <cell r="S3478">
            <v>0</v>
          </cell>
          <cell r="T3478">
            <v>0</v>
          </cell>
          <cell r="U3478" t="e">
            <v>#N/A</v>
          </cell>
          <cell r="V3478" t="e">
            <v>#N/A</v>
          </cell>
          <cell r="W3478" t="e">
            <v>#N/A</v>
          </cell>
          <cell r="X3478">
            <v>0</v>
          </cell>
          <cell r="Y3478" t="e">
            <v>#N/A</v>
          </cell>
          <cell r="Z3478" t="str">
            <v>บุคคลธรรมดา</v>
          </cell>
          <cell r="AA3478" t="e">
            <v>#N/A</v>
          </cell>
          <cell r="AB3478">
            <v>0</v>
          </cell>
          <cell r="AC3478" t="str">
            <v/>
          </cell>
          <cell r="AD3478" t="e">
            <v>#N/A</v>
          </cell>
          <cell r="AE3478">
            <v>0</v>
          </cell>
        </row>
        <row r="3479">
          <cell r="P3479">
            <v>0</v>
          </cell>
          <cell r="Q3479">
            <v>0</v>
          </cell>
          <cell r="R3479">
            <v>0</v>
          </cell>
          <cell r="S3479">
            <v>0</v>
          </cell>
          <cell r="T3479">
            <v>0</v>
          </cell>
          <cell r="U3479" t="e">
            <v>#N/A</v>
          </cell>
          <cell r="V3479" t="e">
            <v>#N/A</v>
          </cell>
          <cell r="W3479" t="e">
            <v>#N/A</v>
          </cell>
          <cell r="X3479">
            <v>0</v>
          </cell>
          <cell r="Y3479" t="e">
            <v>#N/A</v>
          </cell>
          <cell r="Z3479" t="str">
            <v>บุคคลธรรมดา</v>
          </cell>
          <cell r="AA3479" t="e">
            <v>#N/A</v>
          </cell>
          <cell r="AB3479">
            <v>0</v>
          </cell>
          <cell r="AC3479" t="str">
            <v/>
          </cell>
          <cell r="AD3479" t="e">
            <v>#N/A</v>
          </cell>
          <cell r="AE3479">
            <v>0</v>
          </cell>
        </row>
        <row r="3480">
          <cell r="P3480">
            <v>0</v>
          </cell>
          <cell r="Q3480">
            <v>0</v>
          </cell>
          <cell r="R3480">
            <v>0</v>
          </cell>
          <cell r="S3480">
            <v>0</v>
          </cell>
          <cell r="T3480">
            <v>0</v>
          </cell>
          <cell r="U3480" t="e">
            <v>#N/A</v>
          </cell>
          <cell r="V3480" t="e">
            <v>#N/A</v>
          </cell>
          <cell r="W3480" t="e">
            <v>#N/A</v>
          </cell>
          <cell r="X3480">
            <v>0</v>
          </cell>
          <cell r="Y3480" t="e">
            <v>#N/A</v>
          </cell>
          <cell r="Z3480" t="str">
            <v>บุคคลธรรมดา</v>
          </cell>
          <cell r="AA3480" t="e">
            <v>#N/A</v>
          </cell>
          <cell r="AB3480">
            <v>0</v>
          </cell>
          <cell r="AC3480" t="str">
            <v/>
          </cell>
          <cell r="AD3480" t="e">
            <v>#N/A</v>
          </cell>
          <cell r="AE3480">
            <v>0</v>
          </cell>
        </row>
        <row r="3481">
          <cell r="P3481">
            <v>0</v>
          </cell>
          <cell r="Q3481">
            <v>0</v>
          </cell>
          <cell r="R3481">
            <v>0</v>
          </cell>
          <cell r="S3481">
            <v>0</v>
          </cell>
          <cell r="T3481">
            <v>0</v>
          </cell>
          <cell r="U3481" t="e">
            <v>#N/A</v>
          </cell>
          <cell r="V3481" t="e">
            <v>#N/A</v>
          </cell>
          <cell r="W3481" t="e">
            <v>#N/A</v>
          </cell>
          <cell r="X3481">
            <v>0</v>
          </cell>
          <cell r="Y3481" t="e">
            <v>#N/A</v>
          </cell>
          <cell r="Z3481" t="str">
            <v>บุคคลธรรมดา</v>
          </cell>
          <cell r="AA3481" t="e">
            <v>#N/A</v>
          </cell>
          <cell r="AB3481">
            <v>0</v>
          </cell>
          <cell r="AC3481" t="str">
            <v/>
          </cell>
          <cell r="AD3481" t="e">
            <v>#N/A</v>
          </cell>
          <cell r="AE3481">
            <v>0</v>
          </cell>
        </row>
        <row r="3482">
          <cell r="P3482">
            <v>0</v>
          </cell>
          <cell r="Q3482">
            <v>0</v>
          </cell>
          <cell r="R3482">
            <v>0</v>
          </cell>
          <cell r="S3482">
            <v>0</v>
          </cell>
          <cell r="T3482">
            <v>0</v>
          </cell>
          <cell r="U3482" t="e">
            <v>#N/A</v>
          </cell>
          <cell r="V3482" t="e">
            <v>#N/A</v>
          </cell>
          <cell r="W3482" t="e">
            <v>#N/A</v>
          </cell>
          <cell r="X3482">
            <v>0</v>
          </cell>
          <cell r="Y3482" t="e">
            <v>#N/A</v>
          </cell>
          <cell r="Z3482" t="str">
            <v>บุคคลธรรมดา</v>
          </cell>
          <cell r="AA3482" t="e">
            <v>#N/A</v>
          </cell>
          <cell r="AB3482">
            <v>0</v>
          </cell>
          <cell r="AC3482" t="str">
            <v/>
          </cell>
          <cell r="AD3482" t="e">
            <v>#N/A</v>
          </cell>
          <cell r="AE3482">
            <v>0</v>
          </cell>
        </row>
        <row r="3483">
          <cell r="P3483">
            <v>0</v>
          </cell>
          <cell r="Q3483">
            <v>0</v>
          </cell>
          <cell r="R3483">
            <v>0</v>
          </cell>
          <cell r="S3483">
            <v>0</v>
          </cell>
          <cell r="T3483">
            <v>0</v>
          </cell>
          <cell r="U3483" t="e">
            <v>#N/A</v>
          </cell>
          <cell r="V3483" t="e">
            <v>#N/A</v>
          </cell>
          <cell r="W3483" t="e">
            <v>#N/A</v>
          </cell>
          <cell r="X3483">
            <v>0</v>
          </cell>
          <cell r="Y3483" t="e">
            <v>#N/A</v>
          </cell>
          <cell r="Z3483" t="str">
            <v>บุคคลธรรมดา</v>
          </cell>
          <cell r="AA3483" t="e">
            <v>#N/A</v>
          </cell>
          <cell r="AB3483">
            <v>0</v>
          </cell>
          <cell r="AC3483" t="str">
            <v/>
          </cell>
          <cell r="AD3483" t="e">
            <v>#N/A</v>
          </cell>
          <cell r="AE3483">
            <v>0</v>
          </cell>
        </row>
        <row r="3484">
          <cell r="P3484">
            <v>0</v>
          </cell>
          <cell r="Q3484">
            <v>0</v>
          </cell>
          <cell r="R3484">
            <v>0</v>
          </cell>
          <cell r="S3484">
            <v>0</v>
          </cell>
          <cell r="T3484">
            <v>0</v>
          </cell>
          <cell r="U3484" t="e">
            <v>#N/A</v>
          </cell>
          <cell r="V3484" t="e">
            <v>#N/A</v>
          </cell>
          <cell r="W3484" t="e">
            <v>#N/A</v>
          </cell>
          <cell r="X3484">
            <v>0</v>
          </cell>
          <cell r="Y3484" t="e">
            <v>#N/A</v>
          </cell>
          <cell r="Z3484" t="str">
            <v>บุคคลธรรมดา</v>
          </cell>
          <cell r="AA3484" t="e">
            <v>#N/A</v>
          </cell>
          <cell r="AB3484">
            <v>0</v>
          </cell>
          <cell r="AC3484" t="str">
            <v/>
          </cell>
          <cell r="AD3484" t="e">
            <v>#N/A</v>
          </cell>
          <cell r="AE3484">
            <v>0</v>
          </cell>
        </row>
        <row r="3485">
          <cell r="P3485">
            <v>0</v>
          </cell>
          <cell r="Q3485">
            <v>0</v>
          </cell>
          <cell r="R3485">
            <v>0</v>
          </cell>
          <cell r="S3485">
            <v>0</v>
          </cell>
          <cell r="T3485">
            <v>0</v>
          </cell>
          <cell r="U3485" t="e">
            <v>#N/A</v>
          </cell>
          <cell r="V3485" t="e">
            <v>#N/A</v>
          </cell>
          <cell r="W3485" t="e">
            <v>#N/A</v>
          </cell>
          <cell r="X3485">
            <v>0</v>
          </cell>
          <cell r="Y3485" t="e">
            <v>#N/A</v>
          </cell>
          <cell r="Z3485" t="str">
            <v>บุคคลธรรมดา</v>
          </cell>
          <cell r="AA3485" t="e">
            <v>#N/A</v>
          </cell>
          <cell r="AB3485">
            <v>0</v>
          </cell>
          <cell r="AC3485" t="str">
            <v/>
          </cell>
          <cell r="AD3485" t="e">
            <v>#N/A</v>
          </cell>
          <cell r="AE3485">
            <v>0</v>
          </cell>
        </row>
        <row r="3486">
          <cell r="P3486">
            <v>0</v>
          </cell>
          <cell r="Q3486">
            <v>0</v>
          </cell>
          <cell r="R3486">
            <v>0</v>
          </cell>
          <cell r="S3486">
            <v>0</v>
          </cell>
          <cell r="T3486">
            <v>0</v>
          </cell>
          <cell r="U3486" t="e">
            <v>#N/A</v>
          </cell>
          <cell r="V3486" t="e">
            <v>#N/A</v>
          </cell>
          <cell r="W3486" t="e">
            <v>#N/A</v>
          </cell>
          <cell r="X3486">
            <v>0</v>
          </cell>
          <cell r="Y3486" t="e">
            <v>#N/A</v>
          </cell>
          <cell r="Z3486" t="str">
            <v>บุคคลธรรมดา</v>
          </cell>
          <cell r="AA3486" t="e">
            <v>#N/A</v>
          </cell>
          <cell r="AB3486">
            <v>0</v>
          </cell>
          <cell r="AC3486" t="str">
            <v/>
          </cell>
          <cell r="AD3486" t="e">
            <v>#N/A</v>
          </cell>
          <cell r="AE3486">
            <v>0</v>
          </cell>
        </row>
        <row r="3487">
          <cell r="P3487">
            <v>0</v>
          </cell>
          <cell r="Q3487">
            <v>0</v>
          </cell>
          <cell r="R3487">
            <v>0</v>
          </cell>
          <cell r="S3487">
            <v>0</v>
          </cell>
          <cell r="T3487">
            <v>0</v>
          </cell>
          <cell r="U3487" t="e">
            <v>#N/A</v>
          </cell>
          <cell r="V3487" t="e">
            <v>#N/A</v>
          </cell>
          <cell r="W3487" t="e">
            <v>#N/A</v>
          </cell>
          <cell r="X3487">
            <v>0</v>
          </cell>
          <cell r="Y3487" t="e">
            <v>#N/A</v>
          </cell>
          <cell r="Z3487" t="str">
            <v>บุคคลธรรมดา</v>
          </cell>
          <cell r="AA3487" t="e">
            <v>#N/A</v>
          </cell>
          <cell r="AB3487">
            <v>0</v>
          </cell>
          <cell r="AC3487" t="str">
            <v/>
          </cell>
          <cell r="AD3487" t="e">
            <v>#N/A</v>
          </cell>
          <cell r="AE3487">
            <v>0</v>
          </cell>
        </row>
        <row r="3488">
          <cell r="P3488">
            <v>0</v>
          </cell>
          <cell r="Q3488">
            <v>0</v>
          </cell>
          <cell r="R3488">
            <v>0</v>
          </cell>
          <cell r="S3488">
            <v>0</v>
          </cell>
          <cell r="T3488">
            <v>0</v>
          </cell>
          <cell r="U3488" t="e">
            <v>#N/A</v>
          </cell>
          <cell r="V3488" t="e">
            <v>#N/A</v>
          </cell>
          <cell r="W3488" t="e">
            <v>#N/A</v>
          </cell>
          <cell r="X3488">
            <v>0</v>
          </cell>
          <cell r="Y3488" t="e">
            <v>#N/A</v>
          </cell>
          <cell r="Z3488" t="str">
            <v>บุคคลธรรมดา</v>
          </cell>
          <cell r="AA3488" t="e">
            <v>#N/A</v>
          </cell>
          <cell r="AB3488">
            <v>0</v>
          </cell>
          <cell r="AC3488" t="str">
            <v/>
          </cell>
          <cell r="AD3488" t="e">
            <v>#N/A</v>
          </cell>
          <cell r="AE3488">
            <v>0</v>
          </cell>
        </row>
        <row r="3489">
          <cell r="P3489">
            <v>0</v>
          </cell>
          <cell r="Q3489">
            <v>0</v>
          </cell>
          <cell r="R3489">
            <v>0</v>
          </cell>
          <cell r="S3489">
            <v>0</v>
          </cell>
          <cell r="T3489">
            <v>0</v>
          </cell>
          <cell r="U3489" t="e">
            <v>#N/A</v>
          </cell>
          <cell r="V3489" t="e">
            <v>#N/A</v>
          </cell>
          <cell r="W3489" t="e">
            <v>#N/A</v>
          </cell>
          <cell r="X3489">
            <v>0</v>
          </cell>
          <cell r="Y3489" t="e">
            <v>#N/A</v>
          </cell>
          <cell r="Z3489" t="str">
            <v>บุคคลธรรมดา</v>
          </cell>
          <cell r="AA3489" t="e">
            <v>#N/A</v>
          </cell>
          <cell r="AB3489">
            <v>0</v>
          </cell>
          <cell r="AC3489" t="str">
            <v/>
          </cell>
          <cell r="AD3489" t="e">
            <v>#N/A</v>
          </cell>
          <cell r="AE3489">
            <v>0</v>
          </cell>
        </row>
        <row r="3490">
          <cell r="P3490">
            <v>0</v>
          </cell>
          <cell r="Q3490">
            <v>0</v>
          </cell>
          <cell r="R3490">
            <v>0</v>
          </cell>
          <cell r="S3490">
            <v>0</v>
          </cell>
          <cell r="T3490">
            <v>0</v>
          </cell>
          <cell r="U3490" t="e">
            <v>#N/A</v>
          </cell>
          <cell r="V3490" t="e">
            <v>#N/A</v>
          </cell>
          <cell r="W3490" t="e">
            <v>#N/A</v>
          </cell>
          <cell r="X3490">
            <v>0</v>
          </cell>
          <cell r="Y3490" t="e">
            <v>#N/A</v>
          </cell>
          <cell r="Z3490" t="str">
            <v>บุคคลธรรมดา</v>
          </cell>
          <cell r="AA3490" t="e">
            <v>#N/A</v>
          </cell>
          <cell r="AB3490">
            <v>0</v>
          </cell>
          <cell r="AC3490" t="str">
            <v/>
          </cell>
          <cell r="AD3490" t="e">
            <v>#N/A</v>
          </cell>
          <cell r="AE3490">
            <v>0</v>
          </cell>
        </row>
        <row r="3491">
          <cell r="P3491">
            <v>0</v>
          </cell>
          <cell r="Q3491">
            <v>0</v>
          </cell>
          <cell r="R3491">
            <v>0</v>
          </cell>
          <cell r="S3491">
            <v>0</v>
          </cell>
          <cell r="T3491">
            <v>0</v>
          </cell>
          <cell r="U3491" t="e">
            <v>#N/A</v>
          </cell>
          <cell r="V3491" t="e">
            <v>#N/A</v>
          </cell>
          <cell r="W3491" t="e">
            <v>#N/A</v>
          </cell>
          <cell r="X3491">
            <v>0</v>
          </cell>
          <cell r="Y3491" t="e">
            <v>#N/A</v>
          </cell>
          <cell r="Z3491" t="str">
            <v>บุคคลธรรมดา</v>
          </cell>
          <cell r="AA3491" t="e">
            <v>#N/A</v>
          </cell>
          <cell r="AB3491">
            <v>0</v>
          </cell>
          <cell r="AC3491" t="str">
            <v/>
          </cell>
          <cell r="AD3491" t="e">
            <v>#N/A</v>
          </cell>
          <cell r="AE3491">
            <v>0</v>
          </cell>
        </row>
        <row r="3492">
          <cell r="P3492">
            <v>0</v>
          </cell>
          <cell r="Q3492">
            <v>0</v>
          </cell>
          <cell r="R3492">
            <v>0</v>
          </cell>
          <cell r="S3492">
            <v>0</v>
          </cell>
          <cell r="T3492">
            <v>0</v>
          </cell>
          <cell r="U3492" t="e">
            <v>#N/A</v>
          </cell>
          <cell r="V3492" t="e">
            <v>#N/A</v>
          </cell>
          <cell r="W3492" t="e">
            <v>#N/A</v>
          </cell>
          <cell r="X3492">
            <v>0</v>
          </cell>
          <cell r="Y3492" t="e">
            <v>#N/A</v>
          </cell>
          <cell r="Z3492" t="str">
            <v>บุคคลธรรมดา</v>
          </cell>
          <cell r="AA3492" t="e">
            <v>#N/A</v>
          </cell>
          <cell r="AB3492">
            <v>0</v>
          </cell>
          <cell r="AC3492" t="str">
            <v/>
          </cell>
          <cell r="AD3492" t="e">
            <v>#N/A</v>
          </cell>
          <cell r="AE3492">
            <v>0</v>
          </cell>
        </row>
        <row r="3493">
          <cell r="P3493">
            <v>0</v>
          </cell>
          <cell r="Q3493">
            <v>0</v>
          </cell>
          <cell r="R3493">
            <v>0</v>
          </cell>
          <cell r="S3493">
            <v>0</v>
          </cell>
          <cell r="T3493">
            <v>0</v>
          </cell>
          <cell r="U3493" t="e">
            <v>#N/A</v>
          </cell>
          <cell r="V3493" t="e">
            <v>#N/A</v>
          </cell>
          <cell r="W3493" t="e">
            <v>#N/A</v>
          </cell>
          <cell r="X3493">
            <v>0</v>
          </cell>
          <cell r="Y3493" t="e">
            <v>#N/A</v>
          </cell>
          <cell r="Z3493" t="str">
            <v>บุคคลธรรมดา</v>
          </cell>
          <cell r="AA3493" t="e">
            <v>#N/A</v>
          </cell>
          <cell r="AB3493">
            <v>0</v>
          </cell>
          <cell r="AC3493" t="str">
            <v/>
          </cell>
          <cell r="AD3493" t="e">
            <v>#N/A</v>
          </cell>
          <cell r="AE3493">
            <v>0</v>
          </cell>
        </row>
        <row r="3494">
          <cell r="P3494">
            <v>0</v>
          </cell>
          <cell r="Q3494">
            <v>0</v>
          </cell>
          <cell r="R3494">
            <v>0</v>
          </cell>
          <cell r="S3494">
            <v>0</v>
          </cell>
          <cell r="T3494">
            <v>0</v>
          </cell>
          <cell r="U3494" t="e">
            <v>#N/A</v>
          </cell>
          <cell r="V3494" t="e">
            <v>#N/A</v>
          </cell>
          <cell r="W3494" t="e">
            <v>#N/A</v>
          </cell>
          <cell r="X3494">
            <v>0</v>
          </cell>
          <cell r="Y3494" t="e">
            <v>#N/A</v>
          </cell>
          <cell r="Z3494" t="str">
            <v>บุคคลธรรมดา</v>
          </cell>
          <cell r="AA3494" t="e">
            <v>#N/A</v>
          </cell>
          <cell r="AB3494">
            <v>0</v>
          </cell>
          <cell r="AC3494" t="str">
            <v/>
          </cell>
          <cell r="AD3494" t="e">
            <v>#N/A</v>
          </cell>
          <cell r="AE3494">
            <v>0</v>
          </cell>
        </row>
        <row r="3495">
          <cell r="P3495">
            <v>0</v>
          </cell>
          <cell r="Q3495">
            <v>0</v>
          </cell>
          <cell r="R3495">
            <v>0</v>
          </cell>
          <cell r="S3495">
            <v>0</v>
          </cell>
          <cell r="T3495">
            <v>0</v>
          </cell>
          <cell r="U3495" t="e">
            <v>#N/A</v>
          </cell>
          <cell r="V3495" t="e">
            <v>#N/A</v>
          </cell>
          <cell r="W3495" t="e">
            <v>#N/A</v>
          </cell>
          <cell r="X3495">
            <v>0</v>
          </cell>
          <cell r="Y3495" t="e">
            <v>#N/A</v>
          </cell>
          <cell r="Z3495" t="str">
            <v>บุคคลธรรมดา</v>
          </cell>
          <cell r="AA3495" t="e">
            <v>#N/A</v>
          </cell>
          <cell r="AB3495">
            <v>0</v>
          </cell>
          <cell r="AC3495" t="str">
            <v/>
          </cell>
          <cell r="AD3495" t="e">
            <v>#N/A</v>
          </cell>
          <cell r="AE3495">
            <v>0</v>
          </cell>
        </row>
        <row r="3496">
          <cell r="P3496">
            <v>0</v>
          </cell>
          <cell r="Q3496">
            <v>0</v>
          </cell>
          <cell r="R3496">
            <v>0</v>
          </cell>
          <cell r="S3496">
            <v>0</v>
          </cell>
          <cell r="T3496">
            <v>0</v>
          </cell>
          <cell r="U3496" t="e">
            <v>#N/A</v>
          </cell>
          <cell r="V3496" t="e">
            <v>#N/A</v>
          </cell>
          <cell r="W3496" t="e">
            <v>#N/A</v>
          </cell>
          <cell r="X3496">
            <v>0</v>
          </cell>
          <cell r="Y3496" t="e">
            <v>#N/A</v>
          </cell>
          <cell r="Z3496" t="str">
            <v>บุคคลธรรมดา</v>
          </cell>
          <cell r="AA3496" t="e">
            <v>#N/A</v>
          </cell>
          <cell r="AB3496">
            <v>0</v>
          </cell>
          <cell r="AC3496" t="str">
            <v/>
          </cell>
          <cell r="AD3496" t="e">
            <v>#N/A</v>
          </cell>
          <cell r="AE3496">
            <v>0</v>
          </cell>
        </row>
        <row r="3497">
          <cell r="P3497">
            <v>0</v>
          </cell>
          <cell r="Q3497">
            <v>0</v>
          </cell>
          <cell r="R3497">
            <v>0</v>
          </cell>
          <cell r="S3497">
            <v>0</v>
          </cell>
          <cell r="T3497">
            <v>0</v>
          </cell>
          <cell r="U3497" t="e">
            <v>#N/A</v>
          </cell>
          <cell r="V3497" t="e">
            <v>#N/A</v>
          </cell>
          <cell r="W3497" t="e">
            <v>#N/A</v>
          </cell>
          <cell r="X3497">
            <v>0</v>
          </cell>
          <cell r="Y3497" t="e">
            <v>#N/A</v>
          </cell>
          <cell r="Z3497" t="str">
            <v>บุคคลธรรมดา</v>
          </cell>
          <cell r="AA3497" t="e">
            <v>#N/A</v>
          </cell>
          <cell r="AB3497">
            <v>0</v>
          </cell>
          <cell r="AC3497" t="str">
            <v/>
          </cell>
          <cell r="AD3497" t="e">
            <v>#N/A</v>
          </cell>
          <cell r="AE3497">
            <v>0</v>
          </cell>
        </row>
        <row r="3498">
          <cell r="P3498">
            <v>0</v>
          </cell>
          <cell r="Q3498">
            <v>0</v>
          </cell>
          <cell r="R3498">
            <v>0</v>
          </cell>
          <cell r="S3498">
            <v>0</v>
          </cell>
          <cell r="T3498">
            <v>0</v>
          </cell>
          <cell r="U3498" t="e">
            <v>#N/A</v>
          </cell>
          <cell r="V3498" t="e">
            <v>#N/A</v>
          </cell>
          <cell r="W3498" t="e">
            <v>#N/A</v>
          </cell>
          <cell r="X3498">
            <v>0</v>
          </cell>
          <cell r="Y3498" t="e">
            <v>#N/A</v>
          </cell>
          <cell r="Z3498" t="str">
            <v>บุคคลธรรมดา</v>
          </cell>
          <cell r="AA3498" t="e">
            <v>#N/A</v>
          </cell>
          <cell r="AB3498">
            <v>0</v>
          </cell>
          <cell r="AC3498" t="str">
            <v/>
          </cell>
          <cell r="AD3498" t="e">
            <v>#N/A</v>
          </cell>
          <cell r="AE3498">
            <v>0</v>
          </cell>
        </row>
        <row r="3499">
          <cell r="P3499">
            <v>0</v>
          </cell>
          <cell r="Q3499">
            <v>0</v>
          </cell>
          <cell r="R3499">
            <v>0</v>
          </cell>
          <cell r="S3499">
            <v>0</v>
          </cell>
          <cell r="T3499">
            <v>0</v>
          </cell>
          <cell r="U3499" t="e">
            <v>#N/A</v>
          </cell>
          <cell r="V3499" t="e">
            <v>#N/A</v>
          </cell>
          <cell r="W3499" t="e">
            <v>#N/A</v>
          </cell>
          <cell r="X3499">
            <v>0</v>
          </cell>
          <cell r="Y3499" t="e">
            <v>#N/A</v>
          </cell>
          <cell r="Z3499" t="str">
            <v>บุคคลธรรมดา</v>
          </cell>
          <cell r="AA3499" t="e">
            <v>#N/A</v>
          </cell>
          <cell r="AB3499">
            <v>0</v>
          </cell>
          <cell r="AC3499" t="str">
            <v/>
          </cell>
          <cell r="AD3499" t="e">
            <v>#N/A</v>
          </cell>
          <cell r="AE3499">
            <v>0</v>
          </cell>
        </row>
        <row r="3500">
          <cell r="P3500">
            <v>0</v>
          </cell>
          <cell r="Q3500">
            <v>0</v>
          </cell>
          <cell r="R3500">
            <v>0</v>
          </cell>
          <cell r="S3500">
            <v>0</v>
          </cell>
          <cell r="T3500">
            <v>0</v>
          </cell>
          <cell r="U3500" t="e">
            <v>#N/A</v>
          </cell>
          <cell r="V3500" t="e">
            <v>#N/A</v>
          </cell>
          <cell r="W3500" t="e">
            <v>#N/A</v>
          </cell>
          <cell r="X3500">
            <v>0</v>
          </cell>
          <cell r="Y3500" t="e">
            <v>#N/A</v>
          </cell>
          <cell r="Z3500" t="str">
            <v>บุคคลธรรมดา</v>
          </cell>
          <cell r="AA3500" t="e">
            <v>#N/A</v>
          </cell>
          <cell r="AB3500">
            <v>0</v>
          </cell>
          <cell r="AC3500" t="str">
            <v/>
          </cell>
          <cell r="AD3500" t="e">
            <v>#N/A</v>
          </cell>
          <cell r="AE3500">
            <v>0</v>
          </cell>
        </row>
        <row r="3501">
          <cell r="P3501">
            <v>0</v>
          </cell>
          <cell r="Q3501">
            <v>0</v>
          </cell>
          <cell r="R3501">
            <v>0</v>
          </cell>
          <cell r="S3501">
            <v>0</v>
          </cell>
          <cell r="T3501">
            <v>0</v>
          </cell>
          <cell r="U3501" t="e">
            <v>#N/A</v>
          </cell>
          <cell r="V3501" t="e">
            <v>#N/A</v>
          </cell>
          <cell r="W3501" t="e">
            <v>#N/A</v>
          </cell>
          <cell r="X3501">
            <v>0</v>
          </cell>
          <cell r="Y3501" t="e">
            <v>#N/A</v>
          </cell>
          <cell r="Z3501" t="str">
            <v>บุคคลธรรมดา</v>
          </cell>
          <cell r="AA3501" t="e">
            <v>#N/A</v>
          </cell>
          <cell r="AB3501">
            <v>0</v>
          </cell>
          <cell r="AC3501" t="str">
            <v/>
          </cell>
          <cell r="AD3501" t="e">
            <v>#N/A</v>
          </cell>
          <cell r="AE3501">
            <v>0</v>
          </cell>
        </row>
        <row r="3502">
          <cell r="P3502">
            <v>0</v>
          </cell>
          <cell r="Q3502">
            <v>0</v>
          </cell>
          <cell r="R3502">
            <v>0</v>
          </cell>
          <cell r="S3502">
            <v>0</v>
          </cell>
          <cell r="T3502">
            <v>0</v>
          </cell>
          <cell r="U3502" t="e">
            <v>#N/A</v>
          </cell>
          <cell r="V3502" t="e">
            <v>#N/A</v>
          </cell>
          <cell r="W3502" t="e">
            <v>#N/A</v>
          </cell>
          <cell r="X3502">
            <v>0</v>
          </cell>
          <cell r="Y3502" t="e">
            <v>#N/A</v>
          </cell>
          <cell r="Z3502" t="str">
            <v>บุคคลธรรมดา</v>
          </cell>
          <cell r="AA3502" t="e">
            <v>#N/A</v>
          </cell>
          <cell r="AB3502">
            <v>0</v>
          </cell>
          <cell r="AC3502" t="str">
            <v/>
          </cell>
          <cell r="AD3502" t="e">
            <v>#N/A</v>
          </cell>
          <cell r="AE3502">
            <v>0</v>
          </cell>
        </row>
        <row r="3503">
          <cell r="P3503">
            <v>0</v>
          </cell>
          <cell r="Q3503">
            <v>0</v>
          </cell>
          <cell r="R3503">
            <v>0</v>
          </cell>
          <cell r="S3503">
            <v>0</v>
          </cell>
          <cell r="T3503">
            <v>0</v>
          </cell>
          <cell r="U3503" t="e">
            <v>#N/A</v>
          </cell>
          <cell r="V3503" t="e">
            <v>#N/A</v>
          </cell>
          <cell r="W3503" t="e">
            <v>#N/A</v>
          </cell>
          <cell r="X3503">
            <v>0</v>
          </cell>
          <cell r="Y3503" t="e">
            <v>#N/A</v>
          </cell>
          <cell r="Z3503" t="str">
            <v>บุคคลธรรมดา</v>
          </cell>
          <cell r="AA3503" t="e">
            <v>#N/A</v>
          </cell>
          <cell r="AB3503">
            <v>0</v>
          </cell>
          <cell r="AC3503" t="str">
            <v/>
          </cell>
          <cell r="AD3503" t="e">
            <v>#N/A</v>
          </cell>
          <cell r="AE3503">
            <v>0</v>
          </cell>
        </row>
        <row r="3504">
          <cell r="P3504">
            <v>0</v>
          </cell>
          <cell r="Q3504">
            <v>0</v>
          </cell>
          <cell r="R3504">
            <v>0</v>
          </cell>
          <cell r="S3504">
            <v>0</v>
          </cell>
          <cell r="T3504">
            <v>0</v>
          </cell>
          <cell r="U3504" t="e">
            <v>#N/A</v>
          </cell>
          <cell r="V3504" t="e">
            <v>#N/A</v>
          </cell>
          <cell r="W3504" t="e">
            <v>#N/A</v>
          </cell>
          <cell r="X3504">
            <v>0</v>
          </cell>
          <cell r="Y3504" t="e">
            <v>#N/A</v>
          </cell>
          <cell r="Z3504" t="str">
            <v>บุคคลธรรมดา</v>
          </cell>
          <cell r="AA3504" t="e">
            <v>#N/A</v>
          </cell>
          <cell r="AB3504">
            <v>0</v>
          </cell>
          <cell r="AC3504" t="str">
            <v/>
          </cell>
          <cell r="AD3504" t="e">
            <v>#N/A</v>
          </cell>
          <cell r="AE3504">
            <v>0</v>
          </cell>
        </row>
        <row r="3505">
          <cell r="P3505">
            <v>0</v>
          </cell>
          <cell r="Q3505">
            <v>0</v>
          </cell>
          <cell r="R3505">
            <v>0</v>
          </cell>
          <cell r="S3505">
            <v>0</v>
          </cell>
          <cell r="T3505">
            <v>0</v>
          </cell>
          <cell r="U3505" t="e">
            <v>#N/A</v>
          </cell>
          <cell r="V3505" t="e">
            <v>#N/A</v>
          </cell>
          <cell r="W3505" t="e">
            <v>#N/A</v>
          </cell>
          <cell r="X3505">
            <v>0</v>
          </cell>
          <cell r="Y3505" t="e">
            <v>#N/A</v>
          </cell>
          <cell r="Z3505" t="str">
            <v>บุคคลธรรมดา</v>
          </cell>
          <cell r="AA3505" t="e">
            <v>#N/A</v>
          </cell>
          <cell r="AB3505">
            <v>0</v>
          </cell>
          <cell r="AC3505" t="str">
            <v/>
          </cell>
          <cell r="AD3505" t="e">
            <v>#N/A</v>
          </cell>
          <cell r="AE3505">
            <v>0</v>
          </cell>
        </row>
        <row r="3506">
          <cell r="P3506">
            <v>0</v>
          </cell>
          <cell r="Q3506">
            <v>0</v>
          </cell>
          <cell r="R3506">
            <v>0</v>
          </cell>
          <cell r="S3506">
            <v>0</v>
          </cell>
          <cell r="T3506">
            <v>0</v>
          </cell>
          <cell r="U3506" t="e">
            <v>#N/A</v>
          </cell>
          <cell r="V3506" t="e">
            <v>#N/A</v>
          </cell>
          <cell r="W3506" t="e">
            <v>#N/A</v>
          </cell>
          <cell r="X3506">
            <v>0</v>
          </cell>
          <cell r="Y3506" t="e">
            <v>#N/A</v>
          </cell>
          <cell r="Z3506" t="str">
            <v>บุคคลธรรมดา</v>
          </cell>
          <cell r="AA3506" t="e">
            <v>#N/A</v>
          </cell>
          <cell r="AB3506">
            <v>0</v>
          </cell>
          <cell r="AC3506" t="str">
            <v/>
          </cell>
          <cell r="AD3506" t="e">
            <v>#N/A</v>
          </cell>
          <cell r="AE3506">
            <v>0</v>
          </cell>
        </row>
        <row r="3507">
          <cell r="P3507">
            <v>0</v>
          </cell>
          <cell r="Q3507">
            <v>0</v>
          </cell>
          <cell r="R3507">
            <v>0</v>
          </cell>
          <cell r="S3507">
            <v>0</v>
          </cell>
          <cell r="T3507">
            <v>0</v>
          </cell>
          <cell r="U3507" t="e">
            <v>#N/A</v>
          </cell>
          <cell r="V3507" t="e">
            <v>#N/A</v>
          </cell>
          <cell r="W3507" t="e">
            <v>#N/A</v>
          </cell>
          <cell r="X3507">
            <v>0</v>
          </cell>
          <cell r="Y3507" t="e">
            <v>#N/A</v>
          </cell>
          <cell r="Z3507" t="str">
            <v>บุคคลธรรมดา</v>
          </cell>
          <cell r="AA3507" t="e">
            <v>#N/A</v>
          </cell>
          <cell r="AB3507">
            <v>0</v>
          </cell>
          <cell r="AC3507" t="str">
            <v/>
          </cell>
          <cell r="AD3507" t="e">
            <v>#N/A</v>
          </cell>
          <cell r="AE3507">
            <v>0</v>
          </cell>
        </row>
        <row r="3508">
          <cell r="P3508">
            <v>0</v>
          </cell>
          <cell r="Q3508">
            <v>0</v>
          </cell>
          <cell r="R3508">
            <v>0</v>
          </cell>
          <cell r="S3508">
            <v>0</v>
          </cell>
          <cell r="T3508">
            <v>0</v>
          </cell>
          <cell r="U3508" t="e">
            <v>#N/A</v>
          </cell>
          <cell r="V3508" t="e">
            <v>#N/A</v>
          </cell>
          <cell r="W3508" t="e">
            <v>#N/A</v>
          </cell>
          <cell r="X3508">
            <v>0</v>
          </cell>
          <cell r="Y3508" t="e">
            <v>#N/A</v>
          </cell>
          <cell r="Z3508" t="str">
            <v>บุคคลธรรมดา</v>
          </cell>
          <cell r="AA3508" t="e">
            <v>#N/A</v>
          </cell>
          <cell r="AB3508">
            <v>0</v>
          </cell>
          <cell r="AC3508" t="str">
            <v/>
          </cell>
          <cell r="AD3508" t="e">
            <v>#N/A</v>
          </cell>
          <cell r="AE3508">
            <v>0</v>
          </cell>
        </row>
        <row r="3509">
          <cell r="P3509">
            <v>0</v>
          </cell>
          <cell r="Q3509">
            <v>0</v>
          </cell>
          <cell r="R3509">
            <v>0</v>
          </cell>
          <cell r="S3509">
            <v>0</v>
          </cell>
          <cell r="T3509">
            <v>0</v>
          </cell>
          <cell r="U3509" t="e">
            <v>#N/A</v>
          </cell>
          <cell r="V3509" t="e">
            <v>#N/A</v>
          </cell>
          <cell r="W3509" t="e">
            <v>#N/A</v>
          </cell>
          <cell r="X3509">
            <v>0</v>
          </cell>
          <cell r="Y3509" t="e">
            <v>#N/A</v>
          </cell>
          <cell r="Z3509" t="str">
            <v>บุคคลธรรมดา</v>
          </cell>
          <cell r="AA3509" t="e">
            <v>#N/A</v>
          </cell>
          <cell r="AB3509">
            <v>0</v>
          </cell>
          <cell r="AC3509" t="str">
            <v/>
          </cell>
          <cell r="AD3509" t="e">
            <v>#N/A</v>
          </cell>
          <cell r="AE3509">
            <v>0</v>
          </cell>
        </row>
        <row r="3510">
          <cell r="P3510">
            <v>0</v>
          </cell>
          <cell r="Q3510">
            <v>0</v>
          </cell>
          <cell r="R3510">
            <v>0</v>
          </cell>
          <cell r="S3510">
            <v>0</v>
          </cell>
          <cell r="T3510">
            <v>0</v>
          </cell>
          <cell r="U3510" t="e">
            <v>#N/A</v>
          </cell>
          <cell r="V3510" t="e">
            <v>#N/A</v>
          </cell>
          <cell r="W3510" t="e">
            <v>#N/A</v>
          </cell>
          <cell r="X3510">
            <v>0</v>
          </cell>
          <cell r="Y3510" t="e">
            <v>#N/A</v>
          </cell>
          <cell r="Z3510" t="str">
            <v>บุคคลธรรมดา</v>
          </cell>
          <cell r="AA3510" t="e">
            <v>#N/A</v>
          </cell>
          <cell r="AB3510">
            <v>0</v>
          </cell>
          <cell r="AC3510" t="str">
            <v/>
          </cell>
          <cell r="AD3510" t="e">
            <v>#N/A</v>
          </cell>
          <cell r="AE3510">
            <v>0</v>
          </cell>
        </row>
        <row r="3511">
          <cell r="P3511">
            <v>0</v>
          </cell>
          <cell r="Q3511">
            <v>0</v>
          </cell>
          <cell r="R3511">
            <v>0</v>
          </cell>
          <cell r="S3511">
            <v>0</v>
          </cell>
          <cell r="T3511">
            <v>0</v>
          </cell>
          <cell r="U3511" t="e">
            <v>#N/A</v>
          </cell>
          <cell r="V3511" t="e">
            <v>#N/A</v>
          </cell>
          <cell r="W3511" t="e">
            <v>#N/A</v>
          </cell>
          <cell r="X3511">
            <v>0</v>
          </cell>
          <cell r="Y3511" t="e">
            <v>#N/A</v>
          </cell>
          <cell r="Z3511" t="str">
            <v>บุคคลธรรมดา</v>
          </cell>
          <cell r="AA3511" t="e">
            <v>#N/A</v>
          </cell>
          <cell r="AB3511">
            <v>0</v>
          </cell>
          <cell r="AC3511" t="str">
            <v/>
          </cell>
          <cell r="AD3511" t="e">
            <v>#N/A</v>
          </cell>
          <cell r="AE3511">
            <v>0</v>
          </cell>
        </row>
        <row r="3512">
          <cell r="P3512">
            <v>0</v>
          </cell>
          <cell r="Q3512">
            <v>0</v>
          </cell>
          <cell r="R3512">
            <v>0</v>
          </cell>
          <cell r="S3512">
            <v>0</v>
          </cell>
          <cell r="T3512">
            <v>0</v>
          </cell>
          <cell r="U3512" t="e">
            <v>#N/A</v>
          </cell>
          <cell r="V3512" t="e">
            <v>#N/A</v>
          </cell>
          <cell r="W3512" t="e">
            <v>#N/A</v>
          </cell>
          <cell r="X3512">
            <v>0</v>
          </cell>
          <cell r="Y3512" t="e">
            <v>#N/A</v>
          </cell>
          <cell r="Z3512" t="str">
            <v>บุคคลธรรมดา</v>
          </cell>
          <cell r="AA3512" t="e">
            <v>#N/A</v>
          </cell>
          <cell r="AB3512">
            <v>0</v>
          </cell>
          <cell r="AC3512" t="str">
            <v/>
          </cell>
          <cell r="AD3512" t="e">
            <v>#N/A</v>
          </cell>
          <cell r="AE3512">
            <v>0</v>
          </cell>
        </row>
        <row r="3513">
          <cell r="P3513">
            <v>0</v>
          </cell>
          <cell r="Q3513">
            <v>0</v>
          </cell>
          <cell r="R3513">
            <v>0</v>
          </cell>
          <cell r="S3513">
            <v>0</v>
          </cell>
          <cell r="T3513">
            <v>0</v>
          </cell>
          <cell r="U3513" t="e">
            <v>#N/A</v>
          </cell>
          <cell r="V3513" t="e">
            <v>#N/A</v>
          </cell>
          <cell r="W3513" t="e">
            <v>#N/A</v>
          </cell>
          <cell r="X3513">
            <v>0</v>
          </cell>
          <cell r="Y3513" t="e">
            <v>#N/A</v>
          </cell>
          <cell r="Z3513" t="str">
            <v>บุคคลธรรมดา</v>
          </cell>
          <cell r="AA3513" t="e">
            <v>#N/A</v>
          </cell>
          <cell r="AB3513">
            <v>0</v>
          </cell>
          <cell r="AC3513" t="str">
            <v/>
          </cell>
          <cell r="AD3513" t="e">
            <v>#N/A</v>
          </cell>
          <cell r="AE3513">
            <v>0</v>
          </cell>
        </row>
        <row r="3514">
          <cell r="P3514">
            <v>0</v>
          </cell>
          <cell r="Q3514">
            <v>0</v>
          </cell>
          <cell r="R3514">
            <v>0</v>
          </cell>
          <cell r="S3514">
            <v>0</v>
          </cell>
          <cell r="T3514">
            <v>0</v>
          </cell>
          <cell r="U3514" t="e">
            <v>#N/A</v>
          </cell>
          <cell r="V3514" t="e">
            <v>#N/A</v>
          </cell>
          <cell r="W3514" t="e">
            <v>#N/A</v>
          </cell>
          <cell r="X3514">
            <v>0</v>
          </cell>
          <cell r="Y3514" t="e">
            <v>#N/A</v>
          </cell>
          <cell r="Z3514" t="str">
            <v>บุคคลธรรมดา</v>
          </cell>
          <cell r="AA3514" t="e">
            <v>#N/A</v>
          </cell>
          <cell r="AB3514">
            <v>0</v>
          </cell>
          <cell r="AC3514" t="str">
            <v/>
          </cell>
          <cell r="AD3514" t="e">
            <v>#N/A</v>
          </cell>
          <cell r="AE3514">
            <v>0</v>
          </cell>
        </row>
        <row r="3515">
          <cell r="P3515">
            <v>0</v>
          </cell>
          <cell r="Q3515">
            <v>0</v>
          </cell>
          <cell r="R3515">
            <v>0</v>
          </cell>
          <cell r="S3515">
            <v>0</v>
          </cell>
          <cell r="T3515">
            <v>0</v>
          </cell>
          <cell r="U3515" t="e">
            <v>#N/A</v>
          </cell>
          <cell r="V3515" t="e">
            <v>#N/A</v>
          </cell>
          <cell r="W3515" t="e">
            <v>#N/A</v>
          </cell>
          <cell r="X3515">
            <v>0</v>
          </cell>
          <cell r="Y3515" t="e">
            <v>#N/A</v>
          </cell>
          <cell r="Z3515" t="str">
            <v>บุคคลธรรมดา</v>
          </cell>
          <cell r="AA3515" t="e">
            <v>#N/A</v>
          </cell>
          <cell r="AB3515">
            <v>0</v>
          </cell>
          <cell r="AC3515" t="str">
            <v/>
          </cell>
          <cell r="AD3515" t="e">
            <v>#N/A</v>
          </cell>
          <cell r="AE3515">
            <v>0</v>
          </cell>
        </row>
        <row r="3516">
          <cell r="P3516">
            <v>0</v>
          </cell>
          <cell r="Q3516">
            <v>0</v>
          </cell>
          <cell r="R3516">
            <v>0</v>
          </cell>
          <cell r="S3516">
            <v>0</v>
          </cell>
          <cell r="T3516">
            <v>0</v>
          </cell>
          <cell r="U3516" t="e">
            <v>#N/A</v>
          </cell>
          <cell r="V3516" t="e">
            <v>#N/A</v>
          </cell>
          <cell r="W3516" t="e">
            <v>#N/A</v>
          </cell>
          <cell r="X3516">
            <v>0</v>
          </cell>
          <cell r="Y3516" t="e">
            <v>#N/A</v>
          </cell>
          <cell r="Z3516" t="str">
            <v>บุคคลธรรมดา</v>
          </cell>
          <cell r="AA3516" t="e">
            <v>#N/A</v>
          </cell>
          <cell r="AB3516">
            <v>0</v>
          </cell>
          <cell r="AC3516" t="str">
            <v/>
          </cell>
          <cell r="AD3516" t="e">
            <v>#N/A</v>
          </cell>
          <cell r="AE3516">
            <v>0</v>
          </cell>
        </row>
        <row r="3517">
          <cell r="P3517">
            <v>0</v>
          </cell>
          <cell r="Q3517">
            <v>0</v>
          </cell>
          <cell r="R3517">
            <v>0</v>
          </cell>
          <cell r="S3517">
            <v>0</v>
          </cell>
          <cell r="T3517">
            <v>0</v>
          </cell>
          <cell r="U3517" t="e">
            <v>#N/A</v>
          </cell>
          <cell r="V3517" t="e">
            <v>#N/A</v>
          </cell>
          <cell r="W3517" t="e">
            <v>#N/A</v>
          </cell>
          <cell r="X3517">
            <v>0</v>
          </cell>
          <cell r="Y3517" t="e">
            <v>#N/A</v>
          </cell>
          <cell r="Z3517" t="str">
            <v>บุคคลธรรมดา</v>
          </cell>
          <cell r="AA3517" t="e">
            <v>#N/A</v>
          </cell>
          <cell r="AB3517">
            <v>0</v>
          </cell>
          <cell r="AC3517" t="str">
            <v/>
          </cell>
          <cell r="AD3517" t="e">
            <v>#N/A</v>
          </cell>
          <cell r="AE3517">
            <v>0</v>
          </cell>
        </row>
        <row r="3518">
          <cell r="P3518">
            <v>0</v>
          </cell>
          <cell r="Q3518">
            <v>0</v>
          </cell>
          <cell r="R3518">
            <v>0</v>
          </cell>
          <cell r="S3518">
            <v>0</v>
          </cell>
          <cell r="T3518">
            <v>0</v>
          </cell>
          <cell r="U3518" t="e">
            <v>#N/A</v>
          </cell>
          <cell r="V3518" t="e">
            <v>#N/A</v>
          </cell>
          <cell r="W3518" t="e">
            <v>#N/A</v>
          </cell>
          <cell r="X3518">
            <v>0</v>
          </cell>
          <cell r="Y3518" t="e">
            <v>#N/A</v>
          </cell>
          <cell r="Z3518" t="str">
            <v>บุคคลธรรมดา</v>
          </cell>
          <cell r="AA3518" t="e">
            <v>#N/A</v>
          </cell>
          <cell r="AB3518">
            <v>0</v>
          </cell>
          <cell r="AC3518" t="str">
            <v/>
          </cell>
          <cell r="AD3518" t="e">
            <v>#N/A</v>
          </cell>
          <cell r="AE3518">
            <v>0</v>
          </cell>
        </row>
        <row r="3519">
          <cell r="P3519">
            <v>0</v>
          </cell>
          <cell r="Q3519">
            <v>0</v>
          </cell>
          <cell r="R3519">
            <v>0</v>
          </cell>
          <cell r="S3519">
            <v>0</v>
          </cell>
          <cell r="T3519">
            <v>0</v>
          </cell>
          <cell r="U3519" t="e">
            <v>#N/A</v>
          </cell>
          <cell r="V3519" t="e">
            <v>#N/A</v>
          </cell>
          <cell r="W3519" t="e">
            <v>#N/A</v>
          </cell>
          <cell r="X3519">
            <v>0</v>
          </cell>
          <cell r="Y3519" t="e">
            <v>#N/A</v>
          </cell>
          <cell r="Z3519" t="str">
            <v>บุคคลธรรมดา</v>
          </cell>
          <cell r="AA3519" t="e">
            <v>#N/A</v>
          </cell>
          <cell r="AB3519">
            <v>0</v>
          </cell>
          <cell r="AC3519" t="str">
            <v/>
          </cell>
          <cell r="AD3519" t="e">
            <v>#N/A</v>
          </cell>
          <cell r="AE3519">
            <v>0</v>
          </cell>
        </row>
        <row r="3520">
          <cell r="P3520">
            <v>0</v>
          </cell>
          <cell r="Q3520">
            <v>0</v>
          </cell>
          <cell r="R3520">
            <v>0</v>
          </cell>
          <cell r="S3520">
            <v>0</v>
          </cell>
          <cell r="T3520">
            <v>0</v>
          </cell>
          <cell r="U3520" t="e">
            <v>#N/A</v>
          </cell>
          <cell r="V3520" t="e">
            <v>#N/A</v>
          </cell>
          <cell r="W3520" t="e">
            <v>#N/A</v>
          </cell>
          <cell r="X3520">
            <v>0</v>
          </cell>
          <cell r="Y3520" t="e">
            <v>#N/A</v>
          </cell>
          <cell r="Z3520" t="str">
            <v>บุคคลธรรมดา</v>
          </cell>
          <cell r="AA3520" t="e">
            <v>#N/A</v>
          </cell>
          <cell r="AB3520">
            <v>0</v>
          </cell>
          <cell r="AC3520" t="str">
            <v/>
          </cell>
          <cell r="AD3520" t="e">
            <v>#N/A</v>
          </cell>
          <cell r="AE3520">
            <v>0</v>
          </cell>
        </row>
        <row r="3521">
          <cell r="P3521">
            <v>0</v>
          </cell>
          <cell r="Q3521">
            <v>0</v>
          </cell>
          <cell r="R3521">
            <v>0</v>
          </cell>
          <cell r="S3521">
            <v>0</v>
          </cell>
          <cell r="T3521">
            <v>0</v>
          </cell>
          <cell r="U3521" t="e">
            <v>#N/A</v>
          </cell>
          <cell r="V3521" t="e">
            <v>#N/A</v>
          </cell>
          <cell r="W3521" t="e">
            <v>#N/A</v>
          </cell>
          <cell r="X3521">
            <v>0</v>
          </cell>
          <cell r="Y3521" t="e">
            <v>#N/A</v>
          </cell>
          <cell r="Z3521" t="str">
            <v>บุคคลธรรมดา</v>
          </cell>
          <cell r="AA3521" t="e">
            <v>#N/A</v>
          </cell>
          <cell r="AB3521">
            <v>0</v>
          </cell>
          <cell r="AC3521" t="str">
            <v/>
          </cell>
          <cell r="AD3521" t="e">
            <v>#N/A</v>
          </cell>
          <cell r="AE3521">
            <v>0</v>
          </cell>
        </row>
        <row r="3522">
          <cell r="P3522">
            <v>0</v>
          </cell>
          <cell r="Q3522">
            <v>0</v>
          </cell>
          <cell r="R3522">
            <v>0</v>
          </cell>
          <cell r="S3522">
            <v>0</v>
          </cell>
          <cell r="T3522">
            <v>0</v>
          </cell>
          <cell r="U3522" t="e">
            <v>#N/A</v>
          </cell>
          <cell r="V3522" t="e">
            <v>#N/A</v>
          </cell>
          <cell r="W3522" t="e">
            <v>#N/A</v>
          </cell>
          <cell r="X3522">
            <v>0</v>
          </cell>
          <cell r="Y3522" t="e">
            <v>#N/A</v>
          </cell>
          <cell r="Z3522" t="str">
            <v>บุคคลธรรมดา</v>
          </cell>
          <cell r="AA3522" t="e">
            <v>#N/A</v>
          </cell>
          <cell r="AB3522">
            <v>0</v>
          </cell>
          <cell r="AC3522" t="str">
            <v/>
          </cell>
          <cell r="AD3522" t="e">
            <v>#N/A</v>
          </cell>
          <cell r="AE3522">
            <v>0</v>
          </cell>
        </row>
        <row r="3523">
          <cell r="P3523">
            <v>0</v>
          </cell>
          <cell r="Q3523">
            <v>0</v>
          </cell>
          <cell r="R3523">
            <v>0</v>
          </cell>
          <cell r="S3523">
            <v>0</v>
          </cell>
          <cell r="T3523">
            <v>0</v>
          </cell>
          <cell r="U3523" t="e">
            <v>#N/A</v>
          </cell>
          <cell r="V3523" t="e">
            <v>#N/A</v>
          </cell>
          <cell r="W3523" t="e">
            <v>#N/A</v>
          </cell>
          <cell r="X3523">
            <v>0</v>
          </cell>
          <cell r="Y3523" t="e">
            <v>#N/A</v>
          </cell>
          <cell r="Z3523" t="str">
            <v>บุคคลธรรมดา</v>
          </cell>
          <cell r="AA3523" t="e">
            <v>#N/A</v>
          </cell>
          <cell r="AB3523">
            <v>0</v>
          </cell>
          <cell r="AC3523" t="str">
            <v/>
          </cell>
          <cell r="AD3523" t="e">
            <v>#N/A</v>
          </cell>
          <cell r="AE3523">
            <v>0</v>
          </cell>
        </row>
        <row r="3524">
          <cell r="P3524">
            <v>0</v>
          </cell>
          <cell r="Q3524">
            <v>0</v>
          </cell>
          <cell r="R3524">
            <v>0</v>
          </cell>
          <cell r="S3524">
            <v>0</v>
          </cell>
          <cell r="T3524">
            <v>0</v>
          </cell>
          <cell r="U3524" t="e">
            <v>#N/A</v>
          </cell>
          <cell r="V3524" t="e">
            <v>#N/A</v>
          </cell>
          <cell r="W3524" t="e">
            <v>#N/A</v>
          </cell>
          <cell r="X3524">
            <v>0</v>
          </cell>
          <cell r="Y3524" t="e">
            <v>#N/A</v>
          </cell>
          <cell r="Z3524" t="str">
            <v>บุคคลธรรมดา</v>
          </cell>
          <cell r="AA3524" t="e">
            <v>#N/A</v>
          </cell>
          <cell r="AB3524">
            <v>0</v>
          </cell>
          <cell r="AC3524" t="str">
            <v/>
          </cell>
          <cell r="AD3524" t="e">
            <v>#N/A</v>
          </cell>
          <cell r="AE3524">
            <v>0</v>
          </cell>
        </row>
        <row r="3525">
          <cell r="P3525">
            <v>0</v>
          </cell>
          <cell r="Q3525">
            <v>0</v>
          </cell>
          <cell r="R3525">
            <v>0</v>
          </cell>
          <cell r="S3525">
            <v>0</v>
          </cell>
          <cell r="T3525">
            <v>0</v>
          </cell>
          <cell r="U3525" t="e">
            <v>#N/A</v>
          </cell>
          <cell r="V3525" t="e">
            <v>#N/A</v>
          </cell>
          <cell r="W3525" t="e">
            <v>#N/A</v>
          </cell>
          <cell r="X3525">
            <v>0</v>
          </cell>
          <cell r="Y3525" t="e">
            <v>#N/A</v>
          </cell>
          <cell r="Z3525" t="str">
            <v>บุคคลธรรมดา</v>
          </cell>
          <cell r="AA3525" t="e">
            <v>#N/A</v>
          </cell>
          <cell r="AB3525">
            <v>0</v>
          </cell>
          <cell r="AC3525" t="str">
            <v/>
          </cell>
          <cell r="AD3525" t="e">
            <v>#N/A</v>
          </cell>
          <cell r="AE3525">
            <v>0</v>
          </cell>
        </row>
        <row r="3526">
          <cell r="P3526">
            <v>0</v>
          </cell>
          <cell r="Q3526">
            <v>0</v>
          </cell>
          <cell r="R3526">
            <v>0</v>
          </cell>
          <cell r="S3526">
            <v>0</v>
          </cell>
          <cell r="T3526">
            <v>0</v>
          </cell>
          <cell r="U3526" t="e">
            <v>#N/A</v>
          </cell>
          <cell r="V3526" t="e">
            <v>#N/A</v>
          </cell>
          <cell r="W3526" t="e">
            <v>#N/A</v>
          </cell>
          <cell r="X3526">
            <v>0</v>
          </cell>
          <cell r="Y3526" t="e">
            <v>#N/A</v>
          </cell>
          <cell r="Z3526" t="str">
            <v>บุคคลธรรมดา</v>
          </cell>
          <cell r="AA3526" t="e">
            <v>#N/A</v>
          </cell>
          <cell r="AB3526">
            <v>0</v>
          </cell>
          <cell r="AC3526" t="str">
            <v/>
          </cell>
          <cell r="AD3526" t="e">
            <v>#N/A</v>
          </cell>
          <cell r="AE3526">
            <v>0</v>
          </cell>
        </row>
        <row r="3527">
          <cell r="P3527">
            <v>0</v>
          </cell>
          <cell r="Q3527">
            <v>0</v>
          </cell>
          <cell r="R3527">
            <v>0</v>
          </cell>
          <cell r="S3527">
            <v>0</v>
          </cell>
          <cell r="T3527">
            <v>0</v>
          </cell>
          <cell r="U3527" t="e">
            <v>#N/A</v>
          </cell>
          <cell r="V3527" t="e">
            <v>#N/A</v>
          </cell>
          <cell r="W3527" t="e">
            <v>#N/A</v>
          </cell>
          <cell r="X3527">
            <v>0</v>
          </cell>
          <cell r="Y3527" t="e">
            <v>#N/A</v>
          </cell>
          <cell r="Z3527" t="str">
            <v>บุคคลธรรมดา</v>
          </cell>
          <cell r="AA3527" t="e">
            <v>#N/A</v>
          </cell>
          <cell r="AB3527">
            <v>0</v>
          </cell>
          <cell r="AC3527" t="str">
            <v/>
          </cell>
          <cell r="AD3527" t="e">
            <v>#N/A</v>
          </cell>
          <cell r="AE3527">
            <v>0</v>
          </cell>
        </row>
        <row r="3528">
          <cell r="P3528">
            <v>0</v>
          </cell>
          <cell r="Q3528">
            <v>0</v>
          </cell>
          <cell r="R3528">
            <v>0</v>
          </cell>
          <cell r="S3528">
            <v>0</v>
          </cell>
          <cell r="T3528">
            <v>0</v>
          </cell>
          <cell r="U3528" t="e">
            <v>#N/A</v>
          </cell>
          <cell r="V3528" t="e">
            <v>#N/A</v>
          </cell>
          <cell r="W3528" t="e">
            <v>#N/A</v>
          </cell>
          <cell r="X3528">
            <v>0</v>
          </cell>
          <cell r="Y3528" t="e">
            <v>#N/A</v>
          </cell>
          <cell r="Z3528" t="str">
            <v>บุคคลธรรมดา</v>
          </cell>
          <cell r="AA3528" t="e">
            <v>#N/A</v>
          </cell>
          <cell r="AB3528">
            <v>0</v>
          </cell>
          <cell r="AC3528" t="str">
            <v/>
          </cell>
          <cell r="AD3528" t="e">
            <v>#N/A</v>
          </cell>
          <cell r="AE3528">
            <v>0</v>
          </cell>
        </row>
        <row r="3529">
          <cell r="P3529">
            <v>0</v>
          </cell>
          <cell r="Q3529">
            <v>0</v>
          </cell>
          <cell r="R3529">
            <v>0</v>
          </cell>
          <cell r="S3529">
            <v>0</v>
          </cell>
          <cell r="T3529">
            <v>0</v>
          </cell>
          <cell r="U3529" t="e">
            <v>#N/A</v>
          </cell>
          <cell r="V3529" t="e">
            <v>#N/A</v>
          </cell>
          <cell r="W3529" t="e">
            <v>#N/A</v>
          </cell>
          <cell r="X3529">
            <v>0</v>
          </cell>
          <cell r="Y3529" t="e">
            <v>#N/A</v>
          </cell>
          <cell r="Z3529" t="str">
            <v>บุคคลธรรมดา</v>
          </cell>
          <cell r="AA3529" t="e">
            <v>#N/A</v>
          </cell>
          <cell r="AB3529">
            <v>0</v>
          </cell>
          <cell r="AC3529" t="str">
            <v/>
          </cell>
          <cell r="AD3529" t="e">
            <v>#N/A</v>
          </cell>
          <cell r="AE3529">
            <v>0</v>
          </cell>
        </row>
        <row r="3530">
          <cell r="P3530">
            <v>0</v>
          </cell>
          <cell r="Q3530">
            <v>0</v>
          </cell>
          <cell r="R3530">
            <v>0</v>
          </cell>
          <cell r="S3530">
            <v>0</v>
          </cell>
          <cell r="T3530">
            <v>0</v>
          </cell>
          <cell r="U3530" t="e">
            <v>#N/A</v>
          </cell>
          <cell r="V3530" t="e">
            <v>#N/A</v>
          </cell>
          <cell r="W3530" t="e">
            <v>#N/A</v>
          </cell>
          <cell r="X3530">
            <v>0</v>
          </cell>
          <cell r="Y3530" t="e">
            <v>#N/A</v>
          </cell>
          <cell r="Z3530" t="str">
            <v>บุคคลธรรมดา</v>
          </cell>
          <cell r="AA3530" t="e">
            <v>#N/A</v>
          </cell>
          <cell r="AB3530">
            <v>0</v>
          </cell>
          <cell r="AC3530" t="str">
            <v/>
          </cell>
          <cell r="AD3530" t="e">
            <v>#N/A</v>
          </cell>
          <cell r="AE3530">
            <v>0</v>
          </cell>
        </row>
        <row r="3531">
          <cell r="P3531">
            <v>0</v>
          </cell>
          <cell r="Q3531">
            <v>0</v>
          </cell>
          <cell r="R3531">
            <v>0</v>
          </cell>
          <cell r="S3531">
            <v>0</v>
          </cell>
          <cell r="T3531">
            <v>0</v>
          </cell>
          <cell r="U3531" t="e">
            <v>#N/A</v>
          </cell>
          <cell r="V3531" t="e">
            <v>#N/A</v>
          </cell>
          <cell r="W3531" t="e">
            <v>#N/A</v>
          </cell>
          <cell r="X3531">
            <v>0</v>
          </cell>
          <cell r="Y3531" t="e">
            <v>#N/A</v>
          </cell>
          <cell r="Z3531" t="str">
            <v>บุคคลธรรมดา</v>
          </cell>
          <cell r="AA3531" t="e">
            <v>#N/A</v>
          </cell>
          <cell r="AB3531">
            <v>0</v>
          </cell>
          <cell r="AC3531" t="str">
            <v/>
          </cell>
          <cell r="AD3531" t="e">
            <v>#N/A</v>
          </cell>
          <cell r="AE3531">
            <v>0</v>
          </cell>
        </row>
        <row r="3532">
          <cell r="P3532">
            <v>0</v>
          </cell>
          <cell r="Q3532">
            <v>0</v>
          </cell>
          <cell r="R3532">
            <v>0</v>
          </cell>
          <cell r="S3532">
            <v>0</v>
          </cell>
          <cell r="T3532">
            <v>0</v>
          </cell>
          <cell r="U3532" t="e">
            <v>#N/A</v>
          </cell>
          <cell r="V3532" t="e">
            <v>#N/A</v>
          </cell>
          <cell r="W3532" t="e">
            <v>#N/A</v>
          </cell>
          <cell r="X3532">
            <v>0</v>
          </cell>
          <cell r="Y3532" t="e">
            <v>#N/A</v>
          </cell>
          <cell r="Z3532" t="str">
            <v>บุคคลธรรมดา</v>
          </cell>
          <cell r="AA3532" t="e">
            <v>#N/A</v>
          </cell>
          <cell r="AB3532">
            <v>0</v>
          </cell>
          <cell r="AC3532" t="str">
            <v/>
          </cell>
          <cell r="AD3532" t="e">
            <v>#N/A</v>
          </cell>
          <cell r="AE3532">
            <v>0</v>
          </cell>
        </row>
        <row r="3533">
          <cell r="P3533">
            <v>0</v>
          </cell>
          <cell r="Q3533">
            <v>0</v>
          </cell>
          <cell r="R3533">
            <v>0</v>
          </cell>
          <cell r="S3533">
            <v>0</v>
          </cell>
          <cell r="T3533">
            <v>0</v>
          </cell>
          <cell r="U3533" t="e">
            <v>#N/A</v>
          </cell>
          <cell r="V3533" t="e">
            <v>#N/A</v>
          </cell>
          <cell r="W3533" t="e">
            <v>#N/A</v>
          </cell>
          <cell r="X3533">
            <v>0</v>
          </cell>
          <cell r="Y3533" t="e">
            <v>#N/A</v>
          </cell>
          <cell r="Z3533" t="str">
            <v>บุคคลธรรมดา</v>
          </cell>
          <cell r="AA3533" t="e">
            <v>#N/A</v>
          </cell>
          <cell r="AB3533">
            <v>0</v>
          </cell>
          <cell r="AC3533" t="str">
            <v/>
          </cell>
          <cell r="AD3533" t="e">
            <v>#N/A</v>
          </cell>
          <cell r="AE3533">
            <v>0</v>
          </cell>
        </row>
        <row r="3534">
          <cell r="P3534">
            <v>0</v>
          </cell>
          <cell r="Q3534">
            <v>0</v>
          </cell>
          <cell r="R3534">
            <v>0</v>
          </cell>
          <cell r="S3534">
            <v>0</v>
          </cell>
          <cell r="T3534">
            <v>0</v>
          </cell>
          <cell r="U3534" t="e">
            <v>#N/A</v>
          </cell>
          <cell r="V3534" t="e">
            <v>#N/A</v>
          </cell>
          <cell r="W3534" t="e">
            <v>#N/A</v>
          </cell>
          <cell r="X3534">
            <v>0</v>
          </cell>
          <cell r="Y3534" t="e">
            <v>#N/A</v>
          </cell>
          <cell r="Z3534" t="str">
            <v>บุคคลธรรมดา</v>
          </cell>
          <cell r="AA3534" t="e">
            <v>#N/A</v>
          </cell>
          <cell r="AB3534">
            <v>0</v>
          </cell>
          <cell r="AC3534" t="str">
            <v/>
          </cell>
          <cell r="AD3534" t="e">
            <v>#N/A</v>
          </cell>
          <cell r="AE3534">
            <v>0</v>
          </cell>
        </row>
        <row r="3535">
          <cell r="P3535">
            <v>0</v>
          </cell>
          <cell r="Q3535">
            <v>0</v>
          </cell>
          <cell r="R3535">
            <v>0</v>
          </cell>
          <cell r="S3535">
            <v>0</v>
          </cell>
          <cell r="T3535">
            <v>0</v>
          </cell>
          <cell r="U3535" t="e">
            <v>#N/A</v>
          </cell>
          <cell r="V3535" t="e">
            <v>#N/A</v>
          </cell>
          <cell r="W3535" t="e">
            <v>#N/A</v>
          </cell>
          <cell r="X3535">
            <v>0</v>
          </cell>
          <cell r="Y3535" t="e">
            <v>#N/A</v>
          </cell>
          <cell r="Z3535" t="str">
            <v>บุคคลธรรมดา</v>
          </cell>
          <cell r="AA3535" t="e">
            <v>#N/A</v>
          </cell>
          <cell r="AB3535">
            <v>0</v>
          </cell>
          <cell r="AC3535" t="str">
            <v/>
          </cell>
          <cell r="AD3535" t="e">
            <v>#N/A</v>
          </cell>
          <cell r="AE3535">
            <v>0</v>
          </cell>
        </row>
        <row r="3536">
          <cell r="P3536">
            <v>0</v>
          </cell>
          <cell r="Q3536">
            <v>0</v>
          </cell>
          <cell r="R3536">
            <v>0</v>
          </cell>
          <cell r="S3536">
            <v>0</v>
          </cell>
          <cell r="T3536">
            <v>0</v>
          </cell>
          <cell r="U3536" t="e">
            <v>#N/A</v>
          </cell>
          <cell r="V3536" t="e">
            <v>#N/A</v>
          </cell>
          <cell r="W3536" t="e">
            <v>#N/A</v>
          </cell>
          <cell r="X3536">
            <v>0</v>
          </cell>
          <cell r="Y3536" t="e">
            <v>#N/A</v>
          </cell>
          <cell r="Z3536" t="str">
            <v>บุคคลธรรมดา</v>
          </cell>
          <cell r="AA3536" t="e">
            <v>#N/A</v>
          </cell>
          <cell r="AB3536">
            <v>0</v>
          </cell>
          <cell r="AC3536" t="str">
            <v/>
          </cell>
          <cell r="AD3536" t="e">
            <v>#N/A</v>
          </cell>
          <cell r="AE3536">
            <v>0</v>
          </cell>
        </row>
        <row r="3537">
          <cell r="P3537">
            <v>0</v>
          </cell>
          <cell r="Q3537">
            <v>0</v>
          </cell>
          <cell r="R3537">
            <v>0</v>
          </cell>
          <cell r="S3537">
            <v>0</v>
          </cell>
          <cell r="T3537">
            <v>0</v>
          </cell>
          <cell r="U3537" t="e">
            <v>#N/A</v>
          </cell>
          <cell r="V3537" t="e">
            <v>#N/A</v>
          </cell>
          <cell r="W3537" t="e">
            <v>#N/A</v>
          </cell>
          <cell r="X3537">
            <v>0</v>
          </cell>
          <cell r="Y3537" t="e">
            <v>#N/A</v>
          </cell>
          <cell r="Z3537" t="str">
            <v>บุคคลธรรมดา</v>
          </cell>
          <cell r="AA3537" t="e">
            <v>#N/A</v>
          </cell>
          <cell r="AB3537">
            <v>0</v>
          </cell>
          <cell r="AC3537" t="str">
            <v/>
          </cell>
          <cell r="AD3537" t="e">
            <v>#N/A</v>
          </cell>
          <cell r="AE3537">
            <v>0</v>
          </cell>
        </row>
        <row r="3538">
          <cell r="P3538">
            <v>0</v>
          </cell>
          <cell r="Q3538">
            <v>0</v>
          </cell>
          <cell r="R3538">
            <v>0</v>
          </cell>
          <cell r="S3538">
            <v>0</v>
          </cell>
          <cell r="T3538">
            <v>0</v>
          </cell>
          <cell r="U3538" t="e">
            <v>#N/A</v>
          </cell>
          <cell r="V3538" t="e">
            <v>#N/A</v>
          </cell>
          <cell r="W3538" t="e">
            <v>#N/A</v>
          </cell>
          <cell r="X3538">
            <v>0</v>
          </cell>
          <cell r="Y3538" t="e">
            <v>#N/A</v>
          </cell>
          <cell r="Z3538" t="str">
            <v>บุคคลธรรมดา</v>
          </cell>
          <cell r="AA3538" t="e">
            <v>#N/A</v>
          </cell>
          <cell r="AB3538">
            <v>0</v>
          </cell>
          <cell r="AC3538" t="str">
            <v/>
          </cell>
          <cell r="AD3538" t="e">
            <v>#N/A</v>
          </cell>
          <cell r="AE3538">
            <v>0</v>
          </cell>
        </row>
        <row r="3539">
          <cell r="P3539">
            <v>0</v>
          </cell>
          <cell r="Q3539">
            <v>0</v>
          </cell>
          <cell r="R3539">
            <v>0</v>
          </cell>
          <cell r="S3539">
            <v>0</v>
          </cell>
          <cell r="T3539">
            <v>0</v>
          </cell>
          <cell r="U3539" t="e">
            <v>#N/A</v>
          </cell>
          <cell r="V3539" t="e">
            <v>#N/A</v>
          </cell>
          <cell r="W3539" t="e">
            <v>#N/A</v>
          </cell>
          <cell r="X3539">
            <v>0</v>
          </cell>
          <cell r="Y3539" t="e">
            <v>#N/A</v>
          </cell>
          <cell r="Z3539" t="str">
            <v>บุคคลธรรมดา</v>
          </cell>
          <cell r="AA3539" t="e">
            <v>#N/A</v>
          </cell>
          <cell r="AB3539">
            <v>0</v>
          </cell>
          <cell r="AC3539" t="str">
            <v/>
          </cell>
          <cell r="AD3539" t="e">
            <v>#N/A</v>
          </cell>
          <cell r="AE3539">
            <v>0</v>
          </cell>
        </row>
        <row r="3540">
          <cell r="P3540">
            <v>0</v>
          </cell>
          <cell r="Q3540">
            <v>0</v>
          </cell>
          <cell r="R3540">
            <v>0</v>
          </cell>
          <cell r="S3540">
            <v>0</v>
          </cell>
          <cell r="T3540">
            <v>0</v>
          </cell>
          <cell r="U3540" t="e">
            <v>#N/A</v>
          </cell>
          <cell r="V3540" t="e">
            <v>#N/A</v>
          </cell>
          <cell r="W3540" t="e">
            <v>#N/A</v>
          </cell>
          <cell r="X3540">
            <v>0</v>
          </cell>
          <cell r="Y3540" t="e">
            <v>#N/A</v>
          </cell>
          <cell r="Z3540" t="str">
            <v>บุคคลธรรมดา</v>
          </cell>
          <cell r="AA3540" t="e">
            <v>#N/A</v>
          </cell>
          <cell r="AB3540">
            <v>0</v>
          </cell>
          <cell r="AC3540" t="str">
            <v/>
          </cell>
          <cell r="AD3540" t="e">
            <v>#N/A</v>
          </cell>
          <cell r="AE3540">
            <v>0</v>
          </cell>
        </row>
        <row r="3541">
          <cell r="P3541">
            <v>0</v>
          </cell>
          <cell r="Q3541">
            <v>0</v>
          </cell>
          <cell r="R3541">
            <v>0</v>
          </cell>
          <cell r="S3541">
            <v>0</v>
          </cell>
          <cell r="T3541">
            <v>0</v>
          </cell>
          <cell r="U3541" t="e">
            <v>#N/A</v>
          </cell>
          <cell r="V3541" t="e">
            <v>#N/A</v>
          </cell>
          <cell r="W3541" t="e">
            <v>#N/A</v>
          </cell>
          <cell r="X3541">
            <v>0</v>
          </cell>
          <cell r="Y3541" t="e">
            <v>#N/A</v>
          </cell>
          <cell r="Z3541" t="str">
            <v>บุคคลธรรมดา</v>
          </cell>
          <cell r="AA3541" t="e">
            <v>#N/A</v>
          </cell>
          <cell r="AB3541">
            <v>0</v>
          </cell>
          <cell r="AC3541" t="str">
            <v/>
          </cell>
          <cell r="AD3541" t="e">
            <v>#N/A</v>
          </cell>
          <cell r="AE3541">
            <v>0</v>
          </cell>
        </row>
        <row r="3542">
          <cell r="P3542">
            <v>0</v>
          </cell>
          <cell r="Q3542">
            <v>0</v>
          </cell>
          <cell r="R3542">
            <v>0</v>
          </cell>
          <cell r="S3542">
            <v>0</v>
          </cell>
          <cell r="T3542">
            <v>0</v>
          </cell>
          <cell r="U3542" t="e">
            <v>#N/A</v>
          </cell>
          <cell r="V3542" t="e">
            <v>#N/A</v>
          </cell>
          <cell r="W3542" t="e">
            <v>#N/A</v>
          </cell>
          <cell r="X3542">
            <v>0</v>
          </cell>
          <cell r="Y3542" t="e">
            <v>#N/A</v>
          </cell>
          <cell r="Z3542" t="str">
            <v>บุคคลธรรมดา</v>
          </cell>
          <cell r="AA3542" t="e">
            <v>#N/A</v>
          </cell>
          <cell r="AB3542">
            <v>0</v>
          </cell>
          <cell r="AC3542" t="str">
            <v/>
          </cell>
          <cell r="AD3542" t="e">
            <v>#N/A</v>
          </cell>
          <cell r="AE3542">
            <v>0</v>
          </cell>
        </row>
        <row r="3543">
          <cell r="P3543">
            <v>0</v>
          </cell>
          <cell r="Q3543">
            <v>0</v>
          </cell>
          <cell r="R3543">
            <v>0</v>
          </cell>
          <cell r="S3543">
            <v>0</v>
          </cell>
          <cell r="T3543">
            <v>0</v>
          </cell>
          <cell r="U3543" t="e">
            <v>#N/A</v>
          </cell>
          <cell r="V3543" t="e">
            <v>#N/A</v>
          </cell>
          <cell r="W3543" t="e">
            <v>#N/A</v>
          </cell>
          <cell r="X3543">
            <v>0</v>
          </cell>
          <cell r="Y3543" t="e">
            <v>#N/A</v>
          </cell>
          <cell r="Z3543" t="str">
            <v>บุคคลธรรมดา</v>
          </cell>
          <cell r="AA3543" t="e">
            <v>#N/A</v>
          </cell>
          <cell r="AB3543">
            <v>0</v>
          </cell>
          <cell r="AC3543" t="str">
            <v/>
          </cell>
          <cell r="AD3543" t="e">
            <v>#N/A</v>
          </cell>
          <cell r="AE3543">
            <v>0</v>
          </cell>
        </row>
        <row r="3544">
          <cell r="P3544">
            <v>0</v>
          </cell>
          <cell r="Q3544">
            <v>0</v>
          </cell>
          <cell r="R3544">
            <v>0</v>
          </cell>
          <cell r="S3544">
            <v>0</v>
          </cell>
          <cell r="T3544">
            <v>0</v>
          </cell>
          <cell r="U3544" t="e">
            <v>#N/A</v>
          </cell>
          <cell r="V3544" t="e">
            <v>#N/A</v>
          </cell>
          <cell r="W3544" t="e">
            <v>#N/A</v>
          </cell>
          <cell r="X3544">
            <v>0</v>
          </cell>
          <cell r="Y3544" t="e">
            <v>#N/A</v>
          </cell>
          <cell r="Z3544" t="str">
            <v>บุคคลธรรมดา</v>
          </cell>
          <cell r="AA3544" t="e">
            <v>#N/A</v>
          </cell>
          <cell r="AB3544">
            <v>0</v>
          </cell>
          <cell r="AC3544" t="str">
            <v/>
          </cell>
          <cell r="AD3544" t="e">
            <v>#N/A</v>
          </cell>
          <cell r="AE3544">
            <v>0</v>
          </cell>
        </row>
        <row r="3545">
          <cell r="P3545">
            <v>0</v>
          </cell>
          <cell r="Q3545">
            <v>0</v>
          </cell>
          <cell r="R3545">
            <v>0</v>
          </cell>
          <cell r="S3545">
            <v>0</v>
          </cell>
          <cell r="T3545">
            <v>0</v>
          </cell>
          <cell r="U3545" t="e">
            <v>#N/A</v>
          </cell>
          <cell r="V3545" t="e">
            <v>#N/A</v>
          </cell>
          <cell r="W3545" t="e">
            <v>#N/A</v>
          </cell>
          <cell r="X3545">
            <v>0</v>
          </cell>
          <cell r="Y3545" t="e">
            <v>#N/A</v>
          </cell>
          <cell r="Z3545" t="str">
            <v>บุคคลธรรมดา</v>
          </cell>
          <cell r="AA3545" t="e">
            <v>#N/A</v>
          </cell>
          <cell r="AB3545">
            <v>0</v>
          </cell>
          <cell r="AC3545" t="str">
            <v/>
          </cell>
          <cell r="AD3545" t="e">
            <v>#N/A</v>
          </cell>
          <cell r="AE3545">
            <v>0</v>
          </cell>
        </row>
        <row r="3546">
          <cell r="P3546">
            <v>0</v>
          </cell>
          <cell r="Q3546">
            <v>0</v>
          </cell>
          <cell r="R3546">
            <v>0</v>
          </cell>
          <cell r="S3546">
            <v>0</v>
          </cell>
          <cell r="T3546">
            <v>0</v>
          </cell>
          <cell r="U3546" t="e">
            <v>#N/A</v>
          </cell>
          <cell r="V3546" t="e">
            <v>#N/A</v>
          </cell>
          <cell r="W3546" t="e">
            <v>#N/A</v>
          </cell>
          <cell r="X3546">
            <v>0</v>
          </cell>
          <cell r="Y3546" t="e">
            <v>#N/A</v>
          </cell>
          <cell r="Z3546" t="str">
            <v>บุคคลธรรมดา</v>
          </cell>
          <cell r="AA3546" t="e">
            <v>#N/A</v>
          </cell>
          <cell r="AB3546">
            <v>0</v>
          </cell>
          <cell r="AC3546" t="str">
            <v/>
          </cell>
          <cell r="AD3546" t="e">
            <v>#N/A</v>
          </cell>
          <cell r="AE3546">
            <v>0</v>
          </cell>
        </row>
        <row r="3547">
          <cell r="P3547">
            <v>0</v>
          </cell>
          <cell r="Q3547">
            <v>0</v>
          </cell>
          <cell r="R3547">
            <v>0</v>
          </cell>
          <cell r="S3547">
            <v>0</v>
          </cell>
          <cell r="T3547">
            <v>0</v>
          </cell>
          <cell r="U3547" t="e">
            <v>#N/A</v>
          </cell>
          <cell r="V3547" t="e">
            <v>#N/A</v>
          </cell>
          <cell r="W3547" t="e">
            <v>#N/A</v>
          </cell>
          <cell r="X3547">
            <v>0</v>
          </cell>
          <cell r="Y3547" t="e">
            <v>#N/A</v>
          </cell>
          <cell r="Z3547" t="str">
            <v>บุคคลธรรมดา</v>
          </cell>
          <cell r="AA3547" t="e">
            <v>#N/A</v>
          </cell>
          <cell r="AB3547">
            <v>0</v>
          </cell>
          <cell r="AC3547" t="str">
            <v/>
          </cell>
          <cell r="AD3547" t="e">
            <v>#N/A</v>
          </cell>
          <cell r="AE3547">
            <v>0</v>
          </cell>
        </row>
        <row r="3548">
          <cell r="P3548">
            <v>0</v>
          </cell>
          <cell r="Q3548">
            <v>0</v>
          </cell>
          <cell r="R3548">
            <v>0</v>
          </cell>
          <cell r="S3548">
            <v>0</v>
          </cell>
          <cell r="T3548">
            <v>0</v>
          </cell>
          <cell r="U3548" t="e">
            <v>#N/A</v>
          </cell>
          <cell r="V3548" t="e">
            <v>#N/A</v>
          </cell>
          <cell r="W3548" t="e">
            <v>#N/A</v>
          </cell>
          <cell r="X3548">
            <v>0</v>
          </cell>
          <cell r="Y3548" t="e">
            <v>#N/A</v>
          </cell>
          <cell r="Z3548" t="str">
            <v>บุคคลธรรมดา</v>
          </cell>
          <cell r="AA3548" t="e">
            <v>#N/A</v>
          </cell>
          <cell r="AB3548">
            <v>0</v>
          </cell>
          <cell r="AC3548" t="str">
            <v/>
          </cell>
          <cell r="AD3548" t="e">
            <v>#N/A</v>
          </cell>
          <cell r="AE3548">
            <v>0</v>
          </cell>
        </row>
        <row r="3549">
          <cell r="P3549">
            <v>0</v>
          </cell>
          <cell r="Q3549">
            <v>0</v>
          </cell>
          <cell r="R3549">
            <v>0</v>
          </cell>
          <cell r="S3549">
            <v>0</v>
          </cell>
          <cell r="T3549">
            <v>0</v>
          </cell>
          <cell r="U3549" t="e">
            <v>#N/A</v>
          </cell>
          <cell r="V3549" t="e">
            <v>#N/A</v>
          </cell>
          <cell r="W3549" t="e">
            <v>#N/A</v>
          </cell>
          <cell r="X3549">
            <v>0</v>
          </cell>
          <cell r="Y3549" t="e">
            <v>#N/A</v>
          </cell>
          <cell r="Z3549" t="str">
            <v>บุคคลธรรมดา</v>
          </cell>
          <cell r="AA3549" t="e">
            <v>#N/A</v>
          </cell>
          <cell r="AB3549">
            <v>0</v>
          </cell>
          <cell r="AC3549" t="str">
            <v/>
          </cell>
          <cell r="AD3549" t="e">
            <v>#N/A</v>
          </cell>
          <cell r="AE3549">
            <v>0</v>
          </cell>
        </row>
        <row r="3550">
          <cell r="P3550">
            <v>0</v>
          </cell>
          <cell r="Q3550">
            <v>0</v>
          </cell>
          <cell r="R3550">
            <v>0</v>
          </cell>
          <cell r="S3550">
            <v>0</v>
          </cell>
          <cell r="T3550">
            <v>0</v>
          </cell>
          <cell r="U3550" t="e">
            <v>#N/A</v>
          </cell>
          <cell r="V3550" t="e">
            <v>#N/A</v>
          </cell>
          <cell r="W3550" t="e">
            <v>#N/A</v>
          </cell>
          <cell r="X3550">
            <v>0</v>
          </cell>
          <cell r="Y3550" t="e">
            <v>#N/A</v>
          </cell>
          <cell r="Z3550" t="str">
            <v>บุคคลธรรมดา</v>
          </cell>
          <cell r="AA3550" t="e">
            <v>#N/A</v>
          </cell>
          <cell r="AB3550">
            <v>0</v>
          </cell>
          <cell r="AC3550" t="str">
            <v/>
          </cell>
          <cell r="AD3550" t="e">
            <v>#N/A</v>
          </cell>
          <cell r="AE3550">
            <v>0</v>
          </cell>
        </row>
        <row r="3551">
          <cell r="P3551">
            <v>0</v>
          </cell>
          <cell r="Q3551">
            <v>0</v>
          </cell>
          <cell r="R3551">
            <v>0</v>
          </cell>
          <cell r="S3551">
            <v>0</v>
          </cell>
          <cell r="T3551">
            <v>0</v>
          </cell>
          <cell r="U3551" t="e">
            <v>#N/A</v>
          </cell>
          <cell r="V3551" t="e">
            <v>#N/A</v>
          </cell>
          <cell r="W3551" t="e">
            <v>#N/A</v>
          </cell>
          <cell r="X3551">
            <v>0</v>
          </cell>
          <cell r="Y3551" t="e">
            <v>#N/A</v>
          </cell>
          <cell r="Z3551" t="str">
            <v>บุคคลธรรมดา</v>
          </cell>
          <cell r="AA3551" t="e">
            <v>#N/A</v>
          </cell>
          <cell r="AB3551">
            <v>0</v>
          </cell>
          <cell r="AC3551" t="str">
            <v/>
          </cell>
          <cell r="AD3551" t="e">
            <v>#N/A</v>
          </cell>
          <cell r="AE3551">
            <v>0</v>
          </cell>
        </row>
        <row r="3552">
          <cell r="P3552">
            <v>0</v>
          </cell>
          <cell r="Q3552">
            <v>0</v>
          </cell>
          <cell r="R3552">
            <v>0</v>
          </cell>
          <cell r="S3552">
            <v>0</v>
          </cell>
          <cell r="T3552">
            <v>0</v>
          </cell>
          <cell r="U3552" t="e">
            <v>#N/A</v>
          </cell>
          <cell r="V3552" t="e">
            <v>#N/A</v>
          </cell>
          <cell r="W3552" t="e">
            <v>#N/A</v>
          </cell>
          <cell r="X3552">
            <v>0</v>
          </cell>
          <cell r="Y3552" t="e">
            <v>#N/A</v>
          </cell>
          <cell r="Z3552" t="str">
            <v>บุคคลธรรมดา</v>
          </cell>
          <cell r="AA3552" t="e">
            <v>#N/A</v>
          </cell>
          <cell r="AB3552">
            <v>0</v>
          </cell>
          <cell r="AC3552" t="str">
            <v/>
          </cell>
          <cell r="AD3552" t="e">
            <v>#N/A</v>
          </cell>
          <cell r="AE3552">
            <v>0</v>
          </cell>
        </row>
        <row r="3553">
          <cell r="P3553">
            <v>0</v>
          </cell>
          <cell r="Q3553">
            <v>0</v>
          </cell>
          <cell r="R3553">
            <v>0</v>
          </cell>
          <cell r="S3553">
            <v>0</v>
          </cell>
          <cell r="T3553">
            <v>0</v>
          </cell>
          <cell r="U3553" t="e">
            <v>#N/A</v>
          </cell>
          <cell r="V3553" t="e">
            <v>#N/A</v>
          </cell>
          <cell r="W3553" t="e">
            <v>#N/A</v>
          </cell>
          <cell r="X3553">
            <v>0</v>
          </cell>
          <cell r="Y3553" t="e">
            <v>#N/A</v>
          </cell>
          <cell r="Z3553" t="str">
            <v>บุคคลธรรมดา</v>
          </cell>
          <cell r="AA3553" t="e">
            <v>#N/A</v>
          </cell>
          <cell r="AB3553">
            <v>0</v>
          </cell>
          <cell r="AC3553" t="str">
            <v/>
          </cell>
          <cell r="AD3553" t="e">
            <v>#N/A</v>
          </cell>
          <cell r="AE3553">
            <v>0</v>
          </cell>
        </row>
        <row r="3554">
          <cell r="P3554">
            <v>0</v>
          </cell>
          <cell r="Q3554">
            <v>0</v>
          </cell>
          <cell r="R3554">
            <v>0</v>
          </cell>
          <cell r="S3554">
            <v>0</v>
          </cell>
          <cell r="T3554">
            <v>0</v>
          </cell>
          <cell r="U3554" t="e">
            <v>#N/A</v>
          </cell>
          <cell r="V3554" t="e">
            <v>#N/A</v>
          </cell>
          <cell r="W3554" t="e">
            <v>#N/A</v>
          </cell>
          <cell r="X3554">
            <v>0</v>
          </cell>
          <cell r="Y3554" t="e">
            <v>#N/A</v>
          </cell>
          <cell r="Z3554" t="str">
            <v>บุคคลธรรมดา</v>
          </cell>
          <cell r="AA3554" t="e">
            <v>#N/A</v>
          </cell>
          <cell r="AB3554">
            <v>0</v>
          </cell>
          <cell r="AC3554" t="str">
            <v/>
          </cell>
          <cell r="AD3554" t="e">
            <v>#N/A</v>
          </cell>
          <cell r="AE3554">
            <v>0</v>
          </cell>
        </row>
        <row r="3555">
          <cell r="P3555">
            <v>0</v>
          </cell>
          <cell r="Q3555">
            <v>0</v>
          </cell>
          <cell r="R3555">
            <v>0</v>
          </cell>
          <cell r="S3555">
            <v>0</v>
          </cell>
          <cell r="T3555">
            <v>0</v>
          </cell>
          <cell r="U3555" t="e">
            <v>#N/A</v>
          </cell>
          <cell r="V3555" t="e">
            <v>#N/A</v>
          </cell>
          <cell r="W3555" t="e">
            <v>#N/A</v>
          </cell>
          <cell r="X3555">
            <v>0</v>
          </cell>
          <cell r="Y3555" t="e">
            <v>#N/A</v>
          </cell>
          <cell r="Z3555" t="str">
            <v>บุคคลธรรมดา</v>
          </cell>
          <cell r="AA3555" t="e">
            <v>#N/A</v>
          </cell>
          <cell r="AB3555">
            <v>0</v>
          </cell>
          <cell r="AC3555" t="str">
            <v/>
          </cell>
          <cell r="AD3555" t="e">
            <v>#N/A</v>
          </cell>
          <cell r="AE3555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80626-47E1-4F9A-9E26-060846B7978F}">
  <dimension ref="A1:KO4100"/>
  <sheetViews>
    <sheetView tabSelected="1" zoomScale="90" zoomScaleNormal="90" zoomScaleSheetLayoutView="70" workbookViewId="0">
      <selection activeCell="E8" sqref="E8"/>
    </sheetView>
  </sheetViews>
  <sheetFormatPr defaultColWidth="9" defaultRowHeight="24" x14ac:dyDescent="0.55000000000000004"/>
  <cols>
    <col min="1" max="1" width="6.875" style="4" customWidth="1"/>
    <col min="2" max="2" width="8.25" style="4" customWidth="1"/>
    <col min="3" max="3" width="11.375" style="4" customWidth="1"/>
    <col min="4" max="4" width="4.25" style="4" customWidth="1"/>
    <col min="5" max="5" width="4.375" style="4" customWidth="1"/>
    <col min="6" max="6" width="5.25" style="4" customWidth="1"/>
    <col min="7" max="7" width="6" style="108" customWidth="1"/>
    <col min="8" max="8" width="9.625" style="122" customWidth="1"/>
    <col min="9" max="9" width="8.25" style="108" customWidth="1"/>
    <col min="10" max="10" width="14.375" style="123" customWidth="1"/>
    <col min="11" max="11" width="3.875" style="4" customWidth="1"/>
    <col min="12" max="12" width="15.375" style="4" customWidth="1"/>
    <col min="13" max="13" width="6.75" style="4" customWidth="1"/>
    <col min="14" max="14" width="6.5" style="4" customWidth="1"/>
    <col min="15" max="15" width="11.25" style="124" customWidth="1"/>
    <col min="16" max="16" width="6.25" style="125" customWidth="1"/>
    <col min="17" max="17" width="10" style="126" customWidth="1"/>
    <col min="18" max="18" width="14.125" style="126" customWidth="1"/>
    <col min="19" max="19" width="5.25" style="125" customWidth="1"/>
    <col min="20" max="20" width="5.75" style="125" customWidth="1"/>
    <col min="21" max="21" width="14.75" style="123" customWidth="1"/>
    <col min="22" max="23" width="16.625" style="123" customWidth="1"/>
    <col min="24" max="24" width="7.125" style="127" customWidth="1"/>
    <col min="25" max="25" width="13.375" style="128" customWidth="1"/>
    <col min="26" max="26" width="8.75" style="2" customWidth="1"/>
    <col min="27" max="29" width="9" style="4" customWidth="1"/>
    <col min="30" max="16384" width="9" style="4"/>
  </cols>
  <sheetData>
    <row r="1" spans="1:28" ht="38.450000000000003" customHeight="1" x14ac:dyDescent="0.75">
      <c r="A1" s="202" t="s">
        <v>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2"/>
      <c r="V1" s="202"/>
      <c r="W1" s="202"/>
      <c r="X1" s="202"/>
      <c r="Y1" s="202"/>
      <c r="Z1" s="1" t="s">
        <v>1</v>
      </c>
    </row>
    <row r="2" spans="1:28" s="5" customFormat="1" ht="35.450000000000003" customHeight="1" thickBot="1" x14ac:dyDescent="0.25">
      <c r="A2" s="203" t="s">
        <v>2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</row>
    <row r="3" spans="1:28" s="7" customFormat="1" ht="24.6" customHeight="1" thickBot="1" x14ac:dyDescent="0.6">
      <c r="A3" s="204" t="s">
        <v>3</v>
      </c>
      <c r="B3" s="204"/>
      <c r="C3" s="204"/>
      <c r="D3" s="204"/>
      <c r="E3" s="204"/>
      <c r="F3" s="204"/>
      <c r="G3" s="204"/>
      <c r="H3" s="204"/>
      <c r="I3" s="204"/>
      <c r="J3" s="204"/>
      <c r="K3" s="204" t="s">
        <v>4</v>
      </c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170" t="s">
        <v>5</v>
      </c>
      <c r="W3" s="170" t="s">
        <v>6</v>
      </c>
      <c r="X3" s="170" t="s">
        <v>7</v>
      </c>
      <c r="Y3" s="170" t="s">
        <v>8</v>
      </c>
      <c r="Z3" s="205" t="s">
        <v>9</v>
      </c>
    </row>
    <row r="4" spans="1:28" s="9" customFormat="1" ht="42" customHeight="1" thickBot="1" x14ac:dyDescent="0.55000000000000004">
      <c r="A4" s="197" t="s">
        <v>10</v>
      </c>
      <c r="B4" s="197" t="s">
        <v>11</v>
      </c>
      <c r="C4" s="199" t="s">
        <v>12</v>
      </c>
      <c r="D4" s="197" t="s">
        <v>13</v>
      </c>
      <c r="E4" s="197"/>
      <c r="F4" s="197"/>
      <c r="G4" s="197" t="s">
        <v>14</v>
      </c>
      <c r="H4" s="198" t="s">
        <v>15</v>
      </c>
      <c r="I4" s="197" t="s">
        <v>16</v>
      </c>
      <c r="J4" s="194" t="s">
        <v>17</v>
      </c>
      <c r="K4" s="197" t="s">
        <v>10</v>
      </c>
      <c r="L4" s="197" t="s">
        <v>18</v>
      </c>
      <c r="M4" s="197" t="s">
        <v>19</v>
      </c>
      <c r="N4" s="197" t="s">
        <v>20</v>
      </c>
      <c r="O4" s="198" t="s">
        <v>21</v>
      </c>
      <c r="P4" s="196" t="s">
        <v>22</v>
      </c>
      <c r="Q4" s="193" t="s">
        <v>23</v>
      </c>
      <c r="R4" s="193" t="s">
        <v>24</v>
      </c>
      <c r="S4" s="194" t="s">
        <v>25</v>
      </c>
      <c r="T4" s="194"/>
      <c r="U4" s="194" t="s">
        <v>26</v>
      </c>
      <c r="V4" s="170"/>
      <c r="W4" s="170"/>
      <c r="X4" s="170"/>
      <c r="Y4" s="170"/>
      <c r="Z4" s="205"/>
    </row>
    <row r="5" spans="1:28" s="9" customFormat="1" ht="31.15" customHeight="1" thickBot="1" x14ac:dyDescent="0.55000000000000004">
      <c r="A5" s="197"/>
      <c r="B5" s="197"/>
      <c r="C5" s="200"/>
      <c r="D5" s="197"/>
      <c r="E5" s="197"/>
      <c r="F5" s="197"/>
      <c r="G5" s="197"/>
      <c r="H5" s="198"/>
      <c r="I5" s="197"/>
      <c r="J5" s="194"/>
      <c r="K5" s="197"/>
      <c r="L5" s="197"/>
      <c r="M5" s="197"/>
      <c r="N5" s="197"/>
      <c r="O5" s="198"/>
      <c r="P5" s="196"/>
      <c r="Q5" s="193"/>
      <c r="R5" s="193"/>
      <c r="S5" s="195" t="s">
        <v>27</v>
      </c>
      <c r="T5" s="196" t="s">
        <v>28</v>
      </c>
      <c r="U5" s="194"/>
      <c r="V5" s="170"/>
      <c r="W5" s="170"/>
      <c r="X5" s="170"/>
      <c r="Y5" s="170"/>
      <c r="Z5" s="205"/>
    </row>
    <row r="6" spans="1:28" s="10" customFormat="1" ht="107.25" customHeight="1" thickBot="1" x14ac:dyDescent="0.25">
      <c r="A6" s="197"/>
      <c r="B6" s="197"/>
      <c r="C6" s="201"/>
      <c r="D6" s="8" t="s">
        <v>29</v>
      </c>
      <c r="E6" s="8" t="s">
        <v>30</v>
      </c>
      <c r="F6" s="8" t="s">
        <v>31</v>
      </c>
      <c r="G6" s="197"/>
      <c r="H6" s="198"/>
      <c r="I6" s="197"/>
      <c r="J6" s="194"/>
      <c r="K6" s="197"/>
      <c r="L6" s="197"/>
      <c r="M6" s="197"/>
      <c r="N6" s="197"/>
      <c r="O6" s="198"/>
      <c r="P6" s="196"/>
      <c r="Q6" s="193"/>
      <c r="R6" s="193"/>
      <c r="S6" s="195"/>
      <c r="T6" s="196"/>
      <c r="U6" s="194"/>
      <c r="V6" s="170"/>
      <c r="W6" s="170"/>
      <c r="X6" s="170"/>
      <c r="Y6" s="170"/>
      <c r="Z6" s="205"/>
    </row>
    <row r="7" spans="1:28" s="23" customFormat="1" ht="30" customHeight="1" thickBot="1" x14ac:dyDescent="0.25">
      <c r="A7" s="11">
        <v>1</v>
      </c>
      <c r="B7" s="11" t="s">
        <v>32</v>
      </c>
      <c r="C7" s="11">
        <v>41178</v>
      </c>
      <c r="D7" s="11">
        <v>0</v>
      </c>
      <c r="E7" s="11">
        <v>0</v>
      </c>
      <c r="F7" s="11">
        <v>97</v>
      </c>
      <c r="G7" s="11">
        <v>2</v>
      </c>
      <c r="H7" s="12">
        <f>SUM(D7*400)+(E7*100)+F7</f>
        <v>97</v>
      </c>
      <c r="I7" s="11">
        <v>420</v>
      </c>
      <c r="J7" s="13">
        <f t="shared" ref="J7:J12" si="0">H7*I7</f>
        <v>40740</v>
      </c>
      <c r="K7" s="11">
        <v>1</v>
      </c>
      <c r="L7" s="11" t="s">
        <v>33</v>
      </c>
      <c r="M7" s="14" t="s">
        <v>34</v>
      </c>
      <c r="N7" s="11">
        <v>2</v>
      </c>
      <c r="O7" s="12">
        <v>270</v>
      </c>
      <c r="P7" s="15">
        <v>100</v>
      </c>
      <c r="Q7" s="16">
        <v>8450</v>
      </c>
      <c r="R7" s="16">
        <f>O7*Q7</f>
        <v>2281500</v>
      </c>
      <c r="S7" s="15">
        <v>26</v>
      </c>
      <c r="T7" s="15">
        <v>85</v>
      </c>
      <c r="U7" s="13">
        <f>R7*(100-T7)%</f>
        <v>342225</v>
      </c>
      <c r="V7" s="13">
        <f t="shared" ref="V7:V70" si="1">U7+J7</f>
        <v>382965</v>
      </c>
      <c r="W7" s="13">
        <f>V7</f>
        <v>382965</v>
      </c>
      <c r="X7" s="17">
        <v>50</v>
      </c>
      <c r="Y7" s="18" t="s">
        <v>35</v>
      </c>
      <c r="Z7" s="19">
        <v>0.03</v>
      </c>
      <c r="AB7" s="23" t="s">
        <v>36</v>
      </c>
    </row>
    <row r="8" spans="1:28" s="23" customFormat="1" ht="28.5" customHeight="1" thickBot="1" x14ac:dyDescent="0.25">
      <c r="A8" s="11">
        <v>2</v>
      </c>
      <c r="B8" s="11" t="s">
        <v>32</v>
      </c>
      <c r="C8" s="11">
        <v>26938</v>
      </c>
      <c r="D8" s="11">
        <v>0</v>
      </c>
      <c r="E8" s="11">
        <v>1</v>
      </c>
      <c r="F8" s="11">
        <v>19</v>
      </c>
      <c r="G8" s="20">
        <v>1</v>
      </c>
      <c r="H8" s="12">
        <f t="shared" ref="H8:H74" si="2">SUM(D8*400)+(E8*100)+F8</f>
        <v>119</v>
      </c>
      <c r="I8" s="11">
        <v>100</v>
      </c>
      <c r="J8" s="13">
        <f t="shared" si="0"/>
        <v>11900</v>
      </c>
      <c r="K8" s="11">
        <v>1</v>
      </c>
      <c r="L8" s="11"/>
      <c r="M8" s="11"/>
      <c r="N8" s="11">
        <v>1</v>
      </c>
      <c r="O8" s="12"/>
      <c r="P8" s="15">
        <v>100</v>
      </c>
      <c r="Q8" s="16"/>
      <c r="R8" s="16"/>
      <c r="S8" s="15"/>
      <c r="T8" s="15"/>
      <c r="U8" s="13"/>
      <c r="V8" s="13">
        <f t="shared" si="1"/>
        <v>11900</v>
      </c>
      <c r="W8" s="13">
        <f t="shared" ref="W8:W74" si="3">V8</f>
        <v>11900</v>
      </c>
      <c r="X8" s="17">
        <f>50</f>
        <v>50</v>
      </c>
      <c r="Y8" s="18" t="s">
        <v>35</v>
      </c>
      <c r="Z8" s="19">
        <v>0.01</v>
      </c>
      <c r="AB8" s="23">
        <v>1</v>
      </c>
    </row>
    <row r="9" spans="1:28" s="23" customFormat="1" ht="25.9" customHeight="1" thickBot="1" x14ac:dyDescent="0.25">
      <c r="A9" s="11">
        <v>3</v>
      </c>
      <c r="B9" s="11" t="s">
        <v>32</v>
      </c>
      <c r="C9" s="11">
        <v>32346</v>
      </c>
      <c r="D9" s="11">
        <v>0</v>
      </c>
      <c r="E9" s="11">
        <v>3</v>
      </c>
      <c r="F9" s="11">
        <v>5</v>
      </c>
      <c r="G9" s="20">
        <v>1</v>
      </c>
      <c r="H9" s="12">
        <f t="shared" si="2"/>
        <v>305</v>
      </c>
      <c r="I9" s="11">
        <v>100</v>
      </c>
      <c r="J9" s="13">
        <f t="shared" si="0"/>
        <v>30500</v>
      </c>
      <c r="K9" s="11">
        <v>1</v>
      </c>
      <c r="L9" s="11" t="s">
        <v>33</v>
      </c>
      <c r="M9" s="11" t="s">
        <v>37</v>
      </c>
      <c r="N9" s="11">
        <v>2</v>
      </c>
      <c r="O9" s="12">
        <v>110</v>
      </c>
      <c r="P9" s="15">
        <v>100</v>
      </c>
      <c r="Q9" s="16">
        <v>8450</v>
      </c>
      <c r="R9" s="16">
        <f>O9*Q9</f>
        <v>929500</v>
      </c>
      <c r="S9" s="15">
        <v>4</v>
      </c>
      <c r="T9" s="15">
        <v>4</v>
      </c>
      <c r="U9" s="13">
        <f>R9*(100-T9)%</f>
        <v>892320</v>
      </c>
      <c r="V9" s="13">
        <f t="shared" si="1"/>
        <v>922820</v>
      </c>
      <c r="W9" s="13">
        <f t="shared" si="3"/>
        <v>922820</v>
      </c>
      <c r="X9" s="17">
        <v>50</v>
      </c>
      <c r="Y9" s="18" t="s">
        <v>35</v>
      </c>
      <c r="Z9" s="24">
        <v>0.03</v>
      </c>
      <c r="AB9" s="23">
        <v>2</v>
      </c>
    </row>
    <row r="10" spans="1:28" s="23" customFormat="1" ht="28.5" customHeight="1" thickBot="1" x14ac:dyDescent="0.25">
      <c r="A10" s="11">
        <v>4</v>
      </c>
      <c r="B10" s="11" t="s">
        <v>32</v>
      </c>
      <c r="C10" s="11">
        <v>32016</v>
      </c>
      <c r="D10" s="11">
        <v>12</v>
      </c>
      <c r="E10" s="11">
        <v>0</v>
      </c>
      <c r="F10" s="11">
        <v>25</v>
      </c>
      <c r="G10" s="20">
        <v>1</v>
      </c>
      <c r="H10" s="12">
        <f t="shared" si="2"/>
        <v>4825</v>
      </c>
      <c r="I10" s="11">
        <v>130</v>
      </c>
      <c r="J10" s="13">
        <f t="shared" si="0"/>
        <v>627250</v>
      </c>
      <c r="K10" s="11">
        <v>1</v>
      </c>
      <c r="L10" s="11"/>
      <c r="M10" s="11"/>
      <c r="N10" s="11">
        <v>1</v>
      </c>
      <c r="O10" s="12"/>
      <c r="P10" s="15">
        <v>100</v>
      </c>
      <c r="Q10" s="16"/>
      <c r="R10" s="16"/>
      <c r="S10" s="15"/>
      <c r="T10" s="15"/>
      <c r="U10" s="13"/>
      <c r="V10" s="13">
        <f t="shared" si="1"/>
        <v>627250</v>
      </c>
      <c r="W10" s="13">
        <f t="shared" si="3"/>
        <v>627250</v>
      </c>
      <c r="X10" s="25">
        <v>50</v>
      </c>
      <c r="Y10" s="26" t="s">
        <v>35</v>
      </c>
      <c r="Z10" s="27">
        <v>0.01</v>
      </c>
      <c r="AB10" s="23">
        <v>3</v>
      </c>
    </row>
    <row r="11" spans="1:28" s="23" customFormat="1" ht="28.5" customHeight="1" thickBot="1" x14ac:dyDescent="0.25">
      <c r="A11" s="11">
        <v>5</v>
      </c>
      <c r="B11" s="11" t="s">
        <v>32</v>
      </c>
      <c r="C11" s="11">
        <v>35542</v>
      </c>
      <c r="D11" s="11">
        <v>5</v>
      </c>
      <c r="E11" s="11">
        <v>2</v>
      </c>
      <c r="F11" s="11">
        <v>8</v>
      </c>
      <c r="G11" s="11">
        <v>1</v>
      </c>
      <c r="H11" s="12">
        <f t="shared" si="2"/>
        <v>2208</v>
      </c>
      <c r="I11" s="11">
        <v>130</v>
      </c>
      <c r="J11" s="13">
        <f t="shared" si="0"/>
        <v>287040</v>
      </c>
      <c r="K11" s="11">
        <v>1</v>
      </c>
      <c r="L11" s="11"/>
      <c r="M11" s="11"/>
      <c r="N11" s="11">
        <v>1</v>
      </c>
      <c r="O11" s="12"/>
      <c r="P11" s="15">
        <v>100</v>
      </c>
      <c r="Q11" s="16"/>
      <c r="R11" s="16"/>
      <c r="S11" s="15"/>
      <c r="T11" s="15"/>
      <c r="U11" s="13"/>
      <c r="V11" s="13">
        <f t="shared" si="1"/>
        <v>287040</v>
      </c>
      <c r="W11" s="13">
        <f t="shared" si="3"/>
        <v>287040</v>
      </c>
      <c r="X11" s="25">
        <v>50</v>
      </c>
      <c r="Y11" s="26" t="s">
        <v>35</v>
      </c>
      <c r="Z11" s="27">
        <v>0.01</v>
      </c>
    </row>
    <row r="12" spans="1:28" s="35" customFormat="1" ht="28.5" customHeight="1" thickBot="1" x14ac:dyDescent="0.25">
      <c r="A12" s="152">
        <v>6</v>
      </c>
      <c r="B12" s="14" t="s">
        <v>32</v>
      </c>
      <c r="C12" s="14">
        <v>19595</v>
      </c>
      <c r="D12" s="14">
        <v>5</v>
      </c>
      <c r="E12" s="14">
        <v>3</v>
      </c>
      <c r="F12" s="14">
        <v>32</v>
      </c>
      <c r="G12" s="29">
        <v>2</v>
      </c>
      <c r="H12" s="19">
        <f t="shared" si="2"/>
        <v>2332</v>
      </c>
      <c r="I12" s="14">
        <v>370</v>
      </c>
      <c r="J12" s="30">
        <f t="shared" si="0"/>
        <v>862840</v>
      </c>
      <c r="K12" s="14">
        <v>1</v>
      </c>
      <c r="L12" s="14"/>
      <c r="M12" s="14"/>
      <c r="N12" s="14">
        <v>2</v>
      </c>
      <c r="O12" s="19"/>
      <c r="P12" s="31">
        <v>100</v>
      </c>
      <c r="Q12" s="32"/>
      <c r="R12" s="32"/>
      <c r="S12" s="31"/>
      <c r="T12" s="31"/>
      <c r="U12" s="30"/>
      <c r="V12" s="30">
        <f t="shared" si="1"/>
        <v>862840</v>
      </c>
      <c r="W12" s="30">
        <f t="shared" si="3"/>
        <v>862840</v>
      </c>
      <c r="X12" s="33">
        <v>50</v>
      </c>
      <c r="Y12" s="34" t="s">
        <v>35</v>
      </c>
      <c r="Z12" s="19">
        <v>0.03</v>
      </c>
    </row>
    <row r="13" spans="1:28" s="23" customFormat="1" ht="36.75" customHeight="1" thickBot="1" x14ac:dyDescent="0.25">
      <c r="A13" s="153"/>
      <c r="B13" s="11" t="s">
        <v>32</v>
      </c>
      <c r="C13" s="11">
        <v>19595</v>
      </c>
      <c r="D13" s="11"/>
      <c r="E13" s="11"/>
      <c r="F13" s="11"/>
      <c r="G13" s="20"/>
      <c r="H13" s="12"/>
      <c r="I13" s="11"/>
      <c r="J13" s="13"/>
      <c r="K13" s="11">
        <v>1</v>
      </c>
      <c r="L13" s="11" t="s">
        <v>33</v>
      </c>
      <c r="M13" s="11" t="s">
        <v>37</v>
      </c>
      <c r="N13" s="11">
        <v>2</v>
      </c>
      <c r="O13" s="12">
        <v>108</v>
      </c>
      <c r="P13" s="15">
        <v>100</v>
      </c>
      <c r="Q13" s="16">
        <v>8450</v>
      </c>
      <c r="R13" s="16">
        <f>O13*Q13</f>
        <v>912600</v>
      </c>
      <c r="S13" s="15">
        <v>12</v>
      </c>
      <c r="T13" s="15">
        <v>14</v>
      </c>
      <c r="U13" s="13">
        <f>R13*(100-T13)%</f>
        <v>784836</v>
      </c>
      <c r="V13" s="13">
        <f t="shared" si="1"/>
        <v>784836</v>
      </c>
      <c r="W13" s="13">
        <f t="shared" si="3"/>
        <v>784836</v>
      </c>
      <c r="X13" s="17">
        <v>10</v>
      </c>
      <c r="Y13" s="18" t="s">
        <v>35</v>
      </c>
      <c r="Z13" s="19">
        <v>0.02</v>
      </c>
    </row>
    <row r="14" spans="1:28" s="23" customFormat="1" ht="23.65" customHeight="1" thickBot="1" x14ac:dyDescent="0.25">
      <c r="A14" s="11">
        <v>7</v>
      </c>
      <c r="B14" s="11" t="s">
        <v>32</v>
      </c>
      <c r="C14" s="11">
        <v>17326</v>
      </c>
      <c r="D14" s="11">
        <v>5</v>
      </c>
      <c r="E14" s="11">
        <v>1</v>
      </c>
      <c r="F14" s="11">
        <v>31</v>
      </c>
      <c r="G14" s="20">
        <v>1</v>
      </c>
      <c r="H14" s="12">
        <f t="shared" si="2"/>
        <v>2131</v>
      </c>
      <c r="I14" s="11">
        <v>110</v>
      </c>
      <c r="J14" s="13">
        <f>H14*I14</f>
        <v>234410</v>
      </c>
      <c r="K14" s="11">
        <v>1</v>
      </c>
      <c r="L14" s="11"/>
      <c r="M14" s="11"/>
      <c r="N14" s="11">
        <v>1</v>
      </c>
      <c r="O14" s="12"/>
      <c r="P14" s="15">
        <v>100</v>
      </c>
      <c r="Q14" s="16"/>
      <c r="R14" s="16"/>
      <c r="S14" s="15"/>
      <c r="T14" s="15"/>
      <c r="U14" s="13"/>
      <c r="V14" s="13">
        <f t="shared" si="1"/>
        <v>234410</v>
      </c>
      <c r="W14" s="13">
        <f t="shared" si="3"/>
        <v>234410</v>
      </c>
      <c r="X14" s="17">
        <v>50</v>
      </c>
      <c r="Y14" s="6" t="s">
        <v>35</v>
      </c>
      <c r="Z14" s="19">
        <v>0.01</v>
      </c>
    </row>
    <row r="15" spans="1:28" s="23" customFormat="1" ht="27.75" customHeight="1" thickBot="1" x14ac:dyDescent="0.25">
      <c r="A15" s="11">
        <v>8</v>
      </c>
      <c r="B15" s="11" t="s">
        <v>32</v>
      </c>
      <c r="C15" s="11">
        <v>17835</v>
      </c>
      <c r="D15" s="11">
        <v>5</v>
      </c>
      <c r="E15" s="11">
        <v>0</v>
      </c>
      <c r="F15" s="11">
        <v>56</v>
      </c>
      <c r="G15" s="20">
        <v>1</v>
      </c>
      <c r="H15" s="12">
        <f t="shared" si="2"/>
        <v>2056</v>
      </c>
      <c r="I15" s="11">
        <v>130</v>
      </c>
      <c r="J15" s="13">
        <f>H15*I15</f>
        <v>267280</v>
      </c>
      <c r="K15" s="11">
        <v>1</v>
      </c>
      <c r="L15" s="11"/>
      <c r="M15" s="11"/>
      <c r="N15" s="11">
        <v>1</v>
      </c>
      <c r="O15" s="12"/>
      <c r="P15" s="15">
        <v>100</v>
      </c>
      <c r="Q15" s="16"/>
      <c r="R15" s="16"/>
      <c r="S15" s="15"/>
      <c r="T15" s="15"/>
      <c r="U15" s="13"/>
      <c r="V15" s="13">
        <f t="shared" si="1"/>
        <v>267280</v>
      </c>
      <c r="W15" s="13">
        <f t="shared" si="3"/>
        <v>267280</v>
      </c>
      <c r="X15" s="17">
        <v>50</v>
      </c>
      <c r="Y15" s="6" t="s">
        <v>35</v>
      </c>
      <c r="Z15" s="19">
        <v>0.01</v>
      </c>
    </row>
    <row r="16" spans="1:28" s="23" customFormat="1" ht="27.75" customHeight="1" thickBot="1" x14ac:dyDescent="0.25">
      <c r="A16" s="152">
        <v>9</v>
      </c>
      <c r="B16" s="11" t="s">
        <v>32</v>
      </c>
      <c r="C16" s="11">
        <v>45087</v>
      </c>
      <c r="D16" s="11">
        <v>0</v>
      </c>
      <c r="E16" s="11">
        <v>3</v>
      </c>
      <c r="F16" s="11">
        <v>66</v>
      </c>
      <c r="G16" s="11">
        <v>2</v>
      </c>
      <c r="H16" s="12">
        <f t="shared" si="2"/>
        <v>366</v>
      </c>
      <c r="I16" s="11">
        <v>420</v>
      </c>
      <c r="J16" s="13">
        <f>H16*I16</f>
        <v>153720</v>
      </c>
      <c r="K16" s="11">
        <v>1</v>
      </c>
      <c r="L16" s="11"/>
      <c r="M16" s="11"/>
      <c r="N16" s="11">
        <v>2</v>
      </c>
      <c r="O16" s="12"/>
      <c r="P16" s="15">
        <v>100</v>
      </c>
      <c r="Q16" s="16"/>
      <c r="R16" s="16"/>
      <c r="S16" s="15"/>
      <c r="T16" s="15"/>
      <c r="U16" s="13"/>
      <c r="V16" s="13">
        <f t="shared" si="1"/>
        <v>153720</v>
      </c>
      <c r="W16" s="13">
        <f t="shared" si="3"/>
        <v>153720</v>
      </c>
      <c r="X16" s="17">
        <v>50</v>
      </c>
      <c r="Y16" s="18" t="s">
        <v>35</v>
      </c>
      <c r="Z16" s="19">
        <v>0.03</v>
      </c>
    </row>
    <row r="17" spans="1:26" s="23" customFormat="1" ht="36.75" customHeight="1" thickBot="1" x14ac:dyDescent="0.25">
      <c r="A17" s="153"/>
      <c r="B17" s="11" t="s">
        <v>32</v>
      </c>
      <c r="C17" s="11">
        <v>45087</v>
      </c>
      <c r="D17" s="11"/>
      <c r="E17" s="11"/>
      <c r="F17" s="11"/>
      <c r="G17" s="11"/>
      <c r="H17" s="12"/>
      <c r="I17" s="11"/>
      <c r="J17" s="13"/>
      <c r="K17" s="11">
        <v>1</v>
      </c>
      <c r="L17" s="11" t="s">
        <v>33</v>
      </c>
      <c r="M17" s="14" t="s">
        <v>34</v>
      </c>
      <c r="N17" s="11">
        <v>2</v>
      </c>
      <c r="O17" s="12">
        <v>243.6</v>
      </c>
      <c r="P17" s="15">
        <v>100</v>
      </c>
      <c r="Q17" s="16">
        <v>8450</v>
      </c>
      <c r="R17" s="16">
        <f>O17*Q17</f>
        <v>2058420</v>
      </c>
      <c r="S17" s="15">
        <v>26</v>
      </c>
      <c r="T17" s="15">
        <v>85</v>
      </c>
      <c r="U17" s="13">
        <f>R17*(100-T17)%</f>
        <v>308763</v>
      </c>
      <c r="V17" s="13">
        <f t="shared" si="1"/>
        <v>308763</v>
      </c>
      <c r="W17" s="13">
        <f t="shared" si="3"/>
        <v>308763</v>
      </c>
      <c r="X17" s="17">
        <v>10</v>
      </c>
      <c r="Y17" s="18" t="s">
        <v>35</v>
      </c>
      <c r="Z17" s="19">
        <v>0.02</v>
      </c>
    </row>
    <row r="18" spans="1:26" s="23" customFormat="1" ht="28.5" customHeight="1" thickBot="1" x14ac:dyDescent="0.25">
      <c r="A18" s="11">
        <v>10</v>
      </c>
      <c r="B18" s="11" t="s">
        <v>32</v>
      </c>
      <c r="C18" s="11">
        <v>44492</v>
      </c>
      <c r="D18" s="11">
        <v>1</v>
      </c>
      <c r="E18" s="11">
        <v>3</v>
      </c>
      <c r="F18" s="11">
        <v>33</v>
      </c>
      <c r="G18" s="11">
        <v>1</v>
      </c>
      <c r="H18" s="12">
        <f t="shared" si="2"/>
        <v>733</v>
      </c>
      <c r="I18" s="11">
        <v>130</v>
      </c>
      <c r="J18" s="13">
        <f>H18*I18</f>
        <v>95290</v>
      </c>
      <c r="K18" s="11">
        <v>1</v>
      </c>
      <c r="L18" s="11"/>
      <c r="M18" s="11"/>
      <c r="N18" s="11">
        <v>1</v>
      </c>
      <c r="O18" s="12"/>
      <c r="P18" s="15">
        <v>100</v>
      </c>
      <c r="Q18" s="16"/>
      <c r="R18" s="16"/>
      <c r="S18" s="15"/>
      <c r="T18" s="15"/>
      <c r="U18" s="13"/>
      <c r="V18" s="13">
        <f t="shared" si="1"/>
        <v>95290</v>
      </c>
      <c r="W18" s="13">
        <f t="shared" si="3"/>
        <v>95290</v>
      </c>
      <c r="X18" s="154">
        <v>50</v>
      </c>
      <c r="Y18" s="155" t="s">
        <v>35</v>
      </c>
      <c r="Z18" s="156">
        <v>0.01</v>
      </c>
    </row>
    <row r="19" spans="1:26" s="23" customFormat="1" ht="28.5" customHeight="1" thickBot="1" x14ac:dyDescent="0.25">
      <c r="A19" s="11">
        <v>11</v>
      </c>
      <c r="B19" s="11" t="s">
        <v>32</v>
      </c>
      <c r="C19" s="11">
        <v>44493</v>
      </c>
      <c r="D19" s="11">
        <v>0</v>
      </c>
      <c r="E19" s="11">
        <v>0</v>
      </c>
      <c r="F19" s="11">
        <v>38</v>
      </c>
      <c r="G19" s="11">
        <v>1</v>
      </c>
      <c r="H19" s="12">
        <f t="shared" si="2"/>
        <v>38</v>
      </c>
      <c r="I19" s="11">
        <v>100</v>
      </c>
      <c r="J19" s="13">
        <f>H19*I19</f>
        <v>3800</v>
      </c>
      <c r="K19" s="11">
        <v>1</v>
      </c>
      <c r="L19" s="11"/>
      <c r="M19" s="11"/>
      <c r="N19" s="11">
        <v>1</v>
      </c>
      <c r="O19" s="12"/>
      <c r="P19" s="15">
        <v>100</v>
      </c>
      <c r="Q19" s="16"/>
      <c r="R19" s="16"/>
      <c r="S19" s="15"/>
      <c r="T19" s="15"/>
      <c r="U19" s="13"/>
      <c r="V19" s="13">
        <f t="shared" si="1"/>
        <v>3800</v>
      </c>
      <c r="W19" s="13">
        <f t="shared" si="3"/>
        <v>3800</v>
      </c>
      <c r="X19" s="154"/>
      <c r="Y19" s="155"/>
      <c r="Z19" s="156"/>
    </row>
    <row r="20" spans="1:26" s="23" customFormat="1" ht="28.5" customHeight="1" thickBot="1" x14ac:dyDescent="0.25">
      <c r="A20" s="11">
        <v>12</v>
      </c>
      <c r="B20" s="11" t="s">
        <v>32</v>
      </c>
      <c r="C20" s="11">
        <v>2746</v>
      </c>
      <c r="D20" s="11">
        <v>0</v>
      </c>
      <c r="E20" s="11">
        <v>2</v>
      </c>
      <c r="F20" s="11">
        <v>63</v>
      </c>
      <c r="G20" s="20">
        <v>2</v>
      </c>
      <c r="H20" s="12">
        <f t="shared" si="2"/>
        <v>263</v>
      </c>
      <c r="I20" s="11">
        <v>500</v>
      </c>
      <c r="J20" s="13">
        <f>H20*I20</f>
        <v>131500</v>
      </c>
      <c r="K20" s="11">
        <v>1</v>
      </c>
      <c r="L20" s="11"/>
      <c r="M20" s="11"/>
      <c r="N20" s="11">
        <v>1</v>
      </c>
      <c r="O20" s="12"/>
      <c r="P20" s="15">
        <v>100</v>
      </c>
      <c r="Q20" s="16"/>
      <c r="R20" s="16"/>
      <c r="S20" s="15"/>
      <c r="T20" s="15"/>
      <c r="U20" s="13"/>
      <c r="V20" s="13">
        <f t="shared" si="1"/>
        <v>131500</v>
      </c>
      <c r="W20" s="13">
        <f t="shared" si="3"/>
        <v>131500</v>
      </c>
      <c r="X20" s="190" t="s">
        <v>38</v>
      </c>
      <c r="Y20" s="18"/>
      <c r="Z20" s="19"/>
    </row>
    <row r="21" spans="1:26" s="23" customFormat="1" ht="36.75" customHeight="1" thickBot="1" x14ac:dyDescent="0.25">
      <c r="A21" s="152">
        <v>13</v>
      </c>
      <c r="B21" s="11" t="s">
        <v>32</v>
      </c>
      <c r="C21" s="11">
        <v>17416</v>
      </c>
      <c r="D21" s="11">
        <v>1</v>
      </c>
      <c r="E21" s="11">
        <v>0</v>
      </c>
      <c r="F21" s="11">
        <v>40</v>
      </c>
      <c r="G21" s="20" t="s">
        <v>39</v>
      </c>
      <c r="H21" s="12">
        <f t="shared" si="2"/>
        <v>440</v>
      </c>
      <c r="I21" s="11">
        <v>200</v>
      </c>
      <c r="J21" s="13">
        <f>H21*I21</f>
        <v>88000</v>
      </c>
      <c r="K21" s="11">
        <v>1</v>
      </c>
      <c r="L21" s="11" t="s">
        <v>40</v>
      </c>
      <c r="M21" s="11"/>
      <c r="N21" s="11"/>
      <c r="O21" s="12"/>
      <c r="P21" s="15"/>
      <c r="Q21" s="16"/>
      <c r="R21" s="16"/>
      <c r="S21" s="15"/>
      <c r="T21" s="15"/>
      <c r="U21" s="13"/>
      <c r="V21" s="13">
        <f t="shared" si="1"/>
        <v>88000</v>
      </c>
      <c r="W21" s="13">
        <f t="shared" si="3"/>
        <v>88000</v>
      </c>
      <c r="X21" s="191"/>
      <c r="Y21" s="6"/>
      <c r="Z21" s="19"/>
    </row>
    <row r="22" spans="1:26" s="23" customFormat="1" ht="36.75" customHeight="1" thickBot="1" x14ac:dyDescent="0.25">
      <c r="A22" s="153"/>
      <c r="B22" s="11" t="s">
        <v>32</v>
      </c>
      <c r="C22" s="11">
        <v>17416</v>
      </c>
      <c r="D22" s="11"/>
      <c r="E22" s="11"/>
      <c r="F22" s="11"/>
      <c r="G22" s="20"/>
      <c r="H22" s="12"/>
      <c r="I22" s="11"/>
      <c r="J22" s="13"/>
      <c r="K22" s="11">
        <v>1</v>
      </c>
      <c r="L22" s="11" t="s">
        <v>40</v>
      </c>
      <c r="M22" s="11" t="s">
        <v>37</v>
      </c>
      <c r="N22" s="11"/>
      <c r="O22" s="12">
        <v>1288</v>
      </c>
      <c r="P22" s="15">
        <v>100</v>
      </c>
      <c r="Q22" s="16">
        <v>7400</v>
      </c>
      <c r="R22" s="16">
        <f>O22*Q22</f>
        <v>9531200</v>
      </c>
      <c r="S22" s="15">
        <v>25</v>
      </c>
      <c r="T22" s="15">
        <v>40</v>
      </c>
      <c r="U22" s="13">
        <f>R22*(100-T22)%</f>
        <v>5718720</v>
      </c>
      <c r="V22" s="13">
        <f t="shared" si="1"/>
        <v>5718720</v>
      </c>
      <c r="W22" s="13">
        <f t="shared" si="3"/>
        <v>5718720</v>
      </c>
      <c r="X22" s="192"/>
      <c r="Y22" s="6"/>
      <c r="Z22" s="19"/>
    </row>
    <row r="23" spans="1:26" ht="26.25" customHeight="1" thickBot="1" x14ac:dyDescent="0.6">
      <c r="A23" s="11">
        <v>14</v>
      </c>
      <c r="B23" s="11" t="s">
        <v>32</v>
      </c>
      <c r="C23" s="11">
        <v>32340</v>
      </c>
      <c r="D23" s="11">
        <v>12</v>
      </c>
      <c r="E23" s="11">
        <v>3</v>
      </c>
      <c r="F23" s="11">
        <v>96</v>
      </c>
      <c r="G23" s="20">
        <v>1</v>
      </c>
      <c r="H23" s="12">
        <f t="shared" si="2"/>
        <v>5196</v>
      </c>
      <c r="I23" s="11">
        <v>130</v>
      </c>
      <c r="J23" s="13">
        <f t="shared" ref="J23:J36" si="4">H23*I23</f>
        <v>675480</v>
      </c>
      <c r="K23" s="11">
        <v>1</v>
      </c>
      <c r="L23" s="11"/>
      <c r="M23" s="11"/>
      <c r="N23" s="11">
        <v>1</v>
      </c>
      <c r="O23" s="12"/>
      <c r="P23" s="15">
        <v>100</v>
      </c>
      <c r="Q23" s="16"/>
      <c r="R23" s="16"/>
      <c r="S23" s="15"/>
      <c r="T23" s="15"/>
      <c r="U23" s="13"/>
      <c r="V23" s="13">
        <f t="shared" si="1"/>
        <v>675480</v>
      </c>
      <c r="W23" s="13">
        <f t="shared" si="3"/>
        <v>675480</v>
      </c>
      <c r="X23" s="17">
        <v>50</v>
      </c>
      <c r="Y23" s="18" t="s">
        <v>35</v>
      </c>
      <c r="Z23" s="19">
        <v>0.01</v>
      </c>
    </row>
    <row r="24" spans="1:26" ht="26.25" customHeight="1" thickBot="1" x14ac:dyDescent="0.6">
      <c r="A24" s="11">
        <v>15</v>
      </c>
      <c r="B24" s="11" t="s">
        <v>32</v>
      </c>
      <c r="C24" s="11">
        <v>17790</v>
      </c>
      <c r="D24" s="11">
        <v>14</v>
      </c>
      <c r="E24" s="11">
        <v>3</v>
      </c>
      <c r="F24" s="11">
        <v>93</v>
      </c>
      <c r="G24" s="20">
        <v>1</v>
      </c>
      <c r="H24" s="12">
        <f t="shared" si="2"/>
        <v>5993</v>
      </c>
      <c r="I24" s="11">
        <v>130</v>
      </c>
      <c r="J24" s="13">
        <f t="shared" si="4"/>
        <v>779090</v>
      </c>
      <c r="K24" s="11">
        <v>1</v>
      </c>
      <c r="L24" s="11"/>
      <c r="M24" s="11"/>
      <c r="N24" s="11">
        <v>1</v>
      </c>
      <c r="O24" s="12"/>
      <c r="P24" s="15">
        <v>100</v>
      </c>
      <c r="Q24" s="16"/>
      <c r="R24" s="16"/>
      <c r="S24" s="15"/>
      <c r="T24" s="15"/>
      <c r="U24" s="13"/>
      <c r="V24" s="13">
        <f t="shared" si="1"/>
        <v>779090</v>
      </c>
      <c r="W24" s="13">
        <f t="shared" si="3"/>
        <v>779090</v>
      </c>
      <c r="X24" s="17">
        <v>50</v>
      </c>
      <c r="Y24" s="6" t="s">
        <v>35</v>
      </c>
      <c r="Z24" s="19">
        <v>0.01</v>
      </c>
    </row>
    <row r="25" spans="1:26" ht="26.25" customHeight="1" thickBot="1" x14ac:dyDescent="0.6">
      <c r="A25" s="11">
        <v>16</v>
      </c>
      <c r="B25" s="11" t="s">
        <v>32</v>
      </c>
      <c r="C25" s="11">
        <v>425</v>
      </c>
      <c r="D25" s="11">
        <v>0</v>
      </c>
      <c r="E25" s="11">
        <v>2</v>
      </c>
      <c r="F25" s="11">
        <v>24</v>
      </c>
      <c r="G25" s="20">
        <v>1</v>
      </c>
      <c r="H25" s="12">
        <f t="shared" si="2"/>
        <v>224</v>
      </c>
      <c r="I25" s="11">
        <v>420</v>
      </c>
      <c r="J25" s="13">
        <f t="shared" si="4"/>
        <v>94080</v>
      </c>
      <c r="K25" s="11">
        <v>1</v>
      </c>
      <c r="L25" s="11"/>
      <c r="M25" s="11"/>
      <c r="N25" s="11">
        <v>1</v>
      </c>
      <c r="O25" s="12"/>
      <c r="P25" s="15">
        <v>100</v>
      </c>
      <c r="Q25" s="16"/>
      <c r="R25" s="16"/>
      <c r="S25" s="15"/>
      <c r="T25" s="15"/>
      <c r="U25" s="13"/>
      <c r="V25" s="13">
        <f t="shared" si="1"/>
        <v>94080</v>
      </c>
      <c r="W25" s="13">
        <f t="shared" si="3"/>
        <v>94080</v>
      </c>
      <c r="X25" s="17">
        <v>50</v>
      </c>
      <c r="Y25" s="6" t="s">
        <v>35</v>
      </c>
      <c r="Z25" s="156">
        <v>0.01</v>
      </c>
    </row>
    <row r="26" spans="1:26" ht="26.25" customHeight="1" thickBot="1" x14ac:dyDescent="0.6">
      <c r="A26" s="11">
        <v>17</v>
      </c>
      <c r="B26" s="11" t="s">
        <v>32</v>
      </c>
      <c r="C26" s="11">
        <v>17658</v>
      </c>
      <c r="D26" s="11">
        <v>9</v>
      </c>
      <c r="E26" s="11">
        <v>1</v>
      </c>
      <c r="F26" s="11">
        <v>40</v>
      </c>
      <c r="G26" s="20">
        <v>1</v>
      </c>
      <c r="H26" s="12">
        <f t="shared" si="2"/>
        <v>3740</v>
      </c>
      <c r="I26" s="11">
        <v>130</v>
      </c>
      <c r="J26" s="13">
        <f t="shared" si="4"/>
        <v>486200</v>
      </c>
      <c r="K26" s="11">
        <v>1</v>
      </c>
      <c r="L26" s="11"/>
      <c r="M26" s="11"/>
      <c r="N26" s="11">
        <v>1</v>
      </c>
      <c r="O26" s="12"/>
      <c r="P26" s="15">
        <v>100</v>
      </c>
      <c r="Q26" s="16"/>
      <c r="R26" s="16"/>
      <c r="S26" s="15"/>
      <c r="T26" s="15"/>
      <c r="U26" s="13"/>
      <c r="V26" s="13">
        <f t="shared" si="1"/>
        <v>486200</v>
      </c>
      <c r="W26" s="13">
        <f t="shared" si="3"/>
        <v>486200</v>
      </c>
      <c r="X26" s="17">
        <v>50</v>
      </c>
      <c r="Y26" s="6" t="s">
        <v>35</v>
      </c>
      <c r="Z26" s="156"/>
    </row>
    <row r="27" spans="1:26" ht="26.25" customHeight="1" thickBot="1" x14ac:dyDescent="0.6">
      <c r="A27" s="11">
        <v>18</v>
      </c>
      <c r="B27" s="11" t="s">
        <v>32</v>
      </c>
      <c r="C27" s="11">
        <v>38975</v>
      </c>
      <c r="D27" s="11">
        <v>3</v>
      </c>
      <c r="E27" s="11">
        <v>2</v>
      </c>
      <c r="F27" s="11">
        <v>31</v>
      </c>
      <c r="G27" s="11">
        <v>1</v>
      </c>
      <c r="H27" s="12">
        <f t="shared" si="2"/>
        <v>1431</v>
      </c>
      <c r="I27" s="11">
        <v>310</v>
      </c>
      <c r="J27" s="13">
        <f t="shared" si="4"/>
        <v>443610</v>
      </c>
      <c r="K27" s="11">
        <v>1</v>
      </c>
      <c r="L27" s="11"/>
      <c r="M27" s="11"/>
      <c r="N27" s="11">
        <v>1</v>
      </c>
      <c r="O27" s="12"/>
      <c r="P27" s="15">
        <v>100</v>
      </c>
      <c r="Q27" s="16"/>
      <c r="R27" s="16"/>
      <c r="S27" s="15"/>
      <c r="T27" s="15"/>
      <c r="U27" s="13"/>
      <c r="V27" s="13">
        <f t="shared" si="1"/>
        <v>443610</v>
      </c>
      <c r="W27" s="13">
        <f t="shared" si="3"/>
        <v>443610</v>
      </c>
      <c r="X27" s="154">
        <v>50</v>
      </c>
      <c r="Y27" s="155" t="s">
        <v>35</v>
      </c>
      <c r="Z27" s="156">
        <v>0.01</v>
      </c>
    </row>
    <row r="28" spans="1:26" ht="26.25" customHeight="1" thickBot="1" x14ac:dyDescent="0.6">
      <c r="A28" s="11">
        <v>19</v>
      </c>
      <c r="B28" s="11" t="s">
        <v>32</v>
      </c>
      <c r="C28" s="11">
        <v>38976</v>
      </c>
      <c r="D28" s="11">
        <v>2</v>
      </c>
      <c r="E28" s="11">
        <v>1</v>
      </c>
      <c r="F28" s="11">
        <v>22</v>
      </c>
      <c r="G28" s="11">
        <v>1</v>
      </c>
      <c r="H28" s="12">
        <f t="shared" si="2"/>
        <v>922</v>
      </c>
      <c r="I28" s="11">
        <v>100</v>
      </c>
      <c r="J28" s="13">
        <f t="shared" si="4"/>
        <v>92200</v>
      </c>
      <c r="K28" s="11">
        <v>1</v>
      </c>
      <c r="L28" s="11"/>
      <c r="M28" s="11"/>
      <c r="N28" s="11">
        <v>1</v>
      </c>
      <c r="O28" s="12"/>
      <c r="P28" s="15">
        <v>100</v>
      </c>
      <c r="Q28" s="16"/>
      <c r="R28" s="16"/>
      <c r="S28" s="15"/>
      <c r="T28" s="15"/>
      <c r="U28" s="13"/>
      <c r="V28" s="13">
        <f t="shared" si="1"/>
        <v>92200</v>
      </c>
      <c r="W28" s="13">
        <f t="shared" si="3"/>
        <v>92200</v>
      </c>
      <c r="X28" s="154"/>
      <c r="Y28" s="155"/>
      <c r="Z28" s="156"/>
    </row>
    <row r="29" spans="1:26" ht="26.25" customHeight="1" thickBot="1" x14ac:dyDescent="0.6">
      <c r="A29" s="11">
        <v>20</v>
      </c>
      <c r="B29" s="11" t="s">
        <v>32</v>
      </c>
      <c r="C29" s="11">
        <v>38978</v>
      </c>
      <c r="D29" s="11">
        <v>1</v>
      </c>
      <c r="E29" s="11">
        <v>0</v>
      </c>
      <c r="F29" s="11">
        <v>6</v>
      </c>
      <c r="G29" s="11">
        <v>1</v>
      </c>
      <c r="H29" s="12">
        <f t="shared" si="2"/>
        <v>406</v>
      </c>
      <c r="I29" s="11">
        <v>100</v>
      </c>
      <c r="J29" s="13">
        <f t="shared" si="4"/>
        <v>40600</v>
      </c>
      <c r="K29" s="11">
        <v>1</v>
      </c>
      <c r="L29" s="11"/>
      <c r="M29" s="11"/>
      <c r="N29" s="11">
        <v>1</v>
      </c>
      <c r="O29" s="12"/>
      <c r="P29" s="15">
        <v>100</v>
      </c>
      <c r="Q29" s="16"/>
      <c r="R29" s="16"/>
      <c r="S29" s="15"/>
      <c r="T29" s="15"/>
      <c r="U29" s="13"/>
      <c r="V29" s="13">
        <f t="shared" si="1"/>
        <v>40600</v>
      </c>
      <c r="W29" s="13">
        <f t="shared" si="3"/>
        <v>40600</v>
      </c>
      <c r="X29" s="154"/>
      <c r="Y29" s="155"/>
      <c r="Z29" s="156"/>
    </row>
    <row r="30" spans="1:26" ht="26.25" customHeight="1" thickBot="1" x14ac:dyDescent="0.6">
      <c r="A30" s="11">
        <v>21</v>
      </c>
      <c r="B30" s="11" t="s">
        <v>32</v>
      </c>
      <c r="C30" s="11">
        <v>38980</v>
      </c>
      <c r="D30" s="11">
        <v>0</v>
      </c>
      <c r="E30" s="11">
        <v>0</v>
      </c>
      <c r="F30" s="11">
        <v>76</v>
      </c>
      <c r="G30" s="11">
        <v>1</v>
      </c>
      <c r="H30" s="12">
        <f t="shared" si="2"/>
        <v>76</v>
      </c>
      <c r="I30" s="11">
        <v>100</v>
      </c>
      <c r="J30" s="13">
        <f t="shared" si="4"/>
        <v>7600</v>
      </c>
      <c r="K30" s="11">
        <v>1</v>
      </c>
      <c r="L30" s="11"/>
      <c r="M30" s="11"/>
      <c r="N30" s="11">
        <v>1</v>
      </c>
      <c r="O30" s="12"/>
      <c r="P30" s="15">
        <v>100</v>
      </c>
      <c r="Q30" s="16"/>
      <c r="R30" s="16"/>
      <c r="S30" s="15"/>
      <c r="T30" s="15"/>
      <c r="U30" s="13"/>
      <c r="V30" s="13">
        <f t="shared" si="1"/>
        <v>7600</v>
      </c>
      <c r="W30" s="13">
        <f t="shared" si="3"/>
        <v>7600</v>
      </c>
      <c r="X30" s="154"/>
      <c r="Y30" s="155"/>
      <c r="Z30" s="156"/>
    </row>
    <row r="31" spans="1:26" ht="26.25" customHeight="1" thickBot="1" x14ac:dyDescent="0.6">
      <c r="A31" s="11">
        <v>22</v>
      </c>
      <c r="B31" s="11" t="s">
        <v>32</v>
      </c>
      <c r="C31" s="11">
        <v>38983</v>
      </c>
      <c r="D31" s="11">
        <v>0</v>
      </c>
      <c r="E31" s="11">
        <v>1</v>
      </c>
      <c r="F31" s="11">
        <v>30</v>
      </c>
      <c r="G31" s="11">
        <v>1</v>
      </c>
      <c r="H31" s="12">
        <f t="shared" si="2"/>
        <v>130</v>
      </c>
      <c r="I31" s="11">
        <v>440</v>
      </c>
      <c r="J31" s="13">
        <f t="shared" si="4"/>
        <v>57200</v>
      </c>
      <c r="K31" s="11">
        <v>1</v>
      </c>
      <c r="L31" s="11"/>
      <c r="M31" s="11"/>
      <c r="N31" s="11">
        <v>1</v>
      </c>
      <c r="O31" s="12"/>
      <c r="P31" s="15">
        <v>100</v>
      </c>
      <c r="Q31" s="16"/>
      <c r="R31" s="16"/>
      <c r="S31" s="15"/>
      <c r="T31" s="15"/>
      <c r="U31" s="13"/>
      <c r="V31" s="13">
        <f t="shared" si="1"/>
        <v>57200</v>
      </c>
      <c r="W31" s="13">
        <f t="shared" si="3"/>
        <v>57200</v>
      </c>
      <c r="X31" s="154"/>
      <c r="Y31" s="155"/>
      <c r="Z31" s="156"/>
    </row>
    <row r="32" spans="1:26" ht="36.75" customHeight="1" thickBot="1" x14ac:dyDescent="0.6">
      <c r="A32" s="11">
        <v>23</v>
      </c>
      <c r="B32" s="11" t="s">
        <v>32</v>
      </c>
      <c r="C32" s="11">
        <v>34041</v>
      </c>
      <c r="D32" s="11">
        <v>0</v>
      </c>
      <c r="E32" s="11">
        <v>1</v>
      </c>
      <c r="F32" s="11">
        <v>35</v>
      </c>
      <c r="G32" s="20">
        <v>2</v>
      </c>
      <c r="H32" s="12">
        <f t="shared" si="2"/>
        <v>135</v>
      </c>
      <c r="I32" s="11">
        <v>420</v>
      </c>
      <c r="J32" s="13">
        <f t="shared" si="4"/>
        <v>56700</v>
      </c>
      <c r="K32" s="11">
        <v>1</v>
      </c>
      <c r="L32" s="11" t="s">
        <v>33</v>
      </c>
      <c r="M32" s="11" t="s">
        <v>37</v>
      </c>
      <c r="N32" s="11">
        <v>2</v>
      </c>
      <c r="O32" s="12">
        <v>154</v>
      </c>
      <c r="P32" s="15">
        <v>100</v>
      </c>
      <c r="Q32" s="16">
        <v>8450</v>
      </c>
      <c r="R32" s="16">
        <f>O32*Q32</f>
        <v>1301300</v>
      </c>
      <c r="S32" s="15">
        <v>26</v>
      </c>
      <c r="T32" s="15">
        <v>42</v>
      </c>
      <c r="U32" s="13">
        <f>R32*(100-T32)%</f>
        <v>754754</v>
      </c>
      <c r="V32" s="13">
        <f t="shared" si="1"/>
        <v>811454</v>
      </c>
      <c r="W32" s="13">
        <f t="shared" si="3"/>
        <v>811454</v>
      </c>
      <c r="X32" s="17">
        <v>50</v>
      </c>
      <c r="Y32" s="18" t="s">
        <v>35</v>
      </c>
      <c r="Z32" s="19">
        <v>0.03</v>
      </c>
    </row>
    <row r="33" spans="1:26" ht="36.75" customHeight="1" thickBot="1" x14ac:dyDescent="0.6">
      <c r="A33" s="11">
        <v>24</v>
      </c>
      <c r="B33" s="11" t="s">
        <v>32</v>
      </c>
      <c r="C33" s="11">
        <v>1479</v>
      </c>
      <c r="D33" s="11">
        <v>0</v>
      </c>
      <c r="E33" s="11">
        <v>1</v>
      </c>
      <c r="F33" s="11">
        <v>35</v>
      </c>
      <c r="G33" s="20">
        <v>2</v>
      </c>
      <c r="H33" s="12">
        <f t="shared" si="2"/>
        <v>135</v>
      </c>
      <c r="I33" s="11">
        <v>420</v>
      </c>
      <c r="J33" s="13">
        <f t="shared" si="4"/>
        <v>56700</v>
      </c>
      <c r="K33" s="11">
        <v>1</v>
      </c>
      <c r="L33" s="11" t="s">
        <v>33</v>
      </c>
      <c r="M33" s="11" t="s">
        <v>41</v>
      </c>
      <c r="N33" s="11">
        <v>2</v>
      </c>
      <c r="O33" s="12">
        <v>40</v>
      </c>
      <c r="P33" s="15">
        <v>100</v>
      </c>
      <c r="Q33" s="16">
        <v>8600</v>
      </c>
      <c r="R33" s="16">
        <f>O33*Q33</f>
        <v>344000</v>
      </c>
      <c r="S33" s="15">
        <v>21</v>
      </c>
      <c r="T33" s="15">
        <v>93</v>
      </c>
      <c r="U33" s="13">
        <f>R33*(100-T33)%</f>
        <v>24080.000000000004</v>
      </c>
      <c r="V33" s="13">
        <f t="shared" si="1"/>
        <v>80780</v>
      </c>
      <c r="W33" s="13">
        <f t="shared" si="3"/>
        <v>80780</v>
      </c>
      <c r="X33" s="17">
        <v>50</v>
      </c>
      <c r="Y33" s="18" t="s">
        <v>35</v>
      </c>
      <c r="Z33" s="19">
        <v>0.03</v>
      </c>
    </row>
    <row r="34" spans="1:26" ht="29.25" customHeight="1" thickBot="1" x14ac:dyDescent="0.6">
      <c r="A34" s="11">
        <v>25</v>
      </c>
      <c r="B34" s="11" t="s">
        <v>32</v>
      </c>
      <c r="C34" s="11">
        <v>1484</v>
      </c>
      <c r="D34" s="11">
        <v>0</v>
      </c>
      <c r="E34" s="11">
        <v>1</v>
      </c>
      <c r="F34" s="11">
        <v>58</v>
      </c>
      <c r="G34" s="20">
        <v>1</v>
      </c>
      <c r="H34" s="12">
        <f t="shared" si="2"/>
        <v>158</v>
      </c>
      <c r="I34" s="11">
        <v>420</v>
      </c>
      <c r="J34" s="13">
        <f t="shared" si="4"/>
        <v>66360</v>
      </c>
      <c r="K34" s="11">
        <v>1</v>
      </c>
      <c r="L34" s="11"/>
      <c r="M34" s="11"/>
      <c r="N34" s="11">
        <v>1</v>
      </c>
      <c r="O34" s="12"/>
      <c r="P34" s="15">
        <v>100</v>
      </c>
      <c r="Q34" s="16"/>
      <c r="R34" s="16"/>
      <c r="S34" s="15"/>
      <c r="T34" s="15"/>
      <c r="U34" s="13"/>
      <c r="V34" s="13">
        <f t="shared" si="1"/>
        <v>66360</v>
      </c>
      <c r="W34" s="13">
        <f t="shared" si="3"/>
        <v>66360</v>
      </c>
      <c r="X34" s="17">
        <v>50</v>
      </c>
      <c r="Y34" s="6" t="s">
        <v>35</v>
      </c>
      <c r="Z34" s="19">
        <v>0.01</v>
      </c>
    </row>
    <row r="35" spans="1:26" ht="29.25" customHeight="1" thickBot="1" x14ac:dyDescent="0.6">
      <c r="A35" s="11">
        <v>26</v>
      </c>
      <c r="B35" s="11" t="s">
        <v>32</v>
      </c>
      <c r="C35" s="11">
        <v>19430</v>
      </c>
      <c r="D35" s="11">
        <v>1</v>
      </c>
      <c r="E35" s="11">
        <v>0</v>
      </c>
      <c r="F35" s="11">
        <v>62</v>
      </c>
      <c r="G35" s="20">
        <v>1</v>
      </c>
      <c r="H35" s="12">
        <f t="shared" si="2"/>
        <v>462</v>
      </c>
      <c r="I35" s="11">
        <v>200</v>
      </c>
      <c r="J35" s="13">
        <f t="shared" si="4"/>
        <v>92400</v>
      </c>
      <c r="K35" s="11">
        <v>1</v>
      </c>
      <c r="L35" s="11"/>
      <c r="M35" s="11"/>
      <c r="N35" s="11">
        <v>1</v>
      </c>
      <c r="O35" s="12"/>
      <c r="P35" s="15">
        <v>100</v>
      </c>
      <c r="Q35" s="16"/>
      <c r="R35" s="16"/>
      <c r="S35" s="15"/>
      <c r="T35" s="15"/>
      <c r="U35" s="13"/>
      <c r="V35" s="13">
        <f t="shared" si="1"/>
        <v>92400</v>
      </c>
      <c r="W35" s="13">
        <f t="shared" si="3"/>
        <v>92400</v>
      </c>
      <c r="X35" s="17">
        <v>50</v>
      </c>
      <c r="Y35" s="6" t="s">
        <v>35</v>
      </c>
      <c r="Z35" s="19">
        <v>0.01</v>
      </c>
    </row>
    <row r="36" spans="1:26" s="37" customFormat="1" ht="36.75" customHeight="1" thickBot="1" x14ac:dyDescent="0.6">
      <c r="A36" s="152">
        <v>27</v>
      </c>
      <c r="B36" s="14" t="s">
        <v>32</v>
      </c>
      <c r="C36" s="14">
        <v>296</v>
      </c>
      <c r="D36" s="14">
        <v>0</v>
      </c>
      <c r="E36" s="14">
        <v>3</v>
      </c>
      <c r="F36" s="14">
        <v>4</v>
      </c>
      <c r="G36" s="29">
        <v>2</v>
      </c>
      <c r="H36" s="19">
        <f t="shared" si="2"/>
        <v>304</v>
      </c>
      <c r="I36" s="14">
        <v>100</v>
      </c>
      <c r="J36" s="30">
        <f t="shared" si="4"/>
        <v>30400</v>
      </c>
      <c r="K36" s="14">
        <v>1</v>
      </c>
      <c r="L36" s="14" t="s">
        <v>33</v>
      </c>
      <c r="M36" s="14" t="s">
        <v>37</v>
      </c>
      <c r="N36" s="14">
        <v>2</v>
      </c>
      <c r="O36" s="19">
        <v>108</v>
      </c>
      <c r="P36" s="14">
        <v>100</v>
      </c>
      <c r="Q36" s="32">
        <v>8450</v>
      </c>
      <c r="R36" s="32">
        <f>O36*Q36</f>
        <v>912600</v>
      </c>
      <c r="S36" s="31">
        <v>26</v>
      </c>
      <c r="T36" s="31">
        <v>42</v>
      </c>
      <c r="U36" s="30">
        <f>R36*(100-T36)%</f>
        <v>529308</v>
      </c>
      <c r="V36" s="30">
        <f t="shared" si="1"/>
        <v>559708</v>
      </c>
      <c r="W36" s="30">
        <f t="shared" si="3"/>
        <v>559708</v>
      </c>
      <c r="X36" s="33">
        <v>50</v>
      </c>
      <c r="Y36" s="18" t="s">
        <v>35</v>
      </c>
      <c r="Z36" s="19">
        <v>0.03</v>
      </c>
    </row>
    <row r="37" spans="1:26" ht="36.75" customHeight="1" thickBot="1" x14ac:dyDescent="0.6">
      <c r="A37" s="157"/>
      <c r="B37" s="11" t="s">
        <v>32</v>
      </c>
      <c r="C37" s="11">
        <v>296</v>
      </c>
      <c r="D37" s="11"/>
      <c r="E37" s="11"/>
      <c r="F37" s="11"/>
      <c r="G37" s="20"/>
      <c r="H37" s="12"/>
      <c r="I37" s="11"/>
      <c r="J37" s="13"/>
      <c r="K37" s="11">
        <v>1</v>
      </c>
      <c r="L37" s="11" t="s">
        <v>33</v>
      </c>
      <c r="M37" s="11" t="s">
        <v>41</v>
      </c>
      <c r="N37" s="11">
        <v>2</v>
      </c>
      <c r="O37" s="12">
        <v>72</v>
      </c>
      <c r="P37" s="15">
        <v>100</v>
      </c>
      <c r="Q37" s="16">
        <v>8600</v>
      </c>
      <c r="R37" s="16">
        <f>O37*Q37</f>
        <v>619200</v>
      </c>
      <c r="S37" s="15">
        <v>46</v>
      </c>
      <c r="T37" s="15">
        <v>93</v>
      </c>
      <c r="U37" s="13">
        <f>R37*(100-T37)%</f>
        <v>43344.000000000007</v>
      </c>
      <c r="V37" s="13">
        <f t="shared" si="1"/>
        <v>43344.000000000007</v>
      </c>
      <c r="W37" s="13">
        <f t="shared" si="3"/>
        <v>43344.000000000007</v>
      </c>
      <c r="X37" s="17">
        <v>10</v>
      </c>
      <c r="Y37" s="18" t="s">
        <v>35</v>
      </c>
      <c r="Z37" s="19">
        <v>0.02</v>
      </c>
    </row>
    <row r="38" spans="1:26" ht="36.75" customHeight="1" thickBot="1" x14ac:dyDescent="0.6">
      <c r="A38" s="157"/>
      <c r="B38" s="11" t="s">
        <v>32</v>
      </c>
      <c r="C38" s="11">
        <v>296</v>
      </c>
      <c r="D38" s="11"/>
      <c r="E38" s="11"/>
      <c r="F38" s="11"/>
      <c r="G38" s="20"/>
      <c r="H38" s="12"/>
      <c r="I38" s="11"/>
      <c r="J38" s="13"/>
      <c r="K38" s="11">
        <v>1</v>
      </c>
      <c r="L38" s="11" t="s">
        <v>33</v>
      </c>
      <c r="M38" s="11" t="s">
        <v>41</v>
      </c>
      <c r="N38" s="11">
        <v>2</v>
      </c>
      <c r="O38" s="12">
        <v>54</v>
      </c>
      <c r="P38" s="15">
        <v>100</v>
      </c>
      <c r="Q38" s="16">
        <v>8600</v>
      </c>
      <c r="R38" s="16">
        <f>O38*Q38</f>
        <v>464400</v>
      </c>
      <c r="S38" s="15">
        <v>10</v>
      </c>
      <c r="T38" s="15">
        <v>40</v>
      </c>
      <c r="U38" s="13">
        <f>R38*(100-T38)%</f>
        <v>278640</v>
      </c>
      <c r="V38" s="13">
        <f t="shared" si="1"/>
        <v>278640</v>
      </c>
      <c r="W38" s="13">
        <f t="shared" si="3"/>
        <v>278640</v>
      </c>
      <c r="X38" s="17">
        <v>10</v>
      </c>
      <c r="Y38" s="18" t="s">
        <v>35</v>
      </c>
      <c r="Z38" s="19">
        <v>0.02</v>
      </c>
    </row>
    <row r="39" spans="1:26" ht="36.75" customHeight="1" thickBot="1" x14ac:dyDescent="0.6">
      <c r="A39" s="157"/>
      <c r="B39" s="11" t="s">
        <v>32</v>
      </c>
      <c r="C39" s="11">
        <v>296</v>
      </c>
      <c r="D39" s="11"/>
      <c r="E39" s="11"/>
      <c r="F39" s="11"/>
      <c r="G39" s="20"/>
      <c r="H39" s="12"/>
      <c r="I39" s="11"/>
      <c r="J39" s="13"/>
      <c r="K39" s="11">
        <v>1</v>
      </c>
      <c r="L39" s="11" t="s">
        <v>33</v>
      </c>
      <c r="M39" s="14" t="s">
        <v>34</v>
      </c>
      <c r="N39" s="11">
        <v>2</v>
      </c>
      <c r="O39" s="12">
        <v>144</v>
      </c>
      <c r="P39" s="15">
        <v>100</v>
      </c>
      <c r="Q39" s="16">
        <v>8450</v>
      </c>
      <c r="R39" s="16">
        <f>O39*Q39</f>
        <v>1216800</v>
      </c>
      <c r="S39" s="15">
        <v>21</v>
      </c>
      <c r="T39" s="15">
        <v>80</v>
      </c>
      <c r="U39" s="13">
        <f>R39*(100-T39)%</f>
        <v>243360</v>
      </c>
      <c r="V39" s="13">
        <f t="shared" si="1"/>
        <v>243360</v>
      </c>
      <c r="W39" s="13">
        <f t="shared" si="3"/>
        <v>243360</v>
      </c>
      <c r="X39" s="17">
        <v>10</v>
      </c>
      <c r="Y39" s="18" t="s">
        <v>35</v>
      </c>
      <c r="Z39" s="19">
        <v>0.02</v>
      </c>
    </row>
    <row r="40" spans="1:26" ht="36.75" customHeight="1" thickBot="1" x14ac:dyDescent="0.6">
      <c r="A40" s="153"/>
      <c r="B40" s="11" t="s">
        <v>32</v>
      </c>
      <c r="C40" s="11">
        <v>296</v>
      </c>
      <c r="D40" s="11"/>
      <c r="E40" s="11"/>
      <c r="F40" s="11"/>
      <c r="G40" s="20"/>
      <c r="H40" s="12"/>
      <c r="I40" s="11"/>
      <c r="J40" s="13"/>
      <c r="K40" s="11">
        <v>1</v>
      </c>
      <c r="L40" s="11" t="s">
        <v>33</v>
      </c>
      <c r="M40" s="11" t="s">
        <v>41</v>
      </c>
      <c r="N40" s="11">
        <v>2</v>
      </c>
      <c r="O40" s="12">
        <v>36</v>
      </c>
      <c r="P40" s="15">
        <v>100</v>
      </c>
      <c r="Q40" s="16">
        <v>8600</v>
      </c>
      <c r="R40" s="16">
        <f>O40*Q40</f>
        <v>309600</v>
      </c>
      <c r="S40" s="15">
        <v>21</v>
      </c>
      <c r="T40" s="15">
        <v>93</v>
      </c>
      <c r="U40" s="13">
        <f>R40*(100-T40)%</f>
        <v>21672.000000000004</v>
      </c>
      <c r="V40" s="13">
        <f t="shared" si="1"/>
        <v>21672.000000000004</v>
      </c>
      <c r="W40" s="13">
        <f t="shared" si="3"/>
        <v>21672.000000000004</v>
      </c>
      <c r="X40" s="17">
        <v>10</v>
      </c>
      <c r="Y40" s="18" t="s">
        <v>35</v>
      </c>
      <c r="Z40" s="19">
        <v>0.02</v>
      </c>
    </row>
    <row r="41" spans="1:26" ht="27" customHeight="1" thickBot="1" x14ac:dyDescent="0.6">
      <c r="A41" s="11">
        <v>28</v>
      </c>
      <c r="B41" s="11" t="s">
        <v>32</v>
      </c>
      <c r="C41" s="11">
        <v>17865</v>
      </c>
      <c r="D41" s="11">
        <v>5</v>
      </c>
      <c r="E41" s="11">
        <v>1</v>
      </c>
      <c r="F41" s="11">
        <v>40</v>
      </c>
      <c r="G41" s="20">
        <v>1</v>
      </c>
      <c r="H41" s="12">
        <f t="shared" si="2"/>
        <v>2140</v>
      </c>
      <c r="I41" s="11">
        <v>100</v>
      </c>
      <c r="J41" s="13">
        <f>H41*I41</f>
        <v>214000</v>
      </c>
      <c r="K41" s="11">
        <v>1</v>
      </c>
      <c r="L41" s="11"/>
      <c r="M41" s="11"/>
      <c r="N41" s="11">
        <v>1</v>
      </c>
      <c r="O41" s="12"/>
      <c r="P41" s="15">
        <v>100</v>
      </c>
      <c r="Q41" s="16"/>
      <c r="R41" s="16"/>
      <c r="S41" s="15"/>
      <c r="T41" s="15"/>
      <c r="U41" s="13"/>
      <c r="V41" s="13">
        <f t="shared" si="1"/>
        <v>214000</v>
      </c>
      <c r="W41" s="13">
        <f t="shared" si="3"/>
        <v>214000</v>
      </c>
      <c r="X41" s="17">
        <v>50</v>
      </c>
      <c r="Y41" s="6" t="s">
        <v>35</v>
      </c>
      <c r="Z41" s="19">
        <v>0.01</v>
      </c>
    </row>
    <row r="42" spans="1:26" ht="27" customHeight="1" thickBot="1" x14ac:dyDescent="0.6">
      <c r="A42" s="11">
        <v>29</v>
      </c>
      <c r="B42" s="11" t="s">
        <v>32</v>
      </c>
      <c r="C42" s="11">
        <v>17628</v>
      </c>
      <c r="D42" s="11">
        <v>18</v>
      </c>
      <c r="E42" s="11">
        <v>2</v>
      </c>
      <c r="F42" s="11">
        <v>60</v>
      </c>
      <c r="G42" s="20">
        <v>1</v>
      </c>
      <c r="H42" s="12">
        <f t="shared" si="2"/>
        <v>7460</v>
      </c>
      <c r="I42" s="11">
        <v>130</v>
      </c>
      <c r="J42" s="13">
        <f>H42*I42</f>
        <v>969800</v>
      </c>
      <c r="K42" s="11">
        <v>1</v>
      </c>
      <c r="L42" s="11"/>
      <c r="M42" s="11"/>
      <c r="N42" s="11">
        <v>1</v>
      </c>
      <c r="O42" s="12"/>
      <c r="P42" s="15">
        <v>100</v>
      </c>
      <c r="Q42" s="16"/>
      <c r="R42" s="16"/>
      <c r="S42" s="15"/>
      <c r="T42" s="15"/>
      <c r="U42" s="13"/>
      <c r="V42" s="13">
        <f t="shared" si="1"/>
        <v>969800</v>
      </c>
      <c r="W42" s="13">
        <f t="shared" si="3"/>
        <v>969800</v>
      </c>
      <c r="X42" s="17">
        <v>50</v>
      </c>
      <c r="Y42" s="6" t="s">
        <v>35</v>
      </c>
      <c r="Z42" s="19">
        <v>0.01</v>
      </c>
    </row>
    <row r="43" spans="1:26" ht="36.75" customHeight="1" thickBot="1" x14ac:dyDescent="0.6">
      <c r="A43" s="11">
        <v>30</v>
      </c>
      <c r="B43" s="11" t="s">
        <v>32</v>
      </c>
      <c r="C43" s="11">
        <v>34123</v>
      </c>
      <c r="D43" s="11">
        <v>0</v>
      </c>
      <c r="E43" s="11">
        <v>0</v>
      </c>
      <c r="F43" s="11">
        <v>93</v>
      </c>
      <c r="G43" s="11">
        <v>2</v>
      </c>
      <c r="H43" s="12">
        <f t="shared" si="2"/>
        <v>93</v>
      </c>
      <c r="I43" s="11">
        <v>500</v>
      </c>
      <c r="J43" s="13">
        <f>H43*I43</f>
        <v>46500</v>
      </c>
      <c r="K43" s="11">
        <v>1</v>
      </c>
      <c r="L43" s="11" t="s">
        <v>33</v>
      </c>
      <c r="M43" s="14" t="s">
        <v>34</v>
      </c>
      <c r="N43" s="11">
        <v>2</v>
      </c>
      <c r="O43" s="12">
        <v>109.19999999999999</v>
      </c>
      <c r="P43" s="15">
        <v>100</v>
      </c>
      <c r="Q43" s="16">
        <v>8450</v>
      </c>
      <c r="R43" s="16">
        <f>O43*Q43</f>
        <v>922739.99999999988</v>
      </c>
      <c r="S43" s="15">
        <v>36</v>
      </c>
      <c r="T43" s="15">
        <v>85</v>
      </c>
      <c r="U43" s="13">
        <f>R43*(100-T43)%</f>
        <v>138410.99999999997</v>
      </c>
      <c r="V43" s="13">
        <f t="shared" si="1"/>
        <v>184910.99999999997</v>
      </c>
      <c r="W43" s="13">
        <f t="shared" si="3"/>
        <v>184910.99999999997</v>
      </c>
      <c r="X43" s="17">
        <v>50</v>
      </c>
      <c r="Y43" s="18" t="s">
        <v>35</v>
      </c>
      <c r="Z43" s="19">
        <v>0.03</v>
      </c>
    </row>
    <row r="44" spans="1:26" ht="26.25" customHeight="1" thickBot="1" x14ac:dyDescent="0.6">
      <c r="A44" s="11">
        <v>31</v>
      </c>
      <c r="B44" s="11" t="s">
        <v>32</v>
      </c>
      <c r="C44" s="11">
        <v>19637</v>
      </c>
      <c r="D44" s="11">
        <v>25</v>
      </c>
      <c r="E44" s="11">
        <v>1</v>
      </c>
      <c r="F44" s="11">
        <v>53</v>
      </c>
      <c r="G44" s="20">
        <v>1</v>
      </c>
      <c r="H44" s="12">
        <f>SUM(D44*400)+(E44*100)+F44-H46</f>
        <v>10153</v>
      </c>
      <c r="I44" s="11">
        <v>210</v>
      </c>
      <c r="J44" s="13">
        <f>H44*I44</f>
        <v>2132130</v>
      </c>
      <c r="K44" s="11">
        <v>1</v>
      </c>
      <c r="L44" s="11"/>
      <c r="M44" s="11"/>
      <c r="N44" s="11">
        <v>1</v>
      </c>
      <c r="O44" s="12"/>
      <c r="P44" s="15">
        <v>100</v>
      </c>
      <c r="Q44" s="16"/>
      <c r="R44" s="16"/>
      <c r="S44" s="15"/>
      <c r="T44" s="15"/>
      <c r="U44" s="13"/>
      <c r="V44" s="13">
        <f t="shared" si="1"/>
        <v>2132130</v>
      </c>
      <c r="W44" s="13">
        <f t="shared" si="3"/>
        <v>2132130</v>
      </c>
      <c r="X44" s="17">
        <v>50</v>
      </c>
      <c r="Y44" s="18" t="s">
        <v>35</v>
      </c>
      <c r="Z44" s="19">
        <v>0.01</v>
      </c>
    </row>
    <row r="45" spans="1:26" ht="39.6" customHeight="1" thickBot="1" x14ac:dyDescent="0.6">
      <c r="A45" s="11">
        <v>32</v>
      </c>
      <c r="B45" s="11" t="s">
        <v>32</v>
      </c>
      <c r="C45" s="11">
        <v>19637</v>
      </c>
      <c r="D45" s="11"/>
      <c r="E45" s="11"/>
      <c r="F45" s="11"/>
      <c r="G45" s="20"/>
      <c r="H45" s="12">
        <v>200</v>
      </c>
      <c r="I45" s="11">
        <v>210</v>
      </c>
      <c r="J45" s="13">
        <f>H45*I45</f>
        <v>42000</v>
      </c>
      <c r="K45" s="11">
        <v>1</v>
      </c>
      <c r="L45" s="11"/>
      <c r="M45" s="11"/>
      <c r="N45" s="11">
        <v>2</v>
      </c>
      <c r="O45" s="12">
        <v>36</v>
      </c>
      <c r="P45" s="15">
        <v>100</v>
      </c>
      <c r="Q45" s="16"/>
      <c r="R45" s="16"/>
      <c r="S45" s="15"/>
      <c r="T45" s="15"/>
      <c r="U45" s="13"/>
      <c r="V45" s="13">
        <f t="shared" si="1"/>
        <v>42000</v>
      </c>
      <c r="W45" s="13">
        <f t="shared" si="3"/>
        <v>42000</v>
      </c>
      <c r="X45" s="17">
        <v>50</v>
      </c>
      <c r="Y45" s="18" t="s">
        <v>35</v>
      </c>
      <c r="Z45" s="19">
        <v>0.03</v>
      </c>
    </row>
    <row r="46" spans="1:26" ht="39.6" customHeight="1" thickBot="1" x14ac:dyDescent="0.6">
      <c r="A46" s="11">
        <v>33</v>
      </c>
      <c r="B46" s="11" t="s">
        <v>32</v>
      </c>
      <c r="C46" s="11">
        <v>19637</v>
      </c>
      <c r="D46" s="11"/>
      <c r="E46" s="11"/>
      <c r="F46" s="11"/>
      <c r="G46" s="20"/>
      <c r="H46" s="12"/>
      <c r="I46" s="11"/>
      <c r="J46" s="13"/>
      <c r="K46" s="11">
        <v>1</v>
      </c>
      <c r="L46" s="11" t="s">
        <v>33</v>
      </c>
      <c r="M46" s="11" t="s">
        <v>41</v>
      </c>
      <c r="N46" s="11">
        <v>2</v>
      </c>
      <c r="O46" s="12">
        <v>36</v>
      </c>
      <c r="P46" s="15">
        <v>100</v>
      </c>
      <c r="Q46" s="16">
        <v>8600</v>
      </c>
      <c r="R46" s="16">
        <f>O46*Q46</f>
        <v>309600</v>
      </c>
      <c r="S46" s="15">
        <v>6</v>
      </c>
      <c r="T46" s="15">
        <v>20</v>
      </c>
      <c r="U46" s="13">
        <f>R46*(100-T46)%</f>
        <v>247680</v>
      </c>
      <c r="V46" s="13">
        <f t="shared" si="1"/>
        <v>247680</v>
      </c>
      <c r="W46" s="13">
        <f t="shared" si="3"/>
        <v>247680</v>
      </c>
      <c r="X46" s="17">
        <v>10</v>
      </c>
      <c r="Y46" s="18" t="s">
        <v>35</v>
      </c>
      <c r="Z46" s="19">
        <v>0.02</v>
      </c>
    </row>
    <row r="47" spans="1:26" ht="26.25" customHeight="1" thickBot="1" x14ac:dyDescent="0.6">
      <c r="A47" s="11">
        <v>34</v>
      </c>
      <c r="B47" s="11" t="s">
        <v>32</v>
      </c>
      <c r="C47" s="11">
        <v>19516</v>
      </c>
      <c r="D47" s="11">
        <v>4</v>
      </c>
      <c r="E47" s="11">
        <v>2</v>
      </c>
      <c r="F47" s="11">
        <v>44</v>
      </c>
      <c r="G47" s="20">
        <v>1</v>
      </c>
      <c r="H47" s="12">
        <f t="shared" si="2"/>
        <v>1844</v>
      </c>
      <c r="I47" s="11">
        <v>130</v>
      </c>
      <c r="J47" s="13">
        <f>H47*I47</f>
        <v>239720</v>
      </c>
      <c r="K47" s="11">
        <v>1</v>
      </c>
      <c r="L47" s="11"/>
      <c r="M47" s="11"/>
      <c r="N47" s="11">
        <v>1</v>
      </c>
      <c r="O47" s="12"/>
      <c r="P47" s="15">
        <v>100</v>
      </c>
      <c r="Q47" s="16"/>
      <c r="R47" s="16"/>
      <c r="S47" s="15"/>
      <c r="T47" s="15"/>
      <c r="U47" s="13"/>
      <c r="V47" s="13">
        <f t="shared" si="1"/>
        <v>239720</v>
      </c>
      <c r="W47" s="13">
        <f t="shared" si="3"/>
        <v>239720</v>
      </c>
      <c r="X47" s="17">
        <v>50</v>
      </c>
      <c r="Y47" s="18" t="s">
        <v>35</v>
      </c>
      <c r="Z47" s="19">
        <v>0.01</v>
      </c>
    </row>
    <row r="48" spans="1:26" ht="36.75" customHeight="1" thickBot="1" x14ac:dyDescent="0.6">
      <c r="A48" s="11">
        <v>35</v>
      </c>
      <c r="B48" s="11" t="s">
        <v>32</v>
      </c>
      <c r="C48" s="11">
        <v>327</v>
      </c>
      <c r="D48" s="11">
        <v>0</v>
      </c>
      <c r="E48" s="11">
        <v>1</v>
      </c>
      <c r="F48" s="11">
        <v>10</v>
      </c>
      <c r="G48" s="20">
        <v>2</v>
      </c>
      <c r="H48" s="12">
        <f>SUM(D48*400)+(E48*100)+F48</f>
        <v>110</v>
      </c>
      <c r="I48" s="11">
        <v>500</v>
      </c>
      <c r="J48" s="13">
        <f>H48*I48</f>
        <v>55000</v>
      </c>
      <c r="K48" s="11">
        <v>1</v>
      </c>
      <c r="L48" s="11" t="s">
        <v>33</v>
      </c>
      <c r="M48" s="14" t="s">
        <v>34</v>
      </c>
      <c r="N48" s="11">
        <v>2</v>
      </c>
      <c r="O48" s="12">
        <v>108</v>
      </c>
      <c r="P48" s="15">
        <v>100</v>
      </c>
      <c r="Q48" s="16">
        <v>8450</v>
      </c>
      <c r="R48" s="16">
        <f>O48*Q48</f>
        <v>912600</v>
      </c>
      <c r="S48" s="15">
        <v>26</v>
      </c>
      <c r="T48" s="15">
        <v>85</v>
      </c>
      <c r="U48" s="13">
        <f>R48*(100-T48)%</f>
        <v>136890</v>
      </c>
      <c r="V48" s="13">
        <f t="shared" si="1"/>
        <v>191890</v>
      </c>
      <c r="W48" s="13">
        <f>V48</f>
        <v>191890</v>
      </c>
      <c r="X48" s="17">
        <v>50</v>
      </c>
      <c r="Y48" s="18" t="s">
        <v>35</v>
      </c>
      <c r="Z48" s="19">
        <v>0.03</v>
      </c>
    </row>
    <row r="49" spans="1:26" ht="36.75" customHeight="1" thickBot="1" x14ac:dyDescent="0.6">
      <c r="A49" s="11">
        <v>36</v>
      </c>
      <c r="B49" s="11" t="s">
        <v>32</v>
      </c>
      <c r="C49" s="11">
        <v>327</v>
      </c>
      <c r="D49" s="11"/>
      <c r="E49" s="11"/>
      <c r="F49" s="11"/>
      <c r="G49" s="20"/>
      <c r="H49" s="12"/>
      <c r="I49" s="11"/>
      <c r="J49" s="13"/>
      <c r="K49" s="11">
        <v>1</v>
      </c>
      <c r="L49" s="11" t="s">
        <v>33</v>
      </c>
      <c r="M49" s="11" t="s">
        <v>37</v>
      </c>
      <c r="N49" s="11">
        <v>2</v>
      </c>
      <c r="O49" s="12">
        <v>68</v>
      </c>
      <c r="P49" s="15">
        <v>100</v>
      </c>
      <c r="Q49" s="16">
        <v>8450</v>
      </c>
      <c r="R49" s="16">
        <f>O49*Q49</f>
        <v>574600</v>
      </c>
      <c r="S49" s="15">
        <v>4</v>
      </c>
      <c r="T49" s="15">
        <v>4</v>
      </c>
      <c r="U49" s="13">
        <f>R49*(100-T49)%</f>
        <v>551616</v>
      </c>
      <c r="V49" s="13">
        <f t="shared" si="1"/>
        <v>551616</v>
      </c>
      <c r="W49" s="13">
        <f t="shared" si="3"/>
        <v>551616</v>
      </c>
      <c r="X49" s="17">
        <v>50</v>
      </c>
      <c r="Y49" s="18" t="s">
        <v>35</v>
      </c>
      <c r="Z49" s="19">
        <v>0.03</v>
      </c>
    </row>
    <row r="50" spans="1:26" ht="36.75" customHeight="1" thickBot="1" x14ac:dyDescent="0.6">
      <c r="A50" s="11">
        <v>37</v>
      </c>
      <c r="B50" s="11" t="s">
        <v>32</v>
      </c>
      <c r="C50" s="11">
        <v>17407</v>
      </c>
      <c r="D50" s="11">
        <v>0</v>
      </c>
      <c r="E50" s="11">
        <v>3</v>
      </c>
      <c r="F50" s="11">
        <v>80</v>
      </c>
      <c r="G50" s="20">
        <v>1</v>
      </c>
      <c r="H50" s="12">
        <f t="shared" si="2"/>
        <v>380</v>
      </c>
      <c r="I50" s="11">
        <v>100</v>
      </c>
      <c r="J50" s="13">
        <f>H50*I50</f>
        <v>38000</v>
      </c>
      <c r="K50" s="11">
        <v>1</v>
      </c>
      <c r="L50" s="11"/>
      <c r="M50" s="11"/>
      <c r="N50" s="11">
        <v>1</v>
      </c>
      <c r="O50" s="12"/>
      <c r="P50" s="15">
        <v>100</v>
      </c>
      <c r="Q50" s="16"/>
      <c r="R50" s="16"/>
      <c r="S50" s="15"/>
      <c r="T50" s="15"/>
      <c r="U50" s="13"/>
      <c r="V50" s="13">
        <f t="shared" si="1"/>
        <v>38000</v>
      </c>
      <c r="W50" s="13">
        <f t="shared" si="3"/>
        <v>38000</v>
      </c>
      <c r="X50" s="17">
        <v>50</v>
      </c>
      <c r="Y50" s="6" t="s">
        <v>35</v>
      </c>
      <c r="Z50" s="19">
        <v>0.01</v>
      </c>
    </row>
    <row r="51" spans="1:26" ht="36.75" customHeight="1" thickBot="1" x14ac:dyDescent="0.6">
      <c r="A51" s="11">
        <v>38</v>
      </c>
      <c r="B51" s="11" t="s">
        <v>32</v>
      </c>
      <c r="C51" s="11">
        <v>2762</v>
      </c>
      <c r="D51" s="11">
        <v>0</v>
      </c>
      <c r="E51" s="11">
        <v>0</v>
      </c>
      <c r="F51" s="11">
        <v>93</v>
      </c>
      <c r="G51" s="20">
        <v>2</v>
      </c>
      <c r="H51" s="12">
        <f t="shared" si="2"/>
        <v>93</v>
      </c>
      <c r="I51" s="11">
        <v>420</v>
      </c>
      <c r="J51" s="13">
        <f>H51*I51</f>
        <v>39060</v>
      </c>
      <c r="K51" s="11">
        <v>1</v>
      </c>
      <c r="L51" s="11" t="s">
        <v>42</v>
      </c>
      <c r="M51" s="11" t="s">
        <v>41</v>
      </c>
      <c r="N51" s="11">
        <v>2</v>
      </c>
      <c r="O51" s="12">
        <v>54</v>
      </c>
      <c r="P51" s="15">
        <v>100</v>
      </c>
      <c r="Q51" s="16">
        <v>2550</v>
      </c>
      <c r="R51" s="16">
        <f>O51*Q51</f>
        <v>137700</v>
      </c>
      <c r="S51" s="15">
        <v>16</v>
      </c>
      <c r="T51" s="15">
        <v>72</v>
      </c>
      <c r="U51" s="13">
        <f>R51*(100-T51)%</f>
        <v>38556.000000000007</v>
      </c>
      <c r="V51" s="13">
        <f t="shared" si="1"/>
        <v>77616</v>
      </c>
      <c r="W51" s="13">
        <f t="shared" si="3"/>
        <v>77616</v>
      </c>
      <c r="X51" s="17">
        <v>50</v>
      </c>
      <c r="Y51" s="18" t="s">
        <v>35</v>
      </c>
      <c r="Z51" s="19">
        <v>0.03</v>
      </c>
    </row>
    <row r="52" spans="1:26" ht="36.75" customHeight="1" thickBot="1" x14ac:dyDescent="0.6">
      <c r="A52" s="152">
        <v>39</v>
      </c>
      <c r="B52" s="11" t="s">
        <v>32</v>
      </c>
      <c r="C52" s="11">
        <v>1481</v>
      </c>
      <c r="D52" s="11">
        <v>0</v>
      </c>
      <c r="E52" s="11">
        <v>1</v>
      </c>
      <c r="F52" s="11">
        <v>45</v>
      </c>
      <c r="G52" s="20">
        <v>2</v>
      </c>
      <c r="H52" s="12">
        <f t="shared" si="2"/>
        <v>145</v>
      </c>
      <c r="I52" s="11">
        <v>420</v>
      </c>
      <c r="J52" s="13">
        <f>H52*I52</f>
        <v>60900</v>
      </c>
      <c r="K52" s="11">
        <v>1</v>
      </c>
      <c r="L52" s="11" t="s">
        <v>33</v>
      </c>
      <c r="M52" s="11" t="s">
        <v>37</v>
      </c>
      <c r="N52" s="11">
        <v>2</v>
      </c>
      <c r="O52" s="12">
        <v>157.5</v>
      </c>
      <c r="P52" s="15">
        <v>100</v>
      </c>
      <c r="Q52" s="16">
        <v>8450</v>
      </c>
      <c r="R52" s="16">
        <f>O52*Q52</f>
        <v>1330875</v>
      </c>
      <c r="S52" s="15">
        <v>21</v>
      </c>
      <c r="T52" s="15">
        <v>32</v>
      </c>
      <c r="U52" s="13">
        <f>R52*(100-T52)%</f>
        <v>904995.00000000012</v>
      </c>
      <c r="V52" s="13">
        <f t="shared" si="1"/>
        <v>965895.00000000012</v>
      </c>
      <c r="W52" s="13">
        <f t="shared" si="3"/>
        <v>965895.00000000012</v>
      </c>
      <c r="X52" s="17">
        <v>50</v>
      </c>
      <c r="Y52" s="18" t="s">
        <v>35</v>
      </c>
      <c r="Z52" s="19">
        <v>0.03</v>
      </c>
    </row>
    <row r="53" spans="1:26" ht="36.75" customHeight="1" thickBot="1" x14ac:dyDescent="0.6">
      <c r="A53" s="153"/>
      <c r="B53" s="11" t="s">
        <v>32</v>
      </c>
      <c r="C53" s="11">
        <v>1481</v>
      </c>
      <c r="D53" s="11"/>
      <c r="E53" s="11"/>
      <c r="F53" s="11"/>
      <c r="G53" s="20"/>
      <c r="H53" s="12"/>
      <c r="I53" s="11"/>
      <c r="J53" s="13"/>
      <c r="K53" s="11">
        <v>1</v>
      </c>
      <c r="L53" s="11" t="s">
        <v>33</v>
      </c>
      <c r="M53" s="11" t="s">
        <v>37</v>
      </c>
      <c r="N53" s="11">
        <v>2</v>
      </c>
      <c r="O53" s="12">
        <v>95</v>
      </c>
      <c r="P53" s="15">
        <v>100</v>
      </c>
      <c r="Q53" s="16">
        <v>8450</v>
      </c>
      <c r="R53" s="16">
        <f>O53*Q53</f>
        <v>802750</v>
      </c>
      <c r="S53" s="15">
        <v>21</v>
      </c>
      <c r="T53" s="15">
        <v>32</v>
      </c>
      <c r="U53" s="13">
        <f>R53*(100-T53)%</f>
        <v>545870</v>
      </c>
      <c r="V53" s="13">
        <f t="shared" si="1"/>
        <v>545870</v>
      </c>
      <c r="W53" s="13">
        <f t="shared" si="3"/>
        <v>545870</v>
      </c>
      <c r="X53" s="17">
        <v>10</v>
      </c>
      <c r="Y53" s="18" t="s">
        <v>35</v>
      </c>
      <c r="Z53" s="19">
        <v>0.02</v>
      </c>
    </row>
    <row r="54" spans="1:26" ht="24" customHeight="1" thickBot="1" x14ac:dyDescent="0.6">
      <c r="A54" s="11">
        <v>40</v>
      </c>
      <c r="B54" s="11" t="s">
        <v>32</v>
      </c>
      <c r="C54" s="11">
        <v>39141</v>
      </c>
      <c r="D54" s="11">
        <v>2</v>
      </c>
      <c r="E54" s="11">
        <v>2</v>
      </c>
      <c r="F54" s="11">
        <v>31</v>
      </c>
      <c r="G54" s="11">
        <v>1</v>
      </c>
      <c r="H54" s="12">
        <f t="shared" si="2"/>
        <v>1031</v>
      </c>
      <c r="I54" s="11">
        <v>130</v>
      </c>
      <c r="J54" s="13">
        <f t="shared" ref="J54:J62" si="5">H54*I54</f>
        <v>134030</v>
      </c>
      <c r="K54" s="11">
        <v>1</v>
      </c>
      <c r="L54" s="11"/>
      <c r="M54" s="11"/>
      <c r="N54" s="11">
        <v>1</v>
      </c>
      <c r="O54" s="12"/>
      <c r="P54" s="15">
        <v>100</v>
      </c>
      <c r="Q54" s="16"/>
      <c r="R54" s="16"/>
      <c r="S54" s="15"/>
      <c r="T54" s="15"/>
      <c r="U54" s="13"/>
      <c r="V54" s="13">
        <f t="shared" si="1"/>
        <v>134030</v>
      </c>
      <c r="W54" s="13">
        <f t="shared" si="3"/>
        <v>134030</v>
      </c>
      <c r="X54" s="17">
        <v>50</v>
      </c>
      <c r="Y54" s="18" t="s">
        <v>35</v>
      </c>
      <c r="Z54" s="19">
        <v>0.01</v>
      </c>
    </row>
    <row r="55" spans="1:26" ht="24" customHeight="1" thickBot="1" x14ac:dyDescent="0.6">
      <c r="A55" s="11">
        <v>41</v>
      </c>
      <c r="B55" s="11" t="s">
        <v>32</v>
      </c>
      <c r="C55" s="11">
        <v>32666</v>
      </c>
      <c r="D55" s="11">
        <v>2</v>
      </c>
      <c r="E55" s="11">
        <v>0</v>
      </c>
      <c r="F55" s="11">
        <v>14</v>
      </c>
      <c r="G55" s="20">
        <v>1</v>
      </c>
      <c r="H55" s="12">
        <f t="shared" si="2"/>
        <v>814</v>
      </c>
      <c r="I55" s="11">
        <v>100</v>
      </c>
      <c r="J55" s="13">
        <f t="shared" si="5"/>
        <v>81400</v>
      </c>
      <c r="K55" s="11">
        <v>1</v>
      </c>
      <c r="L55" s="11"/>
      <c r="M55" s="11"/>
      <c r="N55" s="11">
        <v>1</v>
      </c>
      <c r="O55" s="12"/>
      <c r="P55" s="15">
        <v>100</v>
      </c>
      <c r="Q55" s="16"/>
      <c r="R55" s="16"/>
      <c r="S55" s="15"/>
      <c r="T55" s="15"/>
      <c r="U55" s="13"/>
      <c r="V55" s="13">
        <f t="shared" si="1"/>
        <v>81400</v>
      </c>
      <c r="W55" s="13">
        <f t="shared" si="3"/>
        <v>81400</v>
      </c>
      <c r="X55" s="154">
        <v>50</v>
      </c>
      <c r="Y55" s="155" t="s">
        <v>35</v>
      </c>
      <c r="Z55" s="156">
        <v>0.01</v>
      </c>
    </row>
    <row r="56" spans="1:26" ht="24" customHeight="1" thickBot="1" x14ac:dyDescent="0.6">
      <c r="A56" s="11">
        <v>42</v>
      </c>
      <c r="B56" s="11" t="s">
        <v>32</v>
      </c>
      <c r="C56" s="11">
        <v>34138</v>
      </c>
      <c r="D56" s="11">
        <v>0</v>
      </c>
      <c r="E56" s="11">
        <v>3</v>
      </c>
      <c r="F56" s="11">
        <v>87</v>
      </c>
      <c r="G56" s="11">
        <v>1</v>
      </c>
      <c r="H56" s="12">
        <f t="shared" si="2"/>
        <v>387</v>
      </c>
      <c r="I56" s="11">
        <v>440</v>
      </c>
      <c r="J56" s="13">
        <f t="shared" si="5"/>
        <v>170280</v>
      </c>
      <c r="K56" s="11">
        <v>1</v>
      </c>
      <c r="L56" s="11"/>
      <c r="M56" s="11"/>
      <c r="N56" s="11">
        <v>1</v>
      </c>
      <c r="O56" s="12"/>
      <c r="P56" s="15">
        <v>100</v>
      </c>
      <c r="Q56" s="16"/>
      <c r="R56" s="16"/>
      <c r="S56" s="15"/>
      <c r="T56" s="15"/>
      <c r="U56" s="13"/>
      <c r="V56" s="13">
        <f t="shared" si="1"/>
        <v>170280</v>
      </c>
      <c r="W56" s="13">
        <f t="shared" si="3"/>
        <v>170280</v>
      </c>
      <c r="X56" s="154"/>
      <c r="Y56" s="155"/>
      <c r="Z56" s="156"/>
    </row>
    <row r="57" spans="1:26" ht="24" customHeight="1" thickBot="1" x14ac:dyDescent="0.6">
      <c r="A57" s="11">
        <v>43</v>
      </c>
      <c r="B57" s="11" t="s">
        <v>32</v>
      </c>
      <c r="C57" s="11">
        <v>34147</v>
      </c>
      <c r="D57" s="11">
        <v>5</v>
      </c>
      <c r="E57" s="11">
        <v>0</v>
      </c>
      <c r="F57" s="11">
        <v>90</v>
      </c>
      <c r="G57" s="11">
        <v>1</v>
      </c>
      <c r="H57" s="12">
        <f t="shared" si="2"/>
        <v>2090</v>
      </c>
      <c r="I57" s="11">
        <v>100</v>
      </c>
      <c r="J57" s="13">
        <f t="shared" si="5"/>
        <v>209000</v>
      </c>
      <c r="K57" s="11">
        <v>1</v>
      </c>
      <c r="L57" s="11"/>
      <c r="M57" s="11"/>
      <c r="N57" s="11">
        <v>1</v>
      </c>
      <c r="O57" s="12"/>
      <c r="P57" s="15">
        <v>100</v>
      </c>
      <c r="Q57" s="16"/>
      <c r="R57" s="16"/>
      <c r="S57" s="15"/>
      <c r="T57" s="15"/>
      <c r="U57" s="13"/>
      <c r="V57" s="13">
        <f t="shared" si="1"/>
        <v>209000</v>
      </c>
      <c r="W57" s="13">
        <f t="shared" si="3"/>
        <v>209000</v>
      </c>
      <c r="X57" s="154"/>
      <c r="Y57" s="155"/>
      <c r="Z57" s="156"/>
    </row>
    <row r="58" spans="1:26" ht="28.9" customHeight="1" thickBot="1" x14ac:dyDescent="0.6">
      <c r="A58" s="11">
        <v>44</v>
      </c>
      <c r="B58" s="11" t="s">
        <v>32</v>
      </c>
      <c r="C58" s="11">
        <v>32020</v>
      </c>
      <c r="D58" s="14">
        <v>1</v>
      </c>
      <c r="E58" s="14">
        <v>2</v>
      </c>
      <c r="F58" s="14">
        <v>6</v>
      </c>
      <c r="G58" s="29">
        <v>2</v>
      </c>
      <c r="H58" s="19">
        <f>SUM(D58*400)+(E58*100)+F58</f>
        <v>606</v>
      </c>
      <c r="I58" s="14">
        <v>440</v>
      </c>
      <c r="J58" s="30">
        <f t="shared" si="5"/>
        <v>266640</v>
      </c>
      <c r="K58" s="11">
        <v>1</v>
      </c>
      <c r="L58" s="11" t="s">
        <v>33</v>
      </c>
      <c r="M58" s="11" t="s">
        <v>37</v>
      </c>
      <c r="N58" s="11">
        <v>2</v>
      </c>
      <c r="O58" s="12">
        <v>300</v>
      </c>
      <c r="P58" s="15">
        <v>100</v>
      </c>
      <c r="Q58" s="16">
        <v>8450</v>
      </c>
      <c r="R58" s="16">
        <f>O58*Q58</f>
        <v>2535000</v>
      </c>
      <c r="S58" s="15">
        <v>18</v>
      </c>
      <c r="T58" s="15">
        <v>26</v>
      </c>
      <c r="U58" s="13">
        <f>R58*(100-T58)%</f>
        <v>1875900</v>
      </c>
      <c r="V58" s="13">
        <f t="shared" si="1"/>
        <v>2142540</v>
      </c>
      <c r="W58" s="13">
        <f t="shared" si="3"/>
        <v>2142540</v>
      </c>
      <c r="X58" s="17">
        <v>50</v>
      </c>
      <c r="Y58" s="18" t="s">
        <v>35</v>
      </c>
      <c r="Z58" s="19">
        <v>0.03</v>
      </c>
    </row>
    <row r="59" spans="1:26" ht="25.15" customHeight="1" thickBot="1" x14ac:dyDescent="0.6">
      <c r="A59" s="11">
        <v>45</v>
      </c>
      <c r="B59" s="11" t="s">
        <v>32</v>
      </c>
      <c r="C59" s="11">
        <v>31512</v>
      </c>
      <c r="D59" s="11">
        <v>1</v>
      </c>
      <c r="E59" s="11">
        <v>2</v>
      </c>
      <c r="F59" s="11">
        <v>30</v>
      </c>
      <c r="G59" s="20">
        <v>1</v>
      </c>
      <c r="H59" s="12">
        <f t="shared" si="2"/>
        <v>630</v>
      </c>
      <c r="I59" s="11">
        <v>110</v>
      </c>
      <c r="J59" s="13">
        <f t="shared" si="5"/>
        <v>69300</v>
      </c>
      <c r="K59" s="11">
        <v>1</v>
      </c>
      <c r="L59" s="11"/>
      <c r="M59" s="11"/>
      <c r="N59" s="11">
        <v>1</v>
      </c>
      <c r="O59" s="12"/>
      <c r="P59" s="15">
        <v>100</v>
      </c>
      <c r="Q59" s="16"/>
      <c r="R59" s="16"/>
      <c r="S59" s="15"/>
      <c r="T59" s="15"/>
      <c r="U59" s="13"/>
      <c r="V59" s="13">
        <f t="shared" si="1"/>
        <v>69300</v>
      </c>
      <c r="W59" s="13">
        <f t="shared" si="3"/>
        <v>69300</v>
      </c>
      <c r="X59" s="17">
        <v>50</v>
      </c>
      <c r="Y59" s="18" t="s">
        <v>35</v>
      </c>
      <c r="Z59" s="19">
        <v>0.01</v>
      </c>
    </row>
    <row r="60" spans="1:26" ht="25.15" customHeight="1" thickBot="1" x14ac:dyDescent="0.6">
      <c r="A60" s="11">
        <v>46</v>
      </c>
      <c r="B60" s="11" t="s">
        <v>32</v>
      </c>
      <c r="C60" s="11">
        <v>17530</v>
      </c>
      <c r="D60" s="11">
        <v>17</v>
      </c>
      <c r="E60" s="11">
        <v>3</v>
      </c>
      <c r="F60" s="11">
        <v>21</v>
      </c>
      <c r="G60" s="20">
        <v>1</v>
      </c>
      <c r="H60" s="12">
        <f t="shared" si="2"/>
        <v>7121</v>
      </c>
      <c r="I60" s="11">
        <v>130</v>
      </c>
      <c r="J60" s="13">
        <f t="shared" si="5"/>
        <v>925730</v>
      </c>
      <c r="K60" s="11">
        <v>1</v>
      </c>
      <c r="L60" s="11"/>
      <c r="M60" s="11"/>
      <c r="N60" s="11">
        <v>1</v>
      </c>
      <c r="O60" s="12"/>
      <c r="P60" s="15">
        <v>100</v>
      </c>
      <c r="Q60" s="16"/>
      <c r="R60" s="16"/>
      <c r="S60" s="15"/>
      <c r="T60" s="15"/>
      <c r="U60" s="13"/>
      <c r="V60" s="13">
        <f t="shared" si="1"/>
        <v>925730</v>
      </c>
      <c r="W60" s="13">
        <f t="shared" si="3"/>
        <v>925730</v>
      </c>
      <c r="X60" s="17">
        <v>50</v>
      </c>
      <c r="Y60" s="6" t="s">
        <v>35</v>
      </c>
      <c r="Z60" s="19">
        <v>0.01</v>
      </c>
    </row>
    <row r="61" spans="1:26" ht="36.75" customHeight="1" thickBot="1" x14ac:dyDescent="0.6">
      <c r="A61" s="11">
        <v>47</v>
      </c>
      <c r="B61" s="11" t="s">
        <v>32</v>
      </c>
      <c r="C61" s="11">
        <v>439</v>
      </c>
      <c r="D61" s="11">
        <v>0</v>
      </c>
      <c r="E61" s="11">
        <v>1</v>
      </c>
      <c r="F61" s="11">
        <v>60</v>
      </c>
      <c r="G61" s="20">
        <v>2</v>
      </c>
      <c r="H61" s="12">
        <f t="shared" si="2"/>
        <v>160</v>
      </c>
      <c r="I61" s="11">
        <v>100</v>
      </c>
      <c r="J61" s="13">
        <f t="shared" si="5"/>
        <v>16000</v>
      </c>
      <c r="K61" s="11">
        <v>1</v>
      </c>
      <c r="L61" s="11" t="s">
        <v>33</v>
      </c>
      <c r="M61" s="14" t="s">
        <v>34</v>
      </c>
      <c r="N61" s="11">
        <v>2</v>
      </c>
      <c r="O61" s="12">
        <v>144</v>
      </c>
      <c r="P61" s="11">
        <v>100</v>
      </c>
      <c r="Q61" s="16">
        <v>8450</v>
      </c>
      <c r="R61" s="16">
        <f>O61*Q61</f>
        <v>1216800</v>
      </c>
      <c r="S61" s="15">
        <v>34</v>
      </c>
      <c r="T61" s="15">
        <v>85</v>
      </c>
      <c r="U61" s="13">
        <f>R61*(100-T61)%</f>
        <v>182520</v>
      </c>
      <c r="V61" s="13">
        <f t="shared" si="1"/>
        <v>198520</v>
      </c>
      <c r="W61" s="13">
        <f t="shared" si="3"/>
        <v>198520</v>
      </c>
      <c r="X61" s="17">
        <v>50</v>
      </c>
      <c r="Y61" s="18" t="s">
        <v>35</v>
      </c>
      <c r="Z61" s="19">
        <v>0.03</v>
      </c>
    </row>
    <row r="62" spans="1:26" ht="30" customHeight="1" thickBot="1" x14ac:dyDescent="0.6">
      <c r="A62" s="152">
        <v>48</v>
      </c>
      <c r="B62" s="11" t="s">
        <v>32</v>
      </c>
      <c r="C62" s="11">
        <v>2780</v>
      </c>
      <c r="D62" s="11">
        <v>1</v>
      </c>
      <c r="E62" s="11">
        <v>0</v>
      </c>
      <c r="F62" s="11">
        <v>15</v>
      </c>
      <c r="G62" s="20">
        <v>2</v>
      </c>
      <c r="H62" s="12">
        <f t="shared" si="2"/>
        <v>415</v>
      </c>
      <c r="I62" s="11">
        <v>370</v>
      </c>
      <c r="J62" s="13">
        <f t="shared" si="5"/>
        <v>153550</v>
      </c>
      <c r="K62" s="11">
        <v>1</v>
      </c>
      <c r="L62" s="11"/>
      <c r="M62" s="11"/>
      <c r="N62" s="11">
        <v>2</v>
      </c>
      <c r="O62" s="12"/>
      <c r="P62" s="15">
        <v>100</v>
      </c>
      <c r="Q62" s="16"/>
      <c r="R62" s="16"/>
      <c r="S62" s="15"/>
      <c r="T62" s="15"/>
      <c r="U62" s="13"/>
      <c r="V62" s="13">
        <f t="shared" si="1"/>
        <v>153550</v>
      </c>
      <c r="W62" s="13">
        <f t="shared" si="3"/>
        <v>153550</v>
      </c>
      <c r="X62" s="17">
        <v>50</v>
      </c>
      <c r="Y62" s="6" t="s">
        <v>35</v>
      </c>
      <c r="Z62" s="19">
        <v>0.03</v>
      </c>
    </row>
    <row r="63" spans="1:26" ht="27" customHeight="1" thickBot="1" x14ac:dyDescent="0.6">
      <c r="A63" s="153"/>
      <c r="B63" s="11" t="s">
        <v>32</v>
      </c>
      <c r="C63" s="11">
        <v>2780</v>
      </c>
      <c r="D63" s="11"/>
      <c r="E63" s="11"/>
      <c r="F63" s="11"/>
      <c r="G63" s="20"/>
      <c r="H63" s="12"/>
      <c r="I63" s="11"/>
      <c r="J63" s="13"/>
      <c r="K63" s="11">
        <v>1</v>
      </c>
      <c r="L63" s="11" t="s">
        <v>33</v>
      </c>
      <c r="M63" s="11" t="s">
        <v>37</v>
      </c>
      <c r="N63" s="11">
        <v>2</v>
      </c>
      <c r="O63" s="12">
        <v>285</v>
      </c>
      <c r="P63" s="15">
        <v>100</v>
      </c>
      <c r="Q63" s="16">
        <v>8450</v>
      </c>
      <c r="R63" s="16">
        <f>O63*Q63</f>
        <v>2408250</v>
      </c>
      <c r="S63" s="15">
        <v>23</v>
      </c>
      <c r="T63" s="15">
        <v>36</v>
      </c>
      <c r="U63" s="13">
        <f>R63*(100-T63)%</f>
        <v>1541280</v>
      </c>
      <c r="V63" s="13">
        <f t="shared" si="1"/>
        <v>1541280</v>
      </c>
      <c r="W63" s="13">
        <f t="shared" si="3"/>
        <v>1541280</v>
      </c>
      <c r="X63" s="17">
        <v>10</v>
      </c>
      <c r="Y63" s="6" t="s">
        <v>35</v>
      </c>
      <c r="Z63" s="19">
        <v>0.02</v>
      </c>
    </row>
    <row r="64" spans="1:26" ht="30.6" customHeight="1" thickBot="1" x14ac:dyDescent="0.6">
      <c r="A64" s="11">
        <v>49</v>
      </c>
      <c r="B64" s="11" t="s">
        <v>32</v>
      </c>
      <c r="C64" s="11">
        <v>34110</v>
      </c>
      <c r="D64" s="11">
        <v>0</v>
      </c>
      <c r="E64" s="11">
        <v>0</v>
      </c>
      <c r="F64" s="11">
        <v>68</v>
      </c>
      <c r="G64" s="20">
        <v>2</v>
      </c>
      <c r="H64" s="12">
        <f t="shared" si="2"/>
        <v>68</v>
      </c>
      <c r="I64" s="11">
        <v>420</v>
      </c>
      <c r="J64" s="13">
        <f t="shared" ref="J64:J69" si="6">H64*I64</f>
        <v>28560</v>
      </c>
      <c r="K64" s="11">
        <v>1</v>
      </c>
      <c r="L64" s="11" t="s">
        <v>33</v>
      </c>
      <c r="M64" s="14" t="s">
        <v>34</v>
      </c>
      <c r="N64" s="11">
        <v>2</v>
      </c>
      <c r="O64" s="12">
        <v>252</v>
      </c>
      <c r="P64" s="15">
        <v>100</v>
      </c>
      <c r="Q64" s="16">
        <v>8450</v>
      </c>
      <c r="R64" s="16">
        <f>O64*Q64</f>
        <v>2129400</v>
      </c>
      <c r="S64" s="15">
        <v>26</v>
      </c>
      <c r="T64" s="15">
        <v>85</v>
      </c>
      <c r="U64" s="13">
        <f>R64*(100-T64)%</f>
        <v>319410</v>
      </c>
      <c r="V64" s="13">
        <f t="shared" si="1"/>
        <v>347970</v>
      </c>
      <c r="W64" s="13">
        <f t="shared" si="3"/>
        <v>347970</v>
      </c>
      <c r="X64" s="17">
        <v>50</v>
      </c>
      <c r="Y64" s="18" t="s">
        <v>35</v>
      </c>
      <c r="Z64" s="19">
        <v>0.03</v>
      </c>
    </row>
    <row r="65" spans="1:26" ht="28.15" customHeight="1" thickBot="1" x14ac:dyDescent="0.6">
      <c r="A65" s="11">
        <v>50</v>
      </c>
      <c r="B65" s="11" t="s">
        <v>32</v>
      </c>
      <c r="C65" s="11">
        <v>298</v>
      </c>
      <c r="D65" s="11">
        <v>0</v>
      </c>
      <c r="E65" s="11">
        <v>1</v>
      </c>
      <c r="F65" s="11">
        <v>57</v>
      </c>
      <c r="G65" s="20">
        <v>1</v>
      </c>
      <c r="H65" s="12">
        <f t="shared" si="2"/>
        <v>157</v>
      </c>
      <c r="I65" s="11">
        <v>500</v>
      </c>
      <c r="J65" s="13">
        <f t="shared" si="6"/>
        <v>78500</v>
      </c>
      <c r="K65" s="11">
        <v>1</v>
      </c>
      <c r="L65" s="11"/>
      <c r="M65" s="11"/>
      <c r="N65" s="11">
        <v>1</v>
      </c>
      <c r="O65" s="12"/>
      <c r="P65" s="15">
        <v>100</v>
      </c>
      <c r="Q65" s="16"/>
      <c r="R65" s="16"/>
      <c r="S65" s="15"/>
      <c r="T65" s="15"/>
      <c r="U65" s="13"/>
      <c r="V65" s="13">
        <f t="shared" si="1"/>
        <v>78500</v>
      </c>
      <c r="W65" s="13">
        <f t="shared" si="3"/>
        <v>78500</v>
      </c>
      <c r="X65" s="17">
        <v>50</v>
      </c>
      <c r="Y65" s="18" t="s">
        <v>35</v>
      </c>
      <c r="Z65" s="19">
        <v>0.01</v>
      </c>
    </row>
    <row r="66" spans="1:26" ht="36" customHeight="1" thickBot="1" x14ac:dyDescent="0.6">
      <c r="A66" s="11">
        <v>51</v>
      </c>
      <c r="B66" s="11" t="s">
        <v>32</v>
      </c>
      <c r="C66" s="11">
        <v>1477</v>
      </c>
      <c r="D66" s="11">
        <v>0</v>
      </c>
      <c r="E66" s="11">
        <v>0</v>
      </c>
      <c r="F66" s="11">
        <v>84</v>
      </c>
      <c r="G66" s="20">
        <v>2</v>
      </c>
      <c r="H66" s="12">
        <f t="shared" si="2"/>
        <v>84</v>
      </c>
      <c r="I66" s="11">
        <v>420</v>
      </c>
      <c r="J66" s="13">
        <f t="shared" si="6"/>
        <v>35280</v>
      </c>
      <c r="K66" s="11">
        <v>1</v>
      </c>
      <c r="L66" s="11" t="s">
        <v>33</v>
      </c>
      <c r="M66" s="14" t="s">
        <v>34</v>
      </c>
      <c r="N66" s="11">
        <v>2</v>
      </c>
      <c r="O66" s="12">
        <v>307.5</v>
      </c>
      <c r="P66" s="15">
        <v>100</v>
      </c>
      <c r="Q66" s="16">
        <v>8450</v>
      </c>
      <c r="R66" s="16">
        <f>O66*Q66</f>
        <v>2598375</v>
      </c>
      <c r="S66" s="15">
        <v>41</v>
      </c>
      <c r="T66" s="15">
        <v>85</v>
      </c>
      <c r="U66" s="13">
        <f>R66*(100-T66)%</f>
        <v>389756.25</v>
      </c>
      <c r="V66" s="13">
        <f t="shared" si="1"/>
        <v>425036.25</v>
      </c>
      <c r="W66" s="13">
        <f t="shared" si="3"/>
        <v>425036.25</v>
      </c>
      <c r="X66" s="17">
        <v>50</v>
      </c>
      <c r="Y66" s="18" t="s">
        <v>35</v>
      </c>
      <c r="Z66" s="19">
        <v>0.03</v>
      </c>
    </row>
    <row r="67" spans="1:26" ht="28.5" customHeight="1" thickBot="1" x14ac:dyDescent="0.6">
      <c r="A67" s="11">
        <v>52</v>
      </c>
      <c r="B67" s="11" t="s">
        <v>32</v>
      </c>
      <c r="C67" s="11">
        <v>17760</v>
      </c>
      <c r="D67" s="11">
        <v>7</v>
      </c>
      <c r="E67" s="11">
        <v>0</v>
      </c>
      <c r="F67" s="11">
        <v>62</v>
      </c>
      <c r="G67" s="20">
        <v>1</v>
      </c>
      <c r="H67" s="12">
        <f t="shared" si="2"/>
        <v>2862</v>
      </c>
      <c r="I67" s="11">
        <v>130</v>
      </c>
      <c r="J67" s="13">
        <f t="shared" si="6"/>
        <v>372060</v>
      </c>
      <c r="K67" s="11">
        <v>1</v>
      </c>
      <c r="L67" s="11"/>
      <c r="M67" s="11"/>
      <c r="N67" s="11">
        <v>1</v>
      </c>
      <c r="O67" s="12"/>
      <c r="P67" s="15">
        <v>100</v>
      </c>
      <c r="Q67" s="16"/>
      <c r="R67" s="16"/>
      <c r="S67" s="15"/>
      <c r="T67" s="15"/>
      <c r="U67" s="13"/>
      <c r="V67" s="13">
        <f t="shared" si="1"/>
        <v>372060</v>
      </c>
      <c r="W67" s="13">
        <f t="shared" si="3"/>
        <v>372060</v>
      </c>
      <c r="X67" s="17">
        <v>50</v>
      </c>
      <c r="Y67" s="6" t="s">
        <v>35</v>
      </c>
      <c r="Z67" s="19">
        <v>0.01</v>
      </c>
    </row>
    <row r="68" spans="1:26" ht="28.5" customHeight="1" thickBot="1" x14ac:dyDescent="0.6">
      <c r="A68" s="152">
        <v>53</v>
      </c>
      <c r="B68" s="11" t="s">
        <v>32</v>
      </c>
      <c r="C68" s="11">
        <v>19466</v>
      </c>
      <c r="D68" s="11">
        <v>6</v>
      </c>
      <c r="E68" s="11">
        <v>2</v>
      </c>
      <c r="F68" s="11">
        <v>75</v>
      </c>
      <c r="G68" s="20">
        <v>1</v>
      </c>
      <c r="H68" s="12">
        <f>SUM(D68*400)+(E68*100)+F68-H69</f>
        <v>2475</v>
      </c>
      <c r="I68" s="11">
        <v>150</v>
      </c>
      <c r="J68" s="13">
        <f t="shared" si="6"/>
        <v>371250</v>
      </c>
      <c r="K68" s="11">
        <v>1</v>
      </c>
      <c r="L68" s="11"/>
      <c r="M68" s="11"/>
      <c r="N68" s="11">
        <v>1</v>
      </c>
      <c r="O68" s="12"/>
      <c r="P68" s="15">
        <v>100</v>
      </c>
      <c r="Q68" s="16"/>
      <c r="R68" s="16"/>
      <c r="S68" s="15"/>
      <c r="T68" s="15"/>
      <c r="U68" s="13"/>
      <c r="V68" s="13">
        <f t="shared" si="1"/>
        <v>371250</v>
      </c>
      <c r="W68" s="13">
        <f t="shared" si="3"/>
        <v>371250</v>
      </c>
      <c r="X68" s="17">
        <v>50</v>
      </c>
      <c r="Y68" s="6" t="s">
        <v>35</v>
      </c>
      <c r="Z68" s="19">
        <v>0.01</v>
      </c>
    </row>
    <row r="69" spans="1:26" s="37" customFormat="1" ht="28.5" customHeight="1" thickBot="1" x14ac:dyDescent="0.6">
      <c r="A69" s="157"/>
      <c r="B69" s="14" t="s">
        <v>32</v>
      </c>
      <c r="C69" s="14">
        <v>19466</v>
      </c>
      <c r="D69" s="14"/>
      <c r="E69" s="14"/>
      <c r="F69" s="14"/>
      <c r="G69" s="29"/>
      <c r="H69" s="19">
        <v>200</v>
      </c>
      <c r="I69" s="14">
        <v>150</v>
      </c>
      <c r="J69" s="30">
        <f t="shared" si="6"/>
        <v>30000</v>
      </c>
      <c r="K69" s="14">
        <v>1</v>
      </c>
      <c r="L69" s="14"/>
      <c r="M69" s="14"/>
      <c r="N69" s="14">
        <v>2</v>
      </c>
      <c r="O69" s="19"/>
      <c r="P69" s="31">
        <v>100</v>
      </c>
      <c r="Q69" s="32"/>
      <c r="R69" s="32"/>
      <c r="S69" s="31"/>
      <c r="T69" s="31"/>
      <c r="U69" s="30"/>
      <c r="V69" s="30">
        <f t="shared" si="1"/>
        <v>30000</v>
      </c>
      <c r="W69" s="30">
        <f t="shared" si="3"/>
        <v>30000</v>
      </c>
      <c r="X69" s="33">
        <v>50</v>
      </c>
      <c r="Y69" s="39" t="s">
        <v>35</v>
      </c>
      <c r="Z69" s="19">
        <v>0.03</v>
      </c>
    </row>
    <row r="70" spans="1:26" ht="34.9" customHeight="1" thickBot="1" x14ac:dyDescent="0.6">
      <c r="A70" s="153"/>
      <c r="B70" s="11" t="s">
        <v>32</v>
      </c>
      <c r="C70" s="11">
        <v>19466</v>
      </c>
      <c r="D70" s="11"/>
      <c r="E70" s="11"/>
      <c r="F70" s="11"/>
      <c r="G70" s="20"/>
      <c r="H70" s="12"/>
      <c r="I70" s="11"/>
      <c r="J70" s="13"/>
      <c r="K70" s="11">
        <v>1</v>
      </c>
      <c r="L70" s="11" t="s">
        <v>33</v>
      </c>
      <c r="M70" s="11" t="s">
        <v>41</v>
      </c>
      <c r="N70" s="11">
        <v>2</v>
      </c>
      <c r="O70" s="12">
        <v>90</v>
      </c>
      <c r="P70" s="15">
        <v>100</v>
      </c>
      <c r="Q70" s="16">
        <v>8600</v>
      </c>
      <c r="R70" s="16">
        <f>O70*Q70</f>
        <v>774000</v>
      </c>
      <c r="S70" s="15">
        <v>6</v>
      </c>
      <c r="T70" s="15">
        <v>20</v>
      </c>
      <c r="U70" s="13">
        <f>R70*(100-T70)%</f>
        <v>619200</v>
      </c>
      <c r="V70" s="13">
        <f t="shared" si="1"/>
        <v>619200</v>
      </c>
      <c r="W70" s="13">
        <f t="shared" si="3"/>
        <v>619200</v>
      </c>
      <c r="X70" s="17">
        <v>10</v>
      </c>
      <c r="Y70" s="6" t="s">
        <v>35</v>
      </c>
      <c r="Z70" s="19">
        <v>0.02</v>
      </c>
    </row>
    <row r="71" spans="1:26" ht="34.9" customHeight="1" thickBot="1" x14ac:dyDescent="0.6">
      <c r="A71" s="11">
        <v>54</v>
      </c>
      <c r="B71" s="11" t="s">
        <v>32</v>
      </c>
      <c r="C71" s="11">
        <v>1495</v>
      </c>
      <c r="D71" s="11">
        <v>0</v>
      </c>
      <c r="E71" s="11">
        <v>3</v>
      </c>
      <c r="F71" s="11">
        <v>2</v>
      </c>
      <c r="G71" s="20">
        <v>2</v>
      </c>
      <c r="H71" s="12">
        <f t="shared" si="2"/>
        <v>302</v>
      </c>
      <c r="I71" s="11">
        <v>200</v>
      </c>
      <c r="J71" s="13">
        <f t="shared" ref="J71:J102" si="7">H71*I71</f>
        <v>60400</v>
      </c>
      <c r="K71" s="11">
        <v>1</v>
      </c>
      <c r="L71" s="11" t="s">
        <v>33</v>
      </c>
      <c r="M71" s="14" t="s">
        <v>34</v>
      </c>
      <c r="N71" s="11">
        <v>2</v>
      </c>
      <c r="O71" s="12">
        <v>144</v>
      </c>
      <c r="P71" s="15">
        <v>100</v>
      </c>
      <c r="Q71" s="16">
        <v>8450</v>
      </c>
      <c r="R71" s="16">
        <f>O71*Q71</f>
        <v>1216800</v>
      </c>
      <c r="S71" s="15">
        <v>31</v>
      </c>
      <c r="T71" s="15">
        <v>85</v>
      </c>
      <c r="U71" s="13">
        <f>R71*(100-T71)%</f>
        <v>182520</v>
      </c>
      <c r="V71" s="13">
        <f t="shared" ref="V71:V94" si="8">U71+J71</f>
        <v>242920</v>
      </c>
      <c r="W71" s="13">
        <f t="shared" si="3"/>
        <v>242920</v>
      </c>
      <c r="X71" s="17">
        <v>50</v>
      </c>
      <c r="Y71" s="18" t="s">
        <v>35</v>
      </c>
      <c r="Z71" s="19">
        <v>0.03</v>
      </c>
    </row>
    <row r="72" spans="1:26" ht="28.5" customHeight="1" thickBot="1" x14ac:dyDescent="0.6">
      <c r="A72" s="11">
        <v>55</v>
      </c>
      <c r="B72" s="11" t="s">
        <v>32</v>
      </c>
      <c r="C72" s="11">
        <v>17770</v>
      </c>
      <c r="D72" s="11">
        <v>16</v>
      </c>
      <c r="E72" s="11">
        <v>1</v>
      </c>
      <c r="F72" s="11">
        <v>70</v>
      </c>
      <c r="G72" s="20">
        <v>1</v>
      </c>
      <c r="H72" s="12">
        <f t="shared" si="2"/>
        <v>6570</v>
      </c>
      <c r="I72" s="11">
        <v>130</v>
      </c>
      <c r="J72" s="13">
        <f t="shared" si="7"/>
        <v>854100</v>
      </c>
      <c r="K72" s="11">
        <v>1</v>
      </c>
      <c r="L72" s="11"/>
      <c r="M72" s="11"/>
      <c r="N72" s="11">
        <v>1</v>
      </c>
      <c r="O72" s="12"/>
      <c r="P72" s="15">
        <v>100</v>
      </c>
      <c r="Q72" s="16"/>
      <c r="R72" s="16"/>
      <c r="S72" s="15"/>
      <c r="T72" s="15"/>
      <c r="U72" s="13"/>
      <c r="V72" s="13">
        <f t="shared" si="8"/>
        <v>854100</v>
      </c>
      <c r="W72" s="13">
        <f t="shared" si="3"/>
        <v>854100</v>
      </c>
      <c r="X72" s="17">
        <v>50</v>
      </c>
      <c r="Y72" s="6" t="s">
        <v>35</v>
      </c>
      <c r="Z72" s="19">
        <v>0.01</v>
      </c>
    </row>
    <row r="73" spans="1:26" ht="28.5" customHeight="1" thickBot="1" x14ac:dyDescent="0.6">
      <c r="A73" s="11">
        <v>56</v>
      </c>
      <c r="B73" s="11" t="s">
        <v>32</v>
      </c>
      <c r="C73" s="11">
        <v>17635</v>
      </c>
      <c r="D73" s="11">
        <v>8</v>
      </c>
      <c r="E73" s="11">
        <v>2</v>
      </c>
      <c r="F73" s="11">
        <v>95</v>
      </c>
      <c r="G73" s="20">
        <v>1</v>
      </c>
      <c r="H73" s="12">
        <f t="shared" si="2"/>
        <v>3495</v>
      </c>
      <c r="I73" s="11">
        <v>130</v>
      </c>
      <c r="J73" s="13">
        <f t="shared" si="7"/>
        <v>454350</v>
      </c>
      <c r="K73" s="11">
        <v>1</v>
      </c>
      <c r="L73" s="11"/>
      <c r="M73" s="11"/>
      <c r="N73" s="11">
        <v>1</v>
      </c>
      <c r="O73" s="12"/>
      <c r="P73" s="15">
        <v>100</v>
      </c>
      <c r="Q73" s="16"/>
      <c r="R73" s="16"/>
      <c r="S73" s="15"/>
      <c r="T73" s="15"/>
      <c r="U73" s="13"/>
      <c r="V73" s="13">
        <f t="shared" si="8"/>
        <v>454350</v>
      </c>
      <c r="W73" s="13">
        <f t="shared" si="3"/>
        <v>454350</v>
      </c>
      <c r="X73" s="17">
        <v>50</v>
      </c>
      <c r="Y73" s="6" t="s">
        <v>35</v>
      </c>
      <c r="Z73" s="19">
        <v>0.01</v>
      </c>
    </row>
    <row r="74" spans="1:26" ht="36.75" customHeight="1" thickBot="1" x14ac:dyDescent="0.6">
      <c r="A74" s="11">
        <v>57</v>
      </c>
      <c r="B74" s="11" t="s">
        <v>32</v>
      </c>
      <c r="C74" s="11">
        <v>42271</v>
      </c>
      <c r="D74" s="11">
        <v>0</v>
      </c>
      <c r="E74" s="11">
        <v>2</v>
      </c>
      <c r="F74" s="11">
        <v>77</v>
      </c>
      <c r="G74" s="11">
        <v>2</v>
      </c>
      <c r="H74" s="12">
        <f t="shared" si="2"/>
        <v>277</v>
      </c>
      <c r="I74" s="11">
        <v>420</v>
      </c>
      <c r="J74" s="13">
        <f t="shared" si="7"/>
        <v>116340</v>
      </c>
      <c r="K74" s="11">
        <v>1</v>
      </c>
      <c r="L74" s="11" t="s">
        <v>33</v>
      </c>
      <c r="M74" s="11" t="s">
        <v>37</v>
      </c>
      <c r="N74" s="11">
        <v>2</v>
      </c>
      <c r="O74" s="12">
        <v>195</v>
      </c>
      <c r="P74" s="15">
        <v>100</v>
      </c>
      <c r="Q74" s="16">
        <v>8450</v>
      </c>
      <c r="R74" s="16">
        <f>O74*Q74</f>
        <v>1647750</v>
      </c>
      <c r="S74" s="15">
        <v>14</v>
      </c>
      <c r="T74" s="15">
        <v>18</v>
      </c>
      <c r="U74" s="13">
        <f>R74*(100-T74)%</f>
        <v>1351155</v>
      </c>
      <c r="V74" s="13">
        <f t="shared" si="8"/>
        <v>1467495</v>
      </c>
      <c r="W74" s="13">
        <f t="shared" si="3"/>
        <v>1467495</v>
      </c>
      <c r="X74" s="17">
        <v>50</v>
      </c>
      <c r="Y74" s="18" t="s">
        <v>35</v>
      </c>
      <c r="Z74" s="19">
        <v>0.03</v>
      </c>
    </row>
    <row r="75" spans="1:26" ht="36.75" customHeight="1" thickBot="1" x14ac:dyDescent="0.6">
      <c r="A75" s="11">
        <v>58</v>
      </c>
      <c r="B75" s="11" t="s">
        <v>32</v>
      </c>
      <c r="C75" s="11">
        <v>33316</v>
      </c>
      <c r="D75" s="14">
        <v>0</v>
      </c>
      <c r="E75" s="14">
        <v>1</v>
      </c>
      <c r="F75" s="14">
        <v>6</v>
      </c>
      <c r="G75" s="29">
        <v>2</v>
      </c>
      <c r="H75" s="19">
        <f t="shared" ref="H75:H141" si="9">SUM(D75*400)+(E75*100)+F75</f>
        <v>106</v>
      </c>
      <c r="I75" s="14">
        <v>100</v>
      </c>
      <c r="J75" s="30">
        <f t="shared" si="7"/>
        <v>10600</v>
      </c>
      <c r="K75" s="11">
        <v>1</v>
      </c>
      <c r="L75" s="11" t="s">
        <v>33</v>
      </c>
      <c r="M75" s="14" t="s">
        <v>34</v>
      </c>
      <c r="N75" s="11">
        <v>2</v>
      </c>
      <c r="O75" s="12">
        <v>241.20000000000002</v>
      </c>
      <c r="P75" s="15">
        <v>100</v>
      </c>
      <c r="Q75" s="16">
        <v>8450</v>
      </c>
      <c r="R75" s="16">
        <f>O75*Q75</f>
        <v>2038140.0000000002</v>
      </c>
      <c r="S75" s="15">
        <v>24</v>
      </c>
      <c r="T75" s="15">
        <v>85</v>
      </c>
      <c r="U75" s="13">
        <f>R75*(100-T75)%</f>
        <v>305721</v>
      </c>
      <c r="V75" s="13">
        <f t="shared" si="8"/>
        <v>316321</v>
      </c>
      <c r="W75" s="13">
        <f t="shared" ref="W75:W141" si="10">V75</f>
        <v>316321</v>
      </c>
      <c r="X75" s="17">
        <v>50</v>
      </c>
      <c r="Y75" s="18" t="s">
        <v>35</v>
      </c>
      <c r="Z75" s="19">
        <v>0.03</v>
      </c>
    </row>
    <row r="76" spans="1:26" ht="28.5" customHeight="1" thickBot="1" x14ac:dyDescent="0.6">
      <c r="A76" s="11">
        <v>59</v>
      </c>
      <c r="B76" s="11" t="s">
        <v>32</v>
      </c>
      <c r="C76" s="11">
        <v>33317</v>
      </c>
      <c r="D76" s="11">
        <v>0</v>
      </c>
      <c r="E76" s="11">
        <v>1</v>
      </c>
      <c r="F76" s="11">
        <v>17</v>
      </c>
      <c r="G76" s="20">
        <v>1</v>
      </c>
      <c r="H76" s="12">
        <f t="shared" ref="H76" si="11">SUM(D76*400)+(E76*100)+F76</f>
        <v>117</v>
      </c>
      <c r="I76" s="11">
        <v>100</v>
      </c>
      <c r="J76" s="13">
        <f t="shared" si="7"/>
        <v>11700</v>
      </c>
      <c r="K76" s="11">
        <v>1</v>
      </c>
      <c r="L76" s="11"/>
      <c r="M76" s="11"/>
      <c r="N76" s="11">
        <v>1</v>
      </c>
      <c r="O76" s="12"/>
      <c r="P76" s="15">
        <v>100</v>
      </c>
      <c r="Q76" s="16"/>
      <c r="R76" s="16"/>
      <c r="S76" s="15"/>
      <c r="T76" s="15"/>
      <c r="U76" s="13"/>
      <c r="V76" s="13">
        <f t="shared" si="8"/>
        <v>11700</v>
      </c>
      <c r="W76" s="13">
        <f t="shared" si="10"/>
        <v>11700</v>
      </c>
      <c r="X76" s="17">
        <v>50</v>
      </c>
      <c r="Y76" s="6" t="s">
        <v>35</v>
      </c>
      <c r="Z76" s="19">
        <v>0.01</v>
      </c>
    </row>
    <row r="77" spans="1:26" ht="36.75" customHeight="1" thickBot="1" x14ac:dyDescent="0.6">
      <c r="A77" s="11">
        <v>60</v>
      </c>
      <c r="B77" s="11" t="s">
        <v>32</v>
      </c>
      <c r="C77" s="11">
        <v>40487</v>
      </c>
      <c r="D77" s="11">
        <v>7</v>
      </c>
      <c r="E77" s="11">
        <v>1</v>
      </c>
      <c r="F77" s="11">
        <v>61</v>
      </c>
      <c r="G77" s="11">
        <v>1</v>
      </c>
      <c r="H77" s="12">
        <f t="shared" si="9"/>
        <v>2961</v>
      </c>
      <c r="I77" s="11">
        <v>130</v>
      </c>
      <c r="J77" s="13">
        <f t="shared" si="7"/>
        <v>384930</v>
      </c>
      <c r="K77" s="11">
        <v>1</v>
      </c>
      <c r="L77" s="11"/>
      <c r="M77" s="11"/>
      <c r="N77" s="11">
        <v>1</v>
      </c>
      <c r="O77" s="12"/>
      <c r="P77" s="15">
        <v>100</v>
      </c>
      <c r="Q77" s="16"/>
      <c r="R77" s="16"/>
      <c r="S77" s="15"/>
      <c r="T77" s="15"/>
      <c r="U77" s="13"/>
      <c r="V77" s="13">
        <f t="shared" si="8"/>
        <v>384930</v>
      </c>
      <c r="W77" s="13">
        <f t="shared" si="10"/>
        <v>384930</v>
      </c>
      <c r="X77" s="17">
        <v>50</v>
      </c>
      <c r="Y77" s="18" t="s">
        <v>35</v>
      </c>
      <c r="Z77" s="19">
        <v>0.01</v>
      </c>
    </row>
    <row r="78" spans="1:26" ht="36.75" customHeight="1" thickBot="1" x14ac:dyDescent="0.6">
      <c r="A78" s="11">
        <v>61</v>
      </c>
      <c r="B78" s="11" t="s">
        <v>32</v>
      </c>
      <c r="C78" s="11">
        <v>33257</v>
      </c>
      <c r="D78" s="11">
        <v>0</v>
      </c>
      <c r="E78" s="11">
        <v>0</v>
      </c>
      <c r="F78" s="11">
        <v>69</v>
      </c>
      <c r="G78" s="20">
        <v>2</v>
      </c>
      <c r="H78" s="12">
        <f t="shared" si="9"/>
        <v>69</v>
      </c>
      <c r="I78" s="11">
        <v>420</v>
      </c>
      <c r="J78" s="13">
        <f t="shared" si="7"/>
        <v>28980</v>
      </c>
      <c r="K78" s="11">
        <v>1</v>
      </c>
      <c r="L78" s="11" t="s">
        <v>33</v>
      </c>
      <c r="M78" s="14" t="s">
        <v>34</v>
      </c>
      <c r="N78" s="11">
        <v>2</v>
      </c>
      <c r="O78" s="12">
        <v>312</v>
      </c>
      <c r="P78" s="15">
        <v>100</v>
      </c>
      <c r="Q78" s="16">
        <v>8450</v>
      </c>
      <c r="R78" s="16">
        <f>O78*Q78</f>
        <v>2636400</v>
      </c>
      <c r="S78" s="15">
        <v>36</v>
      </c>
      <c r="T78" s="15">
        <v>85</v>
      </c>
      <c r="U78" s="13">
        <f>R78*(100-T78)%</f>
        <v>395460</v>
      </c>
      <c r="V78" s="13">
        <f t="shared" si="8"/>
        <v>424440</v>
      </c>
      <c r="W78" s="13">
        <f t="shared" si="10"/>
        <v>424440</v>
      </c>
      <c r="X78" s="17">
        <v>50</v>
      </c>
      <c r="Y78" s="18" t="s">
        <v>35</v>
      </c>
      <c r="Z78" s="19">
        <v>0.03</v>
      </c>
    </row>
    <row r="79" spans="1:26" ht="36.75" customHeight="1" thickBot="1" x14ac:dyDescent="0.6">
      <c r="A79" s="11">
        <v>62</v>
      </c>
      <c r="B79" s="11" t="s">
        <v>32</v>
      </c>
      <c r="C79" s="11">
        <v>32286</v>
      </c>
      <c r="D79" s="11">
        <v>9</v>
      </c>
      <c r="E79" s="11">
        <v>1</v>
      </c>
      <c r="F79" s="11">
        <v>88</v>
      </c>
      <c r="G79" s="11">
        <v>1</v>
      </c>
      <c r="H79" s="12">
        <f t="shared" si="9"/>
        <v>3788</v>
      </c>
      <c r="I79" s="11">
        <v>130</v>
      </c>
      <c r="J79" s="13">
        <f t="shared" si="7"/>
        <v>492440</v>
      </c>
      <c r="K79" s="11">
        <v>1</v>
      </c>
      <c r="L79" s="11"/>
      <c r="M79" s="11"/>
      <c r="N79" s="11">
        <v>1</v>
      </c>
      <c r="O79" s="12"/>
      <c r="P79" s="15">
        <v>100</v>
      </c>
      <c r="Q79" s="16"/>
      <c r="R79" s="16"/>
      <c r="S79" s="15"/>
      <c r="T79" s="15"/>
      <c r="U79" s="13"/>
      <c r="V79" s="13">
        <f t="shared" si="8"/>
        <v>492440</v>
      </c>
      <c r="W79" s="13">
        <f t="shared" si="10"/>
        <v>492440</v>
      </c>
      <c r="X79" s="17">
        <v>50</v>
      </c>
      <c r="Y79" s="18" t="s">
        <v>35</v>
      </c>
      <c r="Z79" s="19">
        <v>0.01</v>
      </c>
    </row>
    <row r="80" spans="1:26" ht="36.75" customHeight="1" thickBot="1" x14ac:dyDescent="0.6">
      <c r="A80" s="11">
        <v>63</v>
      </c>
      <c r="B80" s="11" t="s">
        <v>32</v>
      </c>
      <c r="C80" s="11">
        <v>42445</v>
      </c>
      <c r="D80" s="11">
        <v>7</v>
      </c>
      <c r="E80" s="11">
        <v>1</v>
      </c>
      <c r="F80" s="11">
        <v>47</v>
      </c>
      <c r="G80" s="11">
        <v>1</v>
      </c>
      <c r="H80" s="12">
        <f t="shared" ref="H80" si="12">SUM(D80*400)+(E80*100)+F80</f>
        <v>2947</v>
      </c>
      <c r="I80" s="11">
        <v>200</v>
      </c>
      <c r="J80" s="13">
        <f t="shared" si="7"/>
        <v>589400</v>
      </c>
      <c r="K80" s="11">
        <v>1</v>
      </c>
      <c r="L80" s="11"/>
      <c r="M80" s="11"/>
      <c r="N80" s="11">
        <v>1</v>
      </c>
      <c r="O80" s="12"/>
      <c r="P80" s="15">
        <v>100</v>
      </c>
      <c r="Q80" s="16"/>
      <c r="R80" s="16"/>
      <c r="S80" s="15"/>
      <c r="T80" s="15"/>
      <c r="U80" s="13"/>
      <c r="V80" s="13">
        <f t="shared" si="8"/>
        <v>589400</v>
      </c>
      <c r="W80" s="13">
        <f t="shared" si="10"/>
        <v>589400</v>
      </c>
      <c r="X80" s="17">
        <v>50</v>
      </c>
      <c r="Y80" s="18" t="s">
        <v>35</v>
      </c>
      <c r="Z80" s="19">
        <v>0.01</v>
      </c>
    </row>
    <row r="81" spans="1:26" ht="36.75" customHeight="1" thickBot="1" x14ac:dyDescent="0.6">
      <c r="A81" s="11">
        <v>64</v>
      </c>
      <c r="B81" s="11" t="s">
        <v>32</v>
      </c>
      <c r="C81" s="11">
        <v>34043</v>
      </c>
      <c r="D81" s="11">
        <v>0</v>
      </c>
      <c r="E81" s="11">
        <v>0</v>
      </c>
      <c r="F81" s="11">
        <v>41</v>
      </c>
      <c r="G81" s="20">
        <v>2</v>
      </c>
      <c r="H81" s="12">
        <f t="shared" si="9"/>
        <v>41</v>
      </c>
      <c r="I81" s="11">
        <v>100</v>
      </c>
      <c r="J81" s="13">
        <f t="shared" si="7"/>
        <v>4100</v>
      </c>
      <c r="K81" s="11">
        <v>1</v>
      </c>
      <c r="L81" s="11" t="s">
        <v>33</v>
      </c>
      <c r="M81" s="11" t="s">
        <v>37</v>
      </c>
      <c r="N81" s="11">
        <v>2</v>
      </c>
      <c r="O81" s="12">
        <v>98</v>
      </c>
      <c r="P81" s="15">
        <v>100</v>
      </c>
      <c r="Q81" s="16">
        <v>8450</v>
      </c>
      <c r="R81" s="16">
        <f>O81*Q81</f>
        <v>828100</v>
      </c>
      <c r="S81" s="15">
        <v>11</v>
      </c>
      <c r="T81" s="15">
        <v>12</v>
      </c>
      <c r="U81" s="13">
        <f>R81*(100-T81)%</f>
        <v>728728</v>
      </c>
      <c r="V81" s="13">
        <f t="shared" si="8"/>
        <v>732828</v>
      </c>
      <c r="W81" s="13">
        <f t="shared" si="10"/>
        <v>732828</v>
      </c>
      <c r="X81" s="17">
        <v>50</v>
      </c>
      <c r="Y81" s="18" t="s">
        <v>35</v>
      </c>
      <c r="Z81" s="19">
        <v>0.03</v>
      </c>
    </row>
    <row r="82" spans="1:26" ht="36.75" customHeight="1" thickBot="1" x14ac:dyDescent="0.6">
      <c r="A82" s="11">
        <v>65</v>
      </c>
      <c r="B82" s="11" t="s">
        <v>32</v>
      </c>
      <c r="C82" s="11">
        <v>323</v>
      </c>
      <c r="D82" s="11">
        <v>0</v>
      </c>
      <c r="E82" s="11">
        <v>0</v>
      </c>
      <c r="F82" s="11">
        <v>85</v>
      </c>
      <c r="G82" s="20">
        <v>2</v>
      </c>
      <c r="H82" s="12">
        <f t="shared" si="9"/>
        <v>85</v>
      </c>
      <c r="I82" s="11">
        <v>420</v>
      </c>
      <c r="J82" s="13">
        <f t="shared" si="7"/>
        <v>35700</v>
      </c>
      <c r="K82" s="11">
        <v>1</v>
      </c>
      <c r="L82" s="11" t="s">
        <v>33</v>
      </c>
      <c r="M82" s="14" t="s">
        <v>34</v>
      </c>
      <c r="N82" s="11">
        <v>2</v>
      </c>
      <c r="O82" s="12">
        <v>144</v>
      </c>
      <c r="P82" s="15">
        <v>100</v>
      </c>
      <c r="Q82" s="16">
        <v>8450</v>
      </c>
      <c r="R82" s="16">
        <f>O82*Q82</f>
        <v>1216800</v>
      </c>
      <c r="S82" s="15">
        <v>26</v>
      </c>
      <c r="T82" s="15">
        <v>85</v>
      </c>
      <c r="U82" s="13">
        <f>R82*(100-T82)%</f>
        <v>182520</v>
      </c>
      <c r="V82" s="13">
        <f t="shared" si="8"/>
        <v>218220</v>
      </c>
      <c r="W82" s="13">
        <f t="shared" si="10"/>
        <v>218220</v>
      </c>
      <c r="X82" s="17">
        <v>50</v>
      </c>
      <c r="Y82" s="18" t="s">
        <v>35</v>
      </c>
      <c r="Z82" s="19">
        <v>0.03</v>
      </c>
    </row>
    <row r="83" spans="1:26" ht="28.5" customHeight="1" thickBot="1" x14ac:dyDescent="0.6">
      <c r="A83" s="11">
        <v>66</v>
      </c>
      <c r="B83" s="11" t="s">
        <v>32</v>
      </c>
      <c r="C83" s="11">
        <v>17677</v>
      </c>
      <c r="D83" s="11">
        <v>1</v>
      </c>
      <c r="E83" s="11">
        <v>1</v>
      </c>
      <c r="F83" s="11">
        <v>40</v>
      </c>
      <c r="G83" s="20">
        <v>1</v>
      </c>
      <c r="H83" s="12">
        <f t="shared" si="9"/>
        <v>540</v>
      </c>
      <c r="I83" s="11">
        <v>200</v>
      </c>
      <c r="J83" s="13">
        <f t="shared" si="7"/>
        <v>108000</v>
      </c>
      <c r="K83" s="11">
        <v>1</v>
      </c>
      <c r="L83" s="11"/>
      <c r="M83" s="11"/>
      <c r="N83" s="11">
        <v>1</v>
      </c>
      <c r="O83" s="12"/>
      <c r="P83" s="15">
        <v>100</v>
      </c>
      <c r="Q83" s="16"/>
      <c r="R83" s="16"/>
      <c r="S83" s="15"/>
      <c r="T83" s="15"/>
      <c r="U83" s="13"/>
      <c r="V83" s="13">
        <f t="shared" si="8"/>
        <v>108000</v>
      </c>
      <c r="W83" s="13">
        <f t="shared" si="10"/>
        <v>108000</v>
      </c>
      <c r="X83" s="154">
        <v>50</v>
      </c>
      <c r="Y83" s="155" t="s">
        <v>35</v>
      </c>
      <c r="Z83" s="156">
        <v>0.01</v>
      </c>
    </row>
    <row r="84" spans="1:26" ht="28.5" customHeight="1" thickBot="1" x14ac:dyDescent="0.6">
      <c r="A84" s="11">
        <v>67</v>
      </c>
      <c r="B84" s="11" t="s">
        <v>32</v>
      </c>
      <c r="C84" s="11">
        <v>19449</v>
      </c>
      <c r="D84" s="11">
        <v>0</v>
      </c>
      <c r="E84" s="11">
        <v>2</v>
      </c>
      <c r="F84" s="11">
        <v>64</v>
      </c>
      <c r="G84" s="20">
        <v>1</v>
      </c>
      <c r="H84" s="12">
        <f t="shared" si="9"/>
        <v>264</v>
      </c>
      <c r="I84" s="11">
        <v>240</v>
      </c>
      <c r="J84" s="13">
        <f t="shared" si="7"/>
        <v>63360</v>
      </c>
      <c r="K84" s="11">
        <v>1</v>
      </c>
      <c r="L84" s="11"/>
      <c r="M84" s="11"/>
      <c r="N84" s="11">
        <v>1</v>
      </c>
      <c r="O84" s="12"/>
      <c r="P84" s="15">
        <v>100</v>
      </c>
      <c r="Q84" s="16"/>
      <c r="R84" s="16"/>
      <c r="S84" s="15"/>
      <c r="T84" s="15"/>
      <c r="U84" s="13"/>
      <c r="V84" s="13">
        <f t="shared" si="8"/>
        <v>63360</v>
      </c>
      <c r="W84" s="13">
        <f t="shared" si="10"/>
        <v>63360</v>
      </c>
      <c r="X84" s="154"/>
      <c r="Y84" s="155"/>
      <c r="Z84" s="156"/>
    </row>
    <row r="85" spans="1:26" ht="28.5" customHeight="1" thickBot="1" x14ac:dyDescent="0.6">
      <c r="A85" s="11">
        <v>68</v>
      </c>
      <c r="B85" s="11" t="s">
        <v>32</v>
      </c>
      <c r="C85" s="11">
        <v>42574</v>
      </c>
      <c r="D85" s="11">
        <v>13</v>
      </c>
      <c r="E85" s="11">
        <v>2</v>
      </c>
      <c r="F85" s="11">
        <v>78</v>
      </c>
      <c r="G85" s="11">
        <v>1</v>
      </c>
      <c r="H85" s="12">
        <f t="shared" si="9"/>
        <v>5478</v>
      </c>
      <c r="I85" s="11">
        <v>130</v>
      </c>
      <c r="J85" s="13">
        <f t="shared" si="7"/>
        <v>712140</v>
      </c>
      <c r="K85" s="11">
        <v>1</v>
      </c>
      <c r="L85" s="11"/>
      <c r="M85" s="11"/>
      <c r="N85" s="11">
        <v>1</v>
      </c>
      <c r="O85" s="12"/>
      <c r="P85" s="15">
        <v>100</v>
      </c>
      <c r="Q85" s="16"/>
      <c r="R85" s="16"/>
      <c r="S85" s="15"/>
      <c r="T85" s="15"/>
      <c r="U85" s="13"/>
      <c r="V85" s="13">
        <f t="shared" si="8"/>
        <v>712140</v>
      </c>
      <c r="W85" s="13">
        <f t="shared" si="10"/>
        <v>712140</v>
      </c>
      <c r="X85" s="154"/>
      <c r="Y85" s="155"/>
      <c r="Z85" s="156"/>
    </row>
    <row r="86" spans="1:26" ht="36.75" customHeight="1" thickBot="1" x14ac:dyDescent="0.6">
      <c r="A86" s="11">
        <v>69</v>
      </c>
      <c r="B86" s="11" t="s">
        <v>32</v>
      </c>
      <c r="C86" s="11">
        <v>1461</v>
      </c>
      <c r="D86" s="11">
        <v>0</v>
      </c>
      <c r="E86" s="11">
        <v>1</v>
      </c>
      <c r="F86" s="11">
        <v>7</v>
      </c>
      <c r="G86" s="20">
        <v>2</v>
      </c>
      <c r="H86" s="12">
        <f t="shared" si="9"/>
        <v>107</v>
      </c>
      <c r="I86" s="11">
        <v>500</v>
      </c>
      <c r="J86" s="13">
        <f t="shared" si="7"/>
        <v>53500</v>
      </c>
      <c r="K86" s="11">
        <v>1</v>
      </c>
      <c r="L86" s="11" t="s">
        <v>33</v>
      </c>
      <c r="M86" s="14" t="s">
        <v>34</v>
      </c>
      <c r="N86" s="11">
        <v>2</v>
      </c>
      <c r="O86" s="12">
        <v>324</v>
      </c>
      <c r="P86" s="15">
        <v>100</v>
      </c>
      <c r="Q86" s="16">
        <v>8450</v>
      </c>
      <c r="R86" s="16">
        <f>O86*Q86</f>
        <v>2737800</v>
      </c>
      <c r="S86" s="15">
        <v>16</v>
      </c>
      <c r="T86" s="15">
        <v>55</v>
      </c>
      <c r="U86" s="13">
        <f>R86*(100-T86)%</f>
        <v>1232010</v>
      </c>
      <c r="V86" s="13">
        <f t="shared" si="8"/>
        <v>1285510</v>
      </c>
      <c r="W86" s="13">
        <f t="shared" si="10"/>
        <v>1285510</v>
      </c>
      <c r="X86" s="17">
        <v>50</v>
      </c>
      <c r="Y86" s="18" t="s">
        <v>35</v>
      </c>
      <c r="Z86" s="19">
        <v>0.03</v>
      </c>
    </row>
    <row r="87" spans="1:26" ht="25.5" customHeight="1" thickBot="1" x14ac:dyDescent="0.6">
      <c r="A87" s="11">
        <v>70</v>
      </c>
      <c r="B87" s="11" t="s">
        <v>32</v>
      </c>
      <c r="C87" s="11">
        <v>17826</v>
      </c>
      <c r="D87" s="11">
        <v>5</v>
      </c>
      <c r="E87" s="11">
        <v>2</v>
      </c>
      <c r="F87" s="11">
        <v>18</v>
      </c>
      <c r="G87" s="20">
        <v>1</v>
      </c>
      <c r="H87" s="12">
        <f t="shared" si="9"/>
        <v>2218</v>
      </c>
      <c r="I87" s="11">
        <v>130</v>
      </c>
      <c r="J87" s="13">
        <f t="shared" si="7"/>
        <v>288340</v>
      </c>
      <c r="K87" s="11">
        <v>1</v>
      </c>
      <c r="L87" s="11"/>
      <c r="M87" s="11"/>
      <c r="N87" s="11">
        <v>1</v>
      </c>
      <c r="O87" s="12"/>
      <c r="P87" s="15">
        <v>100</v>
      </c>
      <c r="Q87" s="16"/>
      <c r="R87" s="16"/>
      <c r="S87" s="15"/>
      <c r="T87" s="15"/>
      <c r="U87" s="13"/>
      <c r="V87" s="13">
        <f t="shared" si="8"/>
        <v>288340</v>
      </c>
      <c r="W87" s="13">
        <f t="shared" si="10"/>
        <v>288340</v>
      </c>
      <c r="X87" s="154">
        <v>50</v>
      </c>
      <c r="Y87" s="189" t="s">
        <v>35</v>
      </c>
      <c r="Z87" s="156">
        <v>0.01</v>
      </c>
    </row>
    <row r="88" spans="1:26" ht="25.5" customHeight="1" thickBot="1" x14ac:dyDescent="0.6">
      <c r="A88" s="11">
        <v>71</v>
      </c>
      <c r="B88" s="11" t="s">
        <v>32</v>
      </c>
      <c r="C88" s="11">
        <v>40007</v>
      </c>
      <c r="D88" s="11">
        <v>0</v>
      </c>
      <c r="E88" s="11">
        <v>2</v>
      </c>
      <c r="F88" s="11">
        <v>39</v>
      </c>
      <c r="G88" s="11">
        <v>1</v>
      </c>
      <c r="H88" s="12">
        <f t="shared" si="9"/>
        <v>239</v>
      </c>
      <c r="I88" s="11">
        <v>200</v>
      </c>
      <c r="J88" s="13">
        <f t="shared" si="7"/>
        <v>47800</v>
      </c>
      <c r="K88" s="11">
        <v>1</v>
      </c>
      <c r="L88" s="11"/>
      <c r="M88" s="11"/>
      <c r="N88" s="11">
        <v>1</v>
      </c>
      <c r="O88" s="12"/>
      <c r="P88" s="15">
        <v>100</v>
      </c>
      <c r="Q88" s="16"/>
      <c r="R88" s="16"/>
      <c r="S88" s="15"/>
      <c r="T88" s="15"/>
      <c r="U88" s="13"/>
      <c r="V88" s="13">
        <f t="shared" si="8"/>
        <v>47800</v>
      </c>
      <c r="W88" s="13">
        <f t="shared" si="10"/>
        <v>47800</v>
      </c>
      <c r="X88" s="154"/>
      <c r="Y88" s="189"/>
      <c r="Z88" s="156"/>
    </row>
    <row r="89" spans="1:26" ht="36.75" customHeight="1" thickBot="1" x14ac:dyDescent="0.6">
      <c r="A89" s="152">
        <v>72</v>
      </c>
      <c r="B89" s="11" t="s">
        <v>32</v>
      </c>
      <c r="C89" s="11">
        <v>33388</v>
      </c>
      <c r="D89" s="11">
        <v>0</v>
      </c>
      <c r="E89" s="11">
        <v>0</v>
      </c>
      <c r="F89" s="11">
        <v>87</v>
      </c>
      <c r="G89" s="20">
        <v>2</v>
      </c>
      <c r="H89" s="12">
        <f>SUM(D89*400)+(E89*100)+F89-H90</f>
        <v>83</v>
      </c>
      <c r="I89" s="11">
        <v>500</v>
      </c>
      <c r="J89" s="13">
        <f t="shared" si="7"/>
        <v>41500</v>
      </c>
      <c r="K89" s="11">
        <v>1</v>
      </c>
      <c r="L89" s="11" t="s">
        <v>33</v>
      </c>
      <c r="M89" s="14" t="s">
        <v>34</v>
      </c>
      <c r="N89" s="11">
        <v>2</v>
      </c>
      <c r="O89" s="12">
        <v>307.2</v>
      </c>
      <c r="P89" s="15">
        <v>100</v>
      </c>
      <c r="Q89" s="16">
        <v>8450</v>
      </c>
      <c r="R89" s="16">
        <f>O89*Q89</f>
        <v>2595840</v>
      </c>
      <c r="S89" s="15">
        <v>30</v>
      </c>
      <c r="T89" s="15">
        <v>85</v>
      </c>
      <c r="U89" s="13">
        <f>R89*(100-T89)%</f>
        <v>389376</v>
      </c>
      <c r="V89" s="13">
        <f t="shared" si="8"/>
        <v>430876</v>
      </c>
      <c r="W89" s="13">
        <f t="shared" si="10"/>
        <v>430876</v>
      </c>
      <c r="X89" s="17">
        <v>50</v>
      </c>
      <c r="Y89" s="18" t="s">
        <v>35</v>
      </c>
      <c r="Z89" s="19">
        <v>0.03</v>
      </c>
    </row>
    <row r="90" spans="1:26" s="37" customFormat="1" ht="36.75" customHeight="1" thickBot="1" x14ac:dyDescent="0.6">
      <c r="A90" s="153"/>
      <c r="B90" s="14" t="s">
        <v>32</v>
      </c>
      <c r="C90" s="14">
        <v>33388</v>
      </c>
      <c r="D90" s="14"/>
      <c r="E90" s="14"/>
      <c r="F90" s="14"/>
      <c r="G90" s="29"/>
      <c r="H90" s="19">
        <v>4</v>
      </c>
      <c r="I90" s="14">
        <v>500</v>
      </c>
      <c r="J90" s="30">
        <f t="shared" si="7"/>
        <v>2000</v>
      </c>
      <c r="K90" s="14"/>
      <c r="L90" s="14" t="s">
        <v>42</v>
      </c>
      <c r="M90" s="14" t="s">
        <v>37</v>
      </c>
      <c r="N90" s="14">
        <v>3</v>
      </c>
      <c r="O90" s="19">
        <v>16</v>
      </c>
      <c r="P90" s="31">
        <v>100</v>
      </c>
      <c r="Q90" s="32">
        <v>2550</v>
      </c>
      <c r="R90" s="32">
        <f>O90*Q90</f>
        <v>40800</v>
      </c>
      <c r="S90" s="31">
        <v>5</v>
      </c>
      <c r="T90" s="31">
        <v>5</v>
      </c>
      <c r="U90" s="30">
        <f>R90*(100-T90)%</f>
        <v>38760</v>
      </c>
      <c r="V90" s="30">
        <f t="shared" si="8"/>
        <v>40760</v>
      </c>
      <c r="W90" s="30">
        <f t="shared" si="10"/>
        <v>40760</v>
      </c>
      <c r="X90" s="33">
        <v>50</v>
      </c>
      <c r="Y90" s="34">
        <f>W90</f>
        <v>40760</v>
      </c>
      <c r="Z90" s="19">
        <v>0.3</v>
      </c>
    </row>
    <row r="91" spans="1:26" ht="36.75" customHeight="1" thickBot="1" x14ac:dyDescent="0.6">
      <c r="A91" s="152">
        <v>73</v>
      </c>
      <c r="B91" s="11" t="s">
        <v>32</v>
      </c>
      <c r="C91" s="11">
        <v>19471</v>
      </c>
      <c r="D91" s="11">
        <v>18</v>
      </c>
      <c r="E91" s="11">
        <v>1</v>
      </c>
      <c r="F91" s="11">
        <v>60</v>
      </c>
      <c r="G91" s="20">
        <v>1</v>
      </c>
      <c r="H91" s="12">
        <f>SUM(D91*400)+(E91*100)+F91-H92</f>
        <v>7260</v>
      </c>
      <c r="I91" s="11">
        <v>170</v>
      </c>
      <c r="J91" s="13">
        <f>H91*I91</f>
        <v>1234200</v>
      </c>
      <c r="K91" s="11">
        <v>1</v>
      </c>
      <c r="L91" s="11"/>
      <c r="M91" s="11"/>
      <c r="N91" s="11">
        <v>1</v>
      </c>
      <c r="O91" s="12"/>
      <c r="P91" s="15">
        <v>100</v>
      </c>
      <c r="Q91" s="16"/>
      <c r="R91" s="32"/>
      <c r="S91" s="15"/>
      <c r="T91" s="15"/>
      <c r="U91" s="30"/>
      <c r="V91" s="13">
        <f t="shared" si="8"/>
        <v>1234200</v>
      </c>
      <c r="W91" s="13">
        <f>V91</f>
        <v>1234200</v>
      </c>
      <c r="X91" s="17">
        <v>50</v>
      </c>
      <c r="Y91" s="18" t="s">
        <v>35</v>
      </c>
      <c r="Z91" s="19">
        <v>0.01</v>
      </c>
    </row>
    <row r="92" spans="1:26" s="37" customFormat="1" ht="36.75" customHeight="1" thickBot="1" x14ac:dyDescent="0.6">
      <c r="A92" s="153"/>
      <c r="B92" s="14" t="s">
        <v>32</v>
      </c>
      <c r="C92" s="14">
        <v>19471</v>
      </c>
      <c r="D92" s="14"/>
      <c r="E92" s="14"/>
      <c r="F92" s="14"/>
      <c r="G92" s="29"/>
      <c r="H92" s="19">
        <v>100</v>
      </c>
      <c r="I92" s="11">
        <v>170</v>
      </c>
      <c r="J92" s="30">
        <f t="shared" si="7"/>
        <v>17000</v>
      </c>
      <c r="K92" s="14">
        <v>1</v>
      </c>
      <c r="L92" s="14" t="s">
        <v>43</v>
      </c>
      <c r="M92" s="14" t="s">
        <v>37</v>
      </c>
      <c r="N92" s="14">
        <v>3</v>
      </c>
      <c r="O92" s="19">
        <v>141</v>
      </c>
      <c r="P92" s="31">
        <v>100</v>
      </c>
      <c r="Q92" s="32">
        <v>5650</v>
      </c>
      <c r="R92" s="32">
        <f>O92*Q92</f>
        <v>796650</v>
      </c>
      <c r="S92" s="31">
        <v>4</v>
      </c>
      <c r="T92" s="31">
        <v>4</v>
      </c>
      <c r="U92" s="30">
        <f>R92*(100-T92)%</f>
        <v>764784</v>
      </c>
      <c r="V92" s="30">
        <f t="shared" si="8"/>
        <v>781784</v>
      </c>
      <c r="W92" s="30">
        <f>V92</f>
        <v>781784</v>
      </c>
      <c r="X92" s="33">
        <v>50</v>
      </c>
      <c r="Y92" s="34">
        <f>W92</f>
        <v>781784</v>
      </c>
      <c r="Z92" s="19">
        <v>0.3</v>
      </c>
    </row>
    <row r="93" spans="1:26" ht="37.5" customHeight="1" thickBot="1" x14ac:dyDescent="0.6">
      <c r="A93" s="11">
        <v>74</v>
      </c>
      <c r="B93" s="11" t="s">
        <v>32</v>
      </c>
      <c r="C93" s="11">
        <v>37958</v>
      </c>
      <c r="D93" s="11">
        <v>0</v>
      </c>
      <c r="E93" s="11">
        <v>0</v>
      </c>
      <c r="F93" s="11">
        <v>54</v>
      </c>
      <c r="G93" s="11">
        <v>2</v>
      </c>
      <c r="H93" s="12">
        <f t="shared" si="9"/>
        <v>54</v>
      </c>
      <c r="I93" s="11">
        <v>420</v>
      </c>
      <c r="J93" s="13">
        <f t="shared" si="7"/>
        <v>22680</v>
      </c>
      <c r="K93" s="11">
        <v>1</v>
      </c>
      <c r="L93" s="11" t="s">
        <v>33</v>
      </c>
      <c r="M93" s="14" t="s">
        <v>34</v>
      </c>
      <c r="N93" s="11">
        <v>2</v>
      </c>
      <c r="O93" s="12">
        <v>162</v>
      </c>
      <c r="P93" s="15">
        <v>100</v>
      </c>
      <c r="Q93" s="16">
        <v>8450</v>
      </c>
      <c r="R93" s="16">
        <f>O93*Q93</f>
        <v>1368900</v>
      </c>
      <c r="S93" s="15">
        <v>31</v>
      </c>
      <c r="T93" s="15">
        <v>85</v>
      </c>
      <c r="U93" s="13">
        <f>R93*(100-T93)%</f>
        <v>205335</v>
      </c>
      <c r="V93" s="13">
        <f t="shared" si="8"/>
        <v>228015</v>
      </c>
      <c r="W93" s="13">
        <f t="shared" si="10"/>
        <v>228015</v>
      </c>
      <c r="X93" s="17">
        <v>50</v>
      </c>
      <c r="Y93" s="18" t="s">
        <v>35</v>
      </c>
      <c r="Z93" s="19">
        <v>0.03</v>
      </c>
    </row>
    <row r="94" spans="1:26" s="37" customFormat="1" ht="36.75" customHeight="1" thickBot="1" x14ac:dyDescent="0.6">
      <c r="A94" s="147">
        <v>75</v>
      </c>
      <c r="B94" s="14" t="s">
        <v>32</v>
      </c>
      <c r="C94" s="14">
        <v>1466</v>
      </c>
      <c r="D94" s="14">
        <v>0</v>
      </c>
      <c r="E94" s="14">
        <v>0</v>
      </c>
      <c r="F94" s="14">
        <v>58</v>
      </c>
      <c r="G94" s="29">
        <v>2</v>
      </c>
      <c r="H94" s="19">
        <f>SUM(D94*400)+(E94*100)+F94-H95</f>
        <v>40</v>
      </c>
      <c r="I94" s="14">
        <v>500</v>
      </c>
      <c r="J94" s="30">
        <f>H94*I94-J95</f>
        <v>11000</v>
      </c>
      <c r="K94" s="14">
        <v>1</v>
      </c>
      <c r="L94" s="14"/>
      <c r="M94" s="14"/>
      <c r="N94" s="14">
        <v>2</v>
      </c>
      <c r="O94" s="19"/>
      <c r="P94" s="31">
        <v>100</v>
      </c>
      <c r="Q94" s="32"/>
      <c r="R94" s="32"/>
      <c r="S94" s="31"/>
      <c r="T94" s="31"/>
      <c r="U94" s="30"/>
      <c r="V94" s="30">
        <f t="shared" si="8"/>
        <v>11000</v>
      </c>
      <c r="W94" s="30">
        <f>V94</f>
        <v>11000</v>
      </c>
      <c r="X94" s="33">
        <v>50</v>
      </c>
      <c r="Y94" s="34" t="s">
        <v>35</v>
      </c>
      <c r="Z94" s="19">
        <v>0.03</v>
      </c>
    </row>
    <row r="95" spans="1:26" s="37" customFormat="1" ht="39" customHeight="1" thickBot="1" x14ac:dyDescent="0.6">
      <c r="A95" s="148"/>
      <c r="B95" s="14" t="s">
        <v>32</v>
      </c>
      <c r="C95" s="14">
        <v>1466</v>
      </c>
      <c r="D95" s="14"/>
      <c r="E95" s="14"/>
      <c r="F95" s="14"/>
      <c r="G95" s="29">
        <v>3</v>
      </c>
      <c r="H95" s="19">
        <v>18</v>
      </c>
      <c r="I95" s="14">
        <v>500</v>
      </c>
      <c r="J95" s="30">
        <f t="shared" si="7"/>
        <v>9000</v>
      </c>
      <c r="K95" s="14">
        <v>1</v>
      </c>
      <c r="L95" s="14" t="s">
        <v>43</v>
      </c>
      <c r="M95" s="14" t="s">
        <v>37</v>
      </c>
      <c r="N95" s="14">
        <v>3</v>
      </c>
      <c r="O95" s="19">
        <f>12*6</f>
        <v>72</v>
      </c>
      <c r="P95" s="31">
        <v>100</v>
      </c>
      <c r="Q95" s="32">
        <v>5650</v>
      </c>
      <c r="R95" s="32">
        <f>O95*Q95</f>
        <v>406800</v>
      </c>
      <c r="S95" s="31">
        <v>3</v>
      </c>
      <c r="T95" s="31">
        <v>3</v>
      </c>
      <c r="U95" s="30">
        <f>R95*(100-T95)%</f>
        <v>394596</v>
      </c>
      <c r="V95" s="30">
        <f>U95+J95</f>
        <v>403596</v>
      </c>
      <c r="W95" s="30">
        <f>V95</f>
        <v>403596</v>
      </c>
      <c r="X95" s="33">
        <v>50</v>
      </c>
      <c r="Y95" s="34">
        <f>W95</f>
        <v>403596</v>
      </c>
      <c r="Z95" s="19">
        <v>0.3</v>
      </c>
    </row>
    <row r="96" spans="1:26" ht="26.25" customHeight="1" thickBot="1" x14ac:dyDescent="0.6">
      <c r="A96" s="11">
        <v>76</v>
      </c>
      <c r="B96" s="11" t="s">
        <v>32</v>
      </c>
      <c r="C96" s="11">
        <v>17806</v>
      </c>
      <c r="D96" s="11">
        <v>4</v>
      </c>
      <c r="E96" s="11">
        <v>2</v>
      </c>
      <c r="F96" s="11">
        <v>33</v>
      </c>
      <c r="G96" s="20">
        <v>1</v>
      </c>
      <c r="H96" s="12">
        <f t="shared" si="9"/>
        <v>1833</v>
      </c>
      <c r="I96" s="11">
        <v>180</v>
      </c>
      <c r="J96" s="13">
        <f t="shared" si="7"/>
        <v>329940</v>
      </c>
      <c r="K96" s="11">
        <v>1</v>
      </c>
      <c r="L96" s="11"/>
      <c r="M96" s="11"/>
      <c r="N96" s="11">
        <v>1</v>
      </c>
      <c r="O96" s="12"/>
      <c r="P96" s="15">
        <v>100</v>
      </c>
      <c r="Q96" s="16"/>
      <c r="R96" s="16"/>
      <c r="S96" s="15"/>
      <c r="T96" s="15"/>
      <c r="U96" s="13"/>
      <c r="V96" s="13">
        <f t="shared" ref="V96:V103" si="13">U96+J96</f>
        <v>329940</v>
      </c>
      <c r="W96" s="13">
        <f t="shared" si="10"/>
        <v>329940</v>
      </c>
      <c r="X96" s="161">
        <v>50</v>
      </c>
      <c r="Y96" s="141"/>
      <c r="Z96" s="144">
        <v>0.01</v>
      </c>
    </row>
    <row r="97" spans="1:26" ht="26.25" customHeight="1" thickBot="1" x14ac:dyDescent="0.6">
      <c r="A97" s="11">
        <v>77</v>
      </c>
      <c r="B97" s="11" t="s">
        <v>32</v>
      </c>
      <c r="C97" s="11">
        <v>17813</v>
      </c>
      <c r="D97" s="11">
        <v>18</v>
      </c>
      <c r="E97" s="11">
        <v>1</v>
      </c>
      <c r="F97" s="11">
        <v>10</v>
      </c>
      <c r="G97" s="20">
        <v>1</v>
      </c>
      <c r="H97" s="12">
        <f t="shared" si="9"/>
        <v>7310</v>
      </c>
      <c r="I97" s="11">
        <v>100</v>
      </c>
      <c r="J97" s="13">
        <f t="shared" si="7"/>
        <v>731000</v>
      </c>
      <c r="K97" s="11">
        <v>1</v>
      </c>
      <c r="L97" s="11"/>
      <c r="M97" s="11"/>
      <c r="N97" s="11">
        <v>1</v>
      </c>
      <c r="O97" s="12"/>
      <c r="P97" s="15">
        <v>100</v>
      </c>
      <c r="Q97" s="16"/>
      <c r="R97" s="16"/>
      <c r="S97" s="15"/>
      <c r="T97" s="15"/>
      <c r="U97" s="13"/>
      <c r="V97" s="13">
        <f t="shared" si="13"/>
        <v>731000</v>
      </c>
      <c r="W97" s="13">
        <f t="shared" si="10"/>
        <v>731000</v>
      </c>
      <c r="X97" s="163"/>
      <c r="Y97" s="143"/>
      <c r="Z97" s="146"/>
    </row>
    <row r="98" spans="1:26" ht="26.25" customHeight="1" thickBot="1" x14ac:dyDescent="0.6">
      <c r="A98" s="11">
        <v>78</v>
      </c>
      <c r="B98" s="11" t="s">
        <v>32</v>
      </c>
      <c r="C98" s="11">
        <v>17549</v>
      </c>
      <c r="D98" s="11">
        <v>15</v>
      </c>
      <c r="E98" s="11">
        <v>0</v>
      </c>
      <c r="F98" s="11">
        <v>0</v>
      </c>
      <c r="G98" s="20">
        <v>1</v>
      </c>
      <c r="H98" s="12">
        <f t="shared" si="9"/>
        <v>6000</v>
      </c>
      <c r="I98" s="11">
        <v>130</v>
      </c>
      <c r="J98" s="13">
        <f t="shared" si="7"/>
        <v>780000</v>
      </c>
      <c r="K98" s="11">
        <v>1</v>
      </c>
      <c r="L98" s="11"/>
      <c r="M98" s="11"/>
      <c r="N98" s="11">
        <v>1</v>
      </c>
      <c r="O98" s="12"/>
      <c r="P98" s="15">
        <v>100</v>
      </c>
      <c r="Q98" s="16"/>
      <c r="R98" s="16"/>
      <c r="S98" s="15"/>
      <c r="T98" s="15"/>
      <c r="U98" s="13"/>
      <c r="V98" s="13">
        <f t="shared" si="13"/>
        <v>780000</v>
      </c>
      <c r="W98" s="13">
        <f t="shared" si="10"/>
        <v>780000</v>
      </c>
      <c r="X98" s="154">
        <v>50</v>
      </c>
      <c r="Y98" s="170" t="s">
        <v>35</v>
      </c>
      <c r="Z98" s="156">
        <v>0.01</v>
      </c>
    </row>
    <row r="99" spans="1:26" ht="26.25" customHeight="1" thickBot="1" x14ac:dyDescent="0.6">
      <c r="A99" s="11">
        <v>79</v>
      </c>
      <c r="B99" s="11" t="s">
        <v>32</v>
      </c>
      <c r="C99" s="11">
        <v>17555</v>
      </c>
      <c r="D99" s="11">
        <v>5</v>
      </c>
      <c r="E99" s="11">
        <v>0</v>
      </c>
      <c r="F99" s="11">
        <v>0</v>
      </c>
      <c r="G99" s="20">
        <v>1</v>
      </c>
      <c r="H99" s="12">
        <f t="shared" si="9"/>
        <v>2000</v>
      </c>
      <c r="I99" s="11">
        <v>100</v>
      </c>
      <c r="J99" s="13">
        <f t="shared" si="7"/>
        <v>200000</v>
      </c>
      <c r="K99" s="11">
        <v>1</v>
      </c>
      <c r="L99" s="11"/>
      <c r="M99" s="11"/>
      <c r="N99" s="11">
        <v>1</v>
      </c>
      <c r="O99" s="12"/>
      <c r="P99" s="15">
        <v>100</v>
      </c>
      <c r="Q99" s="16"/>
      <c r="R99" s="16"/>
      <c r="S99" s="15"/>
      <c r="T99" s="15"/>
      <c r="U99" s="13"/>
      <c r="V99" s="13">
        <f t="shared" si="13"/>
        <v>200000</v>
      </c>
      <c r="W99" s="13">
        <f t="shared" si="10"/>
        <v>200000</v>
      </c>
      <c r="X99" s="154"/>
      <c r="Y99" s="170"/>
      <c r="Z99" s="156"/>
    </row>
    <row r="100" spans="1:26" ht="26.25" customHeight="1" thickBot="1" x14ac:dyDescent="0.6">
      <c r="A100" s="11">
        <v>80</v>
      </c>
      <c r="B100" s="11" t="s">
        <v>32</v>
      </c>
      <c r="C100" s="11">
        <v>39030</v>
      </c>
      <c r="D100" s="11">
        <v>1</v>
      </c>
      <c r="E100" s="11">
        <v>2</v>
      </c>
      <c r="F100" s="11">
        <v>97</v>
      </c>
      <c r="G100" s="11">
        <v>1</v>
      </c>
      <c r="H100" s="12">
        <f t="shared" si="9"/>
        <v>697</v>
      </c>
      <c r="I100" s="11">
        <v>420</v>
      </c>
      <c r="J100" s="13">
        <f t="shared" si="7"/>
        <v>292740</v>
      </c>
      <c r="K100" s="11">
        <v>1</v>
      </c>
      <c r="L100" s="11"/>
      <c r="M100" s="11"/>
      <c r="N100" s="11">
        <v>1</v>
      </c>
      <c r="O100" s="12"/>
      <c r="P100" s="15">
        <v>100</v>
      </c>
      <c r="Q100" s="16"/>
      <c r="R100" s="16"/>
      <c r="S100" s="15"/>
      <c r="T100" s="15"/>
      <c r="U100" s="13"/>
      <c r="V100" s="13">
        <f t="shared" si="13"/>
        <v>292740</v>
      </c>
      <c r="W100" s="13">
        <f t="shared" si="10"/>
        <v>292740</v>
      </c>
      <c r="X100" s="154"/>
      <c r="Y100" s="170"/>
      <c r="Z100" s="156"/>
    </row>
    <row r="101" spans="1:26" ht="26.25" customHeight="1" thickBot="1" x14ac:dyDescent="0.6">
      <c r="A101" s="11">
        <v>81</v>
      </c>
      <c r="B101" s="11" t="s">
        <v>32</v>
      </c>
      <c r="C101" s="11">
        <v>39196</v>
      </c>
      <c r="D101" s="11">
        <v>9</v>
      </c>
      <c r="E101" s="11">
        <v>2</v>
      </c>
      <c r="F101" s="11">
        <v>11</v>
      </c>
      <c r="G101" s="11">
        <v>1</v>
      </c>
      <c r="H101" s="12">
        <f t="shared" si="9"/>
        <v>3811</v>
      </c>
      <c r="I101" s="11">
        <v>100</v>
      </c>
      <c r="J101" s="13">
        <f t="shared" si="7"/>
        <v>381100</v>
      </c>
      <c r="K101" s="11">
        <v>1</v>
      </c>
      <c r="L101" s="11"/>
      <c r="M101" s="11"/>
      <c r="N101" s="11">
        <v>1</v>
      </c>
      <c r="O101" s="12"/>
      <c r="P101" s="15">
        <v>100</v>
      </c>
      <c r="Q101" s="16"/>
      <c r="R101" s="16"/>
      <c r="S101" s="15"/>
      <c r="T101" s="15"/>
      <c r="U101" s="13"/>
      <c r="V101" s="13">
        <f t="shared" si="13"/>
        <v>381100</v>
      </c>
      <c r="W101" s="13">
        <f t="shared" si="10"/>
        <v>381100</v>
      </c>
      <c r="X101" s="154"/>
      <c r="Y101" s="170"/>
      <c r="Z101" s="156"/>
    </row>
    <row r="102" spans="1:26" s="37" customFormat="1" ht="38.65" customHeight="1" thickBot="1" x14ac:dyDescent="0.6">
      <c r="A102" s="147">
        <v>82</v>
      </c>
      <c r="B102" s="14" t="s">
        <v>32</v>
      </c>
      <c r="C102" s="14">
        <v>33297</v>
      </c>
      <c r="D102" s="14">
        <v>0</v>
      </c>
      <c r="E102" s="14">
        <v>3</v>
      </c>
      <c r="F102" s="14">
        <v>7</v>
      </c>
      <c r="G102" s="29">
        <v>2</v>
      </c>
      <c r="H102" s="19">
        <f t="shared" si="9"/>
        <v>307</v>
      </c>
      <c r="I102" s="14">
        <v>100</v>
      </c>
      <c r="J102" s="30">
        <f t="shared" si="7"/>
        <v>30700</v>
      </c>
      <c r="K102" s="14">
        <v>1</v>
      </c>
      <c r="L102" s="14"/>
      <c r="M102" s="14"/>
      <c r="N102" s="14">
        <v>2</v>
      </c>
      <c r="O102" s="19"/>
      <c r="P102" s="31">
        <v>100</v>
      </c>
      <c r="Q102" s="32"/>
      <c r="R102" s="32"/>
      <c r="S102" s="31"/>
      <c r="T102" s="31"/>
      <c r="U102" s="30"/>
      <c r="V102" s="30">
        <f t="shared" si="13"/>
        <v>30700</v>
      </c>
      <c r="W102" s="30">
        <f t="shared" si="10"/>
        <v>30700</v>
      </c>
      <c r="X102" s="33" t="s">
        <v>44</v>
      </c>
      <c r="Y102" s="34"/>
      <c r="Z102" s="19">
        <v>0.02</v>
      </c>
    </row>
    <row r="103" spans="1:26" ht="36.75" customHeight="1" thickBot="1" x14ac:dyDescent="0.6">
      <c r="A103" s="153"/>
      <c r="B103" s="11" t="s">
        <v>32</v>
      </c>
      <c r="C103" s="11">
        <v>33297</v>
      </c>
      <c r="D103" s="11"/>
      <c r="E103" s="11"/>
      <c r="F103" s="11"/>
      <c r="G103" s="20"/>
      <c r="H103" s="12"/>
      <c r="I103" s="11"/>
      <c r="J103" s="13"/>
      <c r="K103" s="11">
        <v>1</v>
      </c>
      <c r="L103" s="11" t="s">
        <v>33</v>
      </c>
      <c r="M103" s="14" t="s">
        <v>34</v>
      </c>
      <c r="N103" s="11">
        <v>2</v>
      </c>
      <c r="O103" s="12">
        <v>252</v>
      </c>
      <c r="P103" s="15">
        <v>100</v>
      </c>
      <c r="Q103" s="16">
        <v>8450</v>
      </c>
      <c r="R103" s="16">
        <f>O103*Q103</f>
        <v>2129400</v>
      </c>
      <c r="S103" s="15">
        <v>41</v>
      </c>
      <c r="T103" s="15">
        <v>85</v>
      </c>
      <c r="U103" s="13">
        <f>R103*(100-T103)%</f>
        <v>319410</v>
      </c>
      <c r="V103" s="13">
        <f t="shared" si="13"/>
        <v>319410</v>
      </c>
      <c r="W103" s="13">
        <f t="shared" si="10"/>
        <v>319410</v>
      </c>
      <c r="X103" s="17">
        <v>10</v>
      </c>
      <c r="Y103" s="18" t="s">
        <v>35</v>
      </c>
      <c r="Z103" s="19">
        <v>0.02</v>
      </c>
    </row>
    <row r="104" spans="1:26" ht="36.75" customHeight="1" thickBot="1" x14ac:dyDescent="0.6">
      <c r="A104" s="11">
        <v>83</v>
      </c>
      <c r="B104" s="11" t="s">
        <v>32</v>
      </c>
      <c r="C104" s="11">
        <v>33298</v>
      </c>
      <c r="D104" s="11">
        <v>0</v>
      </c>
      <c r="E104" s="11">
        <v>1</v>
      </c>
      <c r="F104" s="11">
        <v>85</v>
      </c>
      <c r="G104" s="20">
        <v>5</v>
      </c>
      <c r="H104" s="12">
        <f>SUM(D104*400)+(E104*100)+F104</f>
        <v>185</v>
      </c>
      <c r="I104" s="11">
        <v>420</v>
      </c>
      <c r="J104" s="13">
        <f t="shared" ref="J104:J116" si="14">H104*I104</f>
        <v>77700</v>
      </c>
      <c r="K104" s="11">
        <v>1</v>
      </c>
      <c r="L104" s="11" t="s">
        <v>33</v>
      </c>
      <c r="M104" s="14" t="s">
        <v>34</v>
      </c>
      <c r="N104" s="11">
        <v>5</v>
      </c>
      <c r="O104" s="12">
        <v>237</v>
      </c>
      <c r="P104" s="15">
        <v>100</v>
      </c>
      <c r="Q104" s="16">
        <v>8450</v>
      </c>
      <c r="R104" s="16">
        <f>O104*Q104</f>
        <v>2002650</v>
      </c>
      <c r="S104" s="15">
        <v>26</v>
      </c>
      <c r="T104" s="15">
        <v>85</v>
      </c>
      <c r="U104" s="13">
        <f>R104*(100-T104)%</f>
        <v>300397.5</v>
      </c>
      <c r="V104" s="13">
        <f>U104+J103</f>
        <v>300397.5</v>
      </c>
      <c r="W104" s="13">
        <f>V104</f>
        <v>300397.5</v>
      </c>
      <c r="X104" s="17">
        <v>50</v>
      </c>
      <c r="Y104" s="18" t="s">
        <v>35</v>
      </c>
      <c r="Z104" s="19">
        <v>0.03</v>
      </c>
    </row>
    <row r="105" spans="1:26" ht="36.75" customHeight="1" thickBot="1" x14ac:dyDescent="0.6">
      <c r="A105" s="11">
        <v>84</v>
      </c>
      <c r="B105" s="11" t="s">
        <v>32</v>
      </c>
      <c r="C105" s="11">
        <v>17787</v>
      </c>
      <c r="D105" s="11">
        <v>4</v>
      </c>
      <c r="E105" s="11">
        <v>1</v>
      </c>
      <c r="F105" s="11">
        <v>35</v>
      </c>
      <c r="G105" s="20">
        <v>1</v>
      </c>
      <c r="H105" s="12">
        <f t="shared" si="9"/>
        <v>1735</v>
      </c>
      <c r="I105" s="11">
        <v>100</v>
      </c>
      <c r="J105" s="13">
        <f t="shared" si="14"/>
        <v>173500</v>
      </c>
      <c r="K105" s="11">
        <v>1</v>
      </c>
      <c r="L105" s="11"/>
      <c r="M105" s="11"/>
      <c r="N105" s="11">
        <v>1</v>
      </c>
      <c r="O105" s="12"/>
      <c r="P105" s="15">
        <v>100</v>
      </c>
      <c r="Q105" s="16"/>
      <c r="R105" s="16"/>
      <c r="S105" s="15"/>
      <c r="T105" s="15"/>
      <c r="U105" s="13"/>
      <c r="V105" s="13">
        <f>U105+J105</f>
        <v>173500</v>
      </c>
      <c r="W105" s="13">
        <f t="shared" si="10"/>
        <v>173500</v>
      </c>
      <c r="X105" s="17">
        <v>50</v>
      </c>
      <c r="Y105" s="6" t="s">
        <v>35</v>
      </c>
      <c r="Z105" s="19">
        <v>0.01</v>
      </c>
    </row>
    <row r="106" spans="1:26" ht="36.75" customHeight="1" thickBot="1" x14ac:dyDescent="0.6">
      <c r="A106" s="11">
        <v>85</v>
      </c>
      <c r="B106" s="11" t="s">
        <v>32</v>
      </c>
      <c r="C106" s="11">
        <v>2745</v>
      </c>
      <c r="D106" s="11">
        <v>0</v>
      </c>
      <c r="E106" s="11">
        <v>3</v>
      </c>
      <c r="F106" s="11">
        <v>6</v>
      </c>
      <c r="G106" s="20">
        <v>5</v>
      </c>
      <c r="H106" s="12">
        <f>SUM(D106*400)+(E106*100)+F106</f>
        <v>306</v>
      </c>
      <c r="I106" s="11">
        <v>500</v>
      </c>
      <c r="J106" s="13">
        <f t="shared" si="14"/>
        <v>153000</v>
      </c>
      <c r="K106" s="11">
        <v>1</v>
      </c>
      <c r="L106" s="11" t="s">
        <v>33</v>
      </c>
      <c r="M106" s="14" t="s">
        <v>34</v>
      </c>
      <c r="N106" s="11">
        <v>5</v>
      </c>
      <c r="O106" s="12">
        <v>237</v>
      </c>
      <c r="P106" s="15">
        <v>100</v>
      </c>
      <c r="Q106" s="16">
        <v>8450</v>
      </c>
      <c r="R106" s="16">
        <f>O106*Q106</f>
        <v>2002650</v>
      </c>
      <c r="S106" s="15">
        <v>26</v>
      </c>
      <c r="T106" s="15">
        <v>85</v>
      </c>
      <c r="U106" s="13">
        <f>R106*(100-T106)%</f>
        <v>300397.5</v>
      </c>
      <c r="V106" s="13">
        <f>U106+J105</f>
        <v>473897.5</v>
      </c>
      <c r="W106" s="13">
        <f>V106</f>
        <v>473897.5</v>
      </c>
      <c r="X106" s="17">
        <v>50</v>
      </c>
      <c r="Y106" s="18" t="s">
        <v>35</v>
      </c>
      <c r="Z106" s="19">
        <v>0.03</v>
      </c>
    </row>
    <row r="107" spans="1:26" ht="36.75" customHeight="1" thickBot="1" x14ac:dyDescent="0.6">
      <c r="A107" s="11">
        <v>86</v>
      </c>
      <c r="B107" s="11" t="s">
        <v>32</v>
      </c>
      <c r="C107" s="11">
        <v>394</v>
      </c>
      <c r="D107" s="11">
        <v>0</v>
      </c>
      <c r="E107" s="11">
        <v>0</v>
      </c>
      <c r="F107" s="11">
        <v>40</v>
      </c>
      <c r="G107" s="20">
        <v>2</v>
      </c>
      <c r="H107" s="12">
        <f t="shared" si="9"/>
        <v>40</v>
      </c>
      <c r="I107" s="11">
        <v>420</v>
      </c>
      <c r="J107" s="13">
        <f t="shared" si="14"/>
        <v>16800</v>
      </c>
      <c r="K107" s="11">
        <v>1</v>
      </c>
      <c r="L107" s="11" t="s">
        <v>33</v>
      </c>
      <c r="M107" s="14" t="s">
        <v>34</v>
      </c>
      <c r="N107" s="11">
        <v>2</v>
      </c>
      <c r="O107" s="12">
        <v>162</v>
      </c>
      <c r="P107" s="15">
        <v>100</v>
      </c>
      <c r="Q107" s="16">
        <v>8450</v>
      </c>
      <c r="R107" s="16">
        <f>O107*Q107</f>
        <v>1368900</v>
      </c>
      <c r="S107" s="15">
        <v>21</v>
      </c>
      <c r="T107" s="15">
        <v>80</v>
      </c>
      <c r="U107" s="13">
        <f>R107*(100-T107)%</f>
        <v>273780</v>
      </c>
      <c r="V107" s="13">
        <f t="shared" ref="V107:V134" si="15">U107+J107</f>
        <v>290580</v>
      </c>
      <c r="W107" s="13">
        <f t="shared" si="10"/>
        <v>290580</v>
      </c>
      <c r="X107" s="17">
        <v>50</v>
      </c>
      <c r="Y107" s="18" t="s">
        <v>35</v>
      </c>
      <c r="Z107" s="19">
        <v>0.03</v>
      </c>
    </row>
    <row r="108" spans="1:26" ht="29.1" customHeight="1" thickBot="1" x14ac:dyDescent="0.6">
      <c r="A108" s="11">
        <v>87</v>
      </c>
      <c r="B108" s="11" t="s">
        <v>32</v>
      </c>
      <c r="C108" s="11">
        <v>474</v>
      </c>
      <c r="D108" s="11">
        <v>0</v>
      </c>
      <c r="E108" s="11">
        <v>2</v>
      </c>
      <c r="F108" s="11">
        <v>71</v>
      </c>
      <c r="G108" s="20">
        <v>1</v>
      </c>
      <c r="H108" s="12">
        <f>SUM(D108*400)+(E108*100)+F108</f>
        <v>271</v>
      </c>
      <c r="I108" s="11">
        <v>370</v>
      </c>
      <c r="J108" s="13">
        <f t="shared" si="14"/>
        <v>100270</v>
      </c>
      <c r="K108" s="11">
        <v>1</v>
      </c>
      <c r="L108" s="11"/>
      <c r="M108" s="11"/>
      <c r="N108" s="11">
        <v>1</v>
      </c>
      <c r="O108" s="12"/>
      <c r="P108" s="15">
        <v>100</v>
      </c>
      <c r="Q108" s="16"/>
      <c r="R108" s="16"/>
      <c r="S108" s="15"/>
      <c r="T108" s="15"/>
      <c r="U108" s="13"/>
      <c r="V108" s="13">
        <f t="shared" si="15"/>
        <v>100270</v>
      </c>
      <c r="W108" s="13">
        <f>V108</f>
        <v>100270</v>
      </c>
      <c r="X108" s="161">
        <v>50</v>
      </c>
      <c r="Y108" s="141" t="s">
        <v>35</v>
      </c>
      <c r="Z108" s="144">
        <v>0.01</v>
      </c>
    </row>
    <row r="109" spans="1:26" ht="29.1" customHeight="1" thickBot="1" x14ac:dyDescent="0.6">
      <c r="A109" s="11">
        <v>88</v>
      </c>
      <c r="B109" s="11" t="s">
        <v>32</v>
      </c>
      <c r="C109" s="11">
        <v>17723</v>
      </c>
      <c r="D109" s="11">
        <v>17</v>
      </c>
      <c r="E109" s="11">
        <v>0</v>
      </c>
      <c r="F109" s="11">
        <v>15</v>
      </c>
      <c r="G109" s="20">
        <v>1</v>
      </c>
      <c r="H109" s="12">
        <f t="shared" si="9"/>
        <v>6815</v>
      </c>
      <c r="I109" s="11">
        <v>130</v>
      </c>
      <c r="J109" s="13">
        <f t="shared" si="14"/>
        <v>885950</v>
      </c>
      <c r="K109" s="11">
        <v>1</v>
      </c>
      <c r="L109" s="11"/>
      <c r="M109" s="11"/>
      <c r="N109" s="11">
        <v>1</v>
      </c>
      <c r="O109" s="12"/>
      <c r="P109" s="15">
        <v>100</v>
      </c>
      <c r="Q109" s="16"/>
      <c r="R109" s="16"/>
      <c r="S109" s="15"/>
      <c r="T109" s="15"/>
      <c r="U109" s="13"/>
      <c r="V109" s="13">
        <f t="shared" si="15"/>
        <v>885950</v>
      </c>
      <c r="W109" s="13">
        <f t="shared" si="10"/>
        <v>885950</v>
      </c>
      <c r="X109" s="163"/>
      <c r="Y109" s="143"/>
      <c r="Z109" s="146"/>
    </row>
    <row r="110" spans="1:26" ht="36.75" customHeight="1" thickBot="1" x14ac:dyDescent="0.6">
      <c r="A110" s="11">
        <v>89</v>
      </c>
      <c r="B110" s="11" t="s">
        <v>32</v>
      </c>
      <c r="C110" s="11">
        <v>15356</v>
      </c>
      <c r="D110" s="11">
        <v>4</v>
      </c>
      <c r="E110" s="11">
        <v>1</v>
      </c>
      <c r="F110" s="11">
        <v>23</v>
      </c>
      <c r="G110" s="20">
        <v>1</v>
      </c>
      <c r="H110" s="12">
        <f t="shared" si="9"/>
        <v>1723</v>
      </c>
      <c r="I110" s="11">
        <v>130</v>
      </c>
      <c r="J110" s="13">
        <f t="shared" si="14"/>
        <v>223990</v>
      </c>
      <c r="K110" s="11">
        <v>1</v>
      </c>
      <c r="L110" s="11"/>
      <c r="M110" s="11"/>
      <c r="N110" s="11">
        <v>1</v>
      </c>
      <c r="O110" s="12"/>
      <c r="P110" s="15">
        <v>100</v>
      </c>
      <c r="Q110" s="16"/>
      <c r="R110" s="16"/>
      <c r="S110" s="15"/>
      <c r="T110" s="15"/>
      <c r="U110" s="13"/>
      <c r="V110" s="13">
        <f t="shared" si="15"/>
        <v>223990</v>
      </c>
      <c r="W110" s="13">
        <f t="shared" si="10"/>
        <v>223990</v>
      </c>
      <c r="X110" s="17">
        <v>50</v>
      </c>
      <c r="Y110" s="6" t="s">
        <v>35</v>
      </c>
      <c r="Z110" s="19">
        <v>0.01</v>
      </c>
    </row>
    <row r="111" spans="1:26" ht="36.75" customHeight="1" thickBot="1" x14ac:dyDescent="0.6">
      <c r="A111" s="11">
        <v>90</v>
      </c>
      <c r="B111" s="11" t="s">
        <v>32</v>
      </c>
      <c r="C111" s="11">
        <v>34107</v>
      </c>
      <c r="D111" s="11">
        <v>0</v>
      </c>
      <c r="E111" s="11">
        <v>0</v>
      </c>
      <c r="F111" s="11">
        <v>95</v>
      </c>
      <c r="G111" s="20">
        <v>2</v>
      </c>
      <c r="H111" s="12">
        <f t="shared" si="9"/>
        <v>95</v>
      </c>
      <c r="I111" s="11">
        <v>420</v>
      </c>
      <c r="J111" s="13">
        <f t="shared" si="14"/>
        <v>39900</v>
      </c>
      <c r="K111" s="11">
        <v>1</v>
      </c>
      <c r="L111" s="11" t="s">
        <v>33</v>
      </c>
      <c r="M111" s="14" t="s">
        <v>34</v>
      </c>
      <c r="N111" s="11">
        <v>2</v>
      </c>
      <c r="O111" s="12">
        <v>330</v>
      </c>
      <c r="P111" s="15">
        <v>100</v>
      </c>
      <c r="Q111" s="16">
        <v>8450</v>
      </c>
      <c r="R111" s="16">
        <f>O111*Q111</f>
        <v>2788500</v>
      </c>
      <c r="S111" s="15">
        <v>26</v>
      </c>
      <c r="T111" s="15">
        <v>85</v>
      </c>
      <c r="U111" s="13">
        <f>R111*(100-T111)%</f>
        <v>418275</v>
      </c>
      <c r="V111" s="13">
        <f t="shared" si="15"/>
        <v>458175</v>
      </c>
      <c r="W111" s="13">
        <f t="shared" si="10"/>
        <v>458175</v>
      </c>
      <c r="X111" s="17">
        <v>50</v>
      </c>
      <c r="Y111" s="18" t="s">
        <v>35</v>
      </c>
      <c r="Z111" s="19">
        <v>0.03</v>
      </c>
    </row>
    <row r="112" spans="1:26" ht="36.75" customHeight="1" thickBot="1" x14ac:dyDescent="0.6">
      <c r="A112" s="11">
        <v>91</v>
      </c>
      <c r="B112" s="11" t="s">
        <v>32</v>
      </c>
      <c r="C112" s="11">
        <v>19593</v>
      </c>
      <c r="D112" s="11">
        <v>5</v>
      </c>
      <c r="E112" s="11">
        <v>1</v>
      </c>
      <c r="F112" s="11">
        <v>86</v>
      </c>
      <c r="G112" s="20">
        <v>1</v>
      </c>
      <c r="H112" s="12">
        <f t="shared" si="9"/>
        <v>2186</v>
      </c>
      <c r="I112" s="11">
        <v>270</v>
      </c>
      <c r="J112" s="13">
        <f t="shared" si="14"/>
        <v>590220</v>
      </c>
      <c r="K112" s="11">
        <v>1</v>
      </c>
      <c r="L112" s="11"/>
      <c r="M112" s="11"/>
      <c r="N112" s="11">
        <v>1</v>
      </c>
      <c r="O112" s="12"/>
      <c r="P112" s="15">
        <v>100</v>
      </c>
      <c r="Q112" s="16"/>
      <c r="R112" s="16"/>
      <c r="S112" s="15"/>
      <c r="T112" s="15"/>
      <c r="U112" s="13"/>
      <c r="V112" s="13">
        <f t="shared" si="15"/>
        <v>590220</v>
      </c>
      <c r="W112" s="13">
        <f t="shared" si="10"/>
        <v>590220</v>
      </c>
      <c r="X112" s="17">
        <v>50</v>
      </c>
      <c r="Y112" s="18" t="s">
        <v>35</v>
      </c>
      <c r="Z112" s="19">
        <v>0.01</v>
      </c>
    </row>
    <row r="113" spans="1:26" ht="36.75" customHeight="1" thickBot="1" x14ac:dyDescent="0.6">
      <c r="A113" s="11">
        <v>92</v>
      </c>
      <c r="B113" s="11" t="s">
        <v>32</v>
      </c>
      <c r="C113" s="11">
        <v>43586</v>
      </c>
      <c r="D113" s="11">
        <v>5</v>
      </c>
      <c r="E113" s="11">
        <v>2</v>
      </c>
      <c r="F113" s="11">
        <v>72</v>
      </c>
      <c r="G113" s="11">
        <v>1</v>
      </c>
      <c r="H113" s="12">
        <f t="shared" si="9"/>
        <v>2272</v>
      </c>
      <c r="I113" s="11">
        <v>270</v>
      </c>
      <c r="J113" s="13">
        <f t="shared" si="14"/>
        <v>613440</v>
      </c>
      <c r="K113" s="11">
        <v>1</v>
      </c>
      <c r="L113" s="11"/>
      <c r="M113" s="11"/>
      <c r="N113" s="11">
        <v>1</v>
      </c>
      <c r="O113" s="12"/>
      <c r="P113" s="15">
        <v>100</v>
      </c>
      <c r="Q113" s="16"/>
      <c r="R113" s="16"/>
      <c r="S113" s="15"/>
      <c r="T113" s="15"/>
      <c r="U113" s="13"/>
      <c r="V113" s="13">
        <f t="shared" si="15"/>
        <v>613440</v>
      </c>
      <c r="W113" s="13">
        <f t="shared" si="10"/>
        <v>613440</v>
      </c>
      <c r="X113" s="17">
        <v>50</v>
      </c>
      <c r="Y113" s="18" t="s">
        <v>35</v>
      </c>
      <c r="Z113" s="19">
        <v>0.01</v>
      </c>
    </row>
    <row r="114" spans="1:26" ht="36.75" customHeight="1" thickBot="1" x14ac:dyDescent="0.6">
      <c r="A114" s="152">
        <v>93</v>
      </c>
      <c r="B114" s="11" t="s">
        <v>32</v>
      </c>
      <c r="C114" s="11">
        <v>32870</v>
      </c>
      <c r="D114" s="11">
        <v>0</v>
      </c>
      <c r="E114" s="11">
        <v>1</v>
      </c>
      <c r="F114" s="11">
        <v>57</v>
      </c>
      <c r="G114" s="20">
        <v>2</v>
      </c>
      <c r="H114" s="12">
        <f>SUM(D114*400)+(E114*100)+F114-H115</f>
        <v>153</v>
      </c>
      <c r="I114" s="11">
        <v>500</v>
      </c>
      <c r="J114" s="13">
        <f>H114*I114</f>
        <v>76500</v>
      </c>
      <c r="K114" s="11">
        <v>1</v>
      </c>
      <c r="L114" s="11" t="s">
        <v>33</v>
      </c>
      <c r="M114" s="11" t="s">
        <v>37</v>
      </c>
      <c r="N114" s="11">
        <v>2</v>
      </c>
      <c r="O114" s="12">
        <v>88</v>
      </c>
      <c r="P114" s="15">
        <v>100</v>
      </c>
      <c r="Q114" s="16">
        <v>8450</v>
      </c>
      <c r="R114" s="16">
        <f>O114*Q114</f>
        <v>743600</v>
      </c>
      <c r="S114" s="15">
        <v>21</v>
      </c>
      <c r="T114" s="15">
        <v>32</v>
      </c>
      <c r="U114" s="13">
        <f>R114*(100-T114)%</f>
        <v>505648.00000000006</v>
      </c>
      <c r="V114" s="13">
        <f t="shared" si="15"/>
        <v>582148</v>
      </c>
      <c r="W114" s="13">
        <f t="shared" si="10"/>
        <v>582148</v>
      </c>
      <c r="X114" s="17">
        <v>50</v>
      </c>
      <c r="Y114" s="18" t="s">
        <v>35</v>
      </c>
      <c r="Z114" s="19">
        <v>0.03</v>
      </c>
    </row>
    <row r="115" spans="1:26" s="37" customFormat="1" ht="36.75" customHeight="1" thickBot="1" x14ac:dyDescent="0.6">
      <c r="A115" s="153"/>
      <c r="B115" s="14" t="s">
        <v>32</v>
      </c>
      <c r="C115" s="14">
        <v>32870</v>
      </c>
      <c r="D115" s="14"/>
      <c r="E115" s="14"/>
      <c r="F115" s="14"/>
      <c r="G115" s="29">
        <v>3</v>
      </c>
      <c r="H115" s="19">
        <v>4</v>
      </c>
      <c r="I115" s="14">
        <v>500</v>
      </c>
      <c r="J115" s="30">
        <f>H115*I115</f>
        <v>2000</v>
      </c>
      <c r="K115" s="14">
        <v>1</v>
      </c>
      <c r="L115" s="14" t="s">
        <v>33</v>
      </c>
      <c r="M115" s="14" t="s">
        <v>37</v>
      </c>
      <c r="N115" s="14">
        <v>3</v>
      </c>
      <c r="O115" s="19">
        <v>16</v>
      </c>
      <c r="P115" s="31">
        <v>100</v>
      </c>
      <c r="Q115" s="32">
        <v>8450</v>
      </c>
      <c r="R115" s="32">
        <f>O115*Q115</f>
        <v>135200</v>
      </c>
      <c r="S115" s="31">
        <v>17</v>
      </c>
      <c r="T115" s="31">
        <v>24</v>
      </c>
      <c r="U115" s="30">
        <f>R115*(100-T115)%</f>
        <v>102752</v>
      </c>
      <c r="V115" s="30">
        <f>U115+J115</f>
        <v>104752</v>
      </c>
      <c r="W115" s="30">
        <f t="shared" si="10"/>
        <v>104752</v>
      </c>
      <c r="X115" s="33">
        <v>0</v>
      </c>
      <c r="Y115" s="39">
        <f>W115</f>
        <v>104752</v>
      </c>
      <c r="Z115" s="19">
        <v>0.3</v>
      </c>
    </row>
    <row r="116" spans="1:26" s="37" customFormat="1" ht="36.75" customHeight="1" thickBot="1" x14ac:dyDescent="0.6">
      <c r="A116" s="152">
        <v>94</v>
      </c>
      <c r="B116" s="14" t="s">
        <v>32</v>
      </c>
      <c r="C116" s="14">
        <v>32871</v>
      </c>
      <c r="D116" s="14">
        <v>0</v>
      </c>
      <c r="E116" s="14">
        <v>0</v>
      </c>
      <c r="F116" s="14">
        <v>61</v>
      </c>
      <c r="G116" s="29">
        <v>2</v>
      </c>
      <c r="H116" s="19">
        <f t="shared" si="9"/>
        <v>61</v>
      </c>
      <c r="I116" s="14">
        <v>420</v>
      </c>
      <c r="J116" s="30">
        <f t="shared" si="14"/>
        <v>25620</v>
      </c>
      <c r="K116" s="14">
        <v>1</v>
      </c>
      <c r="L116" s="14"/>
      <c r="M116" s="14"/>
      <c r="N116" s="14">
        <v>2</v>
      </c>
      <c r="O116" s="19"/>
      <c r="P116" s="31">
        <v>100</v>
      </c>
      <c r="Q116" s="32"/>
      <c r="R116" s="32"/>
      <c r="S116" s="31"/>
      <c r="T116" s="31"/>
      <c r="U116" s="30"/>
      <c r="V116" s="30">
        <f t="shared" si="15"/>
        <v>25620</v>
      </c>
      <c r="W116" s="30">
        <f t="shared" si="10"/>
        <v>25620</v>
      </c>
      <c r="X116" s="33">
        <v>50</v>
      </c>
      <c r="Y116" s="34" t="s">
        <v>35</v>
      </c>
      <c r="Z116" s="19">
        <v>0.03</v>
      </c>
    </row>
    <row r="117" spans="1:26" ht="36.75" customHeight="1" thickBot="1" x14ac:dyDescent="0.6">
      <c r="A117" s="153"/>
      <c r="B117" s="11" t="s">
        <v>32</v>
      </c>
      <c r="C117" s="11">
        <v>32871</v>
      </c>
      <c r="D117" s="11"/>
      <c r="E117" s="11"/>
      <c r="F117" s="11"/>
      <c r="G117" s="20"/>
      <c r="H117" s="12"/>
      <c r="I117" s="11"/>
      <c r="J117" s="13"/>
      <c r="K117" s="11">
        <v>1</v>
      </c>
      <c r="L117" s="11" t="s">
        <v>33</v>
      </c>
      <c r="M117" s="11" t="s">
        <v>37</v>
      </c>
      <c r="N117" s="11">
        <v>2</v>
      </c>
      <c r="O117" s="12">
        <v>132</v>
      </c>
      <c r="P117" s="15">
        <v>100</v>
      </c>
      <c r="Q117" s="16">
        <v>8450</v>
      </c>
      <c r="R117" s="16">
        <f>O117*Q117</f>
        <v>1115400</v>
      </c>
      <c r="S117" s="15">
        <v>11</v>
      </c>
      <c r="T117" s="15">
        <v>12</v>
      </c>
      <c r="U117" s="13">
        <f>R117*(100-T117)%</f>
        <v>981552</v>
      </c>
      <c r="V117" s="13">
        <f t="shared" si="15"/>
        <v>981552</v>
      </c>
      <c r="W117" s="13">
        <f t="shared" si="10"/>
        <v>981552</v>
      </c>
      <c r="X117" s="17">
        <v>10</v>
      </c>
      <c r="Y117" s="18" t="s">
        <v>35</v>
      </c>
      <c r="Z117" s="19">
        <v>0.02</v>
      </c>
    </row>
    <row r="118" spans="1:26" ht="23.1" customHeight="1" thickBot="1" x14ac:dyDescent="0.6">
      <c r="A118" s="11">
        <v>95</v>
      </c>
      <c r="B118" s="11" t="s">
        <v>32</v>
      </c>
      <c r="C118" s="11">
        <v>19485</v>
      </c>
      <c r="D118" s="11">
        <v>2</v>
      </c>
      <c r="E118" s="11">
        <v>0</v>
      </c>
      <c r="F118" s="11">
        <v>23</v>
      </c>
      <c r="G118" s="20">
        <v>1</v>
      </c>
      <c r="H118" s="12">
        <f t="shared" si="9"/>
        <v>823</v>
      </c>
      <c r="I118" s="11">
        <v>100</v>
      </c>
      <c r="J118" s="13">
        <f t="shared" ref="J118:J158" si="16">H118*I118</f>
        <v>82300</v>
      </c>
      <c r="K118" s="11">
        <v>1</v>
      </c>
      <c r="L118" s="11"/>
      <c r="M118" s="11"/>
      <c r="N118" s="11">
        <v>1</v>
      </c>
      <c r="O118" s="12"/>
      <c r="P118" s="15">
        <v>100</v>
      </c>
      <c r="Q118" s="16"/>
      <c r="R118" s="16"/>
      <c r="S118" s="15"/>
      <c r="T118" s="15"/>
      <c r="U118" s="13"/>
      <c r="V118" s="13">
        <f t="shared" si="15"/>
        <v>82300</v>
      </c>
      <c r="W118" s="13">
        <f t="shared" si="10"/>
        <v>82300</v>
      </c>
      <c r="X118" s="154">
        <v>50</v>
      </c>
      <c r="Y118" s="155" t="s">
        <v>35</v>
      </c>
      <c r="Z118" s="156">
        <v>0.01</v>
      </c>
    </row>
    <row r="119" spans="1:26" ht="23.1" customHeight="1" thickBot="1" x14ac:dyDescent="0.6">
      <c r="A119" s="11">
        <v>96</v>
      </c>
      <c r="B119" s="11" t="s">
        <v>32</v>
      </c>
      <c r="C119" s="11">
        <v>43503</v>
      </c>
      <c r="D119" s="11">
        <v>1</v>
      </c>
      <c r="E119" s="11">
        <v>3</v>
      </c>
      <c r="F119" s="11">
        <v>30</v>
      </c>
      <c r="G119" s="11">
        <v>1</v>
      </c>
      <c r="H119" s="12">
        <f t="shared" si="9"/>
        <v>730</v>
      </c>
      <c r="I119" s="11">
        <v>100</v>
      </c>
      <c r="J119" s="13">
        <f t="shared" si="16"/>
        <v>73000</v>
      </c>
      <c r="K119" s="11">
        <v>1</v>
      </c>
      <c r="L119" s="11"/>
      <c r="M119" s="11"/>
      <c r="N119" s="11">
        <v>1</v>
      </c>
      <c r="O119" s="12"/>
      <c r="P119" s="15">
        <v>100</v>
      </c>
      <c r="Q119" s="16"/>
      <c r="R119" s="16"/>
      <c r="S119" s="15"/>
      <c r="T119" s="15"/>
      <c r="U119" s="13"/>
      <c r="V119" s="13">
        <f t="shared" si="15"/>
        <v>73000</v>
      </c>
      <c r="W119" s="13">
        <f t="shared" si="10"/>
        <v>73000</v>
      </c>
      <c r="X119" s="154"/>
      <c r="Y119" s="155"/>
      <c r="Z119" s="156"/>
    </row>
    <row r="120" spans="1:26" ht="36.75" customHeight="1" thickBot="1" x14ac:dyDescent="0.6">
      <c r="A120" s="11">
        <v>97</v>
      </c>
      <c r="B120" s="11" t="s">
        <v>32</v>
      </c>
      <c r="C120" s="11">
        <v>44902</v>
      </c>
      <c r="D120" s="11">
        <v>0</v>
      </c>
      <c r="E120" s="11">
        <v>2</v>
      </c>
      <c r="F120" s="11">
        <v>60</v>
      </c>
      <c r="G120" s="11">
        <v>2</v>
      </c>
      <c r="H120" s="12">
        <f t="shared" si="9"/>
        <v>260</v>
      </c>
      <c r="I120" s="11">
        <v>420</v>
      </c>
      <c r="J120" s="13">
        <f t="shared" si="16"/>
        <v>109200</v>
      </c>
      <c r="K120" s="11">
        <v>1</v>
      </c>
      <c r="L120" s="11" t="s">
        <v>33</v>
      </c>
      <c r="M120" s="14" t="s">
        <v>34</v>
      </c>
      <c r="N120" s="11">
        <v>2</v>
      </c>
      <c r="O120" s="12">
        <v>312</v>
      </c>
      <c r="P120" s="15">
        <v>100</v>
      </c>
      <c r="Q120" s="16">
        <v>8450</v>
      </c>
      <c r="R120" s="16">
        <f>O120*Q120</f>
        <v>2636400</v>
      </c>
      <c r="S120" s="15">
        <v>15</v>
      </c>
      <c r="T120" s="15">
        <v>50</v>
      </c>
      <c r="U120" s="13">
        <f>R120*(100-T120)%</f>
        <v>1318200</v>
      </c>
      <c r="V120" s="13">
        <f t="shared" si="15"/>
        <v>1427400</v>
      </c>
      <c r="W120" s="13">
        <f t="shared" si="10"/>
        <v>1427400</v>
      </c>
      <c r="X120" s="161">
        <v>50</v>
      </c>
      <c r="Y120" s="164" t="s">
        <v>35</v>
      </c>
      <c r="Z120" s="144">
        <v>0.03</v>
      </c>
    </row>
    <row r="121" spans="1:26" ht="36.75" customHeight="1" thickBot="1" x14ac:dyDescent="0.6">
      <c r="A121" s="11">
        <v>98</v>
      </c>
      <c r="B121" s="11" t="s">
        <v>32</v>
      </c>
      <c r="C121" s="11">
        <v>46448</v>
      </c>
      <c r="D121" s="11">
        <v>0</v>
      </c>
      <c r="E121" s="11">
        <v>0</v>
      </c>
      <c r="F121" s="11">
        <v>66</v>
      </c>
      <c r="G121" s="11">
        <v>2</v>
      </c>
      <c r="H121" s="12">
        <f t="shared" si="9"/>
        <v>66</v>
      </c>
      <c r="I121" s="11">
        <v>150</v>
      </c>
      <c r="J121" s="13">
        <f t="shared" si="16"/>
        <v>9900</v>
      </c>
      <c r="K121" s="11">
        <v>1</v>
      </c>
      <c r="L121" s="11" t="s">
        <v>45</v>
      </c>
      <c r="M121" s="11"/>
      <c r="N121" s="11">
        <v>2</v>
      </c>
      <c r="O121" s="12"/>
      <c r="P121" s="15">
        <v>100</v>
      </c>
      <c r="Q121" s="16"/>
      <c r="R121" s="16"/>
      <c r="S121" s="15"/>
      <c r="T121" s="15"/>
      <c r="U121" s="13"/>
      <c r="V121" s="13">
        <f t="shared" si="15"/>
        <v>9900</v>
      </c>
      <c r="W121" s="13">
        <f t="shared" si="10"/>
        <v>9900</v>
      </c>
      <c r="X121" s="163"/>
      <c r="Y121" s="166"/>
      <c r="Z121" s="146"/>
    </row>
    <row r="122" spans="1:26" ht="36.75" customHeight="1" thickBot="1" x14ac:dyDescent="0.6">
      <c r="A122" s="11">
        <v>99</v>
      </c>
      <c r="B122" s="11" t="s">
        <v>32</v>
      </c>
      <c r="C122" s="11">
        <v>34187</v>
      </c>
      <c r="D122" s="11">
        <v>1</v>
      </c>
      <c r="E122" s="11">
        <v>0</v>
      </c>
      <c r="F122" s="11">
        <v>47</v>
      </c>
      <c r="G122" s="11">
        <v>2</v>
      </c>
      <c r="H122" s="12">
        <f t="shared" si="9"/>
        <v>447</v>
      </c>
      <c r="I122" s="11">
        <v>370</v>
      </c>
      <c r="J122" s="13">
        <f t="shared" si="16"/>
        <v>165390</v>
      </c>
      <c r="K122" s="11">
        <v>1</v>
      </c>
      <c r="L122" s="11" t="s">
        <v>33</v>
      </c>
      <c r="M122" s="11" t="s">
        <v>37</v>
      </c>
      <c r="N122" s="11">
        <v>2</v>
      </c>
      <c r="O122" s="12">
        <v>124</v>
      </c>
      <c r="P122" s="15">
        <v>100</v>
      </c>
      <c r="Q122" s="16">
        <v>8450</v>
      </c>
      <c r="R122" s="16">
        <f>O122*Q122</f>
        <v>1047800</v>
      </c>
      <c r="S122" s="15">
        <v>11</v>
      </c>
      <c r="T122" s="15">
        <v>12</v>
      </c>
      <c r="U122" s="13">
        <f>R122*(100-T122)%</f>
        <v>922064</v>
      </c>
      <c r="V122" s="13">
        <f t="shared" si="15"/>
        <v>1087454</v>
      </c>
      <c r="W122" s="13">
        <f t="shared" si="10"/>
        <v>1087454</v>
      </c>
      <c r="X122" s="17">
        <v>50</v>
      </c>
      <c r="Y122" s="18" t="s">
        <v>35</v>
      </c>
      <c r="Z122" s="19">
        <v>0.03</v>
      </c>
    </row>
    <row r="123" spans="1:26" ht="36.75" customHeight="1" thickBot="1" x14ac:dyDescent="0.6">
      <c r="A123" s="11">
        <v>100</v>
      </c>
      <c r="B123" s="11" t="s">
        <v>32</v>
      </c>
      <c r="C123" s="11">
        <v>349</v>
      </c>
      <c r="D123" s="11">
        <v>0</v>
      </c>
      <c r="E123" s="11">
        <v>0</v>
      </c>
      <c r="F123" s="11">
        <v>67</v>
      </c>
      <c r="G123" s="20">
        <v>2</v>
      </c>
      <c r="H123" s="12">
        <f t="shared" si="9"/>
        <v>67</v>
      </c>
      <c r="I123" s="11">
        <v>420</v>
      </c>
      <c r="J123" s="13">
        <f t="shared" si="16"/>
        <v>28140</v>
      </c>
      <c r="K123" s="11">
        <v>1</v>
      </c>
      <c r="L123" s="11" t="s">
        <v>33</v>
      </c>
      <c r="M123" s="14" t="s">
        <v>34</v>
      </c>
      <c r="N123" s="11">
        <v>2</v>
      </c>
      <c r="O123" s="12">
        <v>216</v>
      </c>
      <c r="P123" s="15">
        <v>100</v>
      </c>
      <c r="Q123" s="16">
        <v>8450</v>
      </c>
      <c r="R123" s="16">
        <f>O123*Q123</f>
        <v>1825200</v>
      </c>
      <c r="S123" s="15">
        <v>31</v>
      </c>
      <c r="T123" s="15">
        <v>85</v>
      </c>
      <c r="U123" s="13">
        <f>R123*(100-T123)%</f>
        <v>273780</v>
      </c>
      <c r="V123" s="13">
        <f t="shared" si="15"/>
        <v>301920</v>
      </c>
      <c r="W123" s="13">
        <f t="shared" si="10"/>
        <v>301920</v>
      </c>
      <c r="X123" s="17">
        <v>50</v>
      </c>
      <c r="Y123" s="18" t="s">
        <v>35</v>
      </c>
      <c r="Z123" s="19">
        <v>0.03</v>
      </c>
    </row>
    <row r="124" spans="1:26" ht="36" customHeight="1" thickBot="1" x14ac:dyDescent="0.6">
      <c r="A124" s="11">
        <v>101</v>
      </c>
      <c r="B124" s="11" t="s">
        <v>32</v>
      </c>
      <c r="C124" s="11">
        <v>1425</v>
      </c>
      <c r="D124" s="11">
        <v>0</v>
      </c>
      <c r="E124" s="11">
        <v>2</v>
      </c>
      <c r="F124" s="11">
        <v>15</v>
      </c>
      <c r="G124" s="20">
        <v>2</v>
      </c>
      <c r="H124" s="12">
        <f t="shared" si="9"/>
        <v>215</v>
      </c>
      <c r="I124" s="11">
        <v>500</v>
      </c>
      <c r="J124" s="13">
        <f t="shared" si="16"/>
        <v>107500</v>
      </c>
      <c r="K124" s="11">
        <v>1</v>
      </c>
      <c r="L124" s="11" t="s">
        <v>33</v>
      </c>
      <c r="M124" s="14" t="s">
        <v>34</v>
      </c>
      <c r="N124" s="11">
        <v>2</v>
      </c>
      <c r="O124" s="12">
        <v>345</v>
      </c>
      <c r="P124" s="15">
        <v>100</v>
      </c>
      <c r="Q124" s="16">
        <v>8450</v>
      </c>
      <c r="R124" s="16">
        <f>O124*Q124</f>
        <v>2915250</v>
      </c>
      <c r="S124" s="15">
        <v>41</v>
      </c>
      <c r="T124" s="15">
        <v>85</v>
      </c>
      <c r="U124" s="13">
        <f>R124*(100-T124)%</f>
        <v>437287.5</v>
      </c>
      <c r="V124" s="13">
        <f t="shared" si="15"/>
        <v>544787.5</v>
      </c>
      <c r="W124" s="13">
        <f t="shared" si="10"/>
        <v>544787.5</v>
      </c>
      <c r="X124" s="17">
        <v>50</v>
      </c>
      <c r="Y124" s="18" t="s">
        <v>35</v>
      </c>
      <c r="Z124" s="19">
        <v>0.03</v>
      </c>
    </row>
    <row r="125" spans="1:26" ht="28.5" customHeight="1" thickBot="1" x14ac:dyDescent="0.6">
      <c r="A125" s="11">
        <v>102</v>
      </c>
      <c r="B125" s="11" t="s">
        <v>32</v>
      </c>
      <c r="C125" s="11">
        <v>43502</v>
      </c>
      <c r="D125" s="11">
        <v>1</v>
      </c>
      <c r="E125" s="11">
        <v>3</v>
      </c>
      <c r="F125" s="11">
        <v>29</v>
      </c>
      <c r="G125" s="11">
        <v>1</v>
      </c>
      <c r="H125" s="12">
        <f t="shared" si="9"/>
        <v>729</v>
      </c>
      <c r="I125" s="11">
        <v>100</v>
      </c>
      <c r="J125" s="13">
        <f t="shared" si="16"/>
        <v>72900</v>
      </c>
      <c r="K125" s="11">
        <v>1</v>
      </c>
      <c r="L125" s="11"/>
      <c r="M125" s="11"/>
      <c r="N125" s="11">
        <v>1</v>
      </c>
      <c r="O125" s="12"/>
      <c r="P125" s="15">
        <v>100</v>
      </c>
      <c r="Q125" s="16"/>
      <c r="R125" s="16"/>
      <c r="S125" s="15"/>
      <c r="T125" s="15"/>
      <c r="U125" s="13"/>
      <c r="V125" s="13">
        <f t="shared" si="15"/>
        <v>72900</v>
      </c>
      <c r="W125" s="13">
        <f t="shared" si="10"/>
        <v>72900</v>
      </c>
      <c r="X125" s="161">
        <v>50</v>
      </c>
      <c r="Y125" s="164" t="s">
        <v>35</v>
      </c>
      <c r="Z125" s="144">
        <v>0.01</v>
      </c>
    </row>
    <row r="126" spans="1:26" ht="28.5" customHeight="1" thickBot="1" x14ac:dyDescent="0.6">
      <c r="A126" s="11">
        <v>103</v>
      </c>
      <c r="B126" s="11" t="s">
        <v>32</v>
      </c>
      <c r="C126" s="11">
        <v>44522</v>
      </c>
      <c r="D126" s="11">
        <v>0</v>
      </c>
      <c r="E126" s="11">
        <v>2</v>
      </c>
      <c r="F126" s="11">
        <v>11</v>
      </c>
      <c r="G126" s="11">
        <v>1</v>
      </c>
      <c r="H126" s="12">
        <f t="shared" si="9"/>
        <v>211</v>
      </c>
      <c r="I126" s="11">
        <v>100</v>
      </c>
      <c r="J126" s="13">
        <f t="shared" si="16"/>
        <v>21100</v>
      </c>
      <c r="K126" s="11">
        <v>1</v>
      </c>
      <c r="L126" s="11"/>
      <c r="M126" s="11"/>
      <c r="N126" s="11">
        <v>1</v>
      </c>
      <c r="O126" s="12"/>
      <c r="P126" s="15">
        <v>100</v>
      </c>
      <c r="Q126" s="16"/>
      <c r="R126" s="16"/>
      <c r="S126" s="15"/>
      <c r="T126" s="15"/>
      <c r="U126" s="13"/>
      <c r="V126" s="13">
        <f t="shared" si="15"/>
        <v>21100</v>
      </c>
      <c r="W126" s="13">
        <f t="shared" si="10"/>
        <v>21100</v>
      </c>
      <c r="X126" s="163"/>
      <c r="Y126" s="166"/>
      <c r="Z126" s="146"/>
    </row>
    <row r="127" spans="1:26" ht="28.5" customHeight="1" thickBot="1" x14ac:dyDescent="0.6">
      <c r="A127" s="11">
        <v>104</v>
      </c>
      <c r="B127" s="11" t="s">
        <v>32</v>
      </c>
      <c r="C127" s="11">
        <v>17542</v>
      </c>
      <c r="D127" s="11">
        <v>11</v>
      </c>
      <c r="E127" s="11">
        <v>1</v>
      </c>
      <c r="F127" s="11">
        <v>50</v>
      </c>
      <c r="G127" s="20">
        <v>1</v>
      </c>
      <c r="H127" s="12">
        <f t="shared" si="9"/>
        <v>4550</v>
      </c>
      <c r="I127" s="11">
        <v>100</v>
      </c>
      <c r="J127" s="13">
        <f t="shared" si="16"/>
        <v>455000</v>
      </c>
      <c r="K127" s="11">
        <v>1</v>
      </c>
      <c r="L127" s="11"/>
      <c r="M127" s="11"/>
      <c r="N127" s="11">
        <v>1</v>
      </c>
      <c r="O127" s="12"/>
      <c r="P127" s="15">
        <v>100</v>
      </c>
      <c r="Q127" s="16"/>
      <c r="R127" s="16"/>
      <c r="S127" s="15"/>
      <c r="T127" s="15"/>
      <c r="U127" s="13"/>
      <c r="V127" s="13">
        <f t="shared" si="15"/>
        <v>455000</v>
      </c>
      <c r="W127" s="13">
        <f t="shared" si="10"/>
        <v>455000</v>
      </c>
      <c r="X127" s="17">
        <v>50</v>
      </c>
      <c r="Y127" s="6" t="s">
        <v>35</v>
      </c>
      <c r="Z127" s="19">
        <v>0.01</v>
      </c>
    </row>
    <row r="128" spans="1:26" ht="28.5" customHeight="1" thickBot="1" x14ac:dyDescent="0.6">
      <c r="A128" s="11">
        <v>105</v>
      </c>
      <c r="B128" s="11" t="s">
        <v>32</v>
      </c>
      <c r="C128" s="11">
        <v>17629</v>
      </c>
      <c r="D128" s="11">
        <v>5</v>
      </c>
      <c r="E128" s="11">
        <v>3</v>
      </c>
      <c r="F128" s="11">
        <v>98</v>
      </c>
      <c r="G128" s="20">
        <v>1</v>
      </c>
      <c r="H128" s="12">
        <f t="shared" si="9"/>
        <v>2398</v>
      </c>
      <c r="I128" s="11">
        <v>130</v>
      </c>
      <c r="J128" s="13">
        <f t="shared" si="16"/>
        <v>311740</v>
      </c>
      <c r="K128" s="11">
        <v>1</v>
      </c>
      <c r="L128" s="11"/>
      <c r="M128" s="11"/>
      <c r="N128" s="11">
        <v>1</v>
      </c>
      <c r="O128" s="12"/>
      <c r="P128" s="15">
        <v>100</v>
      </c>
      <c r="Q128" s="16"/>
      <c r="R128" s="16"/>
      <c r="S128" s="15"/>
      <c r="T128" s="15"/>
      <c r="U128" s="13"/>
      <c r="V128" s="13">
        <f t="shared" si="15"/>
        <v>311740</v>
      </c>
      <c r="W128" s="13">
        <f t="shared" si="10"/>
        <v>311740</v>
      </c>
      <c r="X128" s="17">
        <v>50</v>
      </c>
      <c r="Y128" s="6" t="s">
        <v>35</v>
      </c>
      <c r="Z128" s="19">
        <v>0.01</v>
      </c>
    </row>
    <row r="129" spans="1:26" ht="36.75" customHeight="1" thickBot="1" x14ac:dyDescent="0.6">
      <c r="A129" s="11">
        <v>106</v>
      </c>
      <c r="B129" s="11" t="s">
        <v>32</v>
      </c>
      <c r="C129" s="11">
        <v>1486</v>
      </c>
      <c r="D129" s="11">
        <v>0</v>
      </c>
      <c r="E129" s="11">
        <v>3</v>
      </c>
      <c r="F129" s="11">
        <v>50</v>
      </c>
      <c r="G129" s="20">
        <v>2</v>
      </c>
      <c r="H129" s="12">
        <f t="shared" si="9"/>
        <v>350</v>
      </c>
      <c r="I129" s="11">
        <v>420</v>
      </c>
      <c r="J129" s="13">
        <f t="shared" si="16"/>
        <v>147000</v>
      </c>
      <c r="K129" s="11">
        <v>1</v>
      </c>
      <c r="L129" s="11" t="s">
        <v>33</v>
      </c>
      <c r="M129" s="14" t="s">
        <v>34</v>
      </c>
      <c r="N129" s="11">
        <v>2</v>
      </c>
      <c r="O129" s="12">
        <v>216</v>
      </c>
      <c r="P129" s="15">
        <v>100</v>
      </c>
      <c r="Q129" s="16">
        <v>8450</v>
      </c>
      <c r="R129" s="16">
        <f>O129*Q129</f>
        <v>1825200</v>
      </c>
      <c r="S129" s="15">
        <v>31</v>
      </c>
      <c r="T129" s="15">
        <v>85</v>
      </c>
      <c r="U129" s="13">
        <f>R129*(100-T129)%</f>
        <v>273780</v>
      </c>
      <c r="V129" s="13">
        <f t="shared" si="15"/>
        <v>420780</v>
      </c>
      <c r="W129" s="13">
        <f t="shared" si="10"/>
        <v>420780</v>
      </c>
      <c r="X129" s="17">
        <v>50</v>
      </c>
      <c r="Y129" s="18" t="s">
        <v>35</v>
      </c>
      <c r="Z129" s="19">
        <v>0.03</v>
      </c>
    </row>
    <row r="130" spans="1:26" ht="36.75" customHeight="1" thickBot="1" x14ac:dyDescent="0.6">
      <c r="A130" s="11">
        <v>107</v>
      </c>
      <c r="B130" s="11" t="s">
        <v>32</v>
      </c>
      <c r="C130" s="11">
        <v>2754</v>
      </c>
      <c r="D130" s="11">
        <v>0</v>
      </c>
      <c r="E130" s="11">
        <v>2</v>
      </c>
      <c r="F130" s="11">
        <v>36</v>
      </c>
      <c r="G130" s="20">
        <v>2</v>
      </c>
      <c r="H130" s="12">
        <f t="shared" si="9"/>
        <v>236</v>
      </c>
      <c r="I130" s="11">
        <v>100</v>
      </c>
      <c r="J130" s="13">
        <f t="shared" si="16"/>
        <v>23600</v>
      </c>
      <c r="K130" s="11">
        <v>1</v>
      </c>
      <c r="L130" s="11" t="s">
        <v>33</v>
      </c>
      <c r="M130" s="14" t="s">
        <v>34</v>
      </c>
      <c r="N130" s="11">
        <v>2</v>
      </c>
      <c r="O130" s="12">
        <v>216</v>
      </c>
      <c r="P130" s="15">
        <v>100</v>
      </c>
      <c r="Q130" s="16">
        <v>8450</v>
      </c>
      <c r="R130" s="16">
        <f>O130*Q130</f>
        <v>1825200</v>
      </c>
      <c r="S130" s="15">
        <v>32</v>
      </c>
      <c r="T130" s="15">
        <v>85</v>
      </c>
      <c r="U130" s="13">
        <f>R130*(100-T130)%</f>
        <v>273780</v>
      </c>
      <c r="V130" s="13">
        <f t="shared" si="15"/>
        <v>297380</v>
      </c>
      <c r="W130" s="13">
        <f t="shared" si="10"/>
        <v>297380</v>
      </c>
      <c r="X130" s="17">
        <v>50</v>
      </c>
      <c r="Y130" s="18" t="s">
        <v>35</v>
      </c>
      <c r="Z130" s="19">
        <v>0.03</v>
      </c>
    </row>
    <row r="131" spans="1:26" ht="36.75" customHeight="1" thickBot="1" x14ac:dyDescent="0.6">
      <c r="A131" s="11">
        <v>108</v>
      </c>
      <c r="B131" s="11" t="s">
        <v>32</v>
      </c>
      <c r="C131" s="11">
        <v>34026</v>
      </c>
      <c r="D131" s="11">
        <v>0</v>
      </c>
      <c r="E131" s="11">
        <v>0</v>
      </c>
      <c r="F131" s="11">
        <v>73</v>
      </c>
      <c r="G131" s="20">
        <v>2</v>
      </c>
      <c r="H131" s="12">
        <f t="shared" si="9"/>
        <v>73</v>
      </c>
      <c r="I131" s="11">
        <v>420</v>
      </c>
      <c r="J131" s="13">
        <f t="shared" si="16"/>
        <v>30660</v>
      </c>
      <c r="K131" s="11">
        <v>1</v>
      </c>
      <c r="L131" s="11" t="s">
        <v>33</v>
      </c>
      <c r="M131" s="14" t="s">
        <v>34</v>
      </c>
      <c r="N131" s="11">
        <v>2</v>
      </c>
      <c r="O131" s="12">
        <v>216</v>
      </c>
      <c r="P131" s="15">
        <v>100</v>
      </c>
      <c r="Q131" s="16">
        <v>8450</v>
      </c>
      <c r="R131" s="16">
        <f>O131*Q131</f>
        <v>1825200</v>
      </c>
      <c r="S131" s="15">
        <v>26</v>
      </c>
      <c r="T131" s="15">
        <v>85</v>
      </c>
      <c r="U131" s="13">
        <f>R131*(100-T131)%</f>
        <v>273780</v>
      </c>
      <c r="V131" s="13">
        <f t="shared" si="15"/>
        <v>304440</v>
      </c>
      <c r="W131" s="13">
        <f t="shared" si="10"/>
        <v>304440</v>
      </c>
      <c r="X131" s="17">
        <v>50</v>
      </c>
      <c r="Y131" s="18" t="s">
        <v>35</v>
      </c>
      <c r="Z131" s="19">
        <v>0.03</v>
      </c>
    </row>
    <row r="132" spans="1:26" ht="27" customHeight="1" thickBot="1" x14ac:dyDescent="0.6">
      <c r="A132" s="11">
        <v>109</v>
      </c>
      <c r="B132" s="11" t="s">
        <v>32</v>
      </c>
      <c r="C132" s="11">
        <v>19613</v>
      </c>
      <c r="D132" s="11">
        <v>3</v>
      </c>
      <c r="E132" s="11">
        <v>3</v>
      </c>
      <c r="F132" s="11">
        <v>70</v>
      </c>
      <c r="G132" s="20">
        <v>1</v>
      </c>
      <c r="H132" s="12">
        <f t="shared" si="9"/>
        <v>1570</v>
      </c>
      <c r="I132" s="11">
        <v>180</v>
      </c>
      <c r="J132" s="13">
        <f t="shared" si="16"/>
        <v>282600</v>
      </c>
      <c r="K132" s="11">
        <v>1</v>
      </c>
      <c r="L132" s="11"/>
      <c r="M132" s="11"/>
      <c r="N132" s="11">
        <v>1</v>
      </c>
      <c r="O132" s="12"/>
      <c r="P132" s="15">
        <v>100</v>
      </c>
      <c r="Q132" s="16"/>
      <c r="R132" s="16"/>
      <c r="S132" s="15"/>
      <c r="T132" s="15"/>
      <c r="U132" s="13"/>
      <c r="V132" s="13">
        <f t="shared" si="15"/>
        <v>282600</v>
      </c>
      <c r="W132" s="13">
        <f t="shared" si="10"/>
        <v>282600</v>
      </c>
      <c r="X132" s="17">
        <v>50</v>
      </c>
      <c r="Y132" s="18" t="s">
        <v>35</v>
      </c>
      <c r="Z132" s="19">
        <v>0.01</v>
      </c>
    </row>
    <row r="133" spans="1:26" ht="27" customHeight="1" thickBot="1" x14ac:dyDescent="0.6">
      <c r="A133" s="11">
        <v>110</v>
      </c>
      <c r="B133" s="11" t="s">
        <v>32</v>
      </c>
      <c r="C133" s="11">
        <v>17409</v>
      </c>
      <c r="D133" s="11">
        <v>1</v>
      </c>
      <c r="E133" s="11">
        <v>0</v>
      </c>
      <c r="F133" s="11">
        <v>20</v>
      </c>
      <c r="G133" s="20">
        <v>1</v>
      </c>
      <c r="H133" s="12">
        <f t="shared" si="9"/>
        <v>420</v>
      </c>
      <c r="I133" s="11">
        <v>420</v>
      </c>
      <c r="J133" s="13">
        <f t="shared" si="16"/>
        <v>176400</v>
      </c>
      <c r="K133" s="11">
        <v>1</v>
      </c>
      <c r="L133" s="11"/>
      <c r="M133" s="11"/>
      <c r="N133" s="11">
        <v>1</v>
      </c>
      <c r="O133" s="12"/>
      <c r="P133" s="15">
        <v>100</v>
      </c>
      <c r="Q133" s="16"/>
      <c r="R133" s="16"/>
      <c r="S133" s="15"/>
      <c r="T133" s="15"/>
      <c r="U133" s="13"/>
      <c r="V133" s="13">
        <f t="shared" si="15"/>
        <v>176400</v>
      </c>
      <c r="W133" s="13">
        <f t="shared" si="10"/>
        <v>176400</v>
      </c>
      <c r="X133" s="154">
        <v>50</v>
      </c>
      <c r="Y133" s="170" t="s">
        <v>35</v>
      </c>
      <c r="Z133" s="156">
        <v>0.01</v>
      </c>
    </row>
    <row r="134" spans="1:26" ht="27" customHeight="1" thickBot="1" x14ac:dyDescent="0.6">
      <c r="A134" s="11">
        <v>111</v>
      </c>
      <c r="B134" s="11" t="s">
        <v>32</v>
      </c>
      <c r="C134" s="11">
        <v>17417</v>
      </c>
      <c r="D134" s="11">
        <v>1</v>
      </c>
      <c r="E134" s="11">
        <v>0</v>
      </c>
      <c r="F134" s="11">
        <v>0</v>
      </c>
      <c r="G134" s="20">
        <v>1</v>
      </c>
      <c r="H134" s="12">
        <f t="shared" si="9"/>
        <v>400</v>
      </c>
      <c r="I134" s="11">
        <v>200</v>
      </c>
      <c r="J134" s="13">
        <f t="shared" si="16"/>
        <v>80000</v>
      </c>
      <c r="K134" s="11">
        <v>1</v>
      </c>
      <c r="L134" s="11"/>
      <c r="M134" s="11"/>
      <c r="N134" s="11">
        <v>1</v>
      </c>
      <c r="O134" s="12"/>
      <c r="P134" s="15">
        <v>100</v>
      </c>
      <c r="Q134" s="16"/>
      <c r="R134" s="16"/>
      <c r="S134" s="15"/>
      <c r="T134" s="15"/>
      <c r="U134" s="13"/>
      <c r="V134" s="13">
        <f t="shared" si="15"/>
        <v>80000</v>
      </c>
      <c r="W134" s="13">
        <f t="shared" si="10"/>
        <v>80000</v>
      </c>
      <c r="X134" s="154"/>
      <c r="Y134" s="170"/>
      <c r="Z134" s="156"/>
    </row>
    <row r="135" spans="1:26" ht="36.75" customHeight="1" thickBot="1" x14ac:dyDescent="0.6">
      <c r="A135" s="11">
        <v>112</v>
      </c>
      <c r="B135" s="11" t="s">
        <v>32</v>
      </c>
      <c r="C135" s="11">
        <v>47215</v>
      </c>
      <c r="D135" s="11">
        <v>0</v>
      </c>
      <c r="E135" s="11">
        <v>1</v>
      </c>
      <c r="F135" s="11">
        <v>2</v>
      </c>
      <c r="G135" s="11">
        <v>5</v>
      </c>
      <c r="H135" s="12">
        <f>SUM(D135*400)+(E135*100)+F135</f>
        <v>102</v>
      </c>
      <c r="I135" s="11">
        <v>420</v>
      </c>
      <c r="J135" s="13">
        <f t="shared" si="16"/>
        <v>42840</v>
      </c>
      <c r="K135" s="11">
        <v>1</v>
      </c>
      <c r="L135" s="11" t="s">
        <v>33</v>
      </c>
      <c r="M135" s="11" t="s">
        <v>37</v>
      </c>
      <c r="N135" s="11">
        <v>2</v>
      </c>
      <c r="O135" s="12">
        <v>132</v>
      </c>
      <c r="P135" s="15">
        <v>84.848484848484844</v>
      </c>
      <c r="Q135" s="16">
        <v>8450</v>
      </c>
      <c r="R135" s="16">
        <f>O135*Q135</f>
        <v>1115400</v>
      </c>
      <c r="S135" s="15">
        <v>41</v>
      </c>
      <c r="T135" s="15">
        <v>72</v>
      </c>
      <c r="U135" s="13">
        <f>R135*(100-T135)%</f>
        <v>312312.00000000006</v>
      </c>
      <c r="V135" s="13">
        <f>U135+J134</f>
        <v>392312.00000000006</v>
      </c>
      <c r="W135" s="13">
        <f t="shared" si="10"/>
        <v>392312.00000000006</v>
      </c>
      <c r="X135" s="17">
        <v>50</v>
      </c>
      <c r="Y135" s="18" t="s">
        <v>35</v>
      </c>
      <c r="Z135" s="19">
        <v>0.03</v>
      </c>
    </row>
    <row r="136" spans="1:26" ht="27" customHeight="1" thickBot="1" x14ac:dyDescent="0.6">
      <c r="A136" s="11">
        <v>113</v>
      </c>
      <c r="B136" s="11" t="s">
        <v>32</v>
      </c>
      <c r="C136" s="14">
        <v>47216</v>
      </c>
      <c r="D136" s="11">
        <v>0</v>
      </c>
      <c r="E136" s="11">
        <v>1</v>
      </c>
      <c r="F136" s="11">
        <v>1</v>
      </c>
      <c r="G136" s="20">
        <v>1</v>
      </c>
      <c r="H136" s="12">
        <f t="shared" ref="H136" si="17">SUM(D136*400)+(E136*100)+F136</f>
        <v>101</v>
      </c>
      <c r="I136" s="11">
        <v>320</v>
      </c>
      <c r="J136" s="13">
        <f t="shared" si="16"/>
        <v>32320</v>
      </c>
      <c r="K136" s="11">
        <v>1</v>
      </c>
      <c r="L136" s="11"/>
      <c r="M136" s="11"/>
      <c r="N136" s="11">
        <v>1</v>
      </c>
      <c r="O136" s="12"/>
      <c r="P136" s="15">
        <v>100</v>
      </c>
      <c r="Q136" s="16"/>
      <c r="R136" s="16"/>
      <c r="S136" s="15"/>
      <c r="T136" s="15"/>
      <c r="U136" s="13"/>
      <c r="V136" s="13">
        <f t="shared" ref="V136:V199" si="18">U136+J136</f>
        <v>32320</v>
      </c>
      <c r="W136" s="13">
        <f t="shared" si="10"/>
        <v>32320</v>
      </c>
      <c r="X136" s="17">
        <v>50</v>
      </c>
      <c r="Y136" s="18" t="s">
        <v>35</v>
      </c>
      <c r="Z136" s="19">
        <v>0.01</v>
      </c>
    </row>
    <row r="137" spans="1:26" ht="25.5" customHeight="1" thickBot="1" x14ac:dyDescent="0.6">
      <c r="A137" s="11">
        <v>114</v>
      </c>
      <c r="B137" s="11" t="s">
        <v>32</v>
      </c>
      <c r="C137" s="11">
        <v>19678</v>
      </c>
      <c r="D137" s="11">
        <v>9</v>
      </c>
      <c r="E137" s="11">
        <v>3</v>
      </c>
      <c r="F137" s="11">
        <v>75</v>
      </c>
      <c r="G137" s="20">
        <v>1</v>
      </c>
      <c r="H137" s="12">
        <f t="shared" si="9"/>
        <v>3975</v>
      </c>
      <c r="I137" s="11">
        <v>100</v>
      </c>
      <c r="J137" s="13">
        <f t="shared" si="16"/>
        <v>397500</v>
      </c>
      <c r="K137" s="11">
        <v>1</v>
      </c>
      <c r="L137" s="11"/>
      <c r="M137" s="11"/>
      <c r="N137" s="11">
        <v>1</v>
      </c>
      <c r="O137" s="12"/>
      <c r="P137" s="15">
        <v>100</v>
      </c>
      <c r="Q137" s="16"/>
      <c r="R137" s="16"/>
      <c r="S137" s="15"/>
      <c r="T137" s="15"/>
      <c r="U137" s="13"/>
      <c r="V137" s="13">
        <f t="shared" si="18"/>
        <v>397500</v>
      </c>
      <c r="W137" s="13">
        <f t="shared" si="10"/>
        <v>397500</v>
      </c>
      <c r="X137" s="17">
        <v>50</v>
      </c>
      <c r="Y137" s="18" t="s">
        <v>35</v>
      </c>
      <c r="Z137" s="19">
        <v>0.01</v>
      </c>
    </row>
    <row r="138" spans="1:26" ht="25.5" customHeight="1" thickBot="1" x14ac:dyDescent="0.6">
      <c r="A138" s="11">
        <v>115</v>
      </c>
      <c r="B138" s="11" t="s">
        <v>32</v>
      </c>
      <c r="C138" s="11">
        <v>39227</v>
      </c>
      <c r="D138" s="11">
        <v>0</v>
      </c>
      <c r="E138" s="11">
        <v>1</v>
      </c>
      <c r="F138" s="11">
        <v>86</v>
      </c>
      <c r="G138" s="11">
        <v>1</v>
      </c>
      <c r="H138" s="12">
        <f t="shared" si="9"/>
        <v>186</v>
      </c>
      <c r="I138" s="11">
        <v>500</v>
      </c>
      <c r="J138" s="13">
        <f t="shared" si="16"/>
        <v>93000</v>
      </c>
      <c r="K138" s="11">
        <v>1</v>
      </c>
      <c r="L138" s="11"/>
      <c r="M138" s="11"/>
      <c r="N138" s="11">
        <v>1</v>
      </c>
      <c r="O138" s="12"/>
      <c r="P138" s="15">
        <v>100</v>
      </c>
      <c r="Q138" s="16"/>
      <c r="R138" s="16"/>
      <c r="S138" s="15"/>
      <c r="T138" s="15"/>
      <c r="U138" s="13"/>
      <c r="V138" s="13">
        <f t="shared" si="18"/>
        <v>93000</v>
      </c>
      <c r="W138" s="13">
        <f t="shared" si="10"/>
        <v>93000</v>
      </c>
      <c r="X138" s="17">
        <v>50</v>
      </c>
      <c r="Y138" s="18" t="s">
        <v>35</v>
      </c>
      <c r="Z138" s="19">
        <v>0.01</v>
      </c>
    </row>
    <row r="139" spans="1:26" ht="25.5" customHeight="1" thickBot="1" x14ac:dyDescent="0.6">
      <c r="A139" s="11">
        <v>116</v>
      </c>
      <c r="B139" s="11" t="s">
        <v>32</v>
      </c>
      <c r="C139" s="11">
        <v>17378</v>
      </c>
      <c r="D139" s="11">
        <v>10</v>
      </c>
      <c r="E139" s="11">
        <v>2</v>
      </c>
      <c r="F139" s="11">
        <v>38</v>
      </c>
      <c r="G139" s="20">
        <v>1</v>
      </c>
      <c r="H139" s="12">
        <f t="shared" si="9"/>
        <v>4238</v>
      </c>
      <c r="I139" s="11">
        <v>100</v>
      </c>
      <c r="J139" s="13">
        <f t="shared" si="16"/>
        <v>423800</v>
      </c>
      <c r="K139" s="11">
        <v>1</v>
      </c>
      <c r="L139" s="11"/>
      <c r="M139" s="11"/>
      <c r="N139" s="11">
        <v>1</v>
      </c>
      <c r="O139" s="12"/>
      <c r="P139" s="15">
        <v>100</v>
      </c>
      <c r="Q139" s="16"/>
      <c r="R139" s="16"/>
      <c r="S139" s="15"/>
      <c r="T139" s="15"/>
      <c r="U139" s="13"/>
      <c r="V139" s="13">
        <f t="shared" si="18"/>
        <v>423800</v>
      </c>
      <c r="W139" s="13">
        <f t="shared" si="10"/>
        <v>423800</v>
      </c>
      <c r="X139" s="154">
        <v>50</v>
      </c>
      <c r="Y139" s="155" t="s">
        <v>35</v>
      </c>
      <c r="Z139" s="156">
        <v>0.01</v>
      </c>
    </row>
    <row r="140" spans="1:26" ht="25.5" customHeight="1" thickBot="1" x14ac:dyDescent="0.6">
      <c r="A140" s="11">
        <v>117</v>
      </c>
      <c r="B140" s="11" t="s">
        <v>32</v>
      </c>
      <c r="C140" s="11">
        <v>34036</v>
      </c>
      <c r="D140" s="11">
        <v>0</v>
      </c>
      <c r="E140" s="11">
        <v>2</v>
      </c>
      <c r="F140" s="11">
        <v>57</v>
      </c>
      <c r="G140" s="20">
        <v>1</v>
      </c>
      <c r="H140" s="12">
        <f t="shared" si="9"/>
        <v>257</v>
      </c>
      <c r="I140" s="11">
        <v>500</v>
      </c>
      <c r="J140" s="13">
        <f t="shared" si="16"/>
        <v>128500</v>
      </c>
      <c r="K140" s="11">
        <v>1</v>
      </c>
      <c r="L140" s="11"/>
      <c r="M140" s="11"/>
      <c r="N140" s="11">
        <v>1</v>
      </c>
      <c r="O140" s="12"/>
      <c r="P140" s="15">
        <v>100</v>
      </c>
      <c r="Q140" s="16"/>
      <c r="R140" s="16"/>
      <c r="S140" s="15"/>
      <c r="T140" s="15"/>
      <c r="U140" s="13"/>
      <c r="V140" s="13">
        <f t="shared" si="18"/>
        <v>128500</v>
      </c>
      <c r="W140" s="13">
        <f t="shared" si="10"/>
        <v>128500</v>
      </c>
      <c r="X140" s="154"/>
      <c r="Y140" s="155"/>
      <c r="Z140" s="156"/>
    </row>
    <row r="141" spans="1:26" ht="36.75" customHeight="1" thickBot="1" x14ac:dyDescent="0.6">
      <c r="A141" s="11">
        <v>118</v>
      </c>
      <c r="B141" s="11" t="s">
        <v>32</v>
      </c>
      <c r="C141" s="11">
        <v>34122</v>
      </c>
      <c r="D141" s="11">
        <v>0</v>
      </c>
      <c r="E141" s="11">
        <v>1</v>
      </c>
      <c r="F141" s="11">
        <v>0</v>
      </c>
      <c r="G141" s="11">
        <v>2</v>
      </c>
      <c r="H141" s="12">
        <f t="shared" si="9"/>
        <v>100</v>
      </c>
      <c r="I141" s="11">
        <v>500</v>
      </c>
      <c r="J141" s="13">
        <f t="shared" si="16"/>
        <v>50000</v>
      </c>
      <c r="K141" s="11">
        <v>1</v>
      </c>
      <c r="L141" s="11" t="s">
        <v>33</v>
      </c>
      <c r="M141" s="14" t="s">
        <v>34</v>
      </c>
      <c r="N141" s="11">
        <v>2</v>
      </c>
      <c r="O141" s="12">
        <v>361</v>
      </c>
      <c r="P141" s="15">
        <v>100</v>
      </c>
      <c r="Q141" s="16">
        <v>8450</v>
      </c>
      <c r="R141" s="16">
        <f>O141*Q141</f>
        <v>3050450</v>
      </c>
      <c r="S141" s="15">
        <v>22</v>
      </c>
      <c r="T141" s="15">
        <v>85</v>
      </c>
      <c r="U141" s="13">
        <f>R141*(100-T141)%</f>
        <v>457567.5</v>
      </c>
      <c r="V141" s="13">
        <f t="shared" si="18"/>
        <v>507567.5</v>
      </c>
      <c r="W141" s="13">
        <f t="shared" si="10"/>
        <v>507567.5</v>
      </c>
      <c r="X141" s="17">
        <v>50</v>
      </c>
      <c r="Y141" s="18" t="s">
        <v>35</v>
      </c>
      <c r="Z141" s="19">
        <v>0.03</v>
      </c>
    </row>
    <row r="142" spans="1:26" ht="36.75" customHeight="1" thickBot="1" x14ac:dyDescent="0.6">
      <c r="A142" s="11">
        <v>119</v>
      </c>
      <c r="B142" s="11" t="s">
        <v>32</v>
      </c>
      <c r="C142" s="11">
        <v>43588</v>
      </c>
      <c r="D142" s="11">
        <v>1</v>
      </c>
      <c r="E142" s="11">
        <v>2</v>
      </c>
      <c r="F142" s="11">
        <v>74</v>
      </c>
      <c r="G142" s="11">
        <v>1</v>
      </c>
      <c r="H142" s="12">
        <f t="shared" ref="H142:H207" si="19">SUM(D142*400)+(E142*100)+F142</f>
        <v>674</v>
      </c>
      <c r="I142" s="11">
        <v>440</v>
      </c>
      <c r="J142" s="13">
        <f t="shared" si="16"/>
        <v>296560</v>
      </c>
      <c r="K142" s="11">
        <v>1</v>
      </c>
      <c r="L142" s="11"/>
      <c r="M142" s="11"/>
      <c r="N142" s="11">
        <v>1</v>
      </c>
      <c r="O142" s="12"/>
      <c r="P142" s="15">
        <v>100</v>
      </c>
      <c r="Q142" s="16"/>
      <c r="R142" s="16"/>
      <c r="S142" s="15"/>
      <c r="T142" s="15"/>
      <c r="U142" s="13"/>
      <c r="V142" s="13">
        <f t="shared" si="18"/>
        <v>296560</v>
      </c>
      <c r="W142" s="13">
        <f t="shared" ref="W142:W210" si="20">V142</f>
        <v>296560</v>
      </c>
      <c r="X142" s="17">
        <v>50</v>
      </c>
      <c r="Y142" s="18" t="s">
        <v>35</v>
      </c>
      <c r="Z142" s="19">
        <v>0.01</v>
      </c>
    </row>
    <row r="143" spans="1:26" ht="36.75" customHeight="1" thickBot="1" x14ac:dyDescent="0.6">
      <c r="A143" s="152">
        <v>120</v>
      </c>
      <c r="B143" s="11" t="s">
        <v>32</v>
      </c>
      <c r="C143" s="11">
        <v>44521</v>
      </c>
      <c r="D143" s="11">
        <v>1</v>
      </c>
      <c r="E143" s="11">
        <v>1</v>
      </c>
      <c r="F143" s="11">
        <v>39</v>
      </c>
      <c r="G143" s="11">
        <v>2</v>
      </c>
      <c r="H143" s="12">
        <f>SUM(D143*400)+(E143*100)+F143-H144-H145-H146-H147</f>
        <v>506</v>
      </c>
      <c r="I143" s="11">
        <v>420</v>
      </c>
      <c r="J143" s="13">
        <f t="shared" si="16"/>
        <v>212520</v>
      </c>
      <c r="K143" s="11">
        <v>1</v>
      </c>
      <c r="L143" s="11" t="s">
        <v>33</v>
      </c>
      <c r="M143" s="11" t="s">
        <v>37</v>
      </c>
      <c r="N143" s="11">
        <v>2</v>
      </c>
      <c r="O143" s="12">
        <v>200</v>
      </c>
      <c r="P143" s="15">
        <v>100</v>
      </c>
      <c r="Q143" s="16">
        <v>8450</v>
      </c>
      <c r="R143" s="16">
        <f t="shared" ref="R143:R148" si="21">O143*Q143</f>
        <v>1690000</v>
      </c>
      <c r="S143" s="15">
        <v>21</v>
      </c>
      <c r="T143" s="15">
        <v>32</v>
      </c>
      <c r="U143" s="13">
        <f t="shared" ref="U143:U148" si="22">R143*(100-T143)%</f>
        <v>1149200</v>
      </c>
      <c r="V143" s="13">
        <f t="shared" si="18"/>
        <v>1361720</v>
      </c>
      <c r="W143" s="13">
        <f t="shared" si="20"/>
        <v>1361720</v>
      </c>
      <c r="X143" s="17">
        <v>50</v>
      </c>
      <c r="Y143" s="18" t="s">
        <v>35</v>
      </c>
      <c r="Z143" s="19">
        <v>0.03</v>
      </c>
    </row>
    <row r="144" spans="1:26" s="37" customFormat="1" ht="36.75" customHeight="1" thickBot="1" x14ac:dyDescent="0.6">
      <c r="A144" s="157"/>
      <c r="B144" s="14" t="s">
        <v>32</v>
      </c>
      <c r="C144" s="14">
        <v>44521</v>
      </c>
      <c r="D144" s="14"/>
      <c r="E144" s="14"/>
      <c r="F144" s="14"/>
      <c r="G144" s="14"/>
      <c r="H144" s="19">
        <v>20</v>
      </c>
      <c r="I144" s="14">
        <v>420</v>
      </c>
      <c r="J144" s="13">
        <f t="shared" si="16"/>
        <v>8400</v>
      </c>
      <c r="K144" s="14">
        <v>1</v>
      </c>
      <c r="L144" s="14" t="s">
        <v>33</v>
      </c>
      <c r="M144" s="14" t="s">
        <v>37</v>
      </c>
      <c r="N144" s="14">
        <v>2</v>
      </c>
      <c r="O144" s="19">
        <v>80</v>
      </c>
      <c r="P144" s="31">
        <v>100</v>
      </c>
      <c r="Q144" s="32">
        <v>8450</v>
      </c>
      <c r="R144" s="32">
        <f t="shared" si="21"/>
        <v>676000</v>
      </c>
      <c r="S144" s="31">
        <v>11</v>
      </c>
      <c r="T144" s="31">
        <v>12</v>
      </c>
      <c r="U144" s="30">
        <f t="shared" si="22"/>
        <v>594880</v>
      </c>
      <c r="V144" s="30">
        <f t="shared" si="18"/>
        <v>603280</v>
      </c>
      <c r="W144" s="30">
        <f t="shared" si="20"/>
        <v>603280</v>
      </c>
      <c r="X144" s="33">
        <v>0</v>
      </c>
      <c r="Y144" s="34">
        <f>W144</f>
        <v>603280</v>
      </c>
      <c r="Z144" s="19">
        <v>0.02</v>
      </c>
    </row>
    <row r="145" spans="1:26" s="37" customFormat="1" ht="36.75" customHeight="1" thickBot="1" x14ac:dyDescent="0.6">
      <c r="A145" s="157"/>
      <c r="B145" s="14" t="s">
        <v>32</v>
      </c>
      <c r="C145" s="14">
        <v>44521</v>
      </c>
      <c r="D145" s="14"/>
      <c r="E145" s="14"/>
      <c r="F145" s="14"/>
      <c r="G145" s="14"/>
      <c r="H145" s="19">
        <v>5</v>
      </c>
      <c r="I145" s="14">
        <v>420</v>
      </c>
      <c r="J145" s="13">
        <f t="shared" si="16"/>
        <v>2100</v>
      </c>
      <c r="K145" s="14">
        <v>1</v>
      </c>
      <c r="L145" s="14" t="s">
        <v>33</v>
      </c>
      <c r="M145" s="14" t="s">
        <v>37</v>
      </c>
      <c r="N145" s="14">
        <v>2</v>
      </c>
      <c r="O145" s="19">
        <v>18</v>
      </c>
      <c r="P145" s="31">
        <v>100</v>
      </c>
      <c r="Q145" s="32">
        <v>8450</v>
      </c>
      <c r="R145" s="32">
        <f t="shared" si="21"/>
        <v>152100</v>
      </c>
      <c r="S145" s="31">
        <v>11</v>
      </c>
      <c r="T145" s="31">
        <v>12</v>
      </c>
      <c r="U145" s="30">
        <f t="shared" si="22"/>
        <v>133848</v>
      </c>
      <c r="V145" s="30">
        <f t="shared" si="18"/>
        <v>135948</v>
      </c>
      <c r="W145" s="30">
        <f t="shared" si="20"/>
        <v>135948</v>
      </c>
      <c r="X145" s="33">
        <v>0</v>
      </c>
      <c r="Y145" s="34">
        <f t="shared" ref="Y145:Y147" si="23">W145</f>
        <v>135948</v>
      </c>
      <c r="Z145" s="19">
        <v>0.02</v>
      </c>
    </row>
    <row r="146" spans="1:26" s="37" customFormat="1" ht="36.75" customHeight="1" thickBot="1" x14ac:dyDescent="0.6">
      <c r="A146" s="157"/>
      <c r="B146" s="14" t="s">
        <v>32</v>
      </c>
      <c r="C146" s="14">
        <v>44521</v>
      </c>
      <c r="D146" s="14"/>
      <c r="E146" s="14"/>
      <c r="F146" s="14"/>
      <c r="G146" s="14"/>
      <c r="H146" s="19">
        <v>5</v>
      </c>
      <c r="I146" s="14">
        <v>420</v>
      </c>
      <c r="J146" s="13">
        <f t="shared" si="16"/>
        <v>2100</v>
      </c>
      <c r="K146" s="14">
        <v>1</v>
      </c>
      <c r="L146" s="14" t="s">
        <v>33</v>
      </c>
      <c r="M146" s="14" t="s">
        <v>37</v>
      </c>
      <c r="N146" s="14">
        <v>2</v>
      </c>
      <c r="O146" s="19">
        <v>20</v>
      </c>
      <c r="P146" s="31">
        <v>100</v>
      </c>
      <c r="Q146" s="32">
        <v>8450</v>
      </c>
      <c r="R146" s="32">
        <f t="shared" si="21"/>
        <v>169000</v>
      </c>
      <c r="S146" s="31">
        <v>11</v>
      </c>
      <c r="T146" s="31">
        <v>12</v>
      </c>
      <c r="U146" s="30">
        <f t="shared" si="22"/>
        <v>148720</v>
      </c>
      <c r="V146" s="30">
        <f t="shared" si="18"/>
        <v>150820</v>
      </c>
      <c r="W146" s="30">
        <f t="shared" si="20"/>
        <v>150820</v>
      </c>
      <c r="X146" s="33">
        <v>0</v>
      </c>
      <c r="Y146" s="34">
        <f t="shared" si="23"/>
        <v>150820</v>
      </c>
      <c r="Z146" s="19">
        <v>0.02</v>
      </c>
    </row>
    <row r="147" spans="1:26" s="37" customFormat="1" ht="36.75" customHeight="1" thickBot="1" x14ac:dyDescent="0.6">
      <c r="A147" s="153"/>
      <c r="B147" s="14" t="s">
        <v>32</v>
      </c>
      <c r="C147" s="14">
        <v>44521</v>
      </c>
      <c r="D147" s="14"/>
      <c r="E147" s="14"/>
      <c r="F147" s="14"/>
      <c r="G147" s="14"/>
      <c r="H147" s="19">
        <v>3</v>
      </c>
      <c r="I147" s="14">
        <v>420</v>
      </c>
      <c r="J147" s="30">
        <f t="shared" si="16"/>
        <v>1260</v>
      </c>
      <c r="K147" s="14">
        <v>1</v>
      </c>
      <c r="L147" s="14" t="s">
        <v>33</v>
      </c>
      <c r="M147" s="14" t="s">
        <v>37</v>
      </c>
      <c r="N147" s="14">
        <v>2</v>
      </c>
      <c r="O147" s="19">
        <v>12</v>
      </c>
      <c r="P147" s="31">
        <v>100</v>
      </c>
      <c r="Q147" s="32">
        <v>8450</v>
      </c>
      <c r="R147" s="32">
        <f t="shared" si="21"/>
        <v>101400</v>
      </c>
      <c r="S147" s="31">
        <v>11</v>
      </c>
      <c r="T147" s="31">
        <v>12</v>
      </c>
      <c r="U147" s="30">
        <f t="shared" si="22"/>
        <v>89232</v>
      </c>
      <c r="V147" s="30">
        <f t="shared" si="18"/>
        <v>90492</v>
      </c>
      <c r="W147" s="30">
        <f t="shared" si="20"/>
        <v>90492</v>
      </c>
      <c r="X147" s="33">
        <v>0</v>
      </c>
      <c r="Y147" s="34">
        <f t="shared" si="23"/>
        <v>90492</v>
      </c>
      <c r="Z147" s="19">
        <v>0.02</v>
      </c>
    </row>
    <row r="148" spans="1:26" ht="36.75" customHeight="1" thickBot="1" x14ac:dyDescent="0.6">
      <c r="A148" s="11">
        <v>121</v>
      </c>
      <c r="B148" s="11" t="s">
        <v>32</v>
      </c>
      <c r="C148" s="11">
        <v>23272</v>
      </c>
      <c r="D148" s="11">
        <v>0</v>
      </c>
      <c r="E148" s="11">
        <v>1</v>
      </c>
      <c r="F148" s="11">
        <v>54</v>
      </c>
      <c r="G148" s="20">
        <v>2</v>
      </c>
      <c r="H148" s="12">
        <f t="shared" si="19"/>
        <v>154</v>
      </c>
      <c r="I148" s="11">
        <v>350</v>
      </c>
      <c r="J148" s="13">
        <f t="shared" si="16"/>
        <v>53900</v>
      </c>
      <c r="K148" s="11">
        <v>1</v>
      </c>
      <c r="L148" s="11" t="s">
        <v>33</v>
      </c>
      <c r="M148" s="11" t="s">
        <v>37</v>
      </c>
      <c r="N148" s="11">
        <v>2</v>
      </c>
      <c r="O148" s="12">
        <v>108</v>
      </c>
      <c r="P148" s="15">
        <v>100</v>
      </c>
      <c r="Q148" s="16">
        <v>8450</v>
      </c>
      <c r="R148" s="16">
        <f t="shared" si="21"/>
        <v>912600</v>
      </c>
      <c r="S148" s="15">
        <v>11</v>
      </c>
      <c r="T148" s="15">
        <v>12</v>
      </c>
      <c r="U148" s="13">
        <f t="shared" si="22"/>
        <v>803088</v>
      </c>
      <c r="V148" s="13">
        <f t="shared" si="18"/>
        <v>856988</v>
      </c>
      <c r="W148" s="13">
        <f t="shared" si="20"/>
        <v>856988</v>
      </c>
      <c r="X148" s="17">
        <v>50</v>
      </c>
      <c r="Y148" s="18" t="s">
        <v>35</v>
      </c>
      <c r="Z148" s="19">
        <v>0.03</v>
      </c>
    </row>
    <row r="149" spans="1:26" ht="25.5" customHeight="1" thickBot="1" x14ac:dyDescent="0.6">
      <c r="A149" s="11">
        <v>122</v>
      </c>
      <c r="B149" s="11" t="s">
        <v>32</v>
      </c>
      <c r="C149" s="11">
        <v>19515</v>
      </c>
      <c r="D149" s="11">
        <v>11</v>
      </c>
      <c r="E149" s="11">
        <v>1</v>
      </c>
      <c r="F149" s="11">
        <v>21</v>
      </c>
      <c r="G149" s="20">
        <v>1</v>
      </c>
      <c r="H149" s="12">
        <f t="shared" si="19"/>
        <v>4521</v>
      </c>
      <c r="I149" s="11">
        <v>130</v>
      </c>
      <c r="J149" s="13">
        <f t="shared" si="16"/>
        <v>587730</v>
      </c>
      <c r="K149" s="11">
        <v>1</v>
      </c>
      <c r="L149" s="11"/>
      <c r="M149" s="11"/>
      <c r="N149" s="11">
        <v>1</v>
      </c>
      <c r="O149" s="12"/>
      <c r="P149" s="15">
        <v>100</v>
      </c>
      <c r="Q149" s="16"/>
      <c r="R149" s="16"/>
      <c r="S149" s="15"/>
      <c r="T149" s="15"/>
      <c r="U149" s="13"/>
      <c r="V149" s="13">
        <f t="shared" si="18"/>
        <v>587730</v>
      </c>
      <c r="W149" s="13">
        <f t="shared" si="20"/>
        <v>587730</v>
      </c>
      <c r="X149" s="17">
        <v>50</v>
      </c>
      <c r="Y149" s="18" t="s">
        <v>35</v>
      </c>
      <c r="Z149" s="19">
        <v>0.01</v>
      </c>
    </row>
    <row r="150" spans="1:26" ht="23.25" customHeight="1" thickBot="1" x14ac:dyDescent="0.6">
      <c r="A150" s="11">
        <v>123</v>
      </c>
      <c r="B150" s="11" t="s">
        <v>32</v>
      </c>
      <c r="C150" s="11">
        <v>300</v>
      </c>
      <c r="D150" s="11">
        <v>0</v>
      </c>
      <c r="E150" s="11">
        <v>1</v>
      </c>
      <c r="F150" s="11">
        <v>17</v>
      </c>
      <c r="G150" s="20">
        <v>1</v>
      </c>
      <c r="H150" s="12">
        <f t="shared" si="19"/>
        <v>117</v>
      </c>
      <c r="I150" s="11">
        <v>100</v>
      </c>
      <c r="J150" s="13">
        <f t="shared" si="16"/>
        <v>11700</v>
      </c>
      <c r="K150" s="11">
        <v>1</v>
      </c>
      <c r="L150" s="11"/>
      <c r="M150" s="11"/>
      <c r="N150" s="11">
        <v>1</v>
      </c>
      <c r="O150" s="12"/>
      <c r="P150" s="15">
        <v>100</v>
      </c>
      <c r="Q150" s="16"/>
      <c r="R150" s="16"/>
      <c r="S150" s="15"/>
      <c r="T150" s="15"/>
      <c r="U150" s="13"/>
      <c r="V150" s="13">
        <f t="shared" si="18"/>
        <v>11700</v>
      </c>
      <c r="W150" s="13">
        <f t="shared" si="20"/>
        <v>11700</v>
      </c>
      <c r="X150" s="17">
        <v>50</v>
      </c>
      <c r="Y150" s="18" t="s">
        <v>35</v>
      </c>
      <c r="Z150" s="19">
        <v>0.01</v>
      </c>
    </row>
    <row r="151" spans="1:26" ht="23.25" customHeight="1" thickBot="1" x14ac:dyDescent="0.6">
      <c r="A151" s="11">
        <v>124</v>
      </c>
      <c r="B151" s="11" t="s">
        <v>32</v>
      </c>
      <c r="C151" s="11">
        <v>30408</v>
      </c>
      <c r="D151" s="11">
        <v>7</v>
      </c>
      <c r="E151" s="11">
        <v>1</v>
      </c>
      <c r="F151" s="11">
        <v>2</v>
      </c>
      <c r="G151" s="20">
        <v>1</v>
      </c>
      <c r="H151" s="12">
        <f t="shared" si="19"/>
        <v>2902</v>
      </c>
      <c r="I151" s="11">
        <v>130</v>
      </c>
      <c r="J151" s="13">
        <f t="shared" si="16"/>
        <v>377260</v>
      </c>
      <c r="K151" s="11">
        <v>1</v>
      </c>
      <c r="L151" s="11"/>
      <c r="M151" s="11"/>
      <c r="N151" s="11">
        <v>1</v>
      </c>
      <c r="O151" s="12"/>
      <c r="P151" s="15">
        <v>100</v>
      </c>
      <c r="Q151" s="16"/>
      <c r="R151" s="16"/>
      <c r="S151" s="15"/>
      <c r="T151" s="15"/>
      <c r="U151" s="13"/>
      <c r="V151" s="13">
        <f t="shared" si="18"/>
        <v>377260</v>
      </c>
      <c r="W151" s="13">
        <f t="shared" si="20"/>
        <v>377260</v>
      </c>
      <c r="X151" s="17">
        <v>50</v>
      </c>
      <c r="Y151" s="18" t="s">
        <v>35</v>
      </c>
      <c r="Z151" s="19">
        <v>0.01</v>
      </c>
    </row>
    <row r="152" spans="1:26" ht="23.25" customHeight="1" thickBot="1" x14ac:dyDescent="0.6">
      <c r="A152" s="11">
        <v>125</v>
      </c>
      <c r="B152" s="11" t="s">
        <v>32</v>
      </c>
      <c r="C152" s="11">
        <v>17651</v>
      </c>
      <c r="D152" s="11">
        <v>5</v>
      </c>
      <c r="E152" s="11">
        <v>2</v>
      </c>
      <c r="F152" s="11">
        <v>8</v>
      </c>
      <c r="G152" s="20">
        <v>1</v>
      </c>
      <c r="H152" s="12">
        <f t="shared" si="19"/>
        <v>2208</v>
      </c>
      <c r="I152" s="11">
        <v>150</v>
      </c>
      <c r="J152" s="13">
        <f t="shared" si="16"/>
        <v>331200</v>
      </c>
      <c r="K152" s="11">
        <v>1</v>
      </c>
      <c r="L152" s="11"/>
      <c r="M152" s="11"/>
      <c r="N152" s="11">
        <v>1</v>
      </c>
      <c r="O152" s="12"/>
      <c r="P152" s="15">
        <v>100</v>
      </c>
      <c r="Q152" s="16"/>
      <c r="R152" s="16"/>
      <c r="S152" s="15"/>
      <c r="T152" s="15"/>
      <c r="U152" s="13"/>
      <c r="V152" s="13">
        <f t="shared" si="18"/>
        <v>331200</v>
      </c>
      <c r="W152" s="13">
        <f t="shared" si="20"/>
        <v>331200</v>
      </c>
      <c r="X152" s="154">
        <v>50</v>
      </c>
      <c r="Y152" s="155" t="s">
        <v>35</v>
      </c>
      <c r="Z152" s="156">
        <v>0.01</v>
      </c>
    </row>
    <row r="153" spans="1:26" ht="23.25" customHeight="1" thickBot="1" x14ac:dyDescent="0.6">
      <c r="A153" s="11">
        <v>126</v>
      </c>
      <c r="B153" s="11" t="s">
        <v>32</v>
      </c>
      <c r="C153" s="11">
        <v>19468</v>
      </c>
      <c r="D153" s="11">
        <v>2</v>
      </c>
      <c r="E153" s="11">
        <v>2</v>
      </c>
      <c r="F153" s="11">
        <v>44</v>
      </c>
      <c r="G153" s="20">
        <v>1</v>
      </c>
      <c r="H153" s="12">
        <f t="shared" si="19"/>
        <v>1044</v>
      </c>
      <c r="I153" s="11">
        <v>150</v>
      </c>
      <c r="J153" s="13">
        <f t="shared" si="16"/>
        <v>156600</v>
      </c>
      <c r="K153" s="11">
        <v>1</v>
      </c>
      <c r="L153" s="11"/>
      <c r="M153" s="11"/>
      <c r="N153" s="11">
        <v>1</v>
      </c>
      <c r="O153" s="12"/>
      <c r="P153" s="15">
        <v>100</v>
      </c>
      <c r="Q153" s="16"/>
      <c r="R153" s="16"/>
      <c r="S153" s="15"/>
      <c r="T153" s="15"/>
      <c r="U153" s="13"/>
      <c r="V153" s="13">
        <f t="shared" si="18"/>
        <v>156600</v>
      </c>
      <c r="W153" s="13">
        <f t="shared" si="20"/>
        <v>156600</v>
      </c>
      <c r="X153" s="154"/>
      <c r="Y153" s="155"/>
      <c r="Z153" s="156"/>
    </row>
    <row r="154" spans="1:26" ht="23.25" customHeight="1" thickBot="1" x14ac:dyDescent="0.6">
      <c r="A154" s="11">
        <v>127</v>
      </c>
      <c r="B154" s="11" t="s">
        <v>32</v>
      </c>
      <c r="C154" s="11">
        <v>32015</v>
      </c>
      <c r="D154" s="11">
        <v>3</v>
      </c>
      <c r="E154" s="11">
        <v>0</v>
      </c>
      <c r="F154" s="11">
        <v>10</v>
      </c>
      <c r="G154" s="20">
        <v>1</v>
      </c>
      <c r="H154" s="12">
        <f t="shared" si="19"/>
        <v>1210</v>
      </c>
      <c r="I154" s="11">
        <v>200</v>
      </c>
      <c r="J154" s="13">
        <f t="shared" si="16"/>
        <v>242000</v>
      </c>
      <c r="K154" s="11">
        <v>1</v>
      </c>
      <c r="L154" s="11"/>
      <c r="M154" s="11"/>
      <c r="N154" s="11">
        <v>1</v>
      </c>
      <c r="O154" s="12"/>
      <c r="P154" s="15">
        <v>100</v>
      </c>
      <c r="Q154" s="16"/>
      <c r="R154" s="16"/>
      <c r="S154" s="15"/>
      <c r="T154" s="15"/>
      <c r="U154" s="13"/>
      <c r="V154" s="13">
        <f t="shared" si="18"/>
        <v>242000</v>
      </c>
      <c r="W154" s="13">
        <f t="shared" si="20"/>
        <v>242000</v>
      </c>
      <c r="X154" s="154"/>
      <c r="Y154" s="155"/>
      <c r="Z154" s="156"/>
    </row>
    <row r="155" spans="1:26" ht="23.25" customHeight="1" thickBot="1" x14ac:dyDescent="0.6">
      <c r="A155" s="11">
        <v>128</v>
      </c>
      <c r="B155" s="11" t="s">
        <v>32</v>
      </c>
      <c r="C155" s="11">
        <v>34669</v>
      </c>
      <c r="D155" s="11">
        <v>0</v>
      </c>
      <c r="E155" s="11">
        <v>0</v>
      </c>
      <c r="F155" s="11">
        <v>90</v>
      </c>
      <c r="G155" s="11">
        <v>1</v>
      </c>
      <c r="H155" s="12">
        <f t="shared" si="19"/>
        <v>90</v>
      </c>
      <c r="I155" s="11">
        <v>420</v>
      </c>
      <c r="J155" s="13">
        <f t="shared" si="16"/>
        <v>37800</v>
      </c>
      <c r="K155" s="11">
        <v>1</v>
      </c>
      <c r="L155" s="11"/>
      <c r="M155" s="11"/>
      <c r="N155" s="11">
        <v>1</v>
      </c>
      <c r="O155" s="12"/>
      <c r="P155" s="15">
        <v>100</v>
      </c>
      <c r="Q155" s="16"/>
      <c r="R155" s="16"/>
      <c r="S155" s="15"/>
      <c r="T155" s="15"/>
      <c r="U155" s="13"/>
      <c r="V155" s="13">
        <f t="shared" si="18"/>
        <v>37800</v>
      </c>
      <c r="W155" s="13">
        <f t="shared" si="20"/>
        <v>37800</v>
      </c>
      <c r="X155" s="154"/>
      <c r="Y155" s="155"/>
      <c r="Z155" s="156"/>
    </row>
    <row r="156" spans="1:26" ht="23.25" customHeight="1" thickBot="1" x14ac:dyDescent="0.6">
      <c r="A156" s="11">
        <v>129</v>
      </c>
      <c r="B156" s="11" t="s">
        <v>32</v>
      </c>
      <c r="C156" s="11">
        <v>35538</v>
      </c>
      <c r="D156" s="11">
        <v>5</v>
      </c>
      <c r="E156" s="11">
        <v>2</v>
      </c>
      <c r="F156" s="11">
        <v>8</v>
      </c>
      <c r="G156" s="11">
        <v>1</v>
      </c>
      <c r="H156" s="12">
        <f t="shared" si="19"/>
        <v>2208</v>
      </c>
      <c r="I156" s="11">
        <v>130</v>
      </c>
      <c r="J156" s="13">
        <f t="shared" si="16"/>
        <v>287040</v>
      </c>
      <c r="K156" s="11">
        <v>1</v>
      </c>
      <c r="L156" s="11"/>
      <c r="M156" s="11"/>
      <c r="N156" s="11">
        <v>1</v>
      </c>
      <c r="O156" s="12"/>
      <c r="P156" s="15">
        <v>100</v>
      </c>
      <c r="Q156" s="16"/>
      <c r="R156" s="16"/>
      <c r="S156" s="15"/>
      <c r="T156" s="15"/>
      <c r="U156" s="13"/>
      <c r="V156" s="13">
        <f t="shared" si="18"/>
        <v>287040</v>
      </c>
      <c r="W156" s="13">
        <f t="shared" si="20"/>
        <v>287040</v>
      </c>
      <c r="X156" s="154"/>
      <c r="Y156" s="155"/>
      <c r="Z156" s="156"/>
    </row>
    <row r="157" spans="1:26" ht="23.25" customHeight="1" thickBot="1" x14ac:dyDescent="0.6">
      <c r="A157" s="11">
        <v>130</v>
      </c>
      <c r="B157" s="11" t="s">
        <v>32</v>
      </c>
      <c r="C157" s="11">
        <v>35539</v>
      </c>
      <c r="D157" s="11">
        <v>5</v>
      </c>
      <c r="E157" s="11">
        <v>2</v>
      </c>
      <c r="F157" s="11">
        <v>8</v>
      </c>
      <c r="G157" s="11">
        <v>1</v>
      </c>
      <c r="H157" s="12">
        <f t="shared" si="19"/>
        <v>2208</v>
      </c>
      <c r="I157" s="11">
        <v>130</v>
      </c>
      <c r="J157" s="13">
        <f t="shared" si="16"/>
        <v>287040</v>
      </c>
      <c r="K157" s="11">
        <v>1</v>
      </c>
      <c r="L157" s="11"/>
      <c r="M157" s="11"/>
      <c r="N157" s="11">
        <v>1</v>
      </c>
      <c r="O157" s="12"/>
      <c r="P157" s="15">
        <v>100</v>
      </c>
      <c r="Q157" s="16"/>
      <c r="R157" s="16"/>
      <c r="S157" s="15"/>
      <c r="T157" s="15"/>
      <c r="U157" s="13"/>
      <c r="V157" s="13">
        <f t="shared" si="18"/>
        <v>287040</v>
      </c>
      <c r="W157" s="13">
        <f t="shared" si="20"/>
        <v>287040</v>
      </c>
      <c r="X157" s="154"/>
      <c r="Y157" s="155"/>
      <c r="Z157" s="156"/>
    </row>
    <row r="158" spans="1:26" ht="36.75" customHeight="1" thickBot="1" x14ac:dyDescent="0.6">
      <c r="A158" s="152">
        <v>131</v>
      </c>
      <c r="B158" s="11" t="s">
        <v>32</v>
      </c>
      <c r="C158" s="11">
        <v>2784</v>
      </c>
      <c r="D158" s="11">
        <v>1</v>
      </c>
      <c r="E158" s="11">
        <v>0</v>
      </c>
      <c r="F158" s="11">
        <v>21</v>
      </c>
      <c r="G158" s="20">
        <v>2</v>
      </c>
      <c r="H158" s="12">
        <f t="shared" si="19"/>
        <v>421</v>
      </c>
      <c r="I158" s="11">
        <v>420</v>
      </c>
      <c r="J158" s="13">
        <f t="shared" si="16"/>
        <v>176820</v>
      </c>
      <c r="K158" s="11">
        <v>1</v>
      </c>
      <c r="L158" s="11" t="s">
        <v>33</v>
      </c>
      <c r="M158" s="14" t="s">
        <v>34</v>
      </c>
      <c r="N158" s="11">
        <v>2</v>
      </c>
      <c r="O158" s="12">
        <v>420</v>
      </c>
      <c r="P158" s="15">
        <v>100</v>
      </c>
      <c r="Q158" s="16">
        <v>8450</v>
      </c>
      <c r="R158" s="16">
        <f>O158*Q158</f>
        <v>3549000</v>
      </c>
      <c r="S158" s="15">
        <v>14</v>
      </c>
      <c r="T158" s="15">
        <v>46</v>
      </c>
      <c r="U158" s="13">
        <f>R158*(100-T158)%</f>
        <v>1916460.0000000002</v>
      </c>
      <c r="V158" s="13">
        <f t="shared" si="18"/>
        <v>2093280.0000000002</v>
      </c>
      <c r="W158" s="13">
        <f t="shared" si="20"/>
        <v>2093280.0000000002</v>
      </c>
      <c r="X158" s="17">
        <v>50</v>
      </c>
      <c r="Y158" s="6" t="s">
        <v>35</v>
      </c>
      <c r="Z158" s="19">
        <v>0.03</v>
      </c>
    </row>
    <row r="159" spans="1:26" ht="36.75" customHeight="1" thickBot="1" x14ac:dyDescent="0.6">
      <c r="A159" s="153"/>
      <c r="B159" s="11" t="s">
        <v>32</v>
      </c>
      <c r="C159" s="11">
        <v>2784</v>
      </c>
      <c r="D159" s="11"/>
      <c r="E159" s="11"/>
      <c r="F159" s="11"/>
      <c r="G159" s="20"/>
      <c r="H159" s="12"/>
      <c r="I159" s="11"/>
      <c r="J159" s="13"/>
      <c r="K159" s="11">
        <v>1</v>
      </c>
      <c r="L159" s="11" t="s">
        <v>33</v>
      </c>
      <c r="M159" s="11" t="s">
        <v>37</v>
      </c>
      <c r="N159" s="11">
        <v>2</v>
      </c>
      <c r="O159" s="12">
        <v>264</v>
      </c>
      <c r="P159" s="15">
        <v>100</v>
      </c>
      <c r="Q159" s="16">
        <v>8450</v>
      </c>
      <c r="R159" s="16">
        <f>O159*Q159</f>
        <v>2230800</v>
      </c>
      <c r="S159" s="15">
        <v>32</v>
      </c>
      <c r="T159" s="15">
        <v>54</v>
      </c>
      <c r="U159" s="13">
        <f>R159*(100-T159)%</f>
        <v>1026168</v>
      </c>
      <c r="V159" s="13">
        <f t="shared" si="18"/>
        <v>1026168</v>
      </c>
      <c r="W159" s="13">
        <f t="shared" si="20"/>
        <v>1026168</v>
      </c>
      <c r="X159" s="17">
        <v>10</v>
      </c>
      <c r="Y159" s="6" t="s">
        <v>35</v>
      </c>
      <c r="Z159" s="19">
        <v>0.02</v>
      </c>
    </row>
    <row r="160" spans="1:26" s="37" customFormat="1" ht="36.75" customHeight="1" thickBot="1" x14ac:dyDescent="0.6">
      <c r="A160" s="11">
        <v>132</v>
      </c>
      <c r="B160" s="14" t="s">
        <v>32</v>
      </c>
      <c r="C160" s="14">
        <v>388</v>
      </c>
      <c r="D160" s="14">
        <v>0</v>
      </c>
      <c r="E160" s="14">
        <v>0</v>
      </c>
      <c r="F160" s="14">
        <v>93</v>
      </c>
      <c r="G160" s="29">
        <v>2</v>
      </c>
      <c r="H160" s="19">
        <f t="shared" si="19"/>
        <v>93</v>
      </c>
      <c r="I160" s="14">
        <v>420</v>
      </c>
      <c r="J160" s="30">
        <f t="shared" ref="J160:J177" si="24">H160*I160</f>
        <v>39060</v>
      </c>
      <c r="K160" s="14">
        <v>1</v>
      </c>
      <c r="L160" s="14" t="s">
        <v>33</v>
      </c>
      <c r="M160" s="14" t="s">
        <v>34</v>
      </c>
      <c r="N160" s="14">
        <v>2</v>
      </c>
      <c r="O160" s="19">
        <v>180</v>
      </c>
      <c r="P160" s="31">
        <v>100</v>
      </c>
      <c r="Q160" s="32">
        <v>8450</v>
      </c>
      <c r="R160" s="32">
        <f>O160*Q160</f>
        <v>1521000</v>
      </c>
      <c r="S160" s="31">
        <v>31</v>
      </c>
      <c r="T160" s="31">
        <v>85</v>
      </c>
      <c r="U160" s="30">
        <f>R160*(100-T160)%</f>
        <v>228150</v>
      </c>
      <c r="V160" s="30">
        <f t="shared" si="18"/>
        <v>267210</v>
      </c>
      <c r="W160" s="30">
        <f t="shared" si="20"/>
        <v>267210</v>
      </c>
      <c r="X160" s="33">
        <v>50</v>
      </c>
      <c r="Y160" s="39" t="s">
        <v>35</v>
      </c>
      <c r="Z160" s="19">
        <v>0.03</v>
      </c>
    </row>
    <row r="161" spans="1:26" ht="29.1" customHeight="1" thickBot="1" x14ac:dyDescent="0.6">
      <c r="A161" s="11">
        <v>133</v>
      </c>
      <c r="B161" s="11" t="s">
        <v>32</v>
      </c>
      <c r="C161" s="11">
        <v>17709</v>
      </c>
      <c r="D161" s="11">
        <v>2</v>
      </c>
      <c r="E161" s="11">
        <v>3</v>
      </c>
      <c r="F161" s="11">
        <v>76</v>
      </c>
      <c r="G161" s="20">
        <v>1</v>
      </c>
      <c r="H161" s="12">
        <f t="shared" si="19"/>
        <v>1176</v>
      </c>
      <c r="I161" s="11">
        <v>130</v>
      </c>
      <c r="J161" s="13">
        <f t="shared" si="24"/>
        <v>152880</v>
      </c>
      <c r="K161" s="11">
        <v>1</v>
      </c>
      <c r="L161" s="11"/>
      <c r="M161" s="11"/>
      <c r="N161" s="11">
        <v>1</v>
      </c>
      <c r="O161" s="12"/>
      <c r="P161" s="15">
        <v>100</v>
      </c>
      <c r="Q161" s="16"/>
      <c r="R161" s="16"/>
      <c r="S161" s="15"/>
      <c r="T161" s="15"/>
      <c r="U161" s="13"/>
      <c r="V161" s="13">
        <f t="shared" si="18"/>
        <v>152880</v>
      </c>
      <c r="W161" s="13">
        <f t="shared" si="20"/>
        <v>152880</v>
      </c>
      <c r="X161" s="154">
        <v>50</v>
      </c>
      <c r="Y161" s="170" t="s">
        <v>35</v>
      </c>
      <c r="Z161" s="156">
        <v>0.01</v>
      </c>
    </row>
    <row r="162" spans="1:26" ht="29.1" customHeight="1" thickBot="1" x14ac:dyDescent="0.6">
      <c r="A162" s="11">
        <v>134</v>
      </c>
      <c r="B162" s="11" t="s">
        <v>32</v>
      </c>
      <c r="C162" s="11">
        <v>19455</v>
      </c>
      <c r="D162" s="11">
        <v>1</v>
      </c>
      <c r="E162" s="11">
        <v>2</v>
      </c>
      <c r="F162" s="11">
        <v>10</v>
      </c>
      <c r="G162" s="20">
        <v>1</v>
      </c>
      <c r="H162" s="12">
        <f t="shared" si="19"/>
        <v>610</v>
      </c>
      <c r="I162" s="11">
        <v>370</v>
      </c>
      <c r="J162" s="13">
        <f t="shared" si="24"/>
        <v>225700</v>
      </c>
      <c r="K162" s="11">
        <v>1</v>
      </c>
      <c r="L162" s="11"/>
      <c r="M162" s="11"/>
      <c r="N162" s="11">
        <v>1</v>
      </c>
      <c r="O162" s="12"/>
      <c r="P162" s="15">
        <v>100</v>
      </c>
      <c r="Q162" s="16"/>
      <c r="R162" s="16"/>
      <c r="S162" s="15"/>
      <c r="T162" s="15"/>
      <c r="U162" s="13"/>
      <c r="V162" s="13">
        <f t="shared" si="18"/>
        <v>225700</v>
      </c>
      <c r="W162" s="13">
        <f t="shared" si="20"/>
        <v>225700</v>
      </c>
      <c r="X162" s="154"/>
      <c r="Y162" s="170"/>
      <c r="Z162" s="156"/>
    </row>
    <row r="163" spans="1:26" ht="36.75" customHeight="1" thickBot="1" x14ac:dyDescent="0.6">
      <c r="A163" s="11">
        <v>135</v>
      </c>
      <c r="B163" s="11" t="s">
        <v>32</v>
      </c>
      <c r="C163" s="11">
        <v>440</v>
      </c>
      <c r="D163" s="11">
        <v>0</v>
      </c>
      <c r="E163" s="11">
        <v>0</v>
      </c>
      <c r="F163" s="11">
        <v>99</v>
      </c>
      <c r="G163" s="20">
        <v>2</v>
      </c>
      <c r="H163" s="12">
        <f t="shared" si="19"/>
        <v>99</v>
      </c>
      <c r="I163" s="11">
        <v>420</v>
      </c>
      <c r="J163" s="13">
        <f t="shared" si="24"/>
        <v>41580</v>
      </c>
      <c r="K163" s="11">
        <v>1</v>
      </c>
      <c r="L163" s="11" t="s">
        <v>33</v>
      </c>
      <c r="M163" s="14" t="s">
        <v>34</v>
      </c>
      <c r="N163" s="11">
        <v>2</v>
      </c>
      <c r="O163" s="12">
        <v>324</v>
      </c>
      <c r="P163" s="11">
        <v>100</v>
      </c>
      <c r="Q163" s="16">
        <v>8450</v>
      </c>
      <c r="R163" s="16">
        <f>O163*Q163</f>
        <v>2737800</v>
      </c>
      <c r="S163" s="15">
        <v>28</v>
      </c>
      <c r="T163" s="15">
        <v>85</v>
      </c>
      <c r="U163" s="13">
        <f>R163*(100-T163)%</f>
        <v>410670</v>
      </c>
      <c r="V163" s="13">
        <f t="shared" si="18"/>
        <v>452250</v>
      </c>
      <c r="W163" s="13">
        <f t="shared" si="20"/>
        <v>452250</v>
      </c>
      <c r="X163" s="17">
        <v>50</v>
      </c>
      <c r="Y163" s="18" t="s">
        <v>35</v>
      </c>
      <c r="Z163" s="19">
        <v>0.03</v>
      </c>
    </row>
    <row r="164" spans="1:26" ht="36.75" customHeight="1" thickBot="1" x14ac:dyDescent="0.6">
      <c r="A164" s="11">
        <v>136</v>
      </c>
      <c r="B164" s="11" t="s">
        <v>32</v>
      </c>
      <c r="C164" s="11">
        <v>43014</v>
      </c>
      <c r="D164" s="11">
        <v>6</v>
      </c>
      <c r="E164" s="11">
        <v>0</v>
      </c>
      <c r="F164" s="11">
        <v>27</v>
      </c>
      <c r="G164" s="11">
        <v>1</v>
      </c>
      <c r="H164" s="12">
        <f t="shared" si="19"/>
        <v>2427</v>
      </c>
      <c r="I164" s="11">
        <v>100</v>
      </c>
      <c r="J164" s="13">
        <f t="shared" si="24"/>
        <v>242700</v>
      </c>
      <c r="K164" s="11">
        <v>1</v>
      </c>
      <c r="L164" s="11"/>
      <c r="M164" s="11"/>
      <c r="N164" s="11">
        <v>1</v>
      </c>
      <c r="O164" s="12"/>
      <c r="P164" s="15">
        <v>100</v>
      </c>
      <c r="Q164" s="16"/>
      <c r="R164" s="16"/>
      <c r="S164" s="15"/>
      <c r="T164" s="15"/>
      <c r="U164" s="13"/>
      <c r="V164" s="13">
        <f t="shared" si="18"/>
        <v>242700</v>
      </c>
      <c r="W164" s="13">
        <f t="shared" si="20"/>
        <v>242700</v>
      </c>
      <c r="X164" s="17">
        <v>50</v>
      </c>
      <c r="Y164" s="18" t="s">
        <v>35</v>
      </c>
      <c r="Z164" s="19">
        <v>0.01</v>
      </c>
    </row>
    <row r="165" spans="1:26" ht="36.75" customHeight="1" thickBot="1" x14ac:dyDescent="0.6">
      <c r="A165" s="28">
        <v>137</v>
      </c>
      <c r="B165" s="11" t="s">
        <v>32</v>
      </c>
      <c r="C165" s="11">
        <v>33328</v>
      </c>
      <c r="D165" s="11">
        <v>0</v>
      </c>
      <c r="E165" s="11">
        <v>1</v>
      </c>
      <c r="F165" s="11">
        <v>52</v>
      </c>
      <c r="G165" s="20">
        <v>2</v>
      </c>
      <c r="H165" s="12">
        <f t="shared" si="19"/>
        <v>152</v>
      </c>
      <c r="I165" s="11">
        <v>370</v>
      </c>
      <c r="J165" s="13">
        <f t="shared" si="24"/>
        <v>56240</v>
      </c>
      <c r="K165" s="11">
        <v>1</v>
      </c>
      <c r="L165" s="11" t="s">
        <v>33</v>
      </c>
      <c r="M165" s="14" t="s">
        <v>34</v>
      </c>
      <c r="N165" s="11">
        <v>2</v>
      </c>
      <c r="O165" s="12">
        <v>152</v>
      </c>
      <c r="P165" s="15">
        <v>100</v>
      </c>
      <c r="Q165" s="16">
        <v>8450</v>
      </c>
      <c r="R165" s="16">
        <f>O165*Q165</f>
        <v>1284400</v>
      </c>
      <c r="S165" s="15">
        <v>21</v>
      </c>
      <c r="T165" s="15">
        <v>80</v>
      </c>
      <c r="U165" s="13">
        <f>R165*(100-T165)%</f>
        <v>256880</v>
      </c>
      <c r="V165" s="13">
        <f t="shared" si="18"/>
        <v>313120</v>
      </c>
      <c r="W165" s="13">
        <f t="shared" si="20"/>
        <v>313120</v>
      </c>
      <c r="X165" s="17">
        <v>50</v>
      </c>
      <c r="Y165" s="18" t="s">
        <v>35</v>
      </c>
      <c r="Z165" s="19">
        <v>0.03</v>
      </c>
    </row>
    <row r="166" spans="1:26" ht="36.75" customHeight="1" thickBot="1" x14ac:dyDescent="0.6">
      <c r="A166" s="11">
        <v>138</v>
      </c>
      <c r="B166" s="11" t="s">
        <v>32</v>
      </c>
      <c r="C166" s="11">
        <v>32312</v>
      </c>
      <c r="D166" s="11">
        <v>25</v>
      </c>
      <c r="E166" s="11">
        <v>2</v>
      </c>
      <c r="F166" s="11">
        <v>62</v>
      </c>
      <c r="G166" s="11">
        <v>1</v>
      </c>
      <c r="H166" s="12">
        <f>SUM(D166*400)+(E166*100)+F166-H167</f>
        <v>9862</v>
      </c>
      <c r="I166" s="11">
        <v>130</v>
      </c>
      <c r="J166" s="13">
        <f t="shared" si="24"/>
        <v>1282060</v>
      </c>
      <c r="K166" s="11">
        <v>1</v>
      </c>
      <c r="L166" s="11"/>
      <c r="M166" s="11"/>
      <c r="N166" s="11">
        <v>1</v>
      </c>
      <c r="O166" s="12"/>
      <c r="P166" s="15">
        <v>100</v>
      </c>
      <c r="Q166" s="16"/>
      <c r="R166" s="16"/>
      <c r="S166" s="15"/>
      <c r="T166" s="15"/>
      <c r="U166" s="13"/>
      <c r="V166" s="13">
        <f t="shared" si="18"/>
        <v>1282060</v>
      </c>
      <c r="W166" s="13">
        <f>V166</f>
        <v>1282060</v>
      </c>
      <c r="X166" s="17">
        <v>50</v>
      </c>
      <c r="Y166" s="18" t="s">
        <v>35</v>
      </c>
      <c r="Z166" s="19">
        <v>0.01</v>
      </c>
    </row>
    <row r="167" spans="1:26" ht="36.75" customHeight="1" thickBot="1" x14ac:dyDescent="0.6">
      <c r="A167" s="28">
        <v>139</v>
      </c>
      <c r="B167" s="11" t="s">
        <v>32</v>
      </c>
      <c r="C167" s="11">
        <v>32312</v>
      </c>
      <c r="D167" s="11"/>
      <c r="E167" s="11"/>
      <c r="F167" s="11"/>
      <c r="G167" s="11">
        <v>2</v>
      </c>
      <c r="H167" s="12">
        <v>400</v>
      </c>
      <c r="I167" s="11">
        <v>130</v>
      </c>
      <c r="J167" s="13">
        <f t="shared" si="24"/>
        <v>52000</v>
      </c>
      <c r="K167" s="11">
        <v>1</v>
      </c>
      <c r="L167" s="11" t="s">
        <v>33</v>
      </c>
      <c r="M167" s="11" t="s">
        <v>37</v>
      </c>
      <c r="N167" s="11">
        <v>2</v>
      </c>
      <c r="O167" s="12">
        <v>40</v>
      </c>
      <c r="P167" s="15">
        <v>100</v>
      </c>
      <c r="Q167" s="16">
        <v>8450</v>
      </c>
      <c r="R167" s="16">
        <f>O167*Q167</f>
        <v>338000</v>
      </c>
      <c r="S167" s="15">
        <v>5</v>
      </c>
      <c r="T167" s="15">
        <v>5</v>
      </c>
      <c r="U167" s="13">
        <f>R167*(100-T167)%</f>
        <v>321100</v>
      </c>
      <c r="V167" s="13">
        <f t="shared" si="18"/>
        <v>373100</v>
      </c>
      <c r="W167" s="13">
        <f>V167</f>
        <v>373100</v>
      </c>
      <c r="X167" s="17">
        <v>10</v>
      </c>
      <c r="Y167" s="18" t="s">
        <v>35</v>
      </c>
      <c r="Z167" s="19">
        <v>0.02</v>
      </c>
    </row>
    <row r="168" spans="1:26" ht="36.75" customHeight="1" thickBot="1" x14ac:dyDescent="0.6">
      <c r="A168" s="11">
        <v>140</v>
      </c>
      <c r="B168" s="11" t="s">
        <v>32</v>
      </c>
      <c r="C168" s="11">
        <v>2796</v>
      </c>
      <c r="D168" s="11">
        <v>0</v>
      </c>
      <c r="E168" s="11">
        <v>1</v>
      </c>
      <c r="F168" s="11">
        <v>42</v>
      </c>
      <c r="G168" s="20">
        <v>2</v>
      </c>
      <c r="H168" s="12">
        <f t="shared" si="19"/>
        <v>142</v>
      </c>
      <c r="I168" s="11">
        <v>420</v>
      </c>
      <c r="J168" s="13">
        <f t="shared" si="24"/>
        <v>59640</v>
      </c>
      <c r="K168" s="11">
        <v>1</v>
      </c>
      <c r="L168" s="11" t="s">
        <v>33</v>
      </c>
      <c r="M168" s="14" t="s">
        <v>34</v>
      </c>
      <c r="N168" s="11">
        <v>2</v>
      </c>
      <c r="O168" s="12">
        <v>216</v>
      </c>
      <c r="P168" s="15">
        <v>100</v>
      </c>
      <c r="Q168" s="16">
        <v>8450</v>
      </c>
      <c r="R168" s="16">
        <f>O168*Q168</f>
        <v>1825200</v>
      </c>
      <c r="S168" s="15">
        <v>26</v>
      </c>
      <c r="T168" s="15">
        <v>85</v>
      </c>
      <c r="U168" s="13">
        <f>R168*(100-T168)%</f>
        <v>273780</v>
      </c>
      <c r="V168" s="13">
        <f t="shared" si="18"/>
        <v>333420</v>
      </c>
      <c r="W168" s="13">
        <f t="shared" si="20"/>
        <v>333420</v>
      </c>
      <c r="X168" s="17">
        <v>50</v>
      </c>
      <c r="Y168" s="6" t="s">
        <v>35</v>
      </c>
      <c r="Z168" s="19">
        <v>0.03</v>
      </c>
    </row>
    <row r="169" spans="1:26" ht="25.15" customHeight="1" thickBot="1" x14ac:dyDescent="0.6">
      <c r="A169" s="28">
        <v>141</v>
      </c>
      <c r="B169" s="11" t="s">
        <v>32</v>
      </c>
      <c r="C169" s="11">
        <v>17795</v>
      </c>
      <c r="D169" s="11">
        <v>1</v>
      </c>
      <c r="E169" s="11">
        <v>2</v>
      </c>
      <c r="F169" s="11">
        <v>77</v>
      </c>
      <c r="G169" s="20">
        <v>1</v>
      </c>
      <c r="H169" s="12">
        <f t="shared" si="19"/>
        <v>677</v>
      </c>
      <c r="I169" s="11">
        <v>100</v>
      </c>
      <c r="J169" s="13">
        <f t="shared" si="24"/>
        <v>67700</v>
      </c>
      <c r="K169" s="11">
        <v>1</v>
      </c>
      <c r="L169" s="11"/>
      <c r="M169" s="11"/>
      <c r="N169" s="11">
        <v>1</v>
      </c>
      <c r="O169" s="12"/>
      <c r="P169" s="15">
        <v>100</v>
      </c>
      <c r="Q169" s="16"/>
      <c r="R169" s="16"/>
      <c r="S169" s="15"/>
      <c r="T169" s="15"/>
      <c r="U169" s="13"/>
      <c r="V169" s="13">
        <f t="shared" si="18"/>
        <v>67700</v>
      </c>
      <c r="W169" s="13">
        <f t="shared" si="20"/>
        <v>67700</v>
      </c>
      <c r="X169" s="17">
        <v>50</v>
      </c>
      <c r="Y169" s="6" t="s">
        <v>35</v>
      </c>
      <c r="Z169" s="19">
        <v>0.01</v>
      </c>
    </row>
    <row r="170" spans="1:26" ht="25.15" customHeight="1" thickBot="1" x14ac:dyDescent="0.6">
      <c r="A170" s="11">
        <v>142</v>
      </c>
      <c r="B170" s="11" t="s">
        <v>32</v>
      </c>
      <c r="C170" s="11">
        <v>53975</v>
      </c>
      <c r="D170" s="11">
        <v>2</v>
      </c>
      <c r="E170" s="11">
        <v>0</v>
      </c>
      <c r="F170" s="11">
        <v>0</v>
      </c>
      <c r="G170" s="20">
        <v>1</v>
      </c>
      <c r="H170" s="12">
        <f t="shared" ref="H170" si="25">SUM(D170*400)+(E170*100)+F170</f>
        <v>800</v>
      </c>
      <c r="I170" s="11">
        <v>100</v>
      </c>
      <c r="J170" s="13">
        <f t="shared" si="24"/>
        <v>80000</v>
      </c>
      <c r="K170" s="11"/>
      <c r="L170" s="11"/>
      <c r="M170" s="11"/>
      <c r="N170" s="11">
        <v>1</v>
      </c>
      <c r="O170" s="12"/>
      <c r="P170" s="15">
        <v>100</v>
      </c>
      <c r="Q170" s="16"/>
      <c r="R170" s="16"/>
      <c r="S170" s="15"/>
      <c r="T170" s="15"/>
      <c r="U170" s="13"/>
      <c r="V170" s="13">
        <f t="shared" si="18"/>
        <v>80000</v>
      </c>
      <c r="W170" s="13">
        <f t="shared" si="20"/>
        <v>80000</v>
      </c>
      <c r="X170" s="17">
        <v>50</v>
      </c>
      <c r="Y170" s="6" t="s">
        <v>35</v>
      </c>
      <c r="Z170" s="19">
        <v>0.01</v>
      </c>
    </row>
    <row r="171" spans="1:26" ht="25.15" customHeight="1" thickBot="1" x14ac:dyDescent="0.6">
      <c r="A171" s="28">
        <v>143</v>
      </c>
      <c r="B171" s="11" t="s">
        <v>32</v>
      </c>
      <c r="C171" s="11">
        <v>17268</v>
      </c>
      <c r="D171" s="11">
        <v>5</v>
      </c>
      <c r="E171" s="11">
        <v>2</v>
      </c>
      <c r="F171" s="11">
        <v>0</v>
      </c>
      <c r="G171" s="20">
        <v>1</v>
      </c>
      <c r="H171" s="12">
        <f t="shared" si="19"/>
        <v>2200</v>
      </c>
      <c r="I171" s="11">
        <v>110</v>
      </c>
      <c r="J171" s="13">
        <f t="shared" si="24"/>
        <v>242000</v>
      </c>
      <c r="K171" s="11">
        <v>1</v>
      </c>
      <c r="L171" s="11"/>
      <c r="M171" s="11"/>
      <c r="N171" s="11">
        <v>1</v>
      </c>
      <c r="O171" s="12"/>
      <c r="P171" s="15">
        <v>100</v>
      </c>
      <c r="Q171" s="16"/>
      <c r="R171" s="16"/>
      <c r="S171" s="15"/>
      <c r="T171" s="15"/>
      <c r="U171" s="13"/>
      <c r="V171" s="13">
        <f t="shared" si="18"/>
        <v>242000</v>
      </c>
      <c r="W171" s="13">
        <f t="shared" si="20"/>
        <v>242000</v>
      </c>
      <c r="X171" s="17">
        <v>50</v>
      </c>
      <c r="Y171" s="6" t="s">
        <v>35</v>
      </c>
      <c r="Z171" s="19">
        <v>0.01</v>
      </c>
    </row>
    <row r="172" spans="1:26" ht="25.15" customHeight="1" thickBot="1" x14ac:dyDescent="0.6">
      <c r="A172" s="11">
        <v>144</v>
      </c>
      <c r="B172" s="11" t="s">
        <v>32</v>
      </c>
      <c r="C172" s="11">
        <v>19428</v>
      </c>
      <c r="D172" s="11">
        <v>0</v>
      </c>
      <c r="E172" s="11">
        <v>2</v>
      </c>
      <c r="F172" s="11">
        <v>72</v>
      </c>
      <c r="G172" s="20">
        <v>1</v>
      </c>
      <c r="H172" s="12">
        <f t="shared" si="19"/>
        <v>272</v>
      </c>
      <c r="I172" s="11">
        <v>150</v>
      </c>
      <c r="J172" s="13">
        <f t="shared" si="24"/>
        <v>40800</v>
      </c>
      <c r="K172" s="11">
        <v>1</v>
      </c>
      <c r="L172" s="11"/>
      <c r="M172" s="11"/>
      <c r="N172" s="11">
        <v>1</v>
      </c>
      <c r="O172" s="12"/>
      <c r="P172" s="15">
        <v>100</v>
      </c>
      <c r="Q172" s="16"/>
      <c r="R172" s="16"/>
      <c r="S172" s="15"/>
      <c r="T172" s="15"/>
      <c r="U172" s="13"/>
      <c r="V172" s="13">
        <f t="shared" si="18"/>
        <v>40800</v>
      </c>
      <c r="W172" s="13">
        <f t="shared" si="20"/>
        <v>40800</v>
      </c>
      <c r="X172" s="17">
        <v>50</v>
      </c>
      <c r="Y172" s="6" t="s">
        <v>35</v>
      </c>
      <c r="Z172" s="19">
        <v>0.01</v>
      </c>
    </row>
    <row r="173" spans="1:26" ht="36.75" customHeight="1" thickBot="1" x14ac:dyDescent="0.6">
      <c r="A173" s="28">
        <v>145</v>
      </c>
      <c r="B173" s="11" t="s">
        <v>32</v>
      </c>
      <c r="C173" s="11">
        <v>2782</v>
      </c>
      <c r="D173" s="11">
        <v>0</v>
      </c>
      <c r="E173" s="11">
        <v>3</v>
      </c>
      <c r="F173" s="11">
        <v>64</v>
      </c>
      <c r="G173" s="20">
        <v>2</v>
      </c>
      <c r="H173" s="12">
        <f t="shared" si="19"/>
        <v>364</v>
      </c>
      <c r="I173" s="11">
        <v>100</v>
      </c>
      <c r="J173" s="13">
        <f t="shared" si="24"/>
        <v>36400</v>
      </c>
      <c r="K173" s="11">
        <v>1</v>
      </c>
      <c r="L173" s="11" t="s">
        <v>33</v>
      </c>
      <c r="M173" s="11" t="s">
        <v>37</v>
      </c>
      <c r="N173" s="11">
        <v>2</v>
      </c>
      <c r="O173" s="12">
        <v>108</v>
      </c>
      <c r="P173" s="15">
        <v>100</v>
      </c>
      <c r="Q173" s="16">
        <v>8450</v>
      </c>
      <c r="R173" s="16">
        <f>O173*Q173</f>
        <v>912600</v>
      </c>
      <c r="S173" s="15">
        <v>36</v>
      </c>
      <c r="T173" s="15">
        <v>62</v>
      </c>
      <c r="U173" s="13">
        <f>R173*(100-T173)%</f>
        <v>346788</v>
      </c>
      <c r="V173" s="13">
        <f t="shared" si="18"/>
        <v>383188</v>
      </c>
      <c r="W173" s="13">
        <f t="shared" si="20"/>
        <v>383188</v>
      </c>
      <c r="X173" s="17">
        <v>50</v>
      </c>
      <c r="Y173" s="6" t="s">
        <v>35</v>
      </c>
      <c r="Z173" s="19">
        <v>0.03</v>
      </c>
    </row>
    <row r="174" spans="1:26" ht="36.75" customHeight="1" thickBot="1" x14ac:dyDescent="0.6">
      <c r="A174" s="11">
        <v>146</v>
      </c>
      <c r="B174" s="11" t="s">
        <v>32</v>
      </c>
      <c r="C174" s="11">
        <v>17390</v>
      </c>
      <c r="D174" s="11">
        <v>1</v>
      </c>
      <c r="E174" s="11">
        <v>0</v>
      </c>
      <c r="F174" s="11">
        <v>45</v>
      </c>
      <c r="G174" s="20">
        <v>1</v>
      </c>
      <c r="H174" s="12">
        <f t="shared" si="19"/>
        <v>445</v>
      </c>
      <c r="I174" s="11">
        <v>420</v>
      </c>
      <c r="J174" s="13">
        <f t="shared" si="24"/>
        <v>186900</v>
      </c>
      <c r="K174" s="11">
        <v>1</v>
      </c>
      <c r="L174" s="11"/>
      <c r="M174" s="11"/>
      <c r="N174" s="11">
        <v>1</v>
      </c>
      <c r="O174" s="12"/>
      <c r="P174" s="15">
        <v>100</v>
      </c>
      <c r="Q174" s="16"/>
      <c r="R174" s="16"/>
      <c r="S174" s="15"/>
      <c r="T174" s="15"/>
      <c r="U174" s="13"/>
      <c r="V174" s="13">
        <f t="shared" si="18"/>
        <v>186900</v>
      </c>
      <c r="W174" s="13">
        <f t="shared" si="20"/>
        <v>186900</v>
      </c>
      <c r="X174" s="17">
        <v>50</v>
      </c>
      <c r="Y174" s="6" t="s">
        <v>35</v>
      </c>
      <c r="Z174" s="19">
        <v>0.01</v>
      </c>
    </row>
    <row r="175" spans="1:26" ht="36.75" customHeight="1" thickBot="1" x14ac:dyDescent="0.6">
      <c r="A175" s="28">
        <v>147</v>
      </c>
      <c r="B175" s="11" t="s">
        <v>32</v>
      </c>
      <c r="C175" s="11">
        <v>33232</v>
      </c>
      <c r="D175" s="11">
        <v>0</v>
      </c>
      <c r="E175" s="11">
        <v>1</v>
      </c>
      <c r="F175" s="11">
        <v>57</v>
      </c>
      <c r="G175" s="20">
        <v>2</v>
      </c>
      <c r="H175" s="12">
        <f t="shared" si="19"/>
        <v>157</v>
      </c>
      <c r="I175" s="11">
        <v>500</v>
      </c>
      <c r="J175" s="13">
        <f t="shared" si="24"/>
        <v>78500</v>
      </c>
      <c r="K175" s="11">
        <v>1</v>
      </c>
      <c r="L175" s="11" t="s">
        <v>33</v>
      </c>
      <c r="M175" s="14" t="s">
        <v>34</v>
      </c>
      <c r="N175" s="11">
        <v>2</v>
      </c>
      <c r="O175" s="12">
        <v>192</v>
      </c>
      <c r="P175" s="15">
        <v>100</v>
      </c>
      <c r="Q175" s="16">
        <v>8450</v>
      </c>
      <c r="R175" s="16">
        <f t="shared" ref="R175:R180" si="26">O175*Q175</f>
        <v>1622400</v>
      </c>
      <c r="S175" s="15">
        <v>26</v>
      </c>
      <c r="T175" s="15">
        <v>85</v>
      </c>
      <c r="U175" s="13">
        <f t="shared" ref="U175:U180" si="27">R175*(100-T175)%</f>
        <v>243360</v>
      </c>
      <c r="V175" s="13">
        <f t="shared" si="18"/>
        <v>321860</v>
      </c>
      <c r="W175" s="13">
        <f t="shared" si="20"/>
        <v>321860</v>
      </c>
      <c r="X175" s="17">
        <v>50</v>
      </c>
      <c r="Y175" s="18" t="s">
        <v>35</v>
      </c>
      <c r="Z175" s="19">
        <v>0.03</v>
      </c>
    </row>
    <row r="176" spans="1:26" ht="36.75" customHeight="1" thickBot="1" x14ac:dyDescent="0.6">
      <c r="A176" s="11">
        <v>148</v>
      </c>
      <c r="B176" s="11" t="s">
        <v>32</v>
      </c>
      <c r="C176" s="11">
        <v>39016</v>
      </c>
      <c r="D176" s="11">
        <v>0</v>
      </c>
      <c r="E176" s="11">
        <v>0</v>
      </c>
      <c r="F176" s="11">
        <v>90</v>
      </c>
      <c r="G176" s="11">
        <v>2</v>
      </c>
      <c r="H176" s="12">
        <f t="shared" si="19"/>
        <v>90</v>
      </c>
      <c r="I176" s="11">
        <v>420</v>
      </c>
      <c r="J176" s="13">
        <f t="shared" si="24"/>
        <v>37800</v>
      </c>
      <c r="K176" s="11">
        <v>1</v>
      </c>
      <c r="L176" s="11" t="s">
        <v>33</v>
      </c>
      <c r="M176" s="11" t="s">
        <v>37</v>
      </c>
      <c r="N176" s="11">
        <v>2</v>
      </c>
      <c r="O176" s="12">
        <v>196</v>
      </c>
      <c r="P176" s="15">
        <v>100</v>
      </c>
      <c r="Q176" s="16">
        <v>8450</v>
      </c>
      <c r="R176" s="16">
        <f t="shared" si="26"/>
        <v>1656200</v>
      </c>
      <c r="S176" s="15">
        <v>23</v>
      </c>
      <c r="T176" s="15">
        <v>36</v>
      </c>
      <c r="U176" s="13">
        <f t="shared" si="27"/>
        <v>1059968</v>
      </c>
      <c r="V176" s="13">
        <f t="shared" si="18"/>
        <v>1097768</v>
      </c>
      <c r="W176" s="13">
        <f t="shared" si="20"/>
        <v>1097768</v>
      </c>
      <c r="X176" s="17">
        <v>50</v>
      </c>
      <c r="Y176" s="18" t="s">
        <v>35</v>
      </c>
      <c r="Z176" s="19">
        <v>0.03</v>
      </c>
    </row>
    <row r="177" spans="1:26" ht="36.75" customHeight="1" thickBot="1" x14ac:dyDescent="0.6">
      <c r="A177" s="152">
        <v>149</v>
      </c>
      <c r="B177" s="11" t="s">
        <v>32</v>
      </c>
      <c r="C177" s="11">
        <v>34128</v>
      </c>
      <c r="D177" s="11">
        <v>0</v>
      </c>
      <c r="E177" s="11">
        <v>0</v>
      </c>
      <c r="F177" s="11">
        <v>80</v>
      </c>
      <c r="G177" s="11">
        <v>2</v>
      </c>
      <c r="H177" s="12">
        <f>SUM(D177*400)+(E177*100)+F177</f>
        <v>80</v>
      </c>
      <c r="I177" s="11">
        <v>500</v>
      </c>
      <c r="J177" s="13">
        <f t="shared" si="24"/>
        <v>40000</v>
      </c>
      <c r="K177" s="11">
        <v>1</v>
      </c>
      <c r="L177" s="11" t="s">
        <v>33</v>
      </c>
      <c r="M177" s="14" t="s">
        <v>34</v>
      </c>
      <c r="N177" s="11">
        <v>2</v>
      </c>
      <c r="O177" s="12">
        <v>210</v>
      </c>
      <c r="P177" s="15">
        <v>100</v>
      </c>
      <c r="Q177" s="16">
        <v>8450</v>
      </c>
      <c r="R177" s="16">
        <f t="shared" si="26"/>
        <v>1774500</v>
      </c>
      <c r="S177" s="15">
        <v>36</v>
      </c>
      <c r="T177" s="15">
        <v>85</v>
      </c>
      <c r="U177" s="13">
        <f t="shared" si="27"/>
        <v>266175</v>
      </c>
      <c r="V177" s="13">
        <f t="shared" si="18"/>
        <v>306175</v>
      </c>
      <c r="W177" s="13">
        <f>V177</f>
        <v>306175</v>
      </c>
      <c r="X177" s="17">
        <v>50</v>
      </c>
      <c r="Y177" s="18" t="s">
        <v>35</v>
      </c>
      <c r="Z177" s="19">
        <v>0.03</v>
      </c>
    </row>
    <row r="178" spans="1:26" ht="36.75" customHeight="1" thickBot="1" x14ac:dyDescent="0.6">
      <c r="A178" s="153"/>
      <c r="B178" s="11" t="s">
        <v>32</v>
      </c>
      <c r="C178" s="11">
        <v>34128</v>
      </c>
      <c r="D178" s="11"/>
      <c r="E178" s="11"/>
      <c r="F178" s="11"/>
      <c r="G178" s="11"/>
      <c r="H178" s="12"/>
      <c r="I178" s="11"/>
      <c r="J178" s="13"/>
      <c r="K178" s="11">
        <v>1</v>
      </c>
      <c r="L178" s="11" t="s">
        <v>33</v>
      </c>
      <c r="M178" s="11" t="s">
        <v>37</v>
      </c>
      <c r="N178" s="11">
        <v>2</v>
      </c>
      <c r="O178" s="12">
        <v>36</v>
      </c>
      <c r="P178" s="15">
        <v>100</v>
      </c>
      <c r="Q178" s="16">
        <v>8450</v>
      </c>
      <c r="R178" s="16">
        <f t="shared" si="26"/>
        <v>304200</v>
      </c>
      <c r="S178" s="15">
        <v>14</v>
      </c>
      <c r="T178" s="15">
        <v>18</v>
      </c>
      <c r="U178" s="13">
        <f t="shared" si="27"/>
        <v>249443.99999999997</v>
      </c>
      <c r="V178" s="13">
        <f t="shared" si="18"/>
        <v>249443.99999999997</v>
      </c>
      <c r="W178" s="13">
        <f t="shared" si="20"/>
        <v>249443.99999999997</v>
      </c>
      <c r="X178" s="17">
        <v>10</v>
      </c>
      <c r="Y178" s="18" t="s">
        <v>35</v>
      </c>
      <c r="Z178" s="19">
        <v>0.02</v>
      </c>
    </row>
    <row r="179" spans="1:26" ht="36.75" customHeight="1" thickBot="1" x14ac:dyDescent="0.6">
      <c r="A179" s="152">
        <v>150</v>
      </c>
      <c r="B179" s="11" t="s">
        <v>32</v>
      </c>
      <c r="C179" s="11">
        <v>44812</v>
      </c>
      <c r="D179" s="11">
        <v>0</v>
      </c>
      <c r="E179" s="11">
        <v>2</v>
      </c>
      <c r="F179" s="11">
        <v>0</v>
      </c>
      <c r="G179" s="11">
        <v>2</v>
      </c>
      <c r="H179" s="12">
        <f>SUM(D179*400)+(E179*100)+F179</f>
        <v>200</v>
      </c>
      <c r="I179" s="11">
        <v>100</v>
      </c>
      <c r="J179" s="13">
        <f t="shared" ref="J179:J184" si="28">H179*I179</f>
        <v>20000</v>
      </c>
      <c r="K179" s="11">
        <v>1</v>
      </c>
      <c r="L179" s="11" t="s">
        <v>33</v>
      </c>
      <c r="M179" s="11" t="s">
        <v>37</v>
      </c>
      <c r="N179" s="11">
        <v>2</v>
      </c>
      <c r="O179" s="12">
        <v>198</v>
      </c>
      <c r="P179" s="15">
        <v>100</v>
      </c>
      <c r="Q179" s="16">
        <v>8450</v>
      </c>
      <c r="R179" s="16">
        <f t="shared" si="26"/>
        <v>1673100</v>
      </c>
      <c r="S179" s="15">
        <v>36</v>
      </c>
      <c r="T179" s="15">
        <v>62</v>
      </c>
      <c r="U179" s="13">
        <f t="shared" si="27"/>
        <v>635778</v>
      </c>
      <c r="V179" s="13">
        <f t="shared" si="18"/>
        <v>655778</v>
      </c>
      <c r="W179" s="13">
        <f>V179</f>
        <v>655778</v>
      </c>
      <c r="X179" s="17">
        <v>50</v>
      </c>
      <c r="Y179" s="18" t="s">
        <v>35</v>
      </c>
      <c r="Z179" s="19">
        <v>0.03</v>
      </c>
    </row>
    <row r="180" spans="1:26" ht="36.75" customHeight="1" thickBot="1" x14ac:dyDescent="0.6">
      <c r="A180" s="153"/>
      <c r="B180" s="11" t="s">
        <v>32</v>
      </c>
      <c r="C180" s="11">
        <v>44812</v>
      </c>
      <c r="D180" s="11">
        <v>0</v>
      </c>
      <c r="E180" s="11">
        <v>0</v>
      </c>
      <c r="F180" s="11">
        <v>37</v>
      </c>
      <c r="G180" s="11">
        <v>2</v>
      </c>
      <c r="H180" s="12">
        <f t="shared" si="19"/>
        <v>37</v>
      </c>
      <c r="I180" s="11">
        <v>100</v>
      </c>
      <c r="J180" s="13">
        <f t="shared" si="28"/>
        <v>3700</v>
      </c>
      <c r="K180" s="11">
        <v>1</v>
      </c>
      <c r="L180" s="11" t="s">
        <v>33</v>
      </c>
      <c r="M180" s="11" t="s">
        <v>37</v>
      </c>
      <c r="N180" s="11">
        <v>2</v>
      </c>
      <c r="O180" s="12">
        <v>72</v>
      </c>
      <c r="P180" s="15">
        <v>100</v>
      </c>
      <c r="Q180" s="16">
        <v>8450</v>
      </c>
      <c r="R180" s="16">
        <f t="shared" si="26"/>
        <v>608400</v>
      </c>
      <c r="S180" s="15">
        <v>4</v>
      </c>
      <c r="T180" s="15">
        <v>4</v>
      </c>
      <c r="U180" s="13">
        <f t="shared" si="27"/>
        <v>584064</v>
      </c>
      <c r="V180" s="13">
        <f t="shared" si="18"/>
        <v>587764</v>
      </c>
      <c r="W180" s="13">
        <f t="shared" si="20"/>
        <v>587764</v>
      </c>
      <c r="X180" s="17">
        <v>10</v>
      </c>
      <c r="Y180" s="18" t="s">
        <v>35</v>
      </c>
      <c r="Z180" s="19">
        <v>0.02</v>
      </c>
    </row>
    <row r="181" spans="1:26" ht="25.15" customHeight="1" thickBot="1" x14ac:dyDescent="0.6">
      <c r="A181" s="11">
        <v>151</v>
      </c>
      <c r="B181" s="11" t="s">
        <v>32</v>
      </c>
      <c r="C181" s="11">
        <v>17528</v>
      </c>
      <c r="D181" s="11">
        <v>3</v>
      </c>
      <c r="E181" s="11">
        <v>3</v>
      </c>
      <c r="F181" s="11">
        <v>45</v>
      </c>
      <c r="G181" s="20">
        <v>1</v>
      </c>
      <c r="H181" s="12">
        <f t="shared" si="19"/>
        <v>1545</v>
      </c>
      <c r="I181" s="11">
        <v>100</v>
      </c>
      <c r="J181" s="13">
        <f t="shared" si="28"/>
        <v>154500</v>
      </c>
      <c r="K181" s="11">
        <v>1</v>
      </c>
      <c r="L181" s="11"/>
      <c r="M181" s="11"/>
      <c r="N181" s="11">
        <v>1</v>
      </c>
      <c r="O181" s="12"/>
      <c r="P181" s="15">
        <v>100</v>
      </c>
      <c r="Q181" s="16"/>
      <c r="R181" s="16"/>
      <c r="S181" s="15"/>
      <c r="T181" s="15"/>
      <c r="U181" s="13"/>
      <c r="V181" s="13">
        <f t="shared" si="18"/>
        <v>154500</v>
      </c>
      <c r="W181" s="13">
        <f t="shared" si="20"/>
        <v>154500</v>
      </c>
      <c r="X181" s="154">
        <v>50</v>
      </c>
      <c r="Y181" s="155" t="s">
        <v>35</v>
      </c>
      <c r="Z181" s="156">
        <v>0.01</v>
      </c>
    </row>
    <row r="182" spans="1:26" ht="25.15" customHeight="1" thickBot="1" x14ac:dyDescent="0.6">
      <c r="A182" s="11">
        <v>152</v>
      </c>
      <c r="B182" s="11" t="s">
        <v>32</v>
      </c>
      <c r="C182" s="11">
        <v>41951</v>
      </c>
      <c r="D182" s="11">
        <v>7</v>
      </c>
      <c r="E182" s="11">
        <v>0</v>
      </c>
      <c r="F182" s="11">
        <v>73</v>
      </c>
      <c r="G182" s="11">
        <v>1</v>
      </c>
      <c r="H182" s="12">
        <f t="shared" si="19"/>
        <v>2873</v>
      </c>
      <c r="I182" s="11">
        <v>100</v>
      </c>
      <c r="J182" s="13">
        <f t="shared" si="28"/>
        <v>287300</v>
      </c>
      <c r="K182" s="11">
        <v>1</v>
      </c>
      <c r="L182" s="11"/>
      <c r="M182" s="11"/>
      <c r="N182" s="11">
        <v>1</v>
      </c>
      <c r="O182" s="12"/>
      <c r="P182" s="15">
        <v>100</v>
      </c>
      <c r="Q182" s="16"/>
      <c r="R182" s="16"/>
      <c r="S182" s="15"/>
      <c r="T182" s="15"/>
      <c r="U182" s="13"/>
      <c r="V182" s="13">
        <f t="shared" si="18"/>
        <v>287300</v>
      </c>
      <c r="W182" s="13">
        <f t="shared" si="20"/>
        <v>287300</v>
      </c>
      <c r="X182" s="154"/>
      <c r="Y182" s="155"/>
      <c r="Z182" s="156"/>
    </row>
    <row r="183" spans="1:26" ht="36.75" customHeight="1" thickBot="1" x14ac:dyDescent="0.6">
      <c r="A183" s="11">
        <v>153</v>
      </c>
      <c r="B183" s="11" t="s">
        <v>32</v>
      </c>
      <c r="C183" s="11">
        <v>19519</v>
      </c>
      <c r="D183" s="11">
        <v>0</v>
      </c>
      <c r="E183" s="11">
        <v>2</v>
      </c>
      <c r="F183" s="11">
        <v>96</v>
      </c>
      <c r="G183" s="20">
        <v>2</v>
      </c>
      <c r="H183" s="12">
        <f t="shared" si="19"/>
        <v>296</v>
      </c>
      <c r="I183" s="11">
        <v>420</v>
      </c>
      <c r="J183" s="13">
        <f t="shared" si="28"/>
        <v>124320</v>
      </c>
      <c r="K183" s="11">
        <v>1</v>
      </c>
      <c r="L183" s="11" t="s">
        <v>33</v>
      </c>
      <c r="M183" s="14" t="s">
        <v>34</v>
      </c>
      <c r="N183" s="11">
        <v>2</v>
      </c>
      <c r="O183" s="12">
        <v>360</v>
      </c>
      <c r="P183" s="15">
        <v>100</v>
      </c>
      <c r="Q183" s="16">
        <v>8450</v>
      </c>
      <c r="R183" s="16">
        <f>O183*Q183</f>
        <v>3042000</v>
      </c>
      <c r="S183" s="15">
        <v>30</v>
      </c>
      <c r="T183" s="15">
        <v>85</v>
      </c>
      <c r="U183" s="13">
        <f>R183*(100-T183)%</f>
        <v>456300</v>
      </c>
      <c r="V183" s="13">
        <f t="shared" si="18"/>
        <v>580620</v>
      </c>
      <c r="W183" s="13">
        <f t="shared" si="20"/>
        <v>580620</v>
      </c>
      <c r="X183" s="17">
        <v>50</v>
      </c>
      <c r="Y183" s="18" t="s">
        <v>35</v>
      </c>
      <c r="Z183" s="19">
        <v>0.03</v>
      </c>
    </row>
    <row r="184" spans="1:26" s="37" customFormat="1" ht="36.75" customHeight="1" thickBot="1" x14ac:dyDescent="0.6">
      <c r="A184" s="152">
        <v>154</v>
      </c>
      <c r="B184" s="14" t="s">
        <v>32</v>
      </c>
      <c r="C184" s="14">
        <v>1455</v>
      </c>
      <c r="D184" s="14">
        <v>1</v>
      </c>
      <c r="E184" s="14">
        <v>2</v>
      </c>
      <c r="F184" s="14">
        <v>79</v>
      </c>
      <c r="G184" s="29">
        <v>2</v>
      </c>
      <c r="H184" s="19">
        <f>SUM(D184*400)+(E184*100)+F184</f>
        <v>679</v>
      </c>
      <c r="I184" s="14">
        <v>370</v>
      </c>
      <c r="J184" s="30">
        <f t="shared" si="28"/>
        <v>251230</v>
      </c>
      <c r="K184" s="14">
        <v>1</v>
      </c>
      <c r="L184" s="14"/>
      <c r="M184" s="14"/>
      <c r="N184" s="14">
        <v>2</v>
      </c>
      <c r="O184" s="19"/>
      <c r="P184" s="31">
        <v>100</v>
      </c>
      <c r="Q184" s="32"/>
      <c r="R184" s="32"/>
      <c r="S184" s="31"/>
      <c r="T184" s="31"/>
      <c r="U184" s="30"/>
      <c r="V184" s="30">
        <f t="shared" si="18"/>
        <v>251230</v>
      </c>
      <c r="W184" s="30">
        <f t="shared" si="20"/>
        <v>251230</v>
      </c>
      <c r="X184" s="33">
        <v>50</v>
      </c>
      <c r="Y184" s="34"/>
      <c r="Z184" s="19">
        <v>0.02</v>
      </c>
    </row>
    <row r="185" spans="1:26" ht="36.75" customHeight="1" thickBot="1" x14ac:dyDescent="0.6">
      <c r="A185" s="153"/>
      <c r="B185" s="11" t="s">
        <v>32</v>
      </c>
      <c r="C185" s="11">
        <v>1455</v>
      </c>
      <c r="D185" s="11"/>
      <c r="E185" s="11"/>
      <c r="F185" s="11"/>
      <c r="G185" s="20"/>
      <c r="H185" s="12"/>
      <c r="I185" s="11"/>
      <c r="J185" s="13"/>
      <c r="K185" s="11">
        <v>1</v>
      </c>
      <c r="L185" s="11" t="s">
        <v>33</v>
      </c>
      <c r="M185" s="14" t="s">
        <v>34</v>
      </c>
      <c r="N185" s="11">
        <v>2</v>
      </c>
      <c r="O185" s="12">
        <v>216</v>
      </c>
      <c r="P185" s="15">
        <v>100</v>
      </c>
      <c r="Q185" s="16">
        <v>8450</v>
      </c>
      <c r="R185" s="16">
        <f>O185*Q185</f>
        <v>1825200</v>
      </c>
      <c r="S185" s="15">
        <v>36</v>
      </c>
      <c r="T185" s="15">
        <v>85</v>
      </c>
      <c r="U185" s="13">
        <f>R185*(100-T185)%</f>
        <v>273780</v>
      </c>
      <c r="V185" s="13">
        <f t="shared" si="18"/>
        <v>273780</v>
      </c>
      <c r="W185" s="13">
        <f t="shared" si="20"/>
        <v>273780</v>
      </c>
      <c r="X185" s="17">
        <v>10</v>
      </c>
      <c r="Y185" s="18" t="s">
        <v>35</v>
      </c>
      <c r="Z185" s="19">
        <v>0.02</v>
      </c>
    </row>
    <row r="186" spans="1:26" ht="36.75" customHeight="1" thickBot="1" x14ac:dyDescent="0.6">
      <c r="A186" s="11">
        <v>155</v>
      </c>
      <c r="B186" s="11" t="s">
        <v>32</v>
      </c>
      <c r="C186" s="11">
        <v>15361</v>
      </c>
      <c r="D186" s="11">
        <v>4</v>
      </c>
      <c r="E186" s="11">
        <v>0</v>
      </c>
      <c r="F186" s="11">
        <v>87</v>
      </c>
      <c r="G186" s="20">
        <v>1</v>
      </c>
      <c r="H186" s="12">
        <f t="shared" si="19"/>
        <v>1687</v>
      </c>
      <c r="I186" s="11">
        <v>100</v>
      </c>
      <c r="J186" s="13">
        <f t="shared" ref="J186:J200" si="29">H186*I186</f>
        <v>168700</v>
      </c>
      <c r="K186" s="11">
        <v>1</v>
      </c>
      <c r="L186" s="11"/>
      <c r="M186" s="11"/>
      <c r="N186" s="11">
        <v>1</v>
      </c>
      <c r="O186" s="12"/>
      <c r="P186" s="15">
        <v>100</v>
      </c>
      <c r="Q186" s="16"/>
      <c r="R186" s="16"/>
      <c r="S186" s="15"/>
      <c r="T186" s="15"/>
      <c r="U186" s="13"/>
      <c r="V186" s="13">
        <f t="shared" si="18"/>
        <v>168700</v>
      </c>
      <c r="W186" s="13">
        <f t="shared" si="20"/>
        <v>168700</v>
      </c>
      <c r="X186" s="17">
        <v>50</v>
      </c>
      <c r="Y186" s="6" t="s">
        <v>35</v>
      </c>
      <c r="Z186" s="19">
        <v>0.01</v>
      </c>
    </row>
    <row r="187" spans="1:26" ht="36.75" customHeight="1" thickBot="1" x14ac:dyDescent="0.6">
      <c r="A187" s="11">
        <v>156</v>
      </c>
      <c r="B187" s="11" t="s">
        <v>32</v>
      </c>
      <c r="C187" s="11">
        <v>42813</v>
      </c>
      <c r="D187" s="11">
        <v>0</v>
      </c>
      <c r="E187" s="11">
        <v>0</v>
      </c>
      <c r="F187" s="11">
        <v>82</v>
      </c>
      <c r="G187" s="11">
        <v>2</v>
      </c>
      <c r="H187" s="12">
        <f t="shared" si="19"/>
        <v>82</v>
      </c>
      <c r="I187" s="11">
        <v>420</v>
      </c>
      <c r="J187" s="13">
        <f t="shared" si="29"/>
        <v>34440</v>
      </c>
      <c r="K187" s="11">
        <v>1</v>
      </c>
      <c r="L187" s="11" t="s">
        <v>33</v>
      </c>
      <c r="M187" s="14" t="s">
        <v>34</v>
      </c>
      <c r="N187" s="11">
        <v>2</v>
      </c>
      <c r="O187" s="12">
        <v>288</v>
      </c>
      <c r="P187" s="15">
        <v>100</v>
      </c>
      <c r="Q187" s="16">
        <v>8450</v>
      </c>
      <c r="R187" s="16">
        <f>O187*Q187</f>
        <v>2433600</v>
      </c>
      <c r="S187" s="15">
        <v>46</v>
      </c>
      <c r="T187" s="15">
        <v>85</v>
      </c>
      <c r="U187" s="13">
        <f>R187*(100-T187)%</f>
        <v>365040</v>
      </c>
      <c r="V187" s="13">
        <f t="shared" si="18"/>
        <v>399480</v>
      </c>
      <c r="W187" s="13">
        <f t="shared" si="20"/>
        <v>399480</v>
      </c>
      <c r="X187" s="17">
        <v>50</v>
      </c>
      <c r="Y187" s="18" t="s">
        <v>35</v>
      </c>
      <c r="Z187" s="19">
        <v>0.03</v>
      </c>
    </row>
    <row r="188" spans="1:26" ht="25.5" customHeight="1" thickBot="1" x14ac:dyDescent="0.6">
      <c r="A188" s="11">
        <v>157</v>
      </c>
      <c r="B188" s="11" t="s">
        <v>32</v>
      </c>
      <c r="C188" s="11">
        <v>19461</v>
      </c>
      <c r="D188" s="11">
        <v>23</v>
      </c>
      <c r="E188" s="11">
        <v>3</v>
      </c>
      <c r="F188" s="11">
        <v>60</v>
      </c>
      <c r="G188" s="20">
        <v>1</v>
      </c>
      <c r="H188" s="12">
        <f t="shared" si="19"/>
        <v>9560</v>
      </c>
      <c r="I188" s="11">
        <v>140</v>
      </c>
      <c r="J188" s="13">
        <f t="shared" si="29"/>
        <v>1338400</v>
      </c>
      <c r="K188" s="11">
        <v>1</v>
      </c>
      <c r="L188" s="11"/>
      <c r="M188" s="11"/>
      <c r="N188" s="11">
        <v>1</v>
      </c>
      <c r="O188" s="12"/>
      <c r="P188" s="15">
        <v>100</v>
      </c>
      <c r="Q188" s="16"/>
      <c r="R188" s="16"/>
      <c r="S188" s="15"/>
      <c r="T188" s="15"/>
      <c r="U188" s="13"/>
      <c r="V188" s="13">
        <f t="shared" si="18"/>
        <v>1338400</v>
      </c>
      <c r="W188" s="13">
        <f t="shared" si="20"/>
        <v>1338400</v>
      </c>
      <c r="X188" s="17">
        <v>50</v>
      </c>
      <c r="Y188" s="6" t="s">
        <v>35</v>
      </c>
      <c r="Z188" s="44">
        <v>0.01</v>
      </c>
    </row>
    <row r="189" spans="1:26" ht="25.5" customHeight="1" thickBot="1" x14ac:dyDescent="0.6">
      <c r="A189" s="11">
        <v>158</v>
      </c>
      <c r="B189" s="11" t="s">
        <v>32</v>
      </c>
      <c r="C189" s="11">
        <v>17694</v>
      </c>
      <c r="D189" s="11">
        <v>14</v>
      </c>
      <c r="E189" s="11">
        <v>0</v>
      </c>
      <c r="F189" s="11">
        <v>80</v>
      </c>
      <c r="G189" s="20">
        <v>1</v>
      </c>
      <c r="H189" s="12">
        <f t="shared" si="19"/>
        <v>5680</v>
      </c>
      <c r="I189" s="11">
        <v>100</v>
      </c>
      <c r="J189" s="13">
        <f t="shared" si="29"/>
        <v>568000</v>
      </c>
      <c r="K189" s="11">
        <v>1</v>
      </c>
      <c r="L189" s="11"/>
      <c r="M189" s="11"/>
      <c r="N189" s="11">
        <v>1</v>
      </c>
      <c r="O189" s="12"/>
      <c r="P189" s="15">
        <v>100</v>
      </c>
      <c r="Q189" s="16"/>
      <c r="R189" s="16"/>
      <c r="S189" s="15"/>
      <c r="T189" s="15"/>
      <c r="U189" s="13"/>
      <c r="V189" s="13">
        <f t="shared" si="18"/>
        <v>568000</v>
      </c>
      <c r="W189" s="13">
        <f t="shared" si="20"/>
        <v>568000</v>
      </c>
      <c r="X189" s="161">
        <v>50</v>
      </c>
      <c r="Y189" s="164" t="s">
        <v>35</v>
      </c>
      <c r="Z189" s="188">
        <v>0.01</v>
      </c>
    </row>
    <row r="190" spans="1:26" ht="25.5" customHeight="1" thickBot="1" x14ac:dyDescent="0.6">
      <c r="A190" s="11">
        <v>159</v>
      </c>
      <c r="B190" s="11" t="s">
        <v>32</v>
      </c>
      <c r="C190" s="11">
        <v>39181</v>
      </c>
      <c r="D190" s="11">
        <v>0</v>
      </c>
      <c r="E190" s="11">
        <v>2</v>
      </c>
      <c r="F190" s="11">
        <v>92</v>
      </c>
      <c r="G190" s="11">
        <v>1</v>
      </c>
      <c r="H190" s="12">
        <f t="shared" ref="H190:H192" si="30">SUM(D190*400)+(E190*100)+F190</f>
        <v>292</v>
      </c>
      <c r="I190" s="11">
        <v>130</v>
      </c>
      <c r="J190" s="13">
        <f t="shared" si="29"/>
        <v>37960</v>
      </c>
      <c r="K190" s="11">
        <v>1</v>
      </c>
      <c r="L190" s="11"/>
      <c r="M190" s="11"/>
      <c r="N190" s="11">
        <v>1</v>
      </c>
      <c r="O190" s="12"/>
      <c r="P190" s="15">
        <v>100</v>
      </c>
      <c r="Q190" s="16"/>
      <c r="R190" s="16"/>
      <c r="S190" s="15"/>
      <c r="T190" s="15"/>
      <c r="U190" s="13"/>
      <c r="V190" s="13">
        <f t="shared" si="18"/>
        <v>37960</v>
      </c>
      <c r="W190" s="13">
        <f t="shared" si="20"/>
        <v>37960</v>
      </c>
      <c r="X190" s="163"/>
      <c r="Y190" s="187"/>
      <c r="Z190" s="146"/>
    </row>
    <row r="191" spans="1:26" ht="25.5" customHeight="1" thickBot="1" x14ac:dyDescent="0.6">
      <c r="A191" s="11">
        <v>160</v>
      </c>
      <c r="B191" s="11" t="s">
        <v>32</v>
      </c>
      <c r="C191" s="11">
        <v>39182</v>
      </c>
      <c r="D191" s="11">
        <v>2</v>
      </c>
      <c r="E191" s="11">
        <v>1</v>
      </c>
      <c r="F191" s="11">
        <v>30</v>
      </c>
      <c r="G191" s="11">
        <v>1</v>
      </c>
      <c r="H191" s="12">
        <f t="shared" si="30"/>
        <v>930</v>
      </c>
      <c r="I191" s="11">
        <v>100</v>
      </c>
      <c r="J191" s="13">
        <f t="shared" si="29"/>
        <v>93000</v>
      </c>
      <c r="K191" s="11">
        <v>1</v>
      </c>
      <c r="L191" s="11"/>
      <c r="M191" s="11"/>
      <c r="N191" s="11">
        <v>1</v>
      </c>
      <c r="O191" s="12"/>
      <c r="P191" s="15">
        <v>100</v>
      </c>
      <c r="Q191" s="16"/>
      <c r="R191" s="16"/>
      <c r="S191" s="15"/>
      <c r="T191" s="15"/>
      <c r="U191" s="13"/>
      <c r="V191" s="13">
        <f t="shared" si="18"/>
        <v>93000</v>
      </c>
      <c r="W191" s="13">
        <f t="shared" si="20"/>
        <v>93000</v>
      </c>
      <c r="X191" s="47">
        <v>50</v>
      </c>
      <c r="Y191" s="48" t="s">
        <v>35</v>
      </c>
      <c r="Z191" s="19">
        <v>0.01</v>
      </c>
    </row>
    <row r="192" spans="1:26" ht="25.5" customHeight="1" thickBot="1" x14ac:dyDescent="0.6">
      <c r="A192" s="11">
        <v>161</v>
      </c>
      <c r="B192" s="11" t="s">
        <v>32</v>
      </c>
      <c r="C192" s="11">
        <v>39195</v>
      </c>
      <c r="D192" s="11">
        <v>2</v>
      </c>
      <c r="E192" s="11">
        <v>2</v>
      </c>
      <c r="F192" s="11">
        <v>15</v>
      </c>
      <c r="G192" s="11">
        <v>1</v>
      </c>
      <c r="H192" s="12">
        <f t="shared" si="30"/>
        <v>1015</v>
      </c>
      <c r="I192" s="11">
        <v>100</v>
      </c>
      <c r="J192" s="13">
        <f t="shared" si="29"/>
        <v>101500</v>
      </c>
      <c r="K192" s="11">
        <v>1</v>
      </c>
      <c r="L192" s="11"/>
      <c r="M192" s="11"/>
      <c r="N192" s="11">
        <v>1</v>
      </c>
      <c r="O192" s="12"/>
      <c r="P192" s="15">
        <v>100</v>
      </c>
      <c r="Q192" s="16"/>
      <c r="R192" s="16"/>
      <c r="S192" s="15"/>
      <c r="T192" s="15"/>
      <c r="U192" s="13"/>
      <c r="V192" s="13">
        <f t="shared" si="18"/>
        <v>101500</v>
      </c>
      <c r="W192" s="13">
        <f t="shared" si="20"/>
        <v>101500</v>
      </c>
      <c r="X192" s="47">
        <v>50</v>
      </c>
      <c r="Y192" s="48" t="s">
        <v>35</v>
      </c>
      <c r="Z192" s="19">
        <v>0.01</v>
      </c>
    </row>
    <row r="193" spans="1:26" ht="25.5" customHeight="1" thickBot="1" x14ac:dyDescent="0.6">
      <c r="A193" s="11">
        <v>162</v>
      </c>
      <c r="B193" s="11" t="s">
        <v>32</v>
      </c>
      <c r="C193" s="11">
        <v>39197</v>
      </c>
      <c r="D193" s="11">
        <v>1</v>
      </c>
      <c r="E193" s="11">
        <v>1</v>
      </c>
      <c r="F193" s="11">
        <v>45</v>
      </c>
      <c r="G193" s="11">
        <v>1</v>
      </c>
      <c r="H193" s="12">
        <f t="shared" si="19"/>
        <v>545</v>
      </c>
      <c r="I193" s="11">
        <v>100</v>
      </c>
      <c r="J193" s="13">
        <f t="shared" si="29"/>
        <v>54500</v>
      </c>
      <c r="K193" s="11">
        <v>1</v>
      </c>
      <c r="L193" s="11"/>
      <c r="M193" s="11"/>
      <c r="N193" s="11">
        <v>1</v>
      </c>
      <c r="O193" s="12"/>
      <c r="P193" s="15">
        <v>100</v>
      </c>
      <c r="Q193" s="16"/>
      <c r="R193" s="16"/>
      <c r="S193" s="15"/>
      <c r="T193" s="15"/>
      <c r="U193" s="13"/>
      <c r="V193" s="13">
        <f t="shared" si="18"/>
        <v>54500</v>
      </c>
      <c r="W193" s="13">
        <f t="shared" si="20"/>
        <v>54500</v>
      </c>
      <c r="X193" s="47">
        <v>50</v>
      </c>
      <c r="Y193" s="48" t="s">
        <v>35</v>
      </c>
      <c r="Z193" s="19">
        <v>0.01</v>
      </c>
    </row>
    <row r="194" spans="1:26" s="37" customFormat="1" ht="36.75" customHeight="1" thickBot="1" x14ac:dyDescent="0.6">
      <c r="A194" s="147">
        <v>163</v>
      </c>
      <c r="B194" s="14" t="s">
        <v>32</v>
      </c>
      <c r="C194" s="14">
        <v>39178</v>
      </c>
      <c r="D194" s="14">
        <v>0</v>
      </c>
      <c r="E194" s="14">
        <v>2</v>
      </c>
      <c r="F194" s="14">
        <v>26</v>
      </c>
      <c r="G194" s="14">
        <v>2</v>
      </c>
      <c r="H194" s="19">
        <f>SUM(D194*400)+(E194*100)+F194-H195</f>
        <v>222</v>
      </c>
      <c r="I194" s="14">
        <v>500</v>
      </c>
      <c r="J194" s="30">
        <f t="shared" si="29"/>
        <v>111000</v>
      </c>
      <c r="K194" s="14">
        <v>1</v>
      </c>
      <c r="L194" s="14"/>
      <c r="M194" s="14"/>
      <c r="N194" s="14">
        <v>2</v>
      </c>
      <c r="O194" s="19"/>
      <c r="P194" s="31">
        <v>100</v>
      </c>
      <c r="Q194" s="32"/>
      <c r="R194" s="32"/>
      <c r="S194" s="31"/>
      <c r="T194" s="31"/>
      <c r="U194" s="30"/>
      <c r="V194" s="30">
        <f t="shared" si="18"/>
        <v>111000</v>
      </c>
      <c r="W194" s="30">
        <f t="shared" si="20"/>
        <v>111000</v>
      </c>
      <c r="X194" s="33"/>
      <c r="Y194" s="185" t="s">
        <v>35</v>
      </c>
      <c r="Z194" s="19">
        <v>0.03</v>
      </c>
    </row>
    <row r="195" spans="1:26" s="37" customFormat="1" ht="36.75" customHeight="1" thickBot="1" x14ac:dyDescent="0.6">
      <c r="A195" s="148"/>
      <c r="B195" s="14" t="s">
        <v>32</v>
      </c>
      <c r="C195" s="14">
        <v>39178</v>
      </c>
      <c r="D195" s="14"/>
      <c r="E195" s="14"/>
      <c r="F195" s="14"/>
      <c r="G195" s="14">
        <v>3</v>
      </c>
      <c r="H195" s="19">
        <v>4</v>
      </c>
      <c r="I195" s="14">
        <v>500</v>
      </c>
      <c r="J195" s="30">
        <f t="shared" si="29"/>
        <v>2000</v>
      </c>
      <c r="K195" s="14">
        <v>1</v>
      </c>
      <c r="L195" s="14" t="s">
        <v>33</v>
      </c>
      <c r="M195" s="14" t="s">
        <v>37</v>
      </c>
      <c r="N195" s="14">
        <v>3</v>
      </c>
      <c r="O195" s="19">
        <v>16</v>
      </c>
      <c r="P195" s="31">
        <v>100</v>
      </c>
      <c r="Q195" s="32">
        <v>8450</v>
      </c>
      <c r="R195" s="32">
        <f>O195*Q195</f>
        <v>135200</v>
      </c>
      <c r="S195" s="31">
        <v>6</v>
      </c>
      <c r="T195" s="31">
        <v>6</v>
      </c>
      <c r="U195" s="30">
        <f>R195*(100-T195)%</f>
        <v>127088</v>
      </c>
      <c r="V195" s="30">
        <f t="shared" si="18"/>
        <v>129088</v>
      </c>
      <c r="W195" s="30">
        <f t="shared" si="20"/>
        <v>129088</v>
      </c>
      <c r="X195" s="33">
        <v>0</v>
      </c>
      <c r="Y195" s="186"/>
      <c r="Z195" s="19">
        <v>0.02</v>
      </c>
    </row>
    <row r="196" spans="1:26" ht="36.75" customHeight="1" thickBot="1" x14ac:dyDescent="0.6">
      <c r="A196" s="11">
        <v>164</v>
      </c>
      <c r="B196" s="11" t="s">
        <v>32</v>
      </c>
      <c r="C196" s="11">
        <v>34055</v>
      </c>
      <c r="D196" s="11">
        <v>0</v>
      </c>
      <c r="E196" s="11">
        <v>0</v>
      </c>
      <c r="F196" s="11">
        <v>83</v>
      </c>
      <c r="G196" s="20">
        <v>2</v>
      </c>
      <c r="H196" s="12">
        <f t="shared" si="19"/>
        <v>83</v>
      </c>
      <c r="I196" s="11">
        <v>100</v>
      </c>
      <c r="J196" s="13">
        <f t="shared" si="29"/>
        <v>8300</v>
      </c>
      <c r="K196" s="11">
        <v>1</v>
      </c>
      <c r="L196" s="11"/>
      <c r="M196" s="11"/>
      <c r="N196" s="11">
        <v>1</v>
      </c>
      <c r="O196" s="12"/>
      <c r="P196" s="15">
        <v>100</v>
      </c>
      <c r="Q196" s="16"/>
      <c r="R196" s="16"/>
      <c r="S196" s="15"/>
      <c r="T196" s="15"/>
      <c r="U196" s="13"/>
      <c r="V196" s="13">
        <f t="shared" si="18"/>
        <v>8300</v>
      </c>
      <c r="W196" s="13">
        <f t="shared" si="20"/>
        <v>8300</v>
      </c>
      <c r="X196" s="17">
        <v>50</v>
      </c>
      <c r="Y196" s="18" t="s">
        <v>35</v>
      </c>
      <c r="Z196" s="19">
        <v>0.01</v>
      </c>
    </row>
    <row r="197" spans="1:26" ht="36.75" customHeight="1" thickBot="1" x14ac:dyDescent="0.6">
      <c r="A197" s="11">
        <v>165</v>
      </c>
      <c r="B197" s="11" t="s">
        <v>32</v>
      </c>
      <c r="C197" s="11">
        <v>448</v>
      </c>
      <c r="D197" s="11">
        <v>1</v>
      </c>
      <c r="E197" s="11">
        <v>0</v>
      </c>
      <c r="F197" s="11">
        <v>14</v>
      </c>
      <c r="G197" s="20">
        <v>1</v>
      </c>
      <c r="H197" s="12">
        <f t="shared" si="19"/>
        <v>414</v>
      </c>
      <c r="I197" s="11">
        <v>310</v>
      </c>
      <c r="J197" s="13">
        <f t="shared" si="29"/>
        <v>128340</v>
      </c>
      <c r="K197" s="11">
        <v>1</v>
      </c>
      <c r="L197" s="11"/>
      <c r="M197" s="11"/>
      <c r="N197" s="11">
        <v>1</v>
      </c>
      <c r="O197" s="12"/>
      <c r="P197" s="15">
        <v>100</v>
      </c>
      <c r="Q197" s="16"/>
      <c r="R197" s="16"/>
      <c r="S197" s="15"/>
      <c r="T197" s="15"/>
      <c r="U197" s="13"/>
      <c r="V197" s="13">
        <f t="shared" si="18"/>
        <v>128340</v>
      </c>
      <c r="W197" s="13">
        <f t="shared" si="20"/>
        <v>128340</v>
      </c>
      <c r="X197" s="17">
        <v>50</v>
      </c>
      <c r="Y197" s="18" t="s">
        <v>35</v>
      </c>
      <c r="Z197" s="19">
        <v>0.01</v>
      </c>
    </row>
    <row r="198" spans="1:26" ht="36.75" customHeight="1" thickBot="1" x14ac:dyDescent="0.6">
      <c r="A198" s="11">
        <v>166</v>
      </c>
      <c r="B198" s="11" t="s">
        <v>32</v>
      </c>
      <c r="C198" s="11">
        <v>34063</v>
      </c>
      <c r="D198" s="11">
        <v>0</v>
      </c>
      <c r="E198" s="11">
        <v>1</v>
      </c>
      <c r="F198" s="11">
        <v>68</v>
      </c>
      <c r="G198" s="20">
        <v>2</v>
      </c>
      <c r="H198" s="12">
        <f t="shared" si="19"/>
        <v>168</v>
      </c>
      <c r="I198" s="11">
        <v>100</v>
      </c>
      <c r="J198" s="13">
        <f t="shared" si="29"/>
        <v>16800</v>
      </c>
      <c r="K198" s="11">
        <v>1</v>
      </c>
      <c r="L198" s="11" t="s">
        <v>33</v>
      </c>
      <c r="M198" s="14" t="s">
        <v>34</v>
      </c>
      <c r="N198" s="11">
        <v>2</v>
      </c>
      <c r="O198" s="12">
        <v>224</v>
      </c>
      <c r="P198" s="15">
        <v>100</v>
      </c>
      <c r="Q198" s="16">
        <v>8450</v>
      </c>
      <c r="R198" s="16">
        <f>O198*Q198</f>
        <v>1892800</v>
      </c>
      <c r="S198" s="15">
        <v>51</v>
      </c>
      <c r="T198" s="15">
        <v>85</v>
      </c>
      <c r="U198" s="13">
        <f>R198*(100-T198)%</f>
        <v>283920</v>
      </c>
      <c r="V198" s="13">
        <f t="shared" si="18"/>
        <v>300720</v>
      </c>
      <c r="W198" s="13">
        <f t="shared" si="20"/>
        <v>300720</v>
      </c>
      <c r="X198" s="17">
        <v>50</v>
      </c>
      <c r="Y198" s="18" t="s">
        <v>35</v>
      </c>
      <c r="Z198" s="19">
        <v>0.03</v>
      </c>
    </row>
    <row r="199" spans="1:26" ht="36.75" customHeight="1" thickBot="1" x14ac:dyDescent="0.6">
      <c r="A199" s="11">
        <v>167</v>
      </c>
      <c r="B199" s="11" t="s">
        <v>32</v>
      </c>
      <c r="C199" s="11">
        <v>41417</v>
      </c>
      <c r="D199" s="11">
        <v>0</v>
      </c>
      <c r="E199" s="11">
        <v>0</v>
      </c>
      <c r="F199" s="11">
        <v>70</v>
      </c>
      <c r="G199" s="11">
        <v>2</v>
      </c>
      <c r="H199" s="12">
        <f t="shared" si="19"/>
        <v>70</v>
      </c>
      <c r="I199" s="11">
        <v>150</v>
      </c>
      <c r="J199" s="13">
        <f t="shared" si="29"/>
        <v>10500</v>
      </c>
      <c r="K199" s="11">
        <v>1</v>
      </c>
      <c r="L199" s="11" t="s">
        <v>33</v>
      </c>
      <c r="M199" s="14" t="s">
        <v>34</v>
      </c>
      <c r="N199" s="11">
        <v>2</v>
      </c>
      <c r="O199" s="12">
        <v>216</v>
      </c>
      <c r="P199" s="15">
        <v>100</v>
      </c>
      <c r="Q199" s="16">
        <v>8450</v>
      </c>
      <c r="R199" s="16">
        <f>O199*Q199</f>
        <v>1825200</v>
      </c>
      <c r="S199" s="15">
        <v>21</v>
      </c>
      <c r="T199" s="15">
        <v>80</v>
      </c>
      <c r="U199" s="13">
        <f>R199*(100-T199)%</f>
        <v>365040</v>
      </c>
      <c r="V199" s="13">
        <f t="shared" si="18"/>
        <v>375540</v>
      </c>
      <c r="W199" s="13">
        <f t="shared" si="20"/>
        <v>375540</v>
      </c>
      <c r="X199" s="17">
        <v>50</v>
      </c>
      <c r="Y199" s="18" t="s">
        <v>35</v>
      </c>
      <c r="Z199" s="19">
        <v>0.03</v>
      </c>
    </row>
    <row r="200" spans="1:26" s="37" customFormat="1" ht="36.75" customHeight="1" thickBot="1" x14ac:dyDescent="0.6">
      <c r="A200" s="152">
        <v>168</v>
      </c>
      <c r="B200" s="14" t="s">
        <v>32</v>
      </c>
      <c r="C200" s="14">
        <v>1462</v>
      </c>
      <c r="D200" s="14">
        <v>0</v>
      </c>
      <c r="E200" s="14">
        <v>1</v>
      </c>
      <c r="F200" s="14">
        <v>80</v>
      </c>
      <c r="G200" s="29">
        <v>2</v>
      </c>
      <c r="H200" s="19">
        <f t="shared" si="19"/>
        <v>180</v>
      </c>
      <c r="I200" s="14">
        <v>500</v>
      </c>
      <c r="J200" s="30">
        <f t="shared" si="29"/>
        <v>90000</v>
      </c>
      <c r="K200" s="14">
        <v>1</v>
      </c>
      <c r="L200" s="14"/>
      <c r="M200" s="14"/>
      <c r="N200" s="14">
        <v>2</v>
      </c>
      <c r="O200" s="19"/>
      <c r="P200" s="31">
        <v>100</v>
      </c>
      <c r="Q200" s="32"/>
      <c r="R200" s="32"/>
      <c r="S200" s="31"/>
      <c r="T200" s="31"/>
      <c r="U200" s="30"/>
      <c r="V200" s="30">
        <f t="shared" ref="V200:V263" si="31">U200+J200</f>
        <v>90000</v>
      </c>
      <c r="W200" s="30">
        <f t="shared" si="20"/>
        <v>90000</v>
      </c>
      <c r="X200" s="33">
        <v>50</v>
      </c>
      <c r="Y200" s="34" t="s">
        <v>35</v>
      </c>
      <c r="Z200" s="19">
        <v>0.03</v>
      </c>
    </row>
    <row r="201" spans="1:26" ht="36.75" customHeight="1" thickBot="1" x14ac:dyDescent="0.6">
      <c r="A201" s="153"/>
      <c r="B201" s="11" t="s">
        <v>32</v>
      </c>
      <c r="C201" s="11">
        <v>1462</v>
      </c>
      <c r="D201" s="11"/>
      <c r="E201" s="11"/>
      <c r="F201" s="11"/>
      <c r="G201" s="20"/>
      <c r="H201" s="12"/>
      <c r="I201" s="11"/>
      <c r="J201" s="13"/>
      <c r="K201" s="11">
        <v>1</v>
      </c>
      <c r="L201" s="11" t="s">
        <v>33</v>
      </c>
      <c r="M201" s="11" t="s">
        <v>37</v>
      </c>
      <c r="N201" s="11">
        <v>2</v>
      </c>
      <c r="O201" s="12">
        <v>108</v>
      </c>
      <c r="P201" s="15">
        <v>100</v>
      </c>
      <c r="Q201" s="16">
        <v>8450</v>
      </c>
      <c r="R201" s="16">
        <f>O201*Q201</f>
        <v>912600</v>
      </c>
      <c r="S201" s="15">
        <v>7</v>
      </c>
      <c r="T201" s="15">
        <v>7</v>
      </c>
      <c r="U201" s="13">
        <f>R201*(100-T201)%</f>
        <v>848718</v>
      </c>
      <c r="V201" s="13">
        <f t="shared" si="31"/>
        <v>848718</v>
      </c>
      <c r="W201" s="13">
        <f t="shared" si="20"/>
        <v>848718</v>
      </c>
      <c r="X201" s="17">
        <v>10</v>
      </c>
      <c r="Y201" s="18" t="s">
        <v>35</v>
      </c>
      <c r="Z201" s="19">
        <v>0.02</v>
      </c>
    </row>
    <row r="202" spans="1:26" ht="30" customHeight="1" thickBot="1" x14ac:dyDescent="0.6">
      <c r="A202" s="11">
        <v>169</v>
      </c>
      <c r="B202" s="11" t="s">
        <v>32</v>
      </c>
      <c r="C202" s="11">
        <v>17785</v>
      </c>
      <c r="D202" s="11">
        <v>28</v>
      </c>
      <c r="E202" s="11">
        <v>1</v>
      </c>
      <c r="F202" s="11">
        <v>40</v>
      </c>
      <c r="G202" s="20">
        <v>1</v>
      </c>
      <c r="H202" s="12">
        <f t="shared" si="19"/>
        <v>11340</v>
      </c>
      <c r="I202" s="11">
        <v>130</v>
      </c>
      <c r="J202" s="13">
        <f t="shared" ref="J202:J209" si="32">H202*I202</f>
        <v>1474200</v>
      </c>
      <c r="K202" s="11">
        <v>1</v>
      </c>
      <c r="L202" s="11"/>
      <c r="M202" s="11"/>
      <c r="N202" s="11">
        <v>1</v>
      </c>
      <c r="O202" s="12"/>
      <c r="P202" s="15">
        <v>100</v>
      </c>
      <c r="Q202" s="16"/>
      <c r="R202" s="16"/>
      <c r="S202" s="15"/>
      <c r="T202" s="15"/>
      <c r="U202" s="13"/>
      <c r="V202" s="13">
        <f t="shared" si="31"/>
        <v>1474200</v>
      </c>
      <c r="W202" s="13">
        <f t="shared" si="20"/>
        <v>1474200</v>
      </c>
      <c r="X202" s="154">
        <v>50</v>
      </c>
      <c r="Y202" s="155" t="s">
        <v>35</v>
      </c>
      <c r="Z202" s="156">
        <v>0.01</v>
      </c>
    </row>
    <row r="203" spans="1:26" ht="30" customHeight="1" thickBot="1" x14ac:dyDescent="0.6">
      <c r="A203" s="11">
        <v>170</v>
      </c>
      <c r="B203" s="11" t="s">
        <v>32</v>
      </c>
      <c r="C203" s="11">
        <v>19618</v>
      </c>
      <c r="D203" s="11">
        <v>5</v>
      </c>
      <c r="E203" s="11">
        <v>1</v>
      </c>
      <c r="F203" s="11">
        <v>83</v>
      </c>
      <c r="G203" s="20">
        <v>1</v>
      </c>
      <c r="H203" s="12">
        <f t="shared" si="19"/>
        <v>2183</v>
      </c>
      <c r="I203" s="11">
        <v>200</v>
      </c>
      <c r="J203" s="13">
        <f t="shared" si="32"/>
        <v>436600</v>
      </c>
      <c r="K203" s="11">
        <v>1</v>
      </c>
      <c r="L203" s="11"/>
      <c r="M203" s="11"/>
      <c r="N203" s="11">
        <v>1</v>
      </c>
      <c r="O203" s="12"/>
      <c r="P203" s="15">
        <v>100</v>
      </c>
      <c r="Q203" s="16"/>
      <c r="R203" s="16"/>
      <c r="S203" s="15"/>
      <c r="T203" s="15"/>
      <c r="U203" s="13"/>
      <c r="V203" s="13">
        <f t="shared" si="31"/>
        <v>436600</v>
      </c>
      <c r="W203" s="13">
        <f t="shared" si="20"/>
        <v>436600</v>
      </c>
      <c r="X203" s="154"/>
      <c r="Y203" s="155"/>
      <c r="Z203" s="156"/>
    </row>
    <row r="204" spans="1:26" ht="30" customHeight="1" thickBot="1" x14ac:dyDescent="0.6">
      <c r="A204" s="11">
        <v>171</v>
      </c>
      <c r="B204" s="11" t="s">
        <v>32</v>
      </c>
      <c r="C204" s="11">
        <v>39142</v>
      </c>
      <c r="D204" s="11">
        <v>2</v>
      </c>
      <c r="E204" s="11">
        <v>1</v>
      </c>
      <c r="F204" s="11">
        <v>74</v>
      </c>
      <c r="G204" s="11">
        <v>1</v>
      </c>
      <c r="H204" s="12">
        <f t="shared" si="19"/>
        <v>974</v>
      </c>
      <c r="I204" s="11">
        <v>130</v>
      </c>
      <c r="J204" s="13">
        <f t="shared" si="32"/>
        <v>126620</v>
      </c>
      <c r="K204" s="11">
        <v>1</v>
      </c>
      <c r="L204" s="11"/>
      <c r="M204" s="11"/>
      <c r="N204" s="11">
        <v>1</v>
      </c>
      <c r="O204" s="12"/>
      <c r="P204" s="15">
        <v>100</v>
      </c>
      <c r="Q204" s="16"/>
      <c r="R204" s="16"/>
      <c r="S204" s="15"/>
      <c r="T204" s="15"/>
      <c r="U204" s="13"/>
      <c r="V204" s="13">
        <f t="shared" si="31"/>
        <v>126620</v>
      </c>
      <c r="W204" s="13">
        <f t="shared" si="20"/>
        <v>126620</v>
      </c>
      <c r="X204" s="154"/>
      <c r="Y204" s="155"/>
      <c r="Z204" s="156"/>
    </row>
    <row r="205" spans="1:26" ht="36.75" customHeight="1" thickBot="1" x14ac:dyDescent="0.6">
      <c r="A205" s="11">
        <v>172</v>
      </c>
      <c r="B205" s="11" t="s">
        <v>32</v>
      </c>
      <c r="C205" s="11">
        <v>1496</v>
      </c>
      <c r="D205" s="11">
        <v>0</v>
      </c>
      <c r="E205" s="11">
        <v>1</v>
      </c>
      <c r="F205" s="11">
        <v>2</v>
      </c>
      <c r="G205" s="20">
        <v>2</v>
      </c>
      <c r="H205" s="12">
        <f t="shared" si="19"/>
        <v>102</v>
      </c>
      <c r="I205" s="11">
        <v>420</v>
      </c>
      <c r="J205" s="13">
        <f t="shared" si="32"/>
        <v>42840</v>
      </c>
      <c r="K205" s="11">
        <v>1</v>
      </c>
      <c r="L205" s="11" t="s">
        <v>33</v>
      </c>
      <c r="M205" s="14" t="s">
        <v>34</v>
      </c>
      <c r="N205" s="11">
        <v>2</v>
      </c>
      <c r="O205" s="12">
        <v>216</v>
      </c>
      <c r="P205" s="15">
        <v>100</v>
      </c>
      <c r="Q205" s="16">
        <v>8450</v>
      </c>
      <c r="R205" s="16">
        <f>O205*Q205</f>
        <v>1825200</v>
      </c>
      <c r="S205" s="15">
        <v>26</v>
      </c>
      <c r="T205" s="15">
        <v>85</v>
      </c>
      <c r="U205" s="13">
        <f>R205*(100-T205)%</f>
        <v>273780</v>
      </c>
      <c r="V205" s="13">
        <f t="shared" si="31"/>
        <v>316620</v>
      </c>
      <c r="W205" s="13">
        <f t="shared" si="20"/>
        <v>316620</v>
      </c>
      <c r="X205" s="17">
        <v>50</v>
      </c>
      <c r="Y205" s="18" t="s">
        <v>35</v>
      </c>
      <c r="Z205" s="19">
        <v>0.03</v>
      </c>
    </row>
    <row r="206" spans="1:26" ht="30" customHeight="1" thickBot="1" x14ac:dyDescent="0.6">
      <c r="A206" s="11">
        <v>173</v>
      </c>
      <c r="B206" s="11" t="s">
        <v>32</v>
      </c>
      <c r="C206" s="11">
        <v>32873</v>
      </c>
      <c r="D206" s="11">
        <v>0</v>
      </c>
      <c r="E206" s="11">
        <v>1</v>
      </c>
      <c r="F206" s="11">
        <v>48</v>
      </c>
      <c r="G206" s="20">
        <v>1</v>
      </c>
      <c r="H206" s="12">
        <f t="shared" si="19"/>
        <v>148</v>
      </c>
      <c r="I206" s="11">
        <v>420</v>
      </c>
      <c r="J206" s="13">
        <f t="shared" si="32"/>
        <v>62160</v>
      </c>
      <c r="K206" s="11">
        <v>1</v>
      </c>
      <c r="L206" s="11"/>
      <c r="M206" s="11"/>
      <c r="N206" s="11">
        <v>1</v>
      </c>
      <c r="O206" s="12"/>
      <c r="P206" s="15">
        <v>100</v>
      </c>
      <c r="Q206" s="16"/>
      <c r="R206" s="16"/>
      <c r="S206" s="15"/>
      <c r="T206" s="15"/>
      <c r="U206" s="13"/>
      <c r="V206" s="13">
        <f t="shared" si="31"/>
        <v>62160</v>
      </c>
      <c r="W206" s="13">
        <f t="shared" si="20"/>
        <v>62160</v>
      </c>
      <c r="X206" s="17">
        <v>50</v>
      </c>
      <c r="Y206" s="18" t="s">
        <v>35</v>
      </c>
      <c r="Z206" s="19">
        <v>0.01</v>
      </c>
    </row>
    <row r="207" spans="1:26" ht="30" customHeight="1" thickBot="1" x14ac:dyDescent="0.6">
      <c r="A207" s="11">
        <v>174</v>
      </c>
      <c r="B207" s="11" t="s">
        <v>32</v>
      </c>
      <c r="C207" s="11">
        <v>16718</v>
      </c>
      <c r="D207" s="11">
        <v>24</v>
      </c>
      <c r="E207" s="11">
        <v>1</v>
      </c>
      <c r="F207" s="11">
        <v>35</v>
      </c>
      <c r="G207" s="20">
        <v>1</v>
      </c>
      <c r="H207" s="12">
        <f t="shared" si="19"/>
        <v>9735</v>
      </c>
      <c r="I207" s="11">
        <v>140</v>
      </c>
      <c r="J207" s="13">
        <f t="shared" si="32"/>
        <v>1362900</v>
      </c>
      <c r="K207" s="11">
        <v>1</v>
      </c>
      <c r="L207" s="11"/>
      <c r="M207" s="11"/>
      <c r="N207" s="11">
        <v>1</v>
      </c>
      <c r="O207" s="12"/>
      <c r="P207" s="15">
        <v>100</v>
      </c>
      <c r="Q207" s="16"/>
      <c r="R207" s="16"/>
      <c r="S207" s="15"/>
      <c r="T207" s="15"/>
      <c r="U207" s="13"/>
      <c r="V207" s="13">
        <f t="shared" si="31"/>
        <v>1362900</v>
      </c>
      <c r="W207" s="13">
        <f t="shared" si="20"/>
        <v>1362900</v>
      </c>
      <c r="X207" s="17">
        <v>50</v>
      </c>
      <c r="Y207" s="6" t="s">
        <v>35</v>
      </c>
      <c r="Z207" s="19">
        <v>0.01</v>
      </c>
    </row>
    <row r="208" spans="1:26" ht="30" customHeight="1" thickBot="1" x14ac:dyDescent="0.6">
      <c r="A208" s="152">
        <v>175</v>
      </c>
      <c r="B208" s="11" t="s">
        <v>32</v>
      </c>
      <c r="C208" s="11">
        <v>19599</v>
      </c>
      <c r="D208" s="11">
        <v>3</v>
      </c>
      <c r="E208" s="11">
        <v>0</v>
      </c>
      <c r="F208" s="11">
        <v>33</v>
      </c>
      <c r="G208" s="20">
        <v>1</v>
      </c>
      <c r="H208" s="12">
        <f>SUM(D208*400)+(E208*100)+F208-H209</f>
        <v>1033</v>
      </c>
      <c r="I208" s="11">
        <v>440</v>
      </c>
      <c r="J208" s="13">
        <f t="shared" si="32"/>
        <v>454520</v>
      </c>
      <c r="K208" s="11">
        <v>1</v>
      </c>
      <c r="L208" s="11"/>
      <c r="M208" s="11"/>
      <c r="N208" s="11">
        <v>1</v>
      </c>
      <c r="O208" s="12"/>
      <c r="P208" s="15">
        <v>100</v>
      </c>
      <c r="Q208" s="16"/>
      <c r="R208" s="16"/>
      <c r="S208" s="15"/>
      <c r="T208" s="15"/>
      <c r="U208" s="13"/>
      <c r="V208" s="13">
        <f t="shared" si="31"/>
        <v>454520</v>
      </c>
      <c r="W208" s="13">
        <f t="shared" si="20"/>
        <v>454520</v>
      </c>
      <c r="X208" s="17">
        <v>50</v>
      </c>
      <c r="Y208" s="18" t="s">
        <v>35</v>
      </c>
      <c r="Z208" s="19">
        <v>0.01</v>
      </c>
    </row>
    <row r="209" spans="1:26" ht="30" customHeight="1" thickBot="1" x14ac:dyDescent="0.6">
      <c r="A209" s="157"/>
      <c r="B209" s="11" t="s">
        <v>32</v>
      </c>
      <c r="C209" s="11">
        <v>19599</v>
      </c>
      <c r="D209" s="11"/>
      <c r="E209" s="11"/>
      <c r="F209" s="11"/>
      <c r="G209" s="20"/>
      <c r="H209" s="12">
        <v>200</v>
      </c>
      <c r="I209" s="11">
        <v>440</v>
      </c>
      <c r="J209" s="13">
        <f t="shared" si="32"/>
        <v>88000</v>
      </c>
      <c r="K209" s="11">
        <v>1</v>
      </c>
      <c r="L209" s="11"/>
      <c r="M209" s="11"/>
      <c r="N209" s="11">
        <v>2</v>
      </c>
      <c r="O209" s="12"/>
      <c r="P209" s="15">
        <v>100</v>
      </c>
      <c r="Q209" s="16"/>
      <c r="R209" s="16"/>
      <c r="S209" s="15"/>
      <c r="T209" s="15"/>
      <c r="U209" s="13"/>
      <c r="V209" s="13">
        <f t="shared" si="31"/>
        <v>88000</v>
      </c>
      <c r="W209" s="13">
        <f t="shared" si="20"/>
        <v>88000</v>
      </c>
      <c r="X209" s="17">
        <v>50</v>
      </c>
      <c r="Y209" s="18" t="s">
        <v>35</v>
      </c>
      <c r="Z209" s="19">
        <v>0.03</v>
      </c>
    </row>
    <row r="210" spans="1:26" ht="36.75" customHeight="1" thickBot="1" x14ac:dyDescent="0.6">
      <c r="A210" s="153"/>
      <c r="B210" s="11" t="s">
        <v>32</v>
      </c>
      <c r="C210" s="11">
        <v>19599</v>
      </c>
      <c r="D210" s="11"/>
      <c r="E210" s="11"/>
      <c r="F210" s="11"/>
      <c r="G210" s="20"/>
      <c r="H210" s="12"/>
      <c r="I210" s="11"/>
      <c r="J210" s="13"/>
      <c r="K210" s="11">
        <v>1</v>
      </c>
      <c r="L210" s="11" t="s">
        <v>33</v>
      </c>
      <c r="M210" s="11" t="s">
        <v>37</v>
      </c>
      <c r="N210" s="11">
        <v>2</v>
      </c>
      <c r="O210" s="12">
        <v>160</v>
      </c>
      <c r="P210" s="15">
        <v>100</v>
      </c>
      <c r="Q210" s="16">
        <v>8450</v>
      </c>
      <c r="R210" s="16">
        <f>O210*Q210</f>
        <v>1352000</v>
      </c>
      <c r="S210" s="15">
        <v>16</v>
      </c>
      <c r="T210" s="15">
        <v>22</v>
      </c>
      <c r="U210" s="13">
        <f>R210*(100-T210)%</f>
        <v>1054560</v>
      </c>
      <c r="V210" s="13">
        <f t="shared" si="31"/>
        <v>1054560</v>
      </c>
      <c r="W210" s="13">
        <f t="shared" si="20"/>
        <v>1054560</v>
      </c>
      <c r="X210" s="17">
        <v>10</v>
      </c>
      <c r="Y210" s="18" t="s">
        <v>35</v>
      </c>
      <c r="Z210" s="19">
        <v>0.02</v>
      </c>
    </row>
    <row r="211" spans="1:26" ht="36.75" customHeight="1" thickBot="1" x14ac:dyDescent="0.6">
      <c r="A211" s="11">
        <v>176</v>
      </c>
      <c r="B211" s="11" t="s">
        <v>32</v>
      </c>
      <c r="C211" s="11">
        <v>2791</v>
      </c>
      <c r="D211" s="11">
        <v>0</v>
      </c>
      <c r="E211" s="11">
        <v>3</v>
      </c>
      <c r="F211" s="11">
        <v>97</v>
      </c>
      <c r="G211" s="20">
        <v>1</v>
      </c>
      <c r="H211" s="12">
        <f t="shared" ref="H211:H275" si="33">SUM(D211*400)+(E211*100)+F211</f>
        <v>397</v>
      </c>
      <c r="I211" s="11">
        <v>100</v>
      </c>
      <c r="J211" s="13">
        <f>H211*I211</f>
        <v>39700</v>
      </c>
      <c r="K211" s="11">
        <v>1</v>
      </c>
      <c r="L211" s="11"/>
      <c r="M211" s="11"/>
      <c r="N211" s="11">
        <v>1</v>
      </c>
      <c r="O211" s="12"/>
      <c r="P211" s="15">
        <v>100</v>
      </c>
      <c r="Q211" s="16"/>
      <c r="R211" s="16"/>
      <c r="S211" s="15"/>
      <c r="T211" s="15"/>
      <c r="U211" s="13"/>
      <c r="V211" s="13">
        <f t="shared" si="31"/>
        <v>39700</v>
      </c>
      <c r="W211" s="13">
        <f t="shared" ref="W211:W275" si="34">V211</f>
        <v>39700</v>
      </c>
      <c r="X211" s="17">
        <v>50</v>
      </c>
      <c r="Y211" s="6" t="s">
        <v>35</v>
      </c>
      <c r="Z211" s="19">
        <v>0.01</v>
      </c>
    </row>
    <row r="212" spans="1:26" ht="41.25" customHeight="1" thickBot="1" x14ac:dyDescent="0.6">
      <c r="A212" s="152">
        <v>177</v>
      </c>
      <c r="B212" s="11" t="s">
        <v>32</v>
      </c>
      <c r="C212" s="11">
        <v>2793</v>
      </c>
      <c r="D212" s="11">
        <v>0</v>
      </c>
      <c r="E212" s="11">
        <v>0</v>
      </c>
      <c r="F212" s="11">
        <v>64</v>
      </c>
      <c r="G212" s="20">
        <v>2</v>
      </c>
      <c r="H212" s="12">
        <f t="shared" si="33"/>
        <v>64</v>
      </c>
      <c r="I212" s="11">
        <v>420</v>
      </c>
      <c r="J212" s="13">
        <f>H212*I212</f>
        <v>26880</v>
      </c>
      <c r="K212" s="11">
        <v>1</v>
      </c>
      <c r="L212" s="11"/>
      <c r="M212" s="11"/>
      <c r="N212" s="11">
        <v>2</v>
      </c>
      <c r="O212" s="12"/>
      <c r="P212" s="15">
        <v>100</v>
      </c>
      <c r="Q212" s="16"/>
      <c r="R212" s="16"/>
      <c r="S212" s="15"/>
      <c r="T212" s="15"/>
      <c r="U212" s="13"/>
      <c r="V212" s="13">
        <f t="shared" si="31"/>
        <v>26880</v>
      </c>
      <c r="W212" s="13">
        <f t="shared" si="34"/>
        <v>26880</v>
      </c>
      <c r="X212" s="17">
        <v>50</v>
      </c>
      <c r="Y212" s="6" t="s">
        <v>35</v>
      </c>
      <c r="Z212" s="19">
        <v>0.03</v>
      </c>
    </row>
    <row r="213" spans="1:26" ht="41.25" customHeight="1" thickBot="1" x14ac:dyDescent="0.6">
      <c r="A213" s="153"/>
      <c r="B213" s="11" t="s">
        <v>32</v>
      </c>
      <c r="C213" s="11">
        <v>2793</v>
      </c>
      <c r="D213" s="11"/>
      <c r="E213" s="11"/>
      <c r="F213" s="11"/>
      <c r="G213" s="20"/>
      <c r="H213" s="12"/>
      <c r="I213" s="11"/>
      <c r="J213" s="13"/>
      <c r="K213" s="11">
        <v>1</v>
      </c>
      <c r="L213" s="11" t="s">
        <v>33</v>
      </c>
      <c r="M213" s="14" t="s">
        <v>34</v>
      </c>
      <c r="N213" s="11">
        <v>2</v>
      </c>
      <c r="O213" s="12">
        <v>288</v>
      </c>
      <c r="P213" s="15">
        <v>100</v>
      </c>
      <c r="Q213" s="16">
        <v>8450</v>
      </c>
      <c r="R213" s="16">
        <f>O213*Q213</f>
        <v>2433600</v>
      </c>
      <c r="S213" s="15">
        <v>56</v>
      </c>
      <c r="T213" s="15">
        <v>85</v>
      </c>
      <c r="U213" s="13">
        <f>R213*(100-T213)%</f>
        <v>365040</v>
      </c>
      <c r="V213" s="13">
        <f t="shared" si="31"/>
        <v>365040</v>
      </c>
      <c r="W213" s="13">
        <f t="shared" si="34"/>
        <v>365040</v>
      </c>
      <c r="X213" s="17">
        <v>10</v>
      </c>
      <c r="Y213" s="6" t="s">
        <v>35</v>
      </c>
      <c r="Z213" s="19">
        <v>0.02</v>
      </c>
    </row>
    <row r="214" spans="1:26" ht="28.5" customHeight="1" thickBot="1" x14ac:dyDescent="0.6">
      <c r="A214" s="11">
        <v>178</v>
      </c>
      <c r="B214" s="11" t="s">
        <v>32</v>
      </c>
      <c r="C214" s="11">
        <v>17745</v>
      </c>
      <c r="D214" s="11">
        <v>8</v>
      </c>
      <c r="E214" s="11">
        <v>2</v>
      </c>
      <c r="F214" s="11">
        <v>50</v>
      </c>
      <c r="G214" s="20">
        <v>1</v>
      </c>
      <c r="H214" s="12">
        <f t="shared" si="33"/>
        <v>3450</v>
      </c>
      <c r="I214" s="11">
        <v>130</v>
      </c>
      <c r="J214" s="13">
        <f t="shared" ref="J214:J220" si="35">H214*I214</f>
        <v>448500</v>
      </c>
      <c r="K214" s="11">
        <v>1</v>
      </c>
      <c r="L214" s="11"/>
      <c r="M214" s="11"/>
      <c r="N214" s="11">
        <v>1</v>
      </c>
      <c r="O214" s="12"/>
      <c r="P214" s="15">
        <v>100</v>
      </c>
      <c r="Q214" s="16"/>
      <c r="R214" s="16"/>
      <c r="S214" s="15"/>
      <c r="T214" s="15"/>
      <c r="U214" s="13"/>
      <c r="V214" s="13">
        <f t="shared" si="31"/>
        <v>448500</v>
      </c>
      <c r="W214" s="13">
        <f t="shared" si="34"/>
        <v>448500</v>
      </c>
      <c r="X214" s="17">
        <v>50</v>
      </c>
      <c r="Y214" s="6" t="s">
        <v>35</v>
      </c>
      <c r="Z214" s="19">
        <v>0.01</v>
      </c>
    </row>
    <row r="215" spans="1:26" ht="28.5" customHeight="1" thickBot="1" x14ac:dyDescent="0.6">
      <c r="A215" s="11">
        <v>179</v>
      </c>
      <c r="B215" s="11" t="s">
        <v>32</v>
      </c>
      <c r="C215" s="11">
        <v>17662</v>
      </c>
      <c r="D215" s="11">
        <v>7</v>
      </c>
      <c r="E215" s="11">
        <v>2</v>
      </c>
      <c r="F215" s="11">
        <v>42</v>
      </c>
      <c r="G215" s="20">
        <v>1</v>
      </c>
      <c r="H215" s="12">
        <f t="shared" si="33"/>
        <v>3042</v>
      </c>
      <c r="I215" s="11">
        <v>130</v>
      </c>
      <c r="J215" s="13">
        <f t="shared" si="35"/>
        <v>395460</v>
      </c>
      <c r="K215" s="11">
        <v>1</v>
      </c>
      <c r="L215" s="11"/>
      <c r="M215" s="11"/>
      <c r="N215" s="11">
        <v>1</v>
      </c>
      <c r="O215" s="12"/>
      <c r="P215" s="15">
        <v>100</v>
      </c>
      <c r="Q215" s="16"/>
      <c r="R215" s="16"/>
      <c r="S215" s="15"/>
      <c r="T215" s="15"/>
      <c r="U215" s="13"/>
      <c r="V215" s="13">
        <f t="shared" si="31"/>
        <v>395460</v>
      </c>
      <c r="W215" s="13">
        <f t="shared" si="34"/>
        <v>395460</v>
      </c>
      <c r="X215" s="17">
        <v>50</v>
      </c>
      <c r="Y215" s="6" t="s">
        <v>35</v>
      </c>
      <c r="Z215" s="19">
        <v>0.01</v>
      </c>
    </row>
    <row r="216" spans="1:26" ht="28.5" customHeight="1" thickBot="1" x14ac:dyDescent="0.6">
      <c r="A216" s="11">
        <v>180</v>
      </c>
      <c r="B216" s="11" t="s">
        <v>32</v>
      </c>
      <c r="C216" s="11">
        <v>39896</v>
      </c>
      <c r="D216" s="11">
        <v>9</v>
      </c>
      <c r="E216" s="11">
        <v>0</v>
      </c>
      <c r="F216" s="11">
        <v>0</v>
      </c>
      <c r="G216" s="11">
        <v>1</v>
      </c>
      <c r="H216" s="12">
        <f t="shared" si="33"/>
        <v>3600</v>
      </c>
      <c r="I216" s="11">
        <v>150</v>
      </c>
      <c r="J216" s="13">
        <f t="shared" si="35"/>
        <v>540000</v>
      </c>
      <c r="K216" s="11">
        <v>1</v>
      </c>
      <c r="L216" s="11"/>
      <c r="M216" s="11"/>
      <c r="N216" s="11">
        <v>1</v>
      </c>
      <c r="O216" s="12"/>
      <c r="P216" s="15">
        <v>100</v>
      </c>
      <c r="Q216" s="16"/>
      <c r="R216" s="16"/>
      <c r="S216" s="15"/>
      <c r="T216" s="15"/>
      <c r="U216" s="13"/>
      <c r="V216" s="13">
        <f t="shared" si="31"/>
        <v>540000</v>
      </c>
      <c r="W216" s="13">
        <f t="shared" si="34"/>
        <v>540000</v>
      </c>
      <c r="X216" s="17">
        <v>50</v>
      </c>
      <c r="Y216" s="18" t="s">
        <v>35</v>
      </c>
      <c r="Z216" s="19">
        <v>0.01</v>
      </c>
    </row>
    <row r="217" spans="1:26" ht="36.75" customHeight="1" thickBot="1" x14ac:dyDescent="0.6">
      <c r="A217" s="11">
        <v>181</v>
      </c>
      <c r="B217" s="11" t="s">
        <v>32</v>
      </c>
      <c r="C217" s="11">
        <v>33248</v>
      </c>
      <c r="D217" s="11">
        <v>0</v>
      </c>
      <c r="E217" s="11">
        <v>0</v>
      </c>
      <c r="F217" s="11">
        <v>70</v>
      </c>
      <c r="G217" s="20">
        <v>2</v>
      </c>
      <c r="H217" s="12">
        <f t="shared" si="33"/>
        <v>70</v>
      </c>
      <c r="I217" s="11">
        <v>420</v>
      </c>
      <c r="J217" s="13">
        <f t="shared" si="35"/>
        <v>29400</v>
      </c>
      <c r="K217" s="11">
        <v>1</v>
      </c>
      <c r="L217" s="11" t="s">
        <v>33</v>
      </c>
      <c r="M217" s="11" t="s">
        <v>37</v>
      </c>
      <c r="N217" s="11">
        <v>2</v>
      </c>
      <c r="O217" s="12">
        <v>54</v>
      </c>
      <c r="P217" s="15">
        <v>100</v>
      </c>
      <c r="Q217" s="16">
        <v>8450</v>
      </c>
      <c r="R217" s="16">
        <f>O217*Q217</f>
        <v>456300</v>
      </c>
      <c r="S217" s="15">
        <v>18</v>
      </c>
      <c r="T217" s="15">
        <v>26</v>
      </c>
      <c r="U217" s="13">
        <f>R217*(100-T217)%</f>
        <v>337662</v>
      </c>
      <c r="V217" s="13">
        <f t="shared" si="31"/>
        <v>367062</v>
      </c>
      <c r="W217" s="13">
        <f t="shared" si="34"/>
        <v>367062</v>
      </c>
      <c r="X217" s="17">
        <v>50</v>
      </c>
      <c r="Y217" s="18" t="s">
        <v>35</v>
      </c>
      <c r="Z217" s="19">
        <v>0.03</v>
      </c>
    </row>
    <row r="218" spans="1:26" ht="36.75" customHeight="1" thickBot="1" x14ac:dyDescent="0.6">
      <c r="A218" s="11">
        <v>182</v>
      </c>
      <c r="B218" s="11" t="s">
        <v>32</v>
      </c>
      <c r="C218" s="11">
        <v>16710</v>
      </c>
      <c r="D218" s="11">
        <v>16</v>
      </c>
      <c r="E218" s="11">
        <v>3</v>
      </c>
      <c r="F218" s="11">
        <v>15</v>
      </c>
      <c r="G218" s="20">
        <v>1</v>
      </c>
      <c r="H218" s="12">
        <f t="shared" ref="H218" si="36">SUM(D218*400)+(E218*100)+F218</f>
        <v>6715</v>
      </c>
      <c r="I218" s="11">
        <v>140</v>
      </c>
      <c r="J218" s="13">
        <f t="shared" si="35"/>
        <v>940100</v>
      </c>
      <c r="K218" s="11">
        <v>1</v>
      </c>
      <c r="L218" s="11"/>
      <c r="M218" s="11"/>
      <c r="N218" s="11">
        <v>1</v>
      </c>
      <c r="O218" s="12"/>
      <c r="P218" s="15">
        <v>100</v>
      </c>
      <c r="Q218" s="16"/>
      <c r="R218" s="16"/>
      <c r="S218" s="15"/>
      <c r="T218" s="15"/>
      <c r="U218" s="13"/>
      <c r="V218" s="13">
        <f t="shared" si="31"/>
        <v>940100</v>
      </c>
      <c r="W218" s="13">
        <f t="shared" si="34"/>
        <v>940100</v>
      </c>
      <c r="X218" s="17">
        <v>50</v>
      </c>
      <c r="Y218" s="6" t="s">
        <v>35</v>
      </c>
      <c r="Z218" s="19">
        <v>0.01</v>
      </c>
    </row>
    <row r="219" spans="1:26" ht="36.75" customHeight="1" thickBot="1" x14ac:dyDescent="0.6">
      <c r="A219" s="11">
        <v>183</v>
      </c>
      <c r="B219" s="11" t="s">
        <v>32</v>
      </c>
      <c r="C219" s="11">
        <v>8230</v>
      </c>
      <c r="D219" s="11">
        <v>9</v>
      </c>
      <c r="E219" s="11">
        <v>0</v>
      </c>
      <c r="F219" s="11">
        <v>30</v>
      </c>
      <c r="G219" s="20">
        <v>1</v>
      </c>
      <c r="H219" s="12">
        <f t="shared" si="33"/>
        <v>3630</v>
      </c>
      <c r="I219" s="11">
        <v>100</v>
      </c>
      <c r="J219" s="13">
        <f t="shared" si="35"/>
        <v>363000</v>
      </c>
      <c r="K219" s="11">
        <v>1</v>
      </c>
      <c r="L219" s="11"/>
      <c r="M219" s="11"/>
      <c r="N219" s="11">
        <v>1</v>
      </c>
      <c r="O219" s="12"/>
      <c r="P219" s="15">
        <v>100</v>
      </c>
      <c r="Q219" s="16"/>
      <c r="R219" s="16"/>
      <c r="S219" s="15"/>
      <c r="T219" s="15"/>
      <c r="U219" s="13"/>
      <c r="V219" s="13">
        <f t="shared" si="31"/>
        <v>363000</v>
      </c>
      <c r="W219" s="13">
        <f t="shared" si="34"/>
        <v>363000</v>
      </c>
      <c r="X219" s="17">
        <v>50</v>
      </c>
      <c r="Y219" s="6" t="s">
        <v>35</v>
      </c>
      <c r="Z219" s="19">
        <v>0.01</v>
      </c>
    </row>
    <row r="220" spans="1:26" ht="36.75" customHeight="1" thickBot="1" x14ac:dyDescent="0.6">
      <c r="A220" s="152">
        <v>184</v>
      </c>
      <c r="B220" s="11" t="s">
        <v>32</v>
      </c>
      <c r="C220" s="11">
        <v>2794</v>
      </c>
      <c r="D220" s="11">
        <v>0</v>
      </c>
      <c r="E220" s="11">
        <v>1</v>
      </c>
      <c r="F220" s="11">
        <v>61</v>
      </c>
      <c r="G220" s="20">
        <v>2</v>
      </c>
      <c r="H220" s="12">
        <f t="shared" si="33"/>
        <v>161</v>
      </c>
      <c r="I220" s="11">
        <v>420</v>
      </c>
      <c r="J220" s="13">
        <f t="shared" si="35"/>
        <v>67620</v>
      </c>
      <c r="K220" s="11">
        <v>1</v>
      </c>
      <c r="L220" s="11"/>
      <c r="M220" s="11"/>
      <c r="N220" s="11">
        <v>2</v>
      </c>
      <c r="O220" s="12"/>
      <c r="P220" s="15">
        <v>100</v>
      </c>
      <c r="Q220" s="16"/>
      <c r="R220" s="16"/>
      <c r="S220" s="15"/>
      <c r="T220" s="15"/>
      <c r="U220" s="13"/>
      <c r="V220" s="13">
        <f t="shared" si="31"/>
        <v>67620</v>
      </c>
      <c r="W220" s="13">
        <f t="shared" si="34"/>
        <v>67620</v>
      </c>
      <c r="X220" s="17">
        <v>50</v>
      </c>
      <c r="Y220" s="6" t="s">
        <v>35</v>
      </c>
      <c r="Z220" s="19">
        <v>0.03</v>
      </c>
    </row>
    <row r="221" spans="1:26" ht="36.75" customHeight="1" thickBot="1" x14ac:dyDescent="0.6">
      <c r="A221" s="153"/>
      <c r="B221" s="11" t="s">
        <v>32</v>
      </c>
      <c r="C221" s="11">
        <v>2794</v>
      </c>
      <c r="D221" s="11"/>
      <c r="E221" s="11"/>
      <c r="F221" s="11"/>
      <c r="G221" s="20"/>
      <c r="H221" s="12"/>
      <c r="I221" s="11"/>
      <c r="J221" s="13"/>
      <c r="K221" s="11">
        <v>1</v>
      </c>
      <c r="L221" s="11" t="s">
        <v>33</v>
      </c>
      <c r="M221" s="14" t="s">
        <v>34</v>
      </c>
      <c r="N221" s="11">
        <v>2</v>
      </c>
      <c r="O221" s="12">
        <v>216</v>
      </c>
      <c r="P221" s="15">
        <v>100</v>
      </c>
      <c r="Q221" s="16">
        <v>8450</v>
      </c>
      <c r="R221" s="16">
        <f>O221*Q221</f>
        <v>1825200</v>
      </c>
      <c r="S221" s="15">
        <v>26</v>
      </c>
      <c r="T221" s="15">
        <v>85</v>
      </c>
      <c r="U221" s="13">
        <f>R221*(100-T221)%</f>
        <v>273780</v>
      </c>
      <c r="V221" s="13">
        <f t="shared" si="31"/>
        <v>273780</v>
      </c>
      <c r="W221" s="13">
        <f t="shared" si="34"/>
        <v>273780</v>
      </c>
      <c r="X221" s="17">
        <v>10</v>
      </c>
      <c r="Y221" s="6" t="s">
        <v>35</v>
      </c>
      <c r="Z221" s="19">
        <v>0.02</v>
      </c>
    </row>
    <row r="222" spans="1:26" ht="25.5" customHeight="1" thickBot="1" x14ac:dyDescent="0.6">
      <c r="A222" s="11">
        <v>185</v>
      </c>
      <c r="B222" s="11" t="s">
        <v>32</v>
      </c>
      <c r="C222" s="11">
        <v>23229</v>
      </c>
      <c r="D222" s="11">
        <v>4</v>
      </c>
      <c r="E222" s="11">
        <v>3</v>
      </c>
      <c r="F222" s="11">
        <v>82</v>
      </c>
      <c r="G222" s="20">
        <v>1</v>
      </c>
      <c r="H222" s="12">
        <f t="shared" si="33"/>
        <v>1982</v>
      </c>
      <c r="I222" s="11">
        <v>100</v>
      </c>
      <c r="J222" s="13">
        <f t="shared" ref="J222:J236" si="37">H222*I222</f>
        <v>198200</v>
      </c>
      <c r="K222" s="11">
        <v>1</v>
      </c>
      <c r="L222" s="11"/>
      <c r="M222" s="11"/>
      <c r="N222" s="11">
        <v>1</v>
      </c>
      <c r="O222" s="12"/>
      <c r="P222" s="15">
        <v>100</v>
      </c>
      <c r="Q222" s="16"/>
      <c r="R222" s="16"/>
      <c r="S222" s="15"/>
      <c r="T222" s="15"/>
      <c r="U222" s="13"/>
      <c r="V222" s="13">
        <f t="shared" si="31"/>
        <v>198200</v>
      </c>
      <c r="W222" s="13">
        <f t="shared" si="34"/>
        <v>198200</v>
      </c>
      <c r="X222" s="161">
        <v>50</v>
      </c>
      <c r="Y222" s="164" t="s">
        <v>35</v>
      </c>
      <c r="Z222" s="144">
        <v>0.01</v>
      </c>
    </row>
    <row r="223" spans="1:26" ht="25.5" customHeight="1" thickBot="1" x14ac:dyDescent="0.6">
      <c r="A223" s="11">
        <v>186</v>
      </c>
      <c r="B223" s="11" t="s">
        <v>32</v>
      </c>
      <c r="C223" s="11">
        <v>39355</v>
      </c>
      <c r="D223" s="11">
        <v>1</v>
      </c>
      <c r="E223" s="11">
        <v>1</v>
      </c>
      <c r="F223" s="11">
        <v>27</v>
      </c>
      <c r="G223" s="11">
        <v>1</v>
      </c>
      <c r="H223" s="12">
        <f t="shared" si="33"/>
        <v>527</v>
      </c>
      <c r="I223" s="11">
        <v>200</v>
      </c>
      <c r="J223" s="13">
        <f t="shared" si="37"/>
        <v>105400</v>
      </c>
      <c r="K223" s="11">
        <v>1</v>
      </c>
      <c r="L223" s="11"/>
      <c r="M223" s="11"/>
      <c r="N223" s="11">
        <v>1</v>
      </c>
      <c r="O223" s="12"/>
      <c r="P223" s="15">
        <v>100</v>
      </c>
      <c r="Q223" s="16"/>
      <c r="R223" s="16"/>
      <c r="S223" s="15"/>
      <c r="T223" s="15"/>
      <c r="U223" s="13"/>
      <c r="V223" s="13">
        <f t="shared" si="31"/>
        <v>105400</v>
      </c>
      <c r="W223" s="13">
        <f t="shared" si="34"/>
        <v>105400</v>
      </c>
      <c r="X223" s="162"/>
      <c r="Y223" s="165"/>
      <c r="Z223" s="145"/>
    </row>
    <row r="224" spans="1:26" ht="25.5" customHeight="1" thickBot="1" x14ac:dyDescent="0.6">
      <c r="A224" s="11">
        <v>187</v>
      </c>
      <c r="B224" s="11" t="s">
        <v>32</v>
      </c>
      <c r="C224" s="11">
        <v>39367</v>
      </c>
      <c r="D224" s="11">
        <v>0</v>
      </c>
      <c r="E224" s="11">
        <v>1</v>
      </c>
      <c r="F224" s="11">
        <v>11</v>
      </c>
      <c r="G224" s="11">
        <v>1</v>
      </c>
      <c r="H224" s="12">
        <f t="shared" si="33"/>
        <v>111</v>
      </c>
      <c r="I224" s="11">
        <v>170</v>
      </c>
      <c r="J224" s="13">
        <f t="shared" si="37"/>
        <v>18870</v>
      </c>
      <c r="K224" s="11">
        <v>1</v>
      </c>
      <c r="L224" s="11"/>
      <c r="M224" s="11"/>
      <c r="N224" s="11">
        <v>1</v>
      </c>
      <c r="O224" s="12"/>
      <c r="P224" s="15">
        <v>100</v>
      </c>
      <c r="Q224" s="16"/>
      <c r="R224" s="16"/>
      <c r="S224" s="15"/>
      <c r="T224" s="15"/>
      <c r="U224" s="13"/>
      <c r="V224" s="13">
        <f t="shared" si="31"/>
        <v>18870</v>
      </c>
      <c r="W224" s="13">
        <f t="shared" si="34"/>
        <v>18870</v>
      </c>
      <c r="X224" s="162"/>
      <c r="Y224" s="165"/>
      <c r="Z224" s="145"/>
    </row>
    <row r="225" spans="1:26" ht="25.5" customHeight="1" thickBot="1" x14ac:dyDescent="0.6">
      <c r="A225" s="11">
        <v>188</v>
      </c>
      <c r="B225" s="11" t="s">
        <v>32</v>
      </c>
      <c r="C225" s="11">
        <v>17691</v>
      </c>
      <c r="D225" s="11">
        <v>9</v>
      </c>
      <c r="E225" s="11">
        <v>3</v>
      </c>
      <c r="F225" s="11">
        <v>20</v>
      </c>
      <c r="G225" s="20">
        <v>1</v>
      </c>
      <c r="H225" s="12">
        <f t="shared" si="33"/>
        <v>3920</v>
      </c>
      <c r="I225" s="11">
        <v>100</v>
      </c>
      <c r="J225" s="13">
        <f t="shared" si="37"/>
        <v>392000</v>
      </c>
      <c r="K225" s="11">
        <v>1</v>
      </c>
      <c r="L225" s="11"/>
      <c r="M225" s="11"/>
      <c r="N225" s="11">
        <v>1</v>
      </c>
      <c r="O225" s="12"/>
      <c r="P225" s="15">
        <v>100</v>
      </c>
      <c r="Q225" s="16"/>
      <c r="R225" s="16"/>
      <c r="S225" s="15"/>
      <c r="T225" s="15"/>
      <c r="U225" s="13"/>
      <c r="V225" s="13">
        <f t="shared" si="31"/>
        <v>392000</v>
      </c>
      <c r="W225" s="13">
        <f t="shared" si="34"/>
        <v>392000</v>
      </c>
      <c r="X225" s="163"/>
      <c r="Y225" s="166"/>
      <c r="Z225" s="146"/>
    </row>
    <row r="226" spans="1:26" ht="25.5" customHeight="1" thickBot="1" x14ac:dyDescent="0.6">
      <c r="A226" s="11">
        <v>189</v>
      </c>
      <c r="B226" s="11" t="s">
        <v>32</v>
      </c>
      <c r="C226" s="11">
        <v>17525</v>
      </c>
      <c r="D226" s="11">
        <v>35</v>
      </c>
      <c r="E226" s="11">
        <v>0</v>
      </c>
      <c r="F226" s="11">
        <v>81</v>
      </c>
      <c r="G226" s="20">
        <v>1</v>
      </c>
      <c r="H226" s="12">
        <f t="shared" si="33"/>
        <v>14081</v>
      </c>
      <c r="I226" s="11">
        <v>130</v>
      </c>
      <c r="J226" s="13">
        <f t="shared" si="37"/>
        <v>1830530</v>
      </c>
      <c r="K226" s="11">
        <v>1</v>
      </c>
      <c r="L226" s="11"/>
      <c r="M226" s="11"/>
      <c r="N226" s="11">
        <v>1</v>
      </c>
      <c r="O226" s="12"/>
      <c r="P226" s="15">
        <v>100</v>
      </c>
      <c r="Q226" s="16"/>
      <c r="R226" s="16"/>
      <c r="S226" s="15"/>
      <c r="T226" s="15"/>
      <c r="U226" s="13"/>
      <c r="V226" s="13">
        <f t="shared" si="31"/>
        <v>1830530</v>
      </c>
      <c r="W226" s="13">
        <f t="shared" si="34"/>
        <v>1830530</v>
      </c>
      <c r="X226" s="17">
        <v>50</v>
      </c>
      <c r="Y226" s="6" t="s">
        <v>35</v>
      </c>
      <c r="Z226" s="19">
        <v>0.01</v>
      </c>
    </row>
    <row r="227" spans="1:26" ht="36.75" customHeight="1" thickBot="1" x14ac:dyDescent="0.6">
      <c r="A227" s="11">
        <v>190</v>
      </c>
      <c r="B227" s="11" t="s">
        <v>32</v>
      </c>
      <c r="C227" s="11">
        <v>21056</v>
      </c>
      <c r="D227" s="11">
        <v>0</v>
      </c>
      <c r="E227" s="11">
        <v>2</v>
      </c>
      <c r="F227" s="11">
        <v>26</v>
      </c>
      <c r="G227" s="20">
        <v>2</v>
      </c>
      <c r="H227" s="12">
        <f t="shared" si="33"/>
        <v>226</v>
      </c>
      <c r="I227" s="11">
        <v>130</v>
      </c>
      <c r="J227" s="13">
        <f t="shared" si="37"/>
        <v>29380</v>
      </c>
      <c r="K227" s="11">
        <v>1</v>
      </c>
      <c r="L227" s="11" t="s">
        <v>33</v>
      </c>
      <c r="M227" s="14" t="s">
        <v>34</v>
      </c>
      <c r="N227" s="11">
        <v>2</v>
      </c>
      <c r="O227" s="12">
        <v>324</v>
      </c>
      <c r="P227" s="15">
        <v>100</v>
      </c>
      <c r="Q227" s="16">
        <v>8450</v>
      </c>
      <c r="R227" s="16">
        <f>O227*Q227</f>
        <v>2737800</v>
      </c>
      <c r="S227" s="15">
        <v>33</v>
      </c>
      <c r="T227" s="15">
        <v>85</v>
      </c>
      <c r="U227" s="13">
        <f>R227*(100-T227)%</f>
        <v>410670</v>
      </c>
      <c r="V227" s="13">
        <f t="shared" si="31"/>
        <v>440050</v>
      </c>
      <c r="W227" s="13">
        <f t="shared" si="34"/>
        <v>440050</v>
      </c>
      <c r="X227" s="17">
        <v>50</v>
      </c>
      <c r="Y227" s="18" t="s">
        <v>35</v>
      </c>
      <c r="Z227" s="19">
        <v>0.03</v>
      </c>
    </row>
    <row r="228" spans="1:26" ht="29.25" customHeight="1" thickBot="1" x14ac:dyDescent="0.6">
      <c r="A228" s="11">
        <v>191</v>
      </c>
      <c r="B228" s="11" t="s">
        <v>32</v>
      </c>
      <c r="C228" s="11">
        <v>21467</v>
      </c>
      <c r="D228" s="11">
        <v>5</v>
      </c>
      <c r="E228" s="11">
        <v>2</v>
      </c>
      <c r="F228" s="11">
        <v>44</v>
      </c>
      <c r="G228" s="20">
        <v>1</v>
      </c>
      <c r="H228" s="12">
        <f t="shared" si="33"/>
        <v>2244</v>
      </c>
      <c r="I228" s="11">
        <v>130</v>
      </c>
      <c r="J228" s="13">
        <f t="shared" si="37"/>
        <v>291720</v>
      </c>
      <c r="K228" s="11">
        <v>1</v>
      </c>
      <c r="L228" s="11"/>
      <c r="M228" s="11"/>
      <c r="N228" s="11">
        <v>1</v>
      </c>
      <c r="O228" s="12"/>
      <c r="P228" s="15">
        <v>100</v>
      </c>
      <c r="Q228" s="16"/>
      <c r="R228" s="16"/>
      <c r="S228" s="15"/>
      <c r="T228" s="15"/>
      <c r="U228" s="13"/>
      <c r="V228" s="13">
        <f t="shared" si="31"/>
        <v>291720</v>
      </c>
      <c r="W228" s="13">
        <f t="shared" si="34"/>
        <v>291720</v>
      </c>
      <c r="X228" s="17">
        <v>50</v>
      </c>
      <c r="Y228" s="18" t="s">
        <v>35</v>
      </c>
      <c r="Z228" s="19">
        <v>0.01</v>
      </c>
    </row>
    <row r="229" spans="1:26" ht="29.25" customHeight="1" thickBot="1" x14ac:dyDescent="0.6">
      <c r="A229" s="11">
        <v>192</v>
      </c>
      <c r="B229" s="11" t="s">
        <v>32</v>
      </c>
      <c r="C229" s="11">
        <v>19591</v>
      </c>
      <c r="D229" s="11">
        <v>6</v>
      </c>
      <c r="E229" s="11">
        <v>0</v>
      </c>
      <c r="F229" s="11">
        <v>38</v>
      </c>
      <c r="G229" s="20">
        <v>1</v>
      </c>
      <c r="H229" s="12">
        <f>SUM(D229*400)+(E229*100)+F229</f>
        <v>2438</v>
      </c>
      <c r="I229" s="11">
        <v>270</v>
      </c>
      <c r="J229" s="13">
        <f t="shared" si="37"/>
        <v>658260</v>
      </c>
      <c r="K229" s="11">
        <v>1</v>
      </c>
      <c r="L229" s="11"/>
      <c r="M229" s="11"/>
      <c r="N229" s="11">
        <v>1</v>
      </c>
      <c r="O229" s="12"/>
      <c r="P229" s="15">
        <v>100</v>
      </c>
      <c r="Q229" s="16"/>
      <c r="R229" s="16"/>
      <c r="S229" s="15"/>
      <c r="T229" s="15"/>
      <c r="U229" s="13"/>
      <c r="V229" s="13">
        <f t="shared" si="31"/>
        <v>658260</v>
      </c>
      <c r="W229" s="13">
        <f>V229</f>
        <v>658260</v>
      </c>
      <c r="X229" s="17">
        <v>50</v>
      </c>
      <c r="Y229" s="18" t="s">
        <v>35</v>
      </c>
      <c r="Z229" s="19">
        <v>0.01</v>
      </c>
    </row>
    <row r="230" spans="1:26" ht="29.25" customHeight="1" thickBot="1" x14ac:dyDescent="0.6">
      <c r="A230" s="11">
        <v>193</v>
      </c>
      <c r="B230" s="11" t="s">
        <v>32</v>
      </c>
      <c r="C230" s="11">
        <v>19592</v>
      </c>
      <c r="D230" s="11">
        <v>2</v>
      </c>
      <c r="E230" s="11">
        <v>3</v>
      </c>
      <c r="F230" s="11">
        <v>40</v>
      </c>
      <c r="G230" s="20">
        <v>1</v>
      </c>
      <c r="H230" s="12">
        <f t="shared" si="33"/>
        <v>1140</v>
      </c>
      <c r="I230" s="11">
        <v>100</v>
      </c>
      <c r="J230" s="13">
        <f t="shared" si="37"/>
        <v>114000</v>
      </c>
      <c r="K230" s="11">
        <v>1</v>
      </c>
      <c r="L230" s="11"/>
      <c r="M230" s="11"/>
      <c r="N230" s="11">
        <v>1</v>
      </c>
      <c r="O230" s="12"/>
      <c r="P230" s="15">
        <v>100</v>
      </c>
      <c r="Q230" s="16"/>
      <c r="R230" s="16"/>
      <c r="S230" s="15"/>
      <c r="T230" s="15"/>
      <c r="U230" s="13"/>
      <c r="V230" s="13">
        <f t="shared" si="31"/>
        <v>114000</v>
      </c>
      <c r="W230" s="13">
        <f t="shared" si="34"/>
        <v>114000</v>
      </c>
      <c r="X230" s="17">
        <v>50</v>
      </c>
      <c r="Y230" s="18" t="s">
        <v>35</v>
      </c>
      <c r="Z230" s="19">
        <v>0.01</v>
      </c>
    </row>
    <row r="231" spans="1:26" ht="29.25" customHeight="1" thickBot="1" x14ac:dyDescent="0.6">
      <c r="A231" s="11">
        <v>194</v>
      </c>
      <c r="B231" s="11" t="s">
        <v>32</v>
      </c>
      <c r="C231" s="11">
        <v>17801</v>
      </c>
      <c r="D231" s="11">
        <v>5</v>
      </c>
      <c r="E231" s="11">
        <v>3</v>
      </c>
      <c r="F231" s="11">
        <v>33</v>
      </c>
      <c r="G231" s="20">
        <v>1</v>
      </c>
      <c r="H231" s="12">
        <f t="shared" si="33"/>
        <v>2333</v>
      </c>
      <c r="I231" s="11">
        <v>130</v>
      </c>
      <c r="J231" s="13">
        <f t="shared" si="37"/>
        <v>303290</v>
      </c>
      <c r="K231" s="11">
        <v>1</v>
      </c>
      <c r="L231" s="11"/>
      <c r="M231" s="11"/>
      <c r="N231" s="11">
        <v>1</v>
      </c>
      <c r="O231" s="12"/>
      <c r="P231" s="15">
        <v>100</v>
      </c>
      <c r="Q231" s="16"/>
      <c r="R231" s="16"/>
      <c r="S231" s="15"/>
      <c r="T231" s="15"/>
      <c r="U231" s="13"/>
      <c r="V231" s="13">
        <f t="shared" si="31"/>
        <v>303290</v>
      </c>
      <c r="W231" s="13">
        <f t="shared" si="34"/>
        <v>303290</v>
      </c>
      <c r="X231" s="154">
        <v>50</v>
      </c>
      <c r="Y231" s="155" t="s">
        <v>35</v>
      </c>
      <c r="Z231" s="156">
        <v>0.01</v>
      </c>
    </row>
    <row r="232" spans="1:26" ht="29.25" customHeight="1" thickBot="1" x14ac:dyDescent="0.6">
      <c r="A232" s="11">
        <v>195</v>
      </c>
      <c r="B232" s="11" t="s">
        <v>32</v>
      </c>
      <c r="C232" s="11">
        <v>19646</v>
      </c>
      <c r="D232" s="11">
        <v>4</v>
      </c>
      <c r="E232" s="11">
        <v>0</v>
      </c>
      <c r="F232" s="11">
        <v>50</v>
      </c>
      <c r="G232" s="20">
        <v>1</v>
      </c>
      <c r="H232" s="12">
        <f t="shared" si="33"/>
        <v>1650</v>
      </c>
      <c r="I232" s="11">
        <v>100</v>
      </c>
      <c r="J232" s="13">
        <f t="shared" si="37"/>
        <v>165000</v>
      </c>
      <c r="K232" s="11">
        <v>1</v>
      </c>
      <c r="L232" s="11"/>
      <c r="M232" s="11"/>
      <c r="N232" s="11">
        <v>1</v>
      </c>
      <c r="O232" s="12"/>
      <c r="P232" s="15">
        <v>100</v>
      </c>
      <c r="Q232" s="16"/>
      <c r="R232" s="16"/>
      <c r="S232" s="15"/>
      <c r="T232" s="15"/>
      <c r="U232" s="13"/>
      <c r="V232" s="13">
        <f t="shared" si="31"/>
        <v>165000</v>
      </c>
      <c r="W232" s="13">
        <f t="shared" si="34"/>
        <v>165000</v>
      </c>
      <c r="X232" s="154"/>
      <c r="Y232" s="155"/>
      <c r="Z232" s="156"/>
    </row>
    <row r="233" spans="1:26" ht="29.25" customHeight="1" thickBot="1" x14ac:dyDescent="0.6">
      <c r="A233" s="11">
        <v>196</v>
      </c>
      <c r="B233" s="11" t="s">
        <v>32</v>
      </c>
      <c r="C233" s="11">
        <v>19436</v>
      </c>
      <c r="D233" s="11">
        <v>1</v>
      </c>
      <c r="E233" s="11">
        <v>3</v>
      </c>
      <c r="F233" s="11">
        <v>0</v>
      </c>
      <c r="G233" s="20">
        <v>1</v>
      </c>
      <c r="H233" s="12">
        <f t="shared" si="33"/>
        <v>700</v>
      </c>
      <c r="I233" s="11">
        <v>100</v>
      </c>
      <c r="J233" s="13">
        <f t="shared" si="37"/>
        <v>70000</v>
      </c>
      <c r="K233" s="11">
        <v>1</v>
      </c>
      <c r="L233" s="11"/>
      <c r="M233" s="11"/>
      <c r="N233" s="11">
        <v>1</v>
      </c>
      <c r="O233" s="12"/>
      <c r="P233" s="15">
        <v>100</v>
      </c>
      <c r="Q233" s="16"/>
      <c r="R233" s="16"/>
      <c r="S233" s="15"/>
      <c r="T233" s="15"/>
      <c r="U233" s="13"/>
      <c r="V233" s="13">
        <f t="shared" si="31"/>
        <v>70000</v>
      </c>
      <c r="W233" s="13">
        <f t="shared" si="34"/>
        <v>70000</v>
      </c>
      <c r="X233" s="17">
        <v>50</v>
      </c>
      <c r="Y233" s="6" t="s">
        <v>35</v>
      </c>
      <c r="Z233" s="19">
        <v>0.01</v>
      </c>
    </row>
    <row r="234" spans="1:26" s="37" customFormat="1" ht="36.75" customHeight="1" thickBot="1" x14ac:dyDescent="0.6">
      <c r="A234" s="11">
        <v>197</v>
      </c>
      <c r="B234" s="14" t="s">
        <v>32</v>
      </c>
      <c r="C234" s="14">
        <v>33242</v>
      </c>
      <c r="D234" s="14">
        <v>0</v>
      </c>
      <c r="E234" s="14">
        <v>1</v>
      </c>
      <c r="F234" s="14">
        <v>12</v>
      </c>
      <c r="G234" s="29">
        <v>2</v>
      </c>
      <c r="H234" s="19">
        <f t="shared" si="33"/>
        <v>112</v>
      </c>
      <c r="I234" s="14">
        <v>420</v>
      </c>
      <c r="J234" s="30">
        <f t="shared" si="37"/>
        <v>47040</v>
      </c>
      <c r="K234" s="14">
        <v>1</v>
      </c>
      <c r="L234" s="14" t="s">
        <v>33</v>
      </c>
      <c r="M234" s="14" t="s">
        <v>37</v>
      </c>
      <c r="N234" s="14">
        <v>2</v>
      </c>
      <c r="O234" s="19">
        <v>120</v>
      </c>
      <c r="P234" s="31">
        <v>100</v>
      </c>
      <c r="Q234" s="32">
        <v>8450</v>
      </c>
      <c r="R234" s="32">
        <f>O234*Q234</f>
        <v>1014000</v>
      </c>
      <c r="S234" s="31">
        <v>31</v>
      </c>
      <c r="T234" s="31">
        <v>52</v>
      </c>
      <c r="U234" s="30">
        <f>R234*(100-T234)%</f>
        <v>486720</v>
      </c>
      <c r="V234" s="30">
        <f t="shared" si="31"/>
        <v>533760</v>
      </c>
      <c r="W234" s="30">
        <f t="shared" si="34"/>
        <v>533760</v>
      </c>
      <c r="X234" s="33">
        <v>50</v>
      </c>
      <c r="Y234" s="34" t="s">
        <v>35</v>
      </c>
      <c r="Z234" s="19">
        <v>0.03</v>
      </c>
    </row>
    <row r="235" spans="1:26" ht="36.75" customHeight="1" thickBot="1" x14ac:dyDescent="0.6">
      <c r="A235" s="11">
        <v>198</v>
      </c>
      <c r="B235" s="11" t="s">
        <v>32</v>
      </c>
      <c r="C235" s="11">
        <v>39019</v>
      </c>
      <c r="D235" s="11">
        <v>0</v>
      </c>
      <c r="E235" s="11">
        <v>0</v>
      </c>
      <c r="F235" s="11">
        <v>51</v>
      </c>
      <c r="G235" s="11">
        <v>2</v>
      </c>
      <c r="H235" s="12">
        <f t="shared" si="33"/>
        <v>51</v>
      </c>
      <c r="I235" s="11">
        <v>350</v>
      </c>
      <c r="J235" s="13">
        <f t="shared" si="37"/>
        <v>17850</v>
      </c>
      <c r="K235" s="11">
        <v>1</v>
      </c>
      <c r="L235" s="11" t="s">
        <v>33</v>
      </c>
      <c r="M235" s="11" t="s">
        <v>41</v>
      </c>
      <c r="N235" s="11">
        <v>2</v>
      </c>
      <c r="O235" s="12">
        <v>30</v>
      </c>
      <c r="P235" s="15">
        <v>100</v>
      </c>
      <c r="Q235" s="16">
        <v>8600</v>
      </c>
      <c r="R235" s="16">
        <f>O235*Q235</f>
        <v>258000</v>
      </c>
      <c r="S235" s="15">
        <v>36</v>
      </c>
      <c r="T235" s="15">
        <v>93</v>
      </c>
      <c r="U235" s="13">
        <f>R235*(100-T235)%</f>
        <v>18060</v>
      </c>
      <c r="V235" s="13">
        <f t="shared" si="31"/>
        <v>35910</v>
      </c>
      <c r="W235" s="13">
        <f t="shared" si="34"/>
        <v>35910</v>
      </c>
      <c r="X235" s="17">
        <v>50</v>
      </c>
      <c r="Y235" s="18" t="s">
        <v>35</v>
      </c>
      <c r="Z235" s="19">
        <v>0.03</v>
      </c>
    </row>
    <row r="236" spans="1:26" s="37" customFormat="1" ht="36.75" customHeight="1" thickBot="1" x14ac:dyDescent="0.6">
      <c r="A236" s="147">
        <v>199</v>
      </c>
      <c r="B236" s="14" t="s">
        <v>32</v>
      </c>
      <c r="C236" s="14">
        <v>389</v>
      </c>
      <c r="D236" s="14">
        <v>0</v>
      </c>
      <c r="E236" s="14">
        <v>0</v>
      </c>
      <c r="F236" s="14">
        <v>40</v>
      </c>
      <c r="G236" s="29">
        <v>2</v>
      </c>
      <c r="H236" s="19">
        <f t="shared" si="33"/>
        <v>40</v>
      </c>
      <c r="I236" s="14">
        <v>420</v>
      </c>
      <c r="J236" s="30">
        <f t="shared" si="37"/>
        <v>16800</v>
      </c>
      <c r="K236" s="14">
        <v>1</v>
      </c>
      <c r="L236" s="14"/>
      <c r="M236" s="14"/>
      <c r="N236" s="14">
        <v>2</v>
      </c>
      <c r="O236" s="19"/>
      <c r="P236" s="31">
        <v>100</v>
      </c>
      <c r="Q236" s="32"/>
      <c r="R236" s="32"/>
      <c r="S236" s="31"/>
      <c r="T236" s="31"/>
      <c r="U236" s="30"/>
      <c r="V236" s="30">
        <f t="shared" si="31"/>
        <v>16800</v>
      </c>
      <c r="W236" s="30">
        <f t="shared" si="34"/>
        <v>16800</v>
      </c>
      <c r="X236" s="33">
        <v>0</v>
      </c>
      <c r="Y236" s="34"/>
      <c r="Z236" s="19">
        <v>0.02</v>
      </c>
    </row>
    <row r="237" spans="1:26" ht="36.75" customHeight="1" thickBot="1" x14ac:dyDescent="0.6">
      <c r="A237" s="153"/>
      <c r="B237" s="11" t="s">
        <v>32</v>
      </c>
      <c r="C237" s="11">
        <v>389</v>
      </c>
      <c r="D237" s="11"/>
      <c r="E237" s="11"/>
      <c r="F237" s="11"/>
      <c r="G237" s="20"/>
      <c r="H237" s="12"/>
      <c r="I237" s="11"/>
      <c r="J237" s="13"/>
      <c r="K237" s="11">
        <v>1</v>
      </c>
      <c r="L237" s="11" t="s">
        <v>33</v>
      </c>
      <c r="M237" s="14" t="s">
        <v>34</v>
      </c>
      <c r="N237" s="11">
        <v>2</v>
      </c>
      <c r="O237" s="12">
        <v>200</v>
      </c>
      <c r="P237" s="15">
        <v>100</v>
      </c>
      <c r="Q237" s="16">
        <v>8450</v>
      </c>
      <c r="R237" s="16">
        <f>O237*Q237</f>
        <v>1690000</v>
      </c>
      <c r="S237" s="15">
        <v>26</v>
      </c>
      <c r="T237" s="15">
        <v>85</v>
      </c>
      <c r="U237" s="13">
        <f>R237*(100-T237)%</f>
        <v>253500</v>
      </c>
      <c r="V237" s="13">
        <f t="shared" si="31"/>
        <v>253500</v>
      </c>
      <c r="W237" s="13">
        <f t="shared" si="34"/>
        <v>253500</v>
      </c>
      <c r="X237" s="17">
        <v>10</v>
      </c>
      <c r="Y237" s="18" t="s">
        <v>35</v>
      </c>
      <c r="Z237" s="19">
        <v>0.02</v>
      </c>
    </row>
    <row r="238" spans="1:26" ht="36.75" customHeight="1" thickBot="1" x14ac:dyDescent="0.6">
      <c r="A238" s="11">
        <v>200</v>
      </c>
      <c r="B238" s="11" t="s">
        <v>32</v>
      </c>
      <c r="C238" s="11">
        <v>17633</v>
      </c>
      <c r="D238" s="11">
        <v>5</v>
      </c>
      <c r="E238" s="11">
        <v>2</v>
      </c>
      <c r="F238" s="11">
        <v>1</v>
      </c>
      <c r="G238" s="20">
        <v>1</v>
      </c>
      <c r="H238" s="12">
        <f t="shared" si="33"/>
        <v>2201</v>
      </c>
      <c r="I238" s="11">
        <v>130</v>
      </c>
      <c r="J238" s="13">
        <f>H238*I238</f>
        <v>286130</v>
      </c>
      <c r="K238" s="11">
        <v>1</v>
      </c>
      <c r="L238" s="11"/>
      <c r="M238" s="11"/>
      <c r="N238" s="11">
        <v>1</v>
      </c>
      <c r="O238" s="12"/>
      <c r="P238" s="15">
        <v>100</v>
      </c>
      <c r="Q238" s="16"/>
      <c r="R238" s="16"/>
      <c r="S238" s="15"/>
      <c r="T238" s="15"/>
      <c r="U238" s="13"/>
      <c r="V238" s="13">
        <f t="shared" si="31"/>
        <v>286130</v>
      </c>
      <c r="W238" s="13">
        <f t="shared" si="34"/>
        <v>286130</v>
      </c>
      <c r="X238" s="17">
        <v>50</v>
      </c>
      <c r="Y238" s="6" t="s">
        <v>35</v>
      </c>
      <c r="Z238" s="19">
        <v>0.01</v>
      </c>
    </row>
    <row r="239" spans="1:26" ht="36.75" customHeight="1" thickBot="1" x14ac:dyDescent="0.6">
      <c r="A239" s="152">
        <v>201</v>
      </c>
      <c r="B239" s="11" t="s">
        <v>32</v>
      </c>
      <c r="C239" s="11">
        <v>2742</v>
      </c>
      <c r="D239" s="11">
        <v>0</v>
      </c>
      <c r="E239" s="11">
        <v>1</v>
      </c>
      <c r="F239" s="11">
        <v>13</v>
      </c>
      <c r="G239" s="20">
        <v>2</v>
      </c>
      <c r="H239" s="12">
        <f t="shared" si="33"/>
        <v>113</v>
      </c>
      <c r="I239" s="11">
        <v>420</v>
      </c>
      <c r="J239" s="13">
        <f>H239*I239</f>
        <v>47460</v>
      </c>
      <c r="K239" s="11">
        <v>1</v>
      </c>
      <c r="L239" s="11"/>
      <c r="M239" s="11"/>
      <c r="N239" s="11">
        <v>2</v>
      </c>
      <c r="O239" s="12"/>
      <c r="P239" s="15">
        <v>100</v>
      </c>
      <c r="Q239" s="16"/>
      <c r="R239" s="16"/>
      <c r="S239" s="15"/>
      <c r="T239" s="15"/>
      <c r="U239" s="13"/>
      <c r="V239" s="13">
        <f t="shared" si="31"/>
        <v>47460</v>
      </c>
      <c r="W239" s="13">
        <f t="shared" si="34"/>
        <v>47460</v>
      </c>
      <c r="X239" s="17">
        <v>50</v>
      </c>
      <c r="Y239" s="18" t="s">
        <v>35</v>
      </c>
      <c r="Z239" s="19">
        <v>0.03</v>
      </c>
    </row>
    <row r="240" spans="1:26" ht="36.6" customHeight="1" thickBot="1" x14ac:dyDescent="0.6">
      <c r="A240" s="153"/>
      <c r="B240" s="11" t="s">
        <v>32</v>
      </c>
      <c r="C240" s="11">
        <v>2742</v>
      </c>
      <c r="D240" s="11"/>
      <c r="E240" s="11"/>
      <c r="F240" s="11"/>
      <c r="G240" s="20"/>
      <c r="H240" s="12"/>
      <c r="I240" s="11"/>
      <c r="J240" s="13"/>
      <c r="K240" s="11">
        <v>1</v>
      </c>
      <c r="L240" s="11" t="s">
        <v>33</v>
      </c>
      <c r="M240" s="14" t="s">
        <v>34</v>
      </c>
      <c r="N240" s="11">
        <v>2</v>
      </c>
      <c r="O240" s="12">
        <v>204</v>
      </c>
      <c r="P240" s="15">
        <v>100</v>
      </c>
      <c r="Q240" s="16">
        <v>8450</v>
      </c>
      <c r="R240" s="16">
        <f>O240*Q240</f>
        <v>1723800</v>
      </c>
      <c r="S240" s="15">
        <v>31</v>
      </c>
      <c r="T240" s="15">
        <v>85</v>
      </c>
      <c r="U240" s="13">
        <f>R240*(100-T240)%</f>
        <v>258570</v>
      </c>
      <c r="V240" s="13">
        <f t="shared" si="31"/>
        <v>258570</v>
      </c>
      <c r="W240" s="13">
        <f t="shared" si="34"/>
        <v>258570</v>
      </c>
      <c r="X240" s="17">
        <v>10</v>
      </c>
      <c r="Y240" s="18" t="s">
        <v>35</v>
      </c>
      <c r="Z240" s="19">
        <v>0.02</v>
      </c>
    </row>
    <row r="241" spans="1:26" ht="29.25" customHeight="1" thickBot="1" x14ac:dyDescent="0.6">
      <c r="A241" s="11">
        <v>202</v>
      </c>
      <c r="B241" s="11" t="s">
        <v>32</v>
      </c>
      <c r="C241" s="11">
        <v>19610</v>
      </c>
      <c r="D241" s="11">
        <v>0</v>
      </c>
      <c r="E241" s="11">
        <v>3</v>
      </c>
      <c r="F241" s="11">
        <v>50</v>
      </c>
      <c r="G241" s="20">
        <v>1</v>
      </c>
      <c r="H241" s="12">
        <f t="shared" si="33"/>
        <v>350</v>
      </c>
      <c r="I241" s="11">
        <v>420</v>
      </c>
      <c r="J241" s="13">
        <f t="shared" ref="J241:J269" si="38">H241*I241</f>
        <v>147000</v>
      </c>
      <c r="K241" s="11">
        <v>1</v>
      </c>
      <c r="L241" s="11"/>
      <c r="M241" s="11"/>
      <c r="N241" s="11">
        <v>1</v>
      </c>
      <c r="O241" s="12"/>
      <c r="P241" s="15">
        <v>100</v>
      </c>
      <c r="Q241" s="16"/>
      <c r="R241" s="16"/>
      <c r="S241" s="15"/>
      <c r="T241" s="15"/>
      <c r="U241" s="13"/>
      <c r="V241" s="13">
        <f t="shared" si="31"/>
        <v>147000</v>
      </c>
      <c r="W241" s="13">
        <f t="shared" si="34"/>
        <v>147000</v>
      </c>
      <c r="X241" s="154">
        <v>50</v>
      </c>
      <c r="Y241" s="155" t="s">
        <v>35</v>
      </c>
      <c r="Z241" s="156">
        <v>0.01</v>
      </c>
    </row>
    <row r="242" spans="1:26" ht="29.25" customHeight="1" thickBot="1" x14ac:dyDescent="0.6">
      <c r="A242" s="11">
        <v>203</v>
      </c>
      <c r="B242" s="11" t="s">
        <v>32</v>
      </c>
      <c r="C242" s="11">
        <v>19673</v>
      </c>
      <c r="D242" s="11">
        <v>3</v>
      </c>
      <c r="E242" s="11">
        <v>2</v>
      </c>
      <c r="F242" s="11">
        <v>0</v>
      </c>
      <c r="G242" s="20">
        <v>1</v>
      </c>
      <c r="H242" s="12">
        <f t="shared" si="33"/>
        <v>1400</v>
      </c>
      <c r="I242" s="11">
        <v>100</v>
      </c>
      <c r="J242" s="13">
        <f t="shared" si="38"/>
        <v>140000</v>
      </c>
      <c r="K242" s="11">
        <v>1</v>
      </c>
      <c r="L242" s="11"/>
      <c r="M242" s="11"/>
      <c r="N242" s="11">
        <v>1</v>
      </c>
      <c r="O242" s="12"/>
      <c r="P242" s="15">
        <v>100</v>
      </c>
      <c r="Q242" s="16"/>
      <c r="R242" s="16"/>
      <c r="S242" s="15"/>
      <c r="T242" s="15"/>
      <c r="U242" s="13"/>
      <c r="V242" s="13">
        <f t="shared" si="31"/>
        <v>140000</v>
      </c>
      <c r="W242" s="13">
        <f t="shared" si="34"/>
        <v>140000</v>
      </c>
      <c r="X242" s="154"/>
      <c r="Y242" s="155"/>
      <c r="Z242" s="156"/>
    </row>
    <row r="243" spans="1:26" ht="29.25" customHeight="1" thickBot="1" x14ac:dyDescent="0.6">
      <c r="A243" s="11">
        <v>204</v>
      </c>
      <c r="B243" s="11" t="s">
        <v>32</v>
      </c>
      <c r="C243" s="11">
        <v>17637</v>
      </c>
      <c r="D243" s="11">
        <v>18</v>
      </c>
      <c r="E243" s="11">
        <v>1</v>
      </c>
      <c r="F243" s="11">
        <v>20</v>
      </c>
      <c r="G243" s="20">
        <v>1</v>
      </c>
      <c r="H243" s="12">
        <f t="shared" si="33"/>
        <v>7320</v>
      </c>
      <c r="I243" s="11">
        <v>130</v>
      </c>
      <c r="J243" s="13">
        <f t="shared" si="38"/>
        <v>951600</v>
      </c>
      <c r="K243" s="11">
        <v>1</v>
      </c>
      <c r="L243" s="11"/>
      <c r="M243" s="11"/>
      <c r="N243" s="11">
        <v>1</v>
      </c>
      <c r="O243" s="12"/>
      <c r="P243" s="15">
        <v>100</v>
      </c>
      <c r="Q243" s="16"/>
      <c r="R243" s="16"/>
      <c r="S243" s="15"/>
      <c r="T243" s="15"/>
      <c r="U243" s="13"/>
      <c r="V243" s="13">
        <f t="shared" si="31"/>
        <v>951600</v>
      </c>
      <c r="W243" s="13">
        <f t="shared" si="34"/>
        <v>951600</v>
      </c>
      <c r="X243" s="161">
        <v>50</v>
      </c>
      <c r="Y243" s="155" t="s">
        <v>35</v>
      </c>
      <c r="Z243" s="156">
        <v>0.01</v>
      </c>
    </row>
    <row r="244" spans="1:26" ht="29.25" customHeight="1" thickBot="1" x14ac:dyDescent="0.6">
      <c r="A244" s="11">
        <v>205</v>
      </c>
      <c r="B244" s="11" t="s">
        <v>32</v>
      </c>
      <c r="C244" s="11">
        <v>17640</v>
      </c>
      <c r="D244" s="11">
        <v>41</v>
      </c>
      <c r="E244" s="11">
        <v>2</v>
      </c>
      <c r="F244" s="11">
        <v>53</v>
      </c>
      <c r="G244" s="20">
        <v>1</v>
      </c>
      <c r="H244" s="12">
        <f t="shared" si="33"/>
        <v>16653</v>
      </c>
      <c r="I244" s="11">
        <v>130</v>
      </c>
      <c r="J244" s="13">
        <f t="shared" si="38"/>
        <v>2164890</v>
      </c>
      <c r="K244" s="11">
        <v>1</v>
      </c>
      <c r="L244" s="11"/>
      <c r="M244" s="11"/>
      <c r="N244" s="11">
        <v>1</v>
      </c>
      <c r="O244" s="12"/>
      <c r="P244" s="15">
        <v>100</v>
      </c>
      <c r="Q244" s="16"/>
      <c r="R244" s="16"/>
      <c r="S244" s="15"/>
      <c r="T244" s="15"/>
      <c r="U244" s="13"/>
      <c r="V244" s="13">
        <f t="shared" si="31"/>
        <v>2164890</v>
      </c>
      <c r="W244" s="13">
        <f t="shared" si="34"/>
        <v>2164890</v>
      </c>
      <c r="X244" s="163"/>
      <c r="Y244" s="155"/>
      <c r="Z244" s="156"/>
    </row>
    <row r="245" spans="1:26" ht="29.25" customHeight="1" thickBot="1" x14ac:dyDescent="0.6">
      <c r="A245" s="11">
        <v>206</v>
      </c>
      <c r="B245" s="11" t="s">
        <v>32</v>
      </c>
      <c r="C245" s="11">
        <v>19443</v>
      </c>
      <c r="D245" s="11">
        <v>3</v>
      </c>
      <c r="E245" s="11">
        <v>0</v>
      </c>
      <c r="F245" s="11">
        <v>0</v>
      </c>
      <c r="G245" s="20">
        <v>1</v>
      </c>
      <c r="H245" s="12">
        <f t="shared" si="33"/>
        <v>1200</v>
      </c>
      <c r="I245" s="11">
        <v>370</v>
      </c>
      <c r="J245" s="13">
        <f t="shared" si="38"/>
        <v>444000</v>
      </c>
      <c r="K245" s="11">
        <v>1</v>
      </c>
      <c r="L245" s="11"/>
      <c r="M245" s="11"/>
      <c r="N245" s="11">
        <v>1</v>
      </c>
      <c r="O245" s="12"/>
      <c r="P245" s="15">
        <v>100</v>
      </c>
      <c r="Q245" s="16"/>
      <c r="R245" s="16"/>
      <c r="S245" s="15"/>
      <c r="T245" s="15"/>
      <c r="U245" s="13"/>
      <c r="V245" s="13">
        <f t="shared" si="31"/>
        <v>444000</v>
      </c>
      <c r="W245" s="13">
        <f t="shared" si="34"/>
        <v>444000</v>
      </c>
      <c r="X245" s="47">
        <v>50</v>
      </c>
      <c r="Y245" s="6" t="s">
        <v>35</v>
      </c>
      <c r="Z245" s="156"/>
    </row>
    <row r="246" spans="1:26" ht="28.15" customHeight="1" thickBot="1" x14ac:dyDescent="0.6">
      <c r="A246" s="11">
        <v>207</v>
      </c>
      <c r="B246" s="11" t="s">
        <v>32</v>
      </c>
      <c r="C246" s="11">
        <v>1469</v>
      </c>
      <c r="D246" s="11">
        <v>0</v>
      </c>
      <c r="E246" s="11">
        <v>0</v>
      </c>
      <c r="F246" s="11">
        <v>77</v>
      </c>
      <c r="G246" s="20">
        <v>1</v>
      </c>
      <c r="H246" s="12">
        <f t="shared" si="33"/>
        <v>77</v>
      </c>
      <c r="I246" s="11">
        <v>420</v>
      </c>
      <c r="J246" s="13">
        <f t="shared" si="38"/>
        <v>32340</v>
      </c>
      <c r="K246" s="11">
        <v>1</v>
      </c>
      <c r="L246" s="11" t="s">
        <v>33</v>
      </c>
      <c r="M246" s="11" t="s">
        <v>37</v>
      </c>
      <c r="N246" s="11">
        <v>2</v>
      </c>
      <c r="O246" s="12">
        <v>108</v>
      </c>
      <c r="P246" s="15">
        <v>100</v>
      </c>
      <c r="Q246" s="16">
        <v>8450</v>
      </c>
      <c r="R246" s="16">
        <f>O246*Q246</f>
        <v>912600</v>
      </c>
      <c r="S246" s="15">
        <v>19</v>
      </c>
      <c r="T246" s="15">
        <v>28</v>
      </c>
      <c r="U246" s="13">
        <f>R246*(100-T246)%</f>
        <v>657072</v>
      </c>
      <c r="V246" s="13">
        <f t="shared" si="31"/>
        <v>689412</v>
      </c>
      <c r="W246" s="13">
        <f t="shared" si="34"/>
        <v>689412</v>
      </c>
      <c r="X246" s="17">
        <v>50</v>
      </c>
      <c r="Y246" s="6" t="s">
        <v>35</v>
      </c>
      <c r="Z246" s="19">
        <v>0.03</v>
      </c>
    </row>
    <row r="247" spans="1:26" ht="29.25" customHeight="1" thickBot="1" x14ac:dyDescent="0.6">
      <c r="A247" s="11">
        <v>208</v>
      </c>
      <c r="B247" s="11" t="s">
        <v>32</v>
      </c>
      <c r="C247" s="11">
        <v>17802</v>
      </c>
      <c r="D247" s="11">
        <v>6</v>
      </c>
      <c r="E247" s="11">
        <v>2</v>
      </c>
      <c r="F247" s="11">
        <v>66</v>
      </c>
      <c r="G247" s="20">
        <v>1</v>
      </c>
      <c r="H247" s="12">
        <f t="shared" si="33"/>
        <v>2666</v>
      </c>
      <c r="I247" s="11">
        <v>130</v>
      </c>
      <c r="J247" s="13">
        <f t="shared" si="38"/>
        <v>346580</v>
      </c>
      <c r="K247" s="11">
        <v>1</v>
      </c>
      <c r="L247" s="11"/>
      <c r="M247" s="11"/>
      <c r="N247" s="11">
        <v>1</v>
      </c>
      <c r="O247" s="12"/>
      <c r="P247" s="15">
        <v>100</v>
      </c>
      <c r="Q247" s="16"/>
      <c r="R247" s="16"/>
      <c r="S247" s="15"/>
      <c r="T247" s="15"/>
      <c r="U247" s="13"/>
      <c r="V247" s="13">
        <f t="shared" si="31"/>
        <v>346580</v>
      </c>
      <c r="W247" s="13">
        <f t="shared" si="34"/>
        <v>346580</v>
      </c>
      <c r="X247" s="17">
        <v>50</v>
      </c>
      <c r="Y247" s="6" t="s">
        <v>35</v>
      </c>
      <c r="Z247" s="19">
        <v>0.01</v>
      </c>
    </row>
    <row r="248" spans="1:26" ht="36.75" customHeight="1" thickBot="1" x14ac:dyDescent="0.6">
      <c r="A248" s="11">
        <v>209</v>
      </c>
      <c r="B248" s="11" t="s">
        <v>32</v>
      </c>
      <c r="C248" s="11">
        <v>2735</v>
      </c>
      <c r="D248" s="11">
        <v>0</v>
      </c>
      <c r="E248" s="11">
        <v>0</v>
      </c>
      <c r="F248" s="11">
        <v>84</v>
      </c>
      <c r="G248" s="20">
        <v>2</v>
      </c>
      <c r="H248" s="12">
        <f t="shared" si="33"/>
        <v>84</v>
      </c>
      <c r="I248" s="11">
        <v>420</v>
      </c>
      <c r="J248" s="13">
        <f t="shared" si="38"/>
        <v>35280</v>
      </c>
      <c r="K248" s="11">
        <v>1</v>
      </c>
      <c r="L248" s="11" t="s">
        <v>33</v>
      </c>
      <c r="M248" s="11" t="s">
        <v>37</v>
      </c>
      <c r="N248" s="11">
        <v>2</v>
      </c>
      <c r="O248" s="12">
        <v>192</v>
      </c>
      <c r="P248" s="15">
        <v>100</v>
      </c>
      <c r="Q248" s="16">
        <v>8450</v>
      </c>
      <c r="R248" s="16">
        <f>O248*Q248</f>
        <v>1622400</v>
      </c>
      <c r="S248" s="15">
        <v>26</v>
      </c>
      <c r="T248" s="15">
        <v>42</v>
      </c>
      <c r="U248" s="13">
        <f>R248*(100-T248)%</f>
        <v>940991.99999999988</v>
      </c>
      <c r="V248" s="13">
        <f t="shared" si="31"/>
        <v>976271.99999999988</v>
      </c>
      <c r="W248" s="13">
        <f t="shared" si="34"/>
        <v>976271.99999999988</v>
      </c>
      <c r="X248" s="17">
        <v>50</v>
      </c>
      <c r="Y248" s="18" t="s">
        <v>35</v>
      </c>
      <c r="Z248" s="19">
        <v>0.03</v>
      </c>
    </row>
    <row r="249" spans="1:26" ht="36.75" customHeight="1" thickBot="1" x14ac:dyDescent="0.6">
      <c r="A249" s="11">
        <v>210</v>
      </c>
      <c r="B249" s="11" t="s">
        <v>32</v>
      </c>
      <c r="C249" s="11">
        <v>40316</v>
      </c>
      <c r="D249" s="11">
        <v>0</v>
      </c>
      <c r="E249" s="11">
        <v>1</v>
      </c>
      <c r="F249" s="11">
        <v>7</v>
      </c>
      <c r="G249" s="11">
        <v>1</v>
      </c>
      <c r="H249" s="12">
        <f t="shared" si="33"/>
        <v>107</v>
      </c>
      <c r="I249" s="11">
        <v>100</v>
      </c>
      <c r="J249" s="13">
        <f t="shared" si="38"/>
        <v>10700</v>
      </c>
      <c r="K249" s="11">
        <v>1</v>
      </c>
      <c r="L249" s="11"/>
      <c r="M249" s="11"/>
      <c r="N249" s="11">
        <v>1</v>
      </c>
      <c r="O249" s="12"/>
      <c r="P249" s="15">
        <v>100</v>
      </c>
      <c r="Q249" s="16"/>
      <c r="R249" s="16"/>
      <c r="S249" s="15"/>
      <c r="T249" s="15"/>
      <c r="U249" s="13"/>
      <c r="V249" s="13">
        <f t="shared" si="31"/>
        <v>10700</v>
      </c>
      <c r="W249" s="13">
        <f t="shared" si="34"/>
        <v>10700</v>
      </c>
      <c r="X249" s="17">
        <v>50</v>
      </c>
      <c r="Y249" s="18" t="s">
        <v>35</v>
      </c>
      <c r="Z249" s="19">
        <v>0.01</v>
      </c>
    </row>
    <row r="250" spans="1:26" ht="36.75" customHeight="1" thickBot="1" x14ac:dyDescent="0.6">
      <c r="A250" s="11">
        <v>211</v>
      </c>
      <c r="B250" s="11" t="s">
        <v>32</v>
      </c>
      <c r="C250" s="11">
        <v>35445</v>
      </c>
      <c r="D250" s="11">
        <v>0</v>
      </c>
      <c r="E250" s="11">
        <v>1</v>
      </c>
      <c r="F250" s="11">
        <v>44</v>
      </c>
      <c r="G250" s="11">
        <v>2</v>
      </c>
      <c r="H250" s="12">
        <f t="shared" si="33"/>
        <v>144</v>
      </c>
      <c r="I250" s="11">
        <v>420</v>
      </c>
      <c r="J250" s="13">
        <f t="shared" si="38"/>
        <v>60480</v>
      </c>
      <c r="K250" s="11">
        <v>1</v>
      </c>
      <c r="L250" s="11" t="s">
        <v>33</v>
      </c>
      <c r="M250" s="14" t="s">
        <v>34</v>
      </c>
      <c r="N250" s="11">
        <v>2</v>
      </c>
      <c r="O250" s="12">
        <v>216</v>
      </c>
      <c r="P250" s="15">
        <v>100</v>
      </c>
      <c r="Q250" s="16">
        <v>8450</v>
      </c>
      <c r="R250" s="16">
        <f>O250*Q250</f>
        <v>1825200</v>
      </c>
      <c r="S250" s="15">
        <v>26</v>
      </c>
      <c r="T250" s="15">
        <v>85</v>
      </c>
      <c r="U250" s="13">
        <f>R250*(100-T250)%</f>
        <v>273780</v>
      </c>
      <c r="V250" s="13">
        <f t="shared" si="31"/>
        <v>334260</v>
      </c>
      <c r="W250" s="13">
        <f t="shared" si="34"/>
        <v>334260</v>
      </c>
      <c r="X250" s="17">
        <v>50</v>
      </c>
      <c r="Y250" s="18" t="s">
        <v>35</v>
      </c>
      <c r="Z250" s="19">
        <v>0.03</v>
      </c>
    </row>
    <row r="251" spans="1:26" ht="36.75" customHeight="1" thickBot="1" x14ac:dyDescent="0.6">
      <c r="A251" s="152">
        <v>212</v>
      </c>
      <c r="B251" s="11" t="s">
        <v>32</v>
      </c>
      <c r="C251" s="11">
        <v>33356</v>
      </c>
      <c r="D251" s="11">
        <v>1</v>
      </c>
      <c r="E251" s="11">
        <v>1</v>
      </c>
      <c r="F251" s="11">
        <v>50</v>
      </c>
      <c r="G251" s="20">
        <v>1</v>
      </c>
      <c r="H251" s="12">
        <f>SUM(D251*400)+(E251*100)+F251-H252</f>
        <v>450</v>
      </c>
      <c r="I251" s="11">
        <v>370</v>
      </c>
      <c r="J251" s="13">
        <f t="shared" si="38"/>
        <v>166500</v>
      </c>
      <c r="K251" s="11">
        <v>1</v>
      </c>
      <c r="L251" s="11"/>
      <c r="M251" s="11"/>
      <c r="N251" s="11">
        <v>1</v>
      </c>
      <c r="O251" s="12"/>
      <c r="P251" s="15">
        <v>100</v>
      </c>
      <c r="Q251" s="16"/>
      <c r="R251" s="16"/>
      <c r="S251" s="15"/>
      <c r="T251" s="15"/>
      <c r="U251" s="13"/>
      <c r="V251" s="13">
        <f t="shared" si="31"/>
        <v>166500</v>
      </c>
      <c r="W251" s="13">
        <f t="shared" si="34"/>
        <v>166500</v>
      </c>
      <c r="X251" s="17">
        <v>50</v>
      </c>
      <c r="Y251" s="18" t="s">
        <v>35</v>
      </c>
      <c r="Z251" s="19">
        <v>0.01</v>
      </c>
    </row>
    <row r="252" spans="1:26" ht="36.75" customHeight="1" thickBot="1" x14ac:dyDescent="0.6">
      <c r="A252" s="153"/>
      <c r="B252" s="11" t="s">
        <v>32</v>
      </c>
      <c r="C252" s="11">
        <v>33356</v>
      </c>
      <c r="D252" s="11"/>
      <c r="E252" s="11"/>
      <c r="F252" s="11"/>
      <c r="G252" s="20">
        <v>2</v>
      </c>
      <c r="H252" s="12">
        <v>100</v>
      </c>
      <c r="I252" s="11">
        <v>370</v>
      </c>
      <c r="J252" s="13">
        <f t="shared" si="38"/>
        <v>37000</v>
      </c>
      <c r="K252" s="11">
        <v>1</v>
      </c>
      <c r="L252" s="11" t="s">
        <v>33</v>
      </c>
      <c r="M252" s="11" t="s">
        <v>37</v>
      </c>
      <c r="N252" s="11">
        <v>2</v>
      </c>
      <c r="O252" s="12">
        <v>66</v>
      </c>
      <c r="P252" s="15">
        <v>100</v>
      </c>
      <c r="Q252" s="16">
        <v>8450</v>
      </c>
      <c r="R252" s="16">
        <f>O252*Q252</f>
        <v>557700</v>
      </c>
      <c r="S252" s="15">
        <v>9</v>
      </c>
      <c r="T252" s="15">
        <v>9</v>
      </c>
      <c r="U252" s="13">
        <f>R252*(100-T252)%</f>
        <v>507507</v>
      </c>
      <c r="V252" s="13">
        <f t="shared" si="31"/>
        <v>544507</v>
      </c>
      <c r="W252" s="13">
        <f t="shared" si="34"/>
        <v>544507</v>
      </c>
      <c r="X252" s="17">
        <v>50</v>
      </c>
      <c r="Y252" s="18" t="s">
        <v>35</v>
      </c>
      <c r="Z252" s="19">
        <v>0.03</v>
      </c>
    </row>
    <row r="253" spans="1:26" ht="27.6" customHeight="1" thickBot="1" x14ac:dyDescent="0.6">
      <c r="A253" s="11">
        <v>213</v>
      </c>
      <c r="B253" s="11" t="s">
        <v>32</v>
      </c>
      <c r="C253" s="11">
        <v>17274</v>
      </c>
      <c r="D253" s="11">
        <v>4</v>
      </c>
      <c r="E253" s="11">
        <v>3</v>
      </c>
      <c r="F253" s="11">
        <v>60</v>
      </c>
      <c r="G253" s="20">
        <v>1</v>
      </c>
      <c r="H253" s="12">
        <f t="shared" si="33"/>
        <v>1960</v>
      </c>
      <c r="I253" s="11">
        <v>110</v>
      </c>
      <c r="J253" s="13">
        <f t="shared" si="38"/>
        <v>215600</v>
      </c>
      <c r="K253" s="11">
        <v>1</v>
      </c>
      <c r="L253" s="11"/>
      <c r="M253" s="11"/>
      <c r="N253" s="11">
        <v>1</v>
      </c>
      <c r="O253" s="12"/>
      <c r="P253" s="15">
        <v>100</v>
      </c>
      <c r="Q253" s="16"/>
      <c r="R253" s="16"/>
      <c r="S253" s="15"/>
      <c r="T253" s="15"/>
      <c r="U253" s="13"/>
      <c r="V253" s="13">
        <f t="shared" si="31"/>
        <v>215600</v>
      </c>
      <c r="W253" s="13">
        <f t="shared" si="34"/>
        <v>215600</v>
      </c>
      <c r="X253" s="17">
        <v>50</v>
      </c>
      <c r="Y253" s="18" t="s">
        <v>35</v>
      </c>
      <c r="Z253" s="19">
        <v>0.01</v>
      </c>
    </row>
    <row r="254" spans="1:26" ht="27.6" customHeight="1" thickBot="1" x14ac:dyDescent="0.6">
      <c r="A254" s="11">
        <v>214</v>
      </c>
      <c r="B254" s="11" t="s">
        <v>32</v>
      </c>
      <c r="C254" s="11">
        <v>48135</v>
      </c>
      <c r="D254" s="11">
        <v>0</v>
      </c>
      <c r="E254" s="11">
        <v>2</v>
      </c>
      <c r="F254" s="11">
        <v>8</v>
      </c>
      <c r="G254" s="11">
        <v>1</v>
      </c>
      <c r="H254" s="12">
        <f t="shared" si="33"/>
        <v>208</v>
      </c>
      <c r="I254" s="11">
        <v>200</v>
      </c>
      <c r="J254" s="13">
        <f t="shared" si="38"/>
        <v>41600</v>
      </c>
      <c r="K254" s="11">
        <v>1</v>
      </c>
      <c r="L254" s="11"/>
      <c r="M254" s="11"/>
      <c r="N254" s="11">
        <v>1</v>
      </c>
      <c r="O254" s="12"/>
      <c r="P254" s="15">
        <v>100</v>
      </c>
      <c r="Q254" s="16"/>
      <c r="R254" s="16"/>
      <c r="S254" s="15"/>
      <c r="T254" s="15"/>
      <c r="U254" s="13"/>
      <c r="V254" s="13">
        <f t="shared" si="31"/>
        <v>41600</v>
      </c>
      <c r="W254" s="13">
        <f t="shared" si="34"/>
        <v>41600</v>
      </c>
      <c r="X254" s="17">
        <v>50</v>
      </c>
      <c r="Y254" s="18" t="s">
        <v>35</v>
      </c>
      <c r="Z254" s="19">
        <v>0.01</v>
      </c>
    </row>
    <row r="255" spans="1:26" ht="36.75" customHeight="1" thickBot="1" x14ac:dyDescent="0.6">
      <c r="A255" s="11">
        <v>215</v>
      </c>
      <c r="B255" s="11" t="s">
        <v>32</v>
      </c>
      <c r="C255" s="11">
        <v>33332</v>
      </c>
      <c r="D255" s="11">
        <v>1</v>
      </c>
      <c r="E255" s="11">
        <v>0</v>
      </c>
      <c r="F255" s="11">
        <v>51</v>
      </c>
      <c r="G255" s="20">
        <v>2</v>
      </c>
      <c r="H255" s="12">
        <f t="shared" si="33"/>
        <v>451</v>
      </c>
      <c r="I255" s="11">
        <v>100</v>
      </c>
      <c r="J255" s="13">
        <f t="shared" si="38"/>
        <v>45100</v>
      </c>
      <c r="K255" s="11">
        <v>1</v>
      </c>
      <c r="L255" s="11" t="s">
        <v>42</v>
      </c>
      <c r="M255" s="11" t="s">
        <v>41</v>
      </c>
      <c r="N255" s="11">
        <v>2</v>
      </c>
      <c r="O255" s="12">
        <v>81</v>
      </c>
      <c r="P255" s="15">
        <v>100</v>
      </c>
      <c r="Q255" s="16">
        <v>2550</v>
      </c>
      <c r="R255" s="16">
        <f>O255*Q255</f>
        <v>206550</v>
      </c>
      <c r="S255" s="15">
        <v>16</v>
      </c>
      <c r="T255" s="15">
        <v>72</v>
      </c>
      <c r="U255" s="13">
        <f>R255*(100-T255)%</f>
        <v>57834.000000000007</v>
      </c>
      <c r="V255" s="13">
        <f t="shared" si="31"/>
        <v>102934</v>
      </c>
      <c r="W255" s="13">
        <f t="shared" si="34"/>
        <v>102934</v>
      </c>
      <c r="X255" s="161">
        <v>50</v>
      </c>
      <c r="Y255" s="164" t="s">
        <v>35</v>
      </c>
      <c r="Z255" s="144">
        <v>0.03</v>
      </c>
    </row>
    <row r="256" spans="1:26" ht="36.75" customHeight="1" thickBot="1" x14ac:dyDescent="0.6">
      <c r="A256" s="11">
        <v>216</v>
      </c>
      <c r="B256" s="11" t="s">
        <v>32</v>
      </c>
      <c r="C256" s="11">
        <v>33334</v>
      </c>
      <c r="D256" s="11">
        <v>0</v>
      </c>
      <c r="E256" s="11">
        <v>0</v>
      </c>
      <c r="F256" s="11">
        <v>95</v>
      </c>
      <c r="G256" s="20">
        <v>2</v>
      </c>
      <c r="H256" s="12">
        <f>SUM(D256*400)+(E256*100)+F256</f>
        <v>95</v>
      </c>
      <c r="I256" s="11">
        <v>200</v>
      </c>
      <c r="J256" s="13">
        <f t="shared" si="38"/>
        <v>19000</v>
      </c>
      <c r="K256" s="11">
        <v>1</v>
      </c>
      <c r="L256" s="11" t="s">
        <v>45</v>
      </c>
      <c r="M256" s="11"/>
      <c r="N256" s="11">
        <v>2</v>
      </c>
      <c r="O256" s="12"/>
      <c r="P256" s="15">
        <v>100</v>
      </c>
      <c r="Q256" s="16"/>
      <c r="R256" s="16"/>
      <c r="S256" s="15"/>
      <c r="T256" s="15"/>
      <c r="U256" s="13"/>
      <c r="V256" s="13">
        <f t="shared" si="31"/>
        <v>19000</v>
      </c>
      <c r="W256" s="13">
        <f t="shared" si="34"/>
        <v>19000</v>
      </c>
      <c r="X256" s="162"/>
      <c r="Y256" s="165"/>
      <c r="Z256" s="145"/>
    </row>
    <row r="257" spans="1:26" ht="36.75" customHeight="1" thickBot="1" x14ac:dyDescent="0.6">
      <c r="A257" s="152">
        <v>217</v>
      </c>
      <c r="B257" s="11" t="s">
        <v>32</v>
      </c>
      <c r="C257" s="11">
        <v>33333</v>
      </c>
      <c r="D257" s="11">
        <v>0</v>
      </c>
      <c r="E257" s="11">
        <v>1</v>
      </c>
      <c r="F257" s="11">
        <v>77</v>
      </c>
      <c r="G257" s="20">
        <v>2</v>
      </c>
      <c r="H257" s="12">
        <f>SUM(D257*400)+(E257*100)+F257-H258</f>
        <v>166.5</v>
      </c>
      <c r="I257" s="11">
        <v>420</v>
      </c>
      <c r="J257" s="13">
        <f>H257*I257</f>
        <v>69930</v>
      </c>
      <c r="K257" s="11">
        <v>1</v>
      </c>
      <c r="L257" s="11" t="s">
        <v>33</v>
      </c>
      <c r="M257" s="11" t="s">
        <v>37</v>
      </c>
      <c r="N257" s="11">
        <v>2</v>
      </c>
      <c r="O257" s="12">
        <v>525.9</v>
      </c>
      <c r="P257" s="15">
        <v>100</v>
      </c>
      <c r="Q257" s="16">
        <v>8450</v>
      </c>
      <c r="R257" s="16">
        <f>O257*Q257</f>
        <v>4443855</v>
      </c>
      <c r="S257" s="15">
        <v>26</v>
      </c>
      <c r="T257" s="15">
        <v>42</v>
      </c>
      <c r="U257" s="13">
        <f>R257*(100-T257)%</f>
        <v>2577435.9</v>
      </c>
      <c r="V257" s="13">
        <f t="shared" si="31"/>
        <v>2647365.9</v>
      </c>
      <c r="W257" s="13">
        <f t="shared" si="34"/>
        <v>2647365.9</v>
      </c>
      <c r="X257" s="163"/>
      <c r="Y257" s="166"/>
      <c r="Z257" s="146"/>
    </row>
    <row r="258" spans="1:26" s="37" customFormat="1" ht="36.75" customHeight="1" thickBot="1" x14ac:dyDescent="0.6">
      <c r="A258" s="153"/>
      <c r="B258" s="14" t="s">
        <v>32</v>
      </c>
      <c r="C258" s="14">
        <v>33333</v>
      </c>
      <c r="D258" s="14"/>
      <c r="E258" s="14"/>
      <c r="F258" s="14"/>
      <c r="G258" s="29">
        <v>3</v>
      </c>
      <c r="H258" s="19">
        <v>10.5</v>
      </c>
      <c r="I258" s="14">
        <v>420</v>
      </c>
      <c r="J258" s="30">
        <f>H258*I258</f>
        <v>4410</v>
      </c>
      <c r="K258" s="14">
        <v>1</v>
      </c>
      <c r="L258" s="14" t="s">
        <v>43</v>
      </c>
      <c r="M258" s="14" t="s">
        <v>37</v>
      </c>
      <c r="N258" s="14">
        <v>3</v>
      </c>
      <c r="O258" s="19">
        <v>42</v>
      </c>
      <c r="P258" s="31">
        <v>100</v>
      </c>
      <c r="Q258" s="32">
        <v>5650</v>
      </c>
      <c r="R258" s="32">
        <f>O258*Q258</f>
        <v>237300</v>
      </c>
      <c r="S258" s="31">
        <v>16</v>
      </c>
      <c r="T258" s="31">
        <v>22</v>
      </c>
      <c r="U258" s="30">
        <f>R258*(100-T258)%</f>
        <v>185094</v>
      </c>
      <c r="V258" s="30">
        <f>U258+J258</f>
        <v>189504</v>
      </c>
      <c r="W258" s="30">
        <f t="shared" si="34"/>
        <v>189504</v>
      </c>
      <c r="X258" s="33">
        <v>0</v>
      </c>
      <c r="Y258" s="39">
        <f>W258</f>
        <v>189504</v>
      </c>
      <c r="Z258" s="19">
        <v>0.3</v>
      </c>
    </row>
    <row r="259" spans="1:26" ht="29.1" customHeight="1" thickBot="1" x14ac:dyDescent="0.6">
      <c r="A259" s="11">
        <v>218</v>
      </c>
      <c r="B259" s="11" t="s">
        <v>32</v>
      </c>
      <c r="C259" s="11">
        <v>19666</v>
      </c>
      <c r="D259" s="11">
        <v>5</v>
      </c>
      <c r="E259" s="11">
        <v>2</v>
      </c>
      <c r="F259" s="11">
        <v>94</v>
      </c>
      <c r="G259" s="20">
        <v>1</v>
      </c>
      <c r="H259" s="12">
        <f t="shared" si="33"/>
        <v>2294</v>
      </c>
      <c r="I259" s="11">
        <v>440</v>
      </c>
      <c r="J259" s="13">
        <f t="shared" si="38"/>
        <v>1009360</v>
      </c>
      <c r="K259" s="11">
        <v>1</v>
      </c>
      <c r="L259" s="11"/>
      <c r="M259" s="11"/>
      <c r="N259" s="11">
        <v>1</v>
      </c>
      <c r="O259" s="12"/>
      <c r="P259" s="15">
        <v>100</v>
      </c>
      <c r="Q259" s="16"/>
      <c r="R259" s="16"/>
      <c r="S259" s="15"/>
      <c r="T259" s="15"/>
      <c r="U259" s="13"/>
      <c r="V259" s="13">
        <f t="shared" si="31"/>
        <v>1009360</v>
      </c>
      <c r="W259" s="13">
        <f t="shared" si="34"/>
        <v>1009360</v>
      </c>
      <c r="X259" s="154">
        <v>50</v>
      </c>
      <c r="Y259" s="155" t="s">
        <v>35</v>
      </c>
      <c r="Z259" s="156">
        <v>0.01</v>
      </c>
    </row>
    <row r="260" spans="1:26" ht="29.1" customHeight="1" thickBot="1" x14ac:dyDescent="0.6">
      <c r="A260" s="11">
        <v>219</v>
      </c>
      <c r="B260" s="11" t="s">
        <v>32</v>
      </c>
      <c r="C260" s="11">
        <v>40204</v>
      </c>
      <c r="D260" s="11">
        <v>9</v>
      </c>
      <c r="E260" s="11">
        <v>2</v>
      </c>
      <c r="F260" s="11">
        <v>96</v>
      </c>
      <c r="G260" s="11">
        <v>1</v>
      </c>
      <c r="H260" s="12">
        <f t="shared" si="33"/>
        <v>3896</v>
      </c>
      <c r="I260" s="11">
        <v>150</v>
      </c>
      <c r="J260" s="13">
        <f t="shared" si="38"/>
        <v>584400</v>
      </c>
      <c r="K260" s="11">
        <v>1</v>
      </c>
      <c r="L260" s="11"/>
      <c r="M260" s="11"/>
      <c r="N260" s="11">
        <v>1</v>
      </c>
      <c r="O260" s="12"/>
      <c r="P260" s="15">
        <v>100</v>
      </c>
      <c r="Q260" s="16"/>
      <c r="R260" s="16"/>
      <c r="S260" s="15"/>
      <c r="T260" s="15"/>
      <c r="U260" s="13"/>
      <c r="V260" s="13">
        <f t="shared" si="31"/>
        <v>584400</v>
      </c>
      <c r="W260" s="13">
        <f t="shared" si="34"/>
        <v>584400</v>
      </c>
      <c r="X260" s="154"/>
      <c r="Y260" s="155"/>
      <c r="Z260" s="156"/>
    </row>
    <row r="261" spans="1:26" ht="39.75" customHeight="1" thickBot="1" x14ac:dyDescent="0.6">
      <c r="A261" s="11">
        <v>220</v>
      </c>
      <c r="B261" s="11" t="s">
        <v>32</v>
      </c>
      <c r="C261" s="11">
        <v>6798</v>
      </c>
      <c r="D261" s="11">
        <v>0</v>
      </c>
      <c r="E261" s="11">
        <v>1</v>
      </c>
      <c r="F261" s="11">
        <v>39</v>
      </c>
      <c r="G261" s="20">
        <v>2</v>
      </c>
      <c r="H261" s="12">
        <f t="shared" si="33"/>
        <v>139</v>
      </c>
      <c r="I261" s="11">
        <v>420</v>
      </c>
      <c r="J261" s="13">
        <f t="shared" si="38"/>
        <v>58380</v>
      </c>
      <c r="K261" s="11">
        <v>1</v>
      </c>
      <c r="L261" s="11" t="s">
        <v>33</v>
      </c>
      <c r="M261" s="14" t="s">
        <v>34</v>
      </c>
      <c r="N261" s="11">
        <v>2</v>
      </c>
      <c r="O261" s="12">
        <v>216</v>
      </c>
      <c r="P261" s="15">
        <v>100</v>
      </c>
      <c r="Q261" s="16">
        <v>8450</v>
      </c>
      <c r="R261" s="16">
        <f>O261*Q261</f>
        <v>1825200</v>
      </c>
      <c r="S261" s="15">
        <v>26</v>
      </c>
      <c r="T261" s="15">
        <v>85</v>
      </c>
      <c r="U261" s="13">
        <f>R261*(100-T261)%</f>
        <v>273780</v>
      </c>
      <c r="V261" s="13">
        <f t="shared" si="31"/>
        <v>332160</v>
      </c>
      <c r="W261" s="13">
        <f t="shared" si="34"/>
        <v>332160</v>
      </c>
      <c r="X261" s="17">
        <v>50</v>
      </c>
      <c r="Y261" s="6" t="s">
        <v>35</v>
      </c>
      <c r="Z261" s="19">
        <v>0.03</v>
      </c>
    </row>
    <row r="262" spans="1:26" ht="39.75" customHeight="1" thickBot="1" x14ac:dyDescent="0.6">
      <c r="A262" s="11">
        <v>221</v>
      </c>
      <c r="B262" s="11" t="s">
        <v>32</v>
      </c>
      <c r="C262" s="11">
        <v>1427</v>
      </c>
      <c r="D262" s="11">
        <v>0</v>
      </c>
      <c r="E262" s="11">
        <v>2</v>
      </c>
      <c r="F262" s="11">
        <v>51</v>
      </c>
      <c r="G262" s="20">
        <v>2</v>
      </c>
      <c r="H262" s="12">
        <f t="shared" si="33"/>
        <v>251</v>
      </c>
      <c r="I262" s="11">
        <v>500</v>
      </c>
      <c r="J262" s="13">
        <f t="shared" si="38"/>
        <v>125500</v>
      </c>
      <c r="K262" s="11">
        <v>1</v>
      </c>
      <c r="L262" s="11" t="s">
        <v>33</v>
      </c>
      <c r="M262" s="14" t="s">
        <v>34</v>
      </c>
      <c r="N262" s="11">
        <v>2</v>
      </c>
      <c r="O262" s="12">
        <v>544</v>
      </c>
      <c r="P262" s="15">
        <v>100</v>
      </c>
      <c r="Q262" s="16">
        <v>8450</v>
      </c>
      <c r="R262" s="16">
        <f>O262*Q262</f>
        <v>4596800</v>
      </c>
      <c r="S262" s="15">
        <v>31</v>
      </c>
      <c r="T262" s="15">
        <v>85</v>
      </c>
      <c r="U262" s="13">
        <f>R262*(100-T262)%</f>
        <v>689520</v>
      </c>
      <c r="V262" s="13">
        <f t="shared" si="31"/>
        <v>815020</v>
      </c>
      <c r="W262" s="13">
        <f t="shared" si="34"/>
        <v>815020</v>
      </c>
      <c r="X262" s="17">
        <v>50</v>
      </c>
      <c r="Y262" s="18" t="s">
        <v>35</v>
      </c>
      <c r="Z262" s="19">
        <v>0.03</v>
      </c>
    </row>
    <row r="263" spans="1:26" ht="28.5" customHeight="1" thickBot="1" x14ac:dyDescent="0.6">
      <c r="A263" s="11">
        <v>222</v>
      </c>
      <c r="B263" s="11" t="s">
        <v>32</v>
      </c>
      <c r="C263" s="11">
        <v>35790</v>
      </c>
      <c r="D263" s="11">
        <v>1</v>
      </c>
      <c r="E263" s="11">
        <v>2</v>
      </c>
      <c r="F263" s="11">
        <v>14</v>
      </c>
      <c r="G263" s="11">
        <v>1</v>
      </c>
      <c r="H263" s="12">
        <f t="shared" si="33"/>
        <v>614</v>
      </c>
      <c r="I263" s="11">
        <v>150</v>
      </c>
      <c r="J263" s="13">
        <f t="shared" si="38"/>
        <v>92100</v>
      </c>
      <c r="K263" s="11">
        <v>1</v>
      </c>
      <c r="L263" s="11"/>
      <c r="M263" s="11"/>
      <c r="N263" s="11">
        <v>1</v>
      </c>
      <c r="O263" s="12"/>
      <c r="P263" s="15">
        <v>100</v>
      </c>
      <c r="Q263" s="16"/>
      <c r="R263" s="16"/>
      <c r="S263" s="15"/>
      <c r="T263" s="15"/>
      <c r="U263" s="13"/>
      <c r="V263" s="13">
        <f t="shared" si="31"/>
        <v>92100</v>
      </c>
      <c r="W263" s="13">
        <f t="shared" si="34"/>
        <v>92100</v>
      </c>
      <c r="X263" s="154">
        <v>50</v>
      </c>
      <c r="Y263" s="155" t="s">
        <v>35</v>
      </c>
      <c r="Z263" s="156">
        <v>0.01</v>
      </c>
    </row>
    <row r="264" spans="1:26" ht="28.5" customHeight="1" thickBot="1" x14ac:dyDescent="0.6">
      <c r="A264" s="11">
        <v>223</v>
      </c>
      <c r="B264" s="11" t="s">
        <v>32</v>
      </c>
      <c r="C264" s="11">
        <v>39461</v>
      </c>
      <c r="D264" s="11">
        <v>0</v>
      </c>
      <c r="E264" s="11">
        <v>1</v>
      </c>
      <c r="F264" s="11">
        <v>52</v>
      </c>
      <c r="G264" s="11">
        <v>1</v>
      </c>
      <c r="H264" s="12">
        <f t="shared" si="33"/>
        <v>152</v>
      </c>
      <c r="I264" s="11">
        <v>200</v>
      </c>
      <c r="J264" s="13">
        <f t="shared" si="38"/>
        <v>30400</v>
      </c>
      <c r="K264" s="11">
        <v>1</v>
      </c>
      <c r="L264" s="11"/>
      <c r="M264" s="11"/>
      <c r="N264" s="11">
        <v>1</v>
      </c>
      <c r="O264" s="12"/>
      <c r="P264" s="15">
        <v>100</v>
      </c>
      <c r="Q264" s="16"/>
      <c r="R264" s="16"/>
      <c r="S264" s="15"/>
      <c r="T264" s="15"/>
      <c r="U264" s="13"/>
      <c r="V264" s="13">
        <f t="shared" ref="V264:V314" si="39">U264+J264</f>
        <v>30400</v>
      </c>
      <c r="W264" s="13">
        <f t="shared" si="34"/>
        <v>30400</v>
      </c>
      <c r="X264" s="154"/>
      <c r="Y264" s="155"/>
      <c r="Z264" s="156"/>
    </row>
    <row r="265" spans="1:26" ht="28.5" customHeight="1" thickBot="1" x14ac:dyDescent="0.6">
      <c r="A265" s="11">
        <v>224</v>
      </c>
      <c r="B265" s="11" t="s">
        <v>32</v>
      </c>
      <c r="C265" s="11">
        <v>17309</v>
      </c>
      <c r="D265" s="11">
        <v>7</v>
      </c>
      <c r="E265" s="11">
        <v>3</v>
      </c>
      <c r="F265" s="11">
        <v>60</v>
      </c>
      <c r="G265" s="20">
        <v>1</v>
      </c>
      <c r="H265" s="12">
        <f t="shared" si="33"/>
        <v>3160</v>
      </c>
      <c r="I265" s="11">
        <v>100</v>
      </c>
      <c r="J265" s="13">
        <f t="shared" si="38"/>
        <v>316000</v>
      </c>
      <c r="K265" s="11">
        <v>1</v>
      </c>
      <c r="L265" s="11"/>
      <c r="M265" s="11"/>
      <c r="N265" s="11">
        <v>1</v>
      </c>
      <c r="O265" s="12"/>
      <c r="P265" s="15">
        <v>100</v>
      </c>
      <c r="Q265" s="16"/>
      <c r="R265" s="16"/>
      <c r="S265" s="15"/>
      <c r="T265" s="15"/>
      <c r="U265" s="13"/>
      <c r="V265" s="13">
        <f t="shared" si="39"/>
        <v>316000</v>
      </c>
      <c r="W265" s="13">
        <f t="shared" si="34"/>
        <v>316000</v>
      </c>
      <c r="X265" s="17">
        <v>50</v>
      </c>
      <c r="Y265" s="6" t="s">
        <v>35</v>
      </c>
      <c r="Z265" s="19">
        <v>0.01</v>
      </c>
    </row>
    <row r="266" spans="1:26" ht="28.5" customHeight="1" thickBot="1" x14ac:dyDescent="0.6">
      <c r="A266" s="11">
        <v>225</v>
      </c>
      <c r="B266" s="11" t="s">
        <v>32</v>
      </c>
      <c r="C266" s="11">
        <v>36853</v>
      </c>
      <c r="D266" s="11">
        <v>0</v>
      </c>
      <c r="E266" s="11">
        <v>3</v>
      </c>
      <c r="F266" s="11">
        <v>28</v>
      </c>
      <c r="G266" s="11">
        <v>1</v>
      </c>
      <c r="H266" s="12">
        <f t="shared" si="33"/>
        <v>328</v>
      </c>
      <c r="I266" s="11">
        <v>110</v>
      </c>
      <c r="J266" s="13">
        <f t="shared" si="38"/>
        <v>36080</v>
      </c>
      <c r="K266" s="11">
        <v>1</v>
      </c>
      <c r="L266" s="11"/>
      <c r="M266" s="11"/>
      <c r="N266" s="11">
        <v>1</v>
      </c>
      <c r="O266" s="12"/>
      <c r="P266" s="15">
        <v>100</v>
      </c>
      <c r="Q266" s="16"/>
      <c r="R266" s="16"/>
      <c r="S266" s="15"/>
      <c r="T266" s="15"/>
      <c r="U266" s="13"/>
      <c r="V266" s="13">
        <f t="shared" si="39"/>
        <v>36080</v>
      </c>
      <c r="W266" s="13">
        <f t="shared" si="34"/>
        <v>36080</v>
      </c>
      <c r="X266" s="17">
        <v>50</v>
      </c>
      <c r="Y266" s="18" t="s">
        <v>35</v>
      </c>
      <c r="Z266" s="19">
        <v>0.01</v>
      </c>
    </row>
    <row r="267" spans="1:26" ht="36.75" customHeight="1" thickBot="1" x14ac:dyDescent="0.6">
      <c r="A267" s="11">
        <v>226</v>
      </c>
      <c r="B267" s="11" t="s">
        <v>32</v>
      </c>
      <c r="C267" s="11">
        <v>1472</v>
      </c>
      <c r="D267" s="11">
        <v>0</v>
      </c>
      <c r="E267" s="11">
        <v>1</v>
      </c>
      <c r="F267" s="11">
        <v>87</v>
      </c>
      <c r="G267" s="20">
        <v>2</v>
      </c>
      <c r="H267" s="12">
        <f t="shared" si="33"/>
        <v>187</v>
      </c>
      <c r="I267" s="11">
        <v>420</v>
      </c>
      <c r="J267" s="13">
        <f t="shared" si="38"/>
        <v>78540</v>
      </c>
      <c r="K267" s="11">
        <v>1</v>
      </c>
      <c r="L267" s="11" t="s">
        <v>33</v>
      </c>
      <c r="M267" s="14" t="s">
        <v>34</v>
      </c>
      <c r="N267" s="11">
        <v>2</v>
      </c>
      <c r="O267" s="12">
        <v>280</v>
      </c>
      <c r="P267" s="15">
        <v>100</v>
      </c>
      <c r="Q267" s="16">
        <v>8450</v>
      </c>
      <c r="R267" s="16">
        <f>O267*Q267</f>
        <v>2366000</v>
      </c>
      <c r="S267" s="15">
        <v>41</v>
      </c>
      <c r="T267" s="15">
        <v>85</v>
      </c>
      <c r="U267" s="13">
        <f>R267*(100-T267)%</f>
        <v>354900</v>
      </c>
      <c r="V267" s="13">
        <f t="shared" si="39"/>
        <v>433440</v>
      </c>
      <c r="W267" s="13">
        <f t="shared" si="34"/>
        <v>433440</v>
      </c>
      <c r="X267" s="17">
        <v>50</v>
      </c>
      <c r="Y267" s="18" t="s">
        <v>35</v>
      </c>
      <c r="Z267" s="19">
        <v>0.03</v>
      </c>
    </row>
    <row r="268" spans="1:26" ht="36.75" customHeight="1" thickBot="1" x14ac:dyDescent="0.6">
      <c r="A268" s="11">
        <v>227</v>
      </c>
      <c r="B268" s="11" t="s">
        <v>32</v>
      </c>
      <c r="C268" s="11">
        <v>17836</v>
      </c>
      <c r="D268" s="11">
        <v>7</v>
      </c>
      <c r="E268" s="11">
        <v>1</v>
      </c>
      <c r="F268" s="11">
        <v>33</v>
      </c>
      <c r="G268" s="20">
        <v>1</v>
      </c>
      <c r="H268" s="12">
        <f t="shared" si="33"/>
        <v>2933</v>
      </c>
      <c r="I268" s="11">
        <v>200</v>
      </c>
      <c r="J268" s="13">
        <f t="shared" si="38"/>
        <v>586600</v>
      </c>
      <c r="K268" s="11">
        <v>1</v>
      </c>
      <c r="L268" s="11"/>
      <c r="M268" s="11"/>
      <c r="N268" s="11">
        <v>1</v>
      </c>
      <c r="O268" s="12"/>
      <c r="P268" s="15">
        <v>100</v>
      </c>
      <c r="Q268" s="16"/>
      <c r="R268" s="16"/>
      <c r="S268" s="15"/>
      <c r="T268" s="15"/>
      <c r="U268" s="13"/>
      <c r="V268" s="13">
        <f t="shared" si="39"/>
        <v>586600</v>
      </c>
      <c r="W268" s="13">
        <f t="shared" si="34"/>
        <v>586600</v>
      </c>
      <c r="X268" s="17">
        <v>50</v>
      </c>
      <c r="Y268" s="6" t="s">
        <v>35</v>
      </c>
      <c r="Z268" s="19">
        <v>0.01</v>
      </c>
    </row>
    <row r="269" spans="1:26" ht="36.75" customHeight="1" thickBot="1" x14ac:dyDescent="0.6">
      <c r="A269" s="152">
        <v>228</v>
      </c>
      <c r="B269" s="11" t="s">
        <v>32</v>
      </c>
      <c r="C269" s="11">
        <v>1492</v>
      </c>
      <c r="D269" s="11">
        <v>0</v>
      </c>
      <c r="E269" s="11">
        <v>1</v>
      </c>
      <c r="F269" s="11">
        <v>76</v>
      </c>
      <c r="G269" s="20">
        <v>2</v>
      </c>
      <c r="H269" s="12">
        <f t="shared" si="33"/>
        <v>176</v>
      </c>
      <c r="I269" s="11">
        <v>420</v>
      </c>
      <c r="J269" s="13">
        <f t="shared" si="38"/>
        <v>73920</v>
      </c>
      <c r="K269" s="11">
        <v>1</v>
      </c>
      <c r="L269" s="11"/>
      <c r="M269" s="11"/>
      <c r="N269" s="11">
        <v>2</v>
      </c>
      <c r="O269" s="12"/>
      <c r="P269" s="15">
        <v>100</v>
      </c>
      <c r="Q269" s="16"/>
      <c r="R269" s="16"/>
      <c r="S269" s="15"/>
      <c r="T269" s="15"/>
      <c r="U269" s="13"/>
      <c r="V269" s="13">
        <f t="shared" si="39"/>
        <v>73920</v>
      </c>
      <c r="W269" s="13">
        <f t="shared" si="34"/>
        <v>73920</v>
      </c>
      <c r="X269" s="17">
        <v>50</v>
      </c>
      <c r="Y269" s="18" t="s">
        <v>35</v>
      </c>
      <c r="Z269" s="19">
        <v>0.03</v>
      </c>
    </row>
    <row r="270" spans="1:26" ht="36.75" customHeight="1" thickBot="1" x14ac:dyDescent="0.6">
      <c r="A270" s="153"/>
      <c r="B270" s="11" t="s">
        <v>32</v>
      </c>
      <c r="C270" s="11">
        <v>1492</v>
      </c>
      <c r="D270" s="11"/>
      <c r="E270" s="11"/>
      <c r="F270" s="11"/>
      <c r="G270" s="20"/>
      <c r="H270" s="12"/>
      <c r="I270" s="11"/>
      <c r="J270" s="13"/>
      <c r="K270" s="11">
        <v>1</v>
      </c>
      <c r="L270" s="11" t="s">
        <v>33</v>
      </c>
      <c r="M270" s="14" t="s">
        <v>34</v>
      </c>
      <c r="N270" s="11">
        <v>2</v>
      </c>
      <c r="O270" s="12">
        <v>416</v>
      </c>
      <c r="P270" s="15">
        <v>100</v>
      </c>
      <c r="Q270" s="16">
        <v>8450</v>
      </c>
      <c r="R270" s="16">
        <f>O270*Q270</f>
        <v>3515200</v>
      </c>
      <c r="S270" s="15">
        <v>36</v>
      </c>
      <c r="T270" s="15">
        <v>85</v>
      </c>
      <c r="U270" s="13">
        <f>R270*(100-T270)%</f>
        <v>527280</v>
      </c>
      <c r="V270" s="13">
        <f t="shared" si="39"/>
        <v>527280</v>
      </c>
      <c r="W270" s="13">
        <f t="shared" si="34"/>
        <v>527280</v>
      </c>
      <c r="X270" s="17">
        <v>10</v>
      </c>
      <c r="Y270" s="18" t="s">
        <v>35</v>
      </c>
      <c r="Z270" s="19">
        <v>0.02</v>
      </c>
    </row>
    <row r="271" spans="1:26" ht="36.75" customHeight="1" thickBot="1" x14ac:dyDescent="0.6">
      <c r="A271" s="11">
        <v>229</v>
      </c>
      <c r="B271" s="11" t="s">
        <v>32</v>
      </c>
      <c r="C271" s="11">
        <v>17524</v>
      </c>
      <c r="D271" s="11">
        <v>7</v>
      </c>
      <c r="E271" s="11">
        <v>0</v>
      </c>
      <c r="F271" s="11">
        <v>33</v>
      </c>
      <c r="G271" s="20">
        <v>1</v>
      </c>
      <c r="H271" s="12">
        <f t="shared" si="33"/>
        <v>2833</v>
      </c>
      <c r="I271" s="11">
        <v>130</v>
      </c>
      <c r="J271" s="13">
        <f>H271*I271</f>
        <v>368290</v>
      </c>
      <c r="K271" s="11">
        <v>1</v>
      </c>
      <c r="L271" s="11"/>
      <c r="M271" s="11"/>
      <c r="N271" s="11">
        <v>1</v>
      </c>
      <c r="O271" s="12"/>
      <c r="P271" s="15">
        <v>100</v>
      </c>
      <c r="Q271" s="16"/>
      <c r="R271" s="16"/>
      <c r="S271" s="15"/>
      <c r="T271" s="15"/>
      <c r="U271" s="13"/>
      <c r="V271" s="13">
        <f t="shared" si="39"/>
        <v>368290</v>
      </c>
      <c r="W271" s="13">
        <f t="shared" si="34"/>
        <v>368290</v>
      </c>
      <c r="X271" s="17">
        <v>50</v>
      </c>
      <c r="Y271" s="6" t="s">
        <v>35</v>
      </c>
      <c r="Z271" s="19">
        <v>0.01</v>
      </c>
    </row>
    <row r="272" spans="1:26" s="37" customFormat="1" ht="36.75" customHeight="1" thickBot="1" x14ac:dyDescent="0.6">
      <c r="A272" s="152">
        <v>230</v>
      </c>
      <c r="B272" s="14" t="s">
        <v>32</v>
      </c>
      <c r="C272" s="14">
        <v>401</v>
      </c>
      <c r="D272" s="14">
        <v>0</v>
      </c>
      <c r="E272" s="14">
        <v>1</v>
      </c>
      <c r="F272" s="14">
        <v>38</v>
      </c>
      <c r="G272" s="29">
        <v>2</v>
      </c>
      <c r="H272" s="19">
        <f t="shared" si="33"/>
        <v>138</v>
      </c>
      <c r="I272" s="14">
        <v>420</v>
      </c>
      <c r="J272" s="30">
        <f>H272*I272</f>
        <v>57960</v>
      </c>
      <c r="K272" s="14">
        <v>1</v>
      </c>
      <c r="L272" s="14"/>
      <c r="M272" s="14"/>
      <c r="N272" s="14">
        <v>2</v>
      </c>
      <c r="O272" s="19"/>
      <c r="P272" s="31">
        <v>100</v>
      </c>
      <c r="Q272" s="32"/>
      <c r="R272" s="32"/>
      <c r="S272" s="31"/>
      <c r="T272" s="31"/>
      <c r="U272" s="30"/>
      <c r="V272" s="30">
        <f t="shared" si="39"/>
        <v>57960</v>
      </c>
      <c r="W272" s="30">
        <f t="shared" si="34"/>
        <v>57960</v>
      </c>
      <c r="X272" s="33">
        <v>50</v>
      </c>
      <c r="Y272" s="39" t="s">
        <v>35</v>
      </c>
      <c r="Z272" s="19">
        <v>0.03</v>
      </c>
    </row>
    <row r="273" spans="1:26" ht="36.75" customHeight="1" thickBot="1" x14ac:dyDescent="0.6">
      <c r="A273" s="153"/>
      <c r="B273" s="11" t="s">
        <v>32</v>
      </c>
      <c r="C273" s="11">
        <v>401</v>
      </c>
      <c r="D273" s="11"/>
      <c r="E273" s="11"/>
      <c r="F273" s="11"/>
      <c r="G273" s="20"/>
      <c r="H273" s="12"/>
      <c r="I273" s="11"/>
      <c r="J273" s="13"/>
      <c r="K273" s="11">
        <v>1</v>
      </c>
      <c r="L273" s="11" t="s">
        <v>33</v>
      </c>
      <c r="M273" s="14" t="s">
        <v>34</v>
      </c>
      <c r="N273" s="11">
        <v>2</v>
      </c>
      <c r="O273" s="12">
        <v>324</v>
      </c>
      <c r="P273" s="15">
        <v>100</v>
      </c>
      <c r="Q273" s="16">
        <v>8450</v>
      </c>
      <c r="R273" s="16">
        <f>O273*Q273</f>
        <v>2737800</v>
      </c>
      <c r="S273" s="15">
        <v>36</v>
      </c>
      <c r="T273" s="15">
        <v>85</v>
      </c>
      <c r="U273" s="13">
        <f>R273*(100-T273)%</f>
        <v>410670</v>
      </c>
      <c r="V273" s="13">
        <f t="shared" si="39"/>
        <v>410670</v>
      </c>
      <c r="W273" s="13">
        <f t="shared" si="34"/>
        <v>410670</v>
      </c>
      <c r="X273" s="17">
        <v>10</v>
      </c>
      <c r="Y273" s="18" t="s">
        <v>35</v>
      </c>
      <c r="Z273" s="19">
        <v>0.02</v>
      </c>
    </row>
    <row r="274" spans="1:26" ht="27" customHeight="1" thickBot="1" x14ac:dyDescent="0.6">
      <c r="A274" s="11">
        <v>231</v>
      </c>
      <c r="B274" s="11" t="s">
        <v>32</v>
      </c>
      <c r="C274" s="11">
        <v>17643</v>
      </c>
      <c r="D274" s="11">
        <v>8</v>
      </c>
      <c r="E274" s="11">
        <v>3</v>
      </c>
      <c r="F274" s="11">
        <v>30</v>
      </c>
      <c r="G274" s="20">
        <v>1</v>
      </c>
      <c r="H274" s="12">
        <f t="shared" si="33"/>
        <v>3530</v>
      </c>
      <c r="I274" s="11">
        <v>100</v>
      </c>
      <c r="J274" s="13">
        <f>H274*I274</f>
        <v>353000</v>
      </c>
      <c r="K274" s="11">
        <v>1</v>
      </c>
      <c r="L274" s="11"/>
      <c r="M274" s="11"/>
      <c r="N274" s="11">
        <v>1</v>
      </c>
      <c r="O274" s="12"/>
      <c r="P274" s="15">
        <v>100</v>
      </c>
      <c r="Q274" s="16"/>
      <c r="R274" s="16"/>
      <c r="S274" s="15"/>
      <c r="T274" s="15"/>
      <c r="U274" s="13"/>
      <c r="V274" s="13">
        <f t="shared" si="39"/>
        <v>353000</v>
      </c>
      <c r="W274" s="13">
        <f t="shared" si="34"/>
        <v>353000</v>
      </c>
      <c r="X274" s="17">
        <v>50</v>
      </c>
      <c r="Y274" s="6" t="s">
        <v>35</v>
      </c>
      <c r="Z274" s="19">
        <v>0.01</v>
      </c>
    </row>
    <row r="275" spans="1:26" ht="27" customHeight="1" thickBot="1" x14ac:dyDescent="0.6">
      <c r="A275" s="11">
        <v>232</v>
      </c>
      <c r="B275" s="11" t="s">
        <v>32</v>
      </c>
      <c r="C275" s="11">
        <v>17692</v>
      </c>
      <c r="D275" s="11">
        <v>5</v>
      </c>
      <c r="E275" s="11">
        <v>3</v>
      </c>
      <c r="F275" s="11">
        <v>99</v>
      </c>
      <c r="G275" s="20">
        <v>1</v>
      </c>
      <c r="H275" s="12">
        <f t="shared" si="33"/>
        <v>2399</v>
      </c>
      <c r="I275" s="11">
        <v>100</v>
      </c>
      <c r="J275" s="13">
        <f>H275*I275</f>
        <v>239900</v>
      </c>
      <c r="K275" s="11">
        <v>1</v>
      </c>
      <c r="L275" s="11"/>
      <c r="M275" s="11"/>
      <c r="N275" s="11">
        <v>1</v>
      </c>
      <c r="O275" s="12"/>
      <c r="P275" s="15">
        <v>100</v>
      </c>
      <c r="Q275" s="16"/>
      <c r="R275" s="16"/>
      <c r="S275" s="15"/>
      <c r="T275" s="15"/>
      <c r="U275" s="13"/>
      <c r="V275" s="13">
        <f t="shared" si="39"/>
        <v>239900</v>
      </c>
      <c r="W275" s="13">
        <f t="shared" si="34"/>
        <v>239900</v>
      </c>
      <c r="X275" s="154">
        <v>50</v>
      </c>
      <c r="Y275" s="155" t="s">
        <v>35</v>
      </c>
      <c r="Z275" s="156">
        <v>0.01</v>
      </c>
    </row>
    <row r="276" spans="1:26" ht="27" customHeight="1" thickBot="1" x14ac:dyDescent="0.6">
      <c r="A276" s="11">
        <v>233</v>
      </c>
      <c r="B276" s="11" t="s">
        <v>32</v>
      </c>
      <c r="C276" s="11">
        <v>39107</v>
      </c>
      <c r="D276" s="11">
        <v>0</v>
      </c>
      <c r="E276" s="11">
        <v>2</v>
      </c>
      <c r="F276" s="11">
        <v>89</v>
      </c>
      <c r="G276" s="11">
        <v>1</v>
      </c>
      <c r="H276" s="12">
        <f t="shared" ref="H276:H334" si="40">SUM(D276*400)+(E276*100)+F276</f>
        <v>289</v>
      </c>
      <c r="I276" s="11">
        <v>100</v>
      </c>
      <c r="J276" s="13">
        <f>H276*I276</f>
        <v>28900</v>
      </c>
      <c r="K276" s="11">
        <v>1</v>
      </c>
      <c r="L276" s="11"/>
      <c r="M276" s="11"/>
      <c r="N276" s="11">
        <v>1</v>
      </c>
      <c r="O276" s="12"/>
      <c r="P276" s="15">
        <v>100</v>
      </c>
      <c r="Q276" s="16"/>
      <c r="R276" s="16"/>
      <c r="S276" s="15"/>
      <c r="T276" s="15"/>
      <c r="U276" s="13"/>
      <c r="V276" s="13">
        <f t="shared" si="39"/>
        <v>28900</v>
      </c>
      <c r="W276" s="13">
        <f t="shared" ref="W276:W343" si="41">V276</f>
        <v>28900</v>
      </c>
      <c r="X276" s="154"/>
      <c r="Y276" s="155"/>
      <c r="Z276" s="156"/>
    </row>
    <row r="277" spans="1:26" ht="27" customHeight="1" thickBot="1" x14ac:dyDescent="0.6">
      <c r="A277" s="11">
        <v>234</v>
      </c>
      <c r="B277" s="11" t="s">
        <v>32</v>
      </c>
      <c r="C277" s="11">
        <v>17434</v>
      </c>
      <c r="D277" s="11">
        <v>19</v>
      </c>
      <c r="E277" s="11">
        <v>3</v>
      </c>
      <c r="F277" s="11">
        <v>78</v>
      </c>
      <c r="G277" s="20">
        <v>1</v>
      </c>
      <c r="H277" s="12">
        <f t="shared" si="40"/>
        <v>7978</v>
      </c>
      <c r="I277" s="11">
        <v>230</v>
      </c>
      <c r="J277" s="13">
        <f>H277*I277</f>
        <v>1834940</v>
      </c>
      <c r="K277" s="11">
        <v>1</v>
      </c>
      <c r="L277" s="11"/>
      <c r="M277" s="11"/>
      <c r="N277" s="11">
        <v>1</v>
      </c>
      <c r="O277" s="12"/>
      <c r="P277" s="15">
        <v>100</v>
      </c>
      <c r="Q277" s="16"/>
      <c r="R277" s="16"/>
      <c r="S277" s="15"/>
      <c r="T277" s="15"/>
      <c r="U277" s="13"/>
      <c r="V277" s="13">
        <f t="shared" si="39"/>
        <v>1834940</v>
      </c>
      <c r="W277" s="13">
        <f t="shared" si="41"/>
        <v>1834940</v>
      </c>
      <c r="X277" s="17">
        <v>50</v>
      </c>
      <c r="Y277" s="6" t="s">
        <v>35</v>
      </c>
      <c r="Z277" s="19">
        <v>0.01</v>
      </c>
    </row>
    <row r="278" spans="1:26" ht="36.75" customHeight="1" thickBot="1" x14ac:dyDescent="0.6">
      <c r="A278" s="152">
        <v>235</v>
      </c>
      <c r="B278" s="11" t="s">
        <v>32</v>
      </c>
      <c r="C278" s="11">
        <v>334</v>
      </c>
      <c r="D278" s="11">
        <v>0</v>
      </c>
      <c r="E278" s="11">
        <v>2</v>
      </c>
      <c r="F278" s="11">
        <v>85</v>
      </c>
      <c r="G278" s="20">
        <v>2</v>
      </c>
      <c r="H278" s="12">
        <f t="shared" si="40"/>
        <v>285</v>
      </c>
      <c r="I278" s="11">
        <v>370</v>
      </c>
      <c r="J278" s="13">
        <f>H278*I278</f>
        <v>105450</v>
      </c>
      <c r="K278" s="11">
        <v>1</v>
      </c>
      <c r="L278" s="11"/>
      <c r="M278" s="11"/>
      <c r="N278" s="11">
        <v>2</v>
      </c>
      <c r="O278" s="12"/>
      <c r="P278" s="15">
        <v>100</v>
      </c>
      <c r="Q278" s="16"/>
      <c r="R278" s="16"/>
      <c r="S278" s="15"/>
      <c r="T278" s="15"/>
      <c r="U278" s="13"/>
      <c r="V278" s="13">
        <f t="shared" si="39"/>
        <v>105450</v>
      </c>
      <c r="W278" s="13">
        <f t="shared" si="41"/>
        <v>105450</v>
      </c>
      <c r="X278" s="17">
        <v>50</v>
      </c>
      <c r="Y278" s="18" t="s">
        <v>35</v>
      </c>
      <c r="Z278" s="19">
        <v>0.03</v>
      </c>
    </row>
    <row r="279" spans="1:26" ht="36.75" customHeight="1" thickBot="1" x14ac:dyDescent="0.6">
      <c r="A279" s="153"/>
      <c r="B279" s="11" t="s">
        <v>32</v>
      </c>
      <c r="C279" s="11">
        <v>334</v>
      </c>
      <c r="D279" s="11"/>
      <c r="E279" s="11"/>
      <c r="F279" s="11"/>
      <c r="G279" s="20"/>
      <c r="H279" s="12"/>
      <c r="I279" s="11"/>
      <c r="J279" s="13"/>
      <c r="K279" s="11">
        <v>1</v>
      </c>
      <c r="L279" s="11" t="s">
        <v>33</v>
      </c>
      <c r="M279" s="14" t="s">
        <v>34</v>
      </c>
      <c r="N279" s="11">
        <v>2</v>
      </c>
      <c r="O279" s="12">
        <v>216</v>
      </c>
      <c r="P279" s="15">
        <v>100</v>
      </c>
      <c r="Q279" s="16">
        <v>8450</v>
      </c>
      <c r="R279" s="16">
        <f>O279*Q279</f>
        <v>1825200</v>
      </c>
      <c r="S279" s="15">
        <v>36</v>
      </c>
      <c r="T279" s="15">
        <v>85</v>
      </c>
      <c r="U279" s="13">
        <f>R279*(100-T279)%</f>
        <v>273780</v>
      </c>
      <c r="V279" s="13">
        <f t="shared" si="39"/>
        <v>273780</v>
      </c>
      <c r="W279" s="13">
        <f t="shared" si="41"/>
        <v>273780</v>
      </c>
      <c r="X279" s="17">
        <v>10</v>
      </c>
      <c r="Y279" s="18" t="s">
        <v>35</v>
      </c>
      <c r="Z279" s="19">
        <v>0.02</v>
      </c>
    </row>
    <row r="280" spans="1:26" ht="36.75" customHeight="1" thickBot="1" x14ac:dyDescent="0.6">
      <c r="A280" s="11">
        <v>236</v>
      </c>
      <c r="B280" s="11" t="s">
        <v>32</v>
      </c>
      <c r="C280" s="11">
        <v>451</v>
      </c>
      <c r="D280" s="11">
        <v>0</v>
      </c>
      <c r="E280" s="11">
        <v>2</v>
      </c>
      <c r="F280" s="11">
        <v>81</v>
      </c>
      <c r="G280" s="20">
        <v>1</v>
      </c>
      <c r="H280" s="12">
        <f t="shared" si="40"/>
        <v>281</v>
      </c>
      <c r="I280" s="11">
        <v>200</v>
      </c>
      <c r="J280" s="13">
        <f t="shared" ref="J280:J295" si="42">H280*I280</f>
        <v>56200</v>
      </c>
      <c r="K280" s="11">
        <v>1</v>
      </c>
      <c r="L280" s="11" t="s">
        <v>33</v>
      </c>
      <c r="M280" s="11" t="s">
        <v>37</v>
      </c>
      <c r="N280" s="11">
        <v>2</v>
      </c>
      <c r="O280" s="12">
        <v>135</v>
      </c>
      <c r="P280" s="15">
        <v>100</v>
      </c>
      <c r="Q280" s="16">
        <v>8450</v>
      </c>
      <c r="R280" s="16">
        <f>O280*Q280</f>
        <v>1140750</v>
      </c>
      <c r="S280" s="15">
        <v>4</v>
      </c>
      <c r="T280" s="15">
        <v>4</v>
      </c>
      <c r="U280" s="13">
        <f>R280*(100-T280)%</f>
        <v>1095120</v>
      </c>
      <c r="V280" s="13">
        <f t="shared" si="39"/>
        <v>1151320</v>
      </c>
      <c r="W280" s="13">
        <f t="shared" si="41"/>
        <v>1151320</v>
      </c>
      <c r="X280" s="17">
        <v>50</v>
      </c>
      <c r="Y280" s="18" t="s">
        <v>35</v>
      </c>
      <c r="Z280" s="19">
        <v>0.03</v>
      </c>
    </row>
    <row r="281" spans="1:26" ht="36.75" customHeight="1" thickBot="1" x14ac:dyDescent="0.6">
      <c r="A281" s="11">
        <v>237</v>
      </c>
      <c r="B281" s="11" t="s">
        <v>32</v>
      </c>
      <c r="C281" s="11">
        <v>39965</v>
      </c>
      <c r="D281" s="11">
        <v>0</v>
      </c>
      <c r="E281" s="11">
        <v>1</v>
      </c>
      <c r="F281" s="11">
        <v>64</v>
      </c>
      <c r="G281" s="11">
        <v>1</v>
      </c>
      <c r="H281" s="12">
        <f t="shared" si="40"/>
        <v>164</v>
      </c>
      <c r="I281" s="11">
        <v>500</v>
      </c>
      <c r="J281" s="13">
        <f t="shared" si="42"/>
        <v>82000</v>
      </c>
      <c r="K281" s="11">
        <v>1</v>
      </c>
      <c r="L281" s="11"/>
      <c r="M281" s="11"/>
      <c r="N281" s="11">
        <v>1</v>
      </c>
      <c r="O281" s="12"/>
      <c r="P281" s="15">
        <v>100</v>
      </c>
      <c r="Q281" s="16"/>
      <c r="R281" s="16"/>
      <c r="S281" s="15"/>
      <c r="T281" s="15"/>
      <c r="U281" s="13"/>
      <c r="V281" s="13">
        <f t="shared" si="39"/>
        <v>82000</v>
      </c>
      <c r="W281" s="13">
        <f t="shared" si="41"/>
        <v>82000</v>
      </c>
      <c r="X281" s="17">
        <v>50</v>
      </c>
      <c r="Y281" s="18" t="s">
        <v>35</v>
      </c>
      <c r="Z281" s="19">
        <v>0.01</v>
      </c>
    </row>
    <row r="282" spans="1:26" ht="36.75" customHeight="1" thickBot="1" x14ac:dyDescent="0.6">
      <c r="A282" s="11">
        <v>238</v>
      </c>
      <c r="B282" s="11" t="s">
        <v>32</v>
      </c>
      <c r="C282" s="11">
        <v>21261</v>
      </c>
      <c r="D282" s="11">
        <v>0</v>
      </c>
      <c r="E282" s="11">
        <v>1</v>
      </c>
      <c r="F282" s="11">
        <v>84</v>
      </c>
      <c r="G282" s="20">
        <v>2</v>
      </c>
      <c r="H282" s="12">
        <f t="shared" si="40"/>
        <v>184</v>
      </c>
      <c r="I282" s="11">
        <v>100</v>
      </c>
      <c r="J282" s="13">
        <f t="shared" si="42"/>
        <v>18400</v>
      </c>
      <c r="K282" s="11">
        <v>1</v>
      </c>
      <c r="L282" s="11" t="s">
        <v>33</v>
      </c>
      <c r="M282" s="14" t="s">
        <v>34</v>
      </c>
      <c r="N282" s="11">
        <v>2</v>
      </c>
      <c r="O282" s="12">
        <v>270</v>
      </c>
      <c r="P282" s="15">
        <v>100</v>
      </c>
      <c r="Q282" s="16">
        <v>8450</v>
      </c>
      <c r="R282" s="16">
        <f>O282*Q282</f>
        <v>2281500</v>
      </c>
      <c r="S282" s="15">
        <v>26</v>
      </c>
      <c r="T282" s="15">
        <v>85</v>
      </c>
      <c r="U282" s="13">
        <f>R282*(100-T282)%</f>
        <v>342225</v>
      </c>
      <c r="V282" s="13">
        <f t="shared" si="39"/>
        <v>360625</v>
      </c>
      <c r="W282" s="13">
        <f t="shared" si="41"/>
        <v>360625</v>
      </c>
      <c r="X282" s="17">
        <v>50</v>
      </c>
      <c r="Y282" s="18" t="s">
        <v>35</v>
      </c>
      <c r="Z282" s="19">
        <v>0.03</v>
      </c>
    </row>
    <row r="283" spans="1:26" ht="36.75" customHeight="1" thickBot="1" x14ac:dyDescent="0.6">
      <c r="A283" s="11">
        <v>239</v>
      </c>
      <c r="B283" s="11" t="s">
        <v>32</v>
      </c>
      <c r="C283" s="11">
        <v>42144</v>
      </c>
      <c r="D283" s="11">
        <v>0</v>
      </c>
      <c r="E283" s="11">
        <v>1</v>
      </c>
      <c r="F283" s="11">
        <v>70</v>
      </c>
      <c r="G283" s="11">
        <v>2</v>
      </c>
      <c r="H283" s="12">
        <f t="shared" si="40"/>
        <v>170</v>
      </c>
      <c r="I283" s="11">
        <v>420</v>
      </c>
      <c r="J283" s="13">
        <f t="shared" si="42"/>
        <v>71400</v>
      </c>
      <c r="K283" s="11">
        <v>1</v>
      </c>
      <c r="L283" s="11" t="s">
        <v>33</v>
      </c>
      <c r="M283" s="11" t="s">
        <v>37</v>
      </c>
      <c r="N283" s="11">
        <v>2</v>
      </c>
      <c r="O283" s="12">
        <v>99</v>
      </c>
      <c r="P283" s="15">
        <v>100</v>
      </c>
      <c r="Q283" s="16">
        <v>8450</v>
      </c>
      <c r="R283" s="16">
        <f>O283*Q283</f>
        <v>836550</v>
      </c>
      <c r="S283" s="15">
        <v>10</v>
      </c>
      <c r="T283" s="15">
        <v>10</v>
      </c>
      <c r="U283" s="13">
        <f>R283*(100-T283)%</f>
        <v>752895</v>
      </c>
      <c r="V283" s="13">
        <f t="shared" si="39"/>
        <v>824295</v>
      </c>
      <c r="W283" s="13">
        <f t="shared" si="41"/>
        <v>824295</v>
      </c>
      <c r="X283" s="17">
        <v>50</v>
      </c>
      <c r="Y283" s="18" t="s">
        <v>35</v>
      </c>
      <c r="Z283" s="19">
        <v>0.03</v>
      </c>
    </row>
    <row r="284" spans="1:26" ht="29.25" customHeight="1" thickBot="1" x14ac:dyDescent="0.6">
      <c r="A284" s="11">
        <v>240</v>
      </c>
      <c r="B284" s="11" t="s">
        <v>32</v>
      </c>
      <c r="C284" s="11">
        <v>17420</v>
      </c>
      <c r="D284" s="11">
        <v>9</v>
      </c>
      <c r="E284" s="11">
        <v>1</v>
      </c>
      <c r="F284" s="11">
        <v>14</v>
      </c>
      <c r="G284" s="20">
        <v>1</v>
      </c>
      <c r="H284" s="12">
        <f t="shared" si="40"/>
        <v>3714</v>
      </c>
      <c r="I284" s="11">
        <v>110</v>
      </c>
      <c r="J284" s="13">
        <f t="shared" si="42"/>
        <v>408540</v>
      </c>
      <c r="K284" s="11">
        <v>1</v>
      </c>
      <c r="L284" s="11"/>
      <c r="M284" s="11"/>
      <c r="N284" s="11">
        <v>1</v>
      </c>
      <c r="O284" s="12"/>
      <c r="P284" s="15">
        <v>100</v>
      </c>
      <c r="Q284" s="16"/>
      <c r="R284" s="16"/>
      <c r="S284" s="15"/>
      <c r="T284" s="15"/>
      <c r="U284" s="13"/>
      <c r="V284" s="13">
        <f t="shared" si="39"/>
        <v>408540</v>
      </c>
      <c r="W284" s="13">
        <f t="shared" si="41"/>
        <v>408540</v>
      </c>
      <c r="X284" s="17">
        <v>50</v>
      </c>
      <c r="Y284" s="6" t="s">
        <v>35</v>
      </c>
      <c r="Z284" s="19">
        <v>0.01</v>
      </c>
    </row>
    <row r="285" spans="1:26" ht="29.25" customHeight="1" thickBot="1" x14ac:dyDescent="0.6">
      <c r="A285" s="11">
        <v>241</v>
      </c>
      <c r="B285" s="11" t="s">
        <v>32</v>
      </c>
      <c r="C285" s="11">
        <v>39213</v>
      </c>
      <c r="D285" s="11">
        <v>0</v>
      </c>
      <c r="E285" s="11">
        <v>2</v>
      </c>
      <c r="F285" s="11">
        <v>8</v>
      </c>
      <c r="G285" s="11">
        <v>1</v>
      </c>
      <c r="H285" s="12">
        <f t="shared" si="40"/>
        <v>208</v>
      </c>
      <c r="I285" s="11">
        <v>150</v>
      </c>
      <c r="J285" s="13">
        <f t="shared" si="42"/>
        <v>31200</v>
      </c>
      <c r="K285" s="11">
        <v>1</v>
      </c>
      <c r="L285" s="11" t="s">
        <v>33</v>
      </c>
      <c r="M285" s="11" t="s">
        <v>37</v>
      </c>
      <c r="N285" s="11">
        <v>2</v>
      </c>
      <c r="O285" s="12">
        <v>135</v>
      </c>
      <c r="P285" s="15">
        <v>100</v>
      </c>
      <c r="Q285" s="16">
        <v>8450</v>
      </c>
      <c r="R285" s="16">
        <f>O285*Q285</f>
        <v>1140750</v>
      </c>
      <c r="S285" s="15">
        <v>3</v>
      </c>
      <c r="T285" s="15">
        <v>3</v>
      </c>
      <c r="U285" s="13">
        <f>R285*(100-T285)%</f>
        <v>1106527.5</v>
      </c>
      <c r="V285" s="13">
        <f t="shared" si="39"/>
        <v>1137727.5</v>
      </c>
      <c r="W285" s="13">
        <f t="shared" si="41"/>
        <v>1137727.5</v>
      </c>
      <c r="X285" s="17">
        <v>50</v>
      </c>
      <c r="Y285" s="18" t="s">
        <v>35</v>
      </c>
      <c r="Z285" s="19">
        <v>0.03</v>
      </c>
    </row>
    <row r="286" spans="1:26" ht="29.25" customHeight="1" thickBot="1" x14ac:dyDescent="0.6">
      <c r="A286" s="11">
        <v>242</v>
      </c>
      <c r="B286" s="11" t="s">
        <v>32</v>
      </c>
      <c r="C286" s="11">
        <v>39017</v>
      </c>
      <c r="D286" s="11">
        <v>0</v>
      </c>
      <c r="E286" s="11">
        <v>0</v>
      </c>
      <c r="F286" s="11">
        <v>24</v>
      </c>
      <c r="G286" s="11">
        <v>1</v>
      </c>
      <c r="H286" s="12">
        <f t="shared" si="40"/>
        <v>24</v>
      </c>
      <c r="I286" s="11">
        <v>350</v>
      </c>
      <c r="J286" s="13">
        <f t="shared" si="42"/>
        <v>8400</v>
      </c>
      <c r="K286" s="11">
        <v>1</v>
      </c>
      <c r="L286" s="11"/>
      <c r="M286" s="11"/>
      <c r="N286" s="11">
        <v>1</v>
      </c>
      <c r="O286" s="12"/>
      <c r="P286" s="15">
        <v>100</v>
      </c>
      <c r="Q286" s="16"/>
      <c r="R286" s="16"/>
      <c r="S286" s="15"/>
      <c r="T286" s="15"/>
      <c r="U286" s="13"/>
      <c r="V286" s="13">
        <f t="shared" si="39"/>
        <v>8400</v>
      </c>
      <c r="W286" s="13">
        <f t="shared" si="41"/>
        <v>8400</v>
      </c>
      <c r="X286" s="154">
        <v>50</v>
      </c>
      <c r="Y286" s="155" t="s">
        <v>35</v>
      </c>
      <c r="Z286" s="156">
        <v>0.01</v>
      </c>
    </row>
    <row r="287" spans="1:26" ht="29.25" customHeight="1" thickBot="1" x14ac:dyDescent="0.6">
      <c r="A287" s="11">
        <v>243</v>
      </c>
      <c r="B287" s="11" t="s">
        <v>32</v>
      </c>
      <c r="C287" s="11">
        <v>39020</v>
      </c>
      <c r="D287" s="11">
        <v>0</v>
      </c>
      <c r="E287" s="11">
        <v>2</v>
      </c>
      <c r="F287" s="11">
        <v>58</v>
      </c>
      <c r="G287" s="11">
        <v>1</v>
      </c>
      <c r="H287" s="12">
        <f t="shared" si="40"/>
        <v>258</v>
      </c>
      <c r="I287" s="11">
        <v>100</v>
      </c>
      <c r="J287" s="13">
        <f t="shared" si="42"/>
        <v>25800</v>
      </c>
      <c r="K287" s="11">
        <v>1</v>
      </c>
      <c r="L287" s="11"/>
      <c r="M287" s="11"/>
      <c r="N287" s="11">
        <v>1</v>
      </c>
      <c r="O287" s="12"/>
      <c r="P287" s="15">
        <v>100</v>
      </c>
      <c r="Q287" s="16"/>
      <c r="R287" s="16"/>
      <c r="S287" s="15"/>
      <c r="T287" s="15"/>
      <c r="U287" s="13"/>
      <c r="V287" s="13">
        <f t="shared" si="39"/>
        <v>25800</v>
      </c>
      <c r="W287" s="13">
        <f t="shared" si="41"/>
        <v>25800</v>
      </c>
      <c r="X287" s="154"/>
      <c r="Y287" s="155"/>
      <c r="Z287" s="156"/>
    </row>
    <row r="288" spans="1:26" ht="36.75" customHeight="1" thickBot="1" x14ac:dyDescent="0.6">
      <c r="A288" s="152">
        <v>244</v>
      </c>
      <c r="B288" s="11" t="s">
        <v>32</v>
      </c>
      <c r="C288" s="11">
        <v>51929</v>
      </c>
      <c r="D288" s="11">
        <v>0</v>
      </c>
      <c r="E288" s="11">
        <v>1</v>
      </c>
      <c r="F288" s="11">
        <v>19</v>
      </c>
      <c r="G288" s="20">
        <v>2</v>
      </c>
      <c r="H288" s="12">
        <f>SUM(D288*400)+(E288*100)+F288-H289</f>
        <v>114</v>
      </c>
      <c r="I288" s="11">
        <v>420</v>
      </c>
      <c r="J288" s="13">
        <f>H288*I288</f>
        <v>47880</v>
      </c>
      <c r="K288" s="11">
        <v>1</v>
      </c>
      <c r="L288" s="11" t="s">
        <v>33</v>
      </c>
      <c r="M288" s="14" t="s">
        <v>34</v>
      </c>
      <c r="N288" s="11">
        <v>2</v>
      </c>
      <c r="O288" s="12">
        <v>252</v>
      </c>
      <c r="P288" s="15">
        <v>100</v>
      </c>
      <c r="Q288" s="16">
        <v>8450</v>
      </c>
      <c r="R288" s="16">
        <f>O288*Q288</f>
        <v>2129400</v>
      </c>
      <c r="S288" s="15">
        <v>26</v>
      </c>
      <c r="T288" s="15">
        <v>85</v>
      </c>
      <c r="U288" s="13">
        <f>R288*(100-T288)%</f>
        <v>319410</v>
      </c>
      <c r="V288" s="13">
        <f t="shared" si="39"/>
        <v>367290</v>
      </c>
      <c r="W288" s="13">
        <f t="shared" si="41"/>
        <v>367290</v>
      </c>
      <c r="X288" s="17">
        <v>50</v>
      </c>
      <c r="Y288" s="18" t="s">
        <v>35</v>
      </c>
      <c r="Z288" s="19">
        <v>0.03</v>
      </c>
    </row>
    <row r="289" spans="1:26" s="37" customFormat="1" ht="36.75" customHeight="1" thickBot="1" x14ac:dyDescent="0.6">
      <c r="A289" s="153"/>
      <c r="B289" s="14" t="s">
        <v>32</v>
      </c>
      <c r="C289" s="14">
        <v>51929</v>
      </c>
      <c r="D289" s="14"/>
      <c r="E289" s="14"/>
      <c r="F289" s="14"/>
      <c r="G289" s="29">
        <v>3</v>
      </c>
      <c r="H289" s="19">
        <v>5</v>
      </c>
      <c r="I289" s="14">
        <v>420</v>
      </c>
      <c r="J289" s="30">
        <f>H289*I289</f>
        <v>2100</v>
      </c>
      <c r="K289" s="14">
        <v>1</v>
      </c>
      <c r="L289" s="14" t="s">
        <v>33</v>
      </c>
      <c r="M289" s="14" t="s">
        <v>37</v>
      </c>
      <c r="N289" s="14">
        <v>3</v>
      </c>
      <c r="O289" s="19">
        <v>20</v>
      </c>
      <c r="P289" s="31">
        <v>100</v>
      </c>
      <c r="Q289" s="32">
        <v>8450</v>
      </c>
      <c r="R289" s="32">
        <f>O289*Q289</f>
        <v>169000</v>
      </c>
      <c r="S289" s="31">
        <v>16</v>
      </c>
      <c r="T289" s="31">
        <v>22</v>
      </c>
      <c r="U289" s="30">
        <f>R289*(100-T289)%</f>
        <v>131820</v>
      </c>
      <c r="V289" s="30">
        <f>U289+J289</f>
        <v>133920</v>
      </c>
      <c r="W289" s="30">
        <f t="shared" si="41"/>
        <v>133920</v>
      </c>
      <c r="X289" s="33">
        <v>0</v>
      </c>
      <c r="Y289" s="39">
        <f>W289</f>
        <v>133920</v>
      </c>
      <c r="Z289" s="19">
        <v>0.3</v>
      </c>
    </row>
    <row r="290" spans="1:26" ht="30" customHeight="1" thickBot="1" x14ac:dyDescent="0.6">
      <c r="A290" s="11">
        <v>245</v>
      </c>
      <c r="B290" s="11" t="s">
        <v>32</v>
      </c>
      <c r="C290" s="11">
        <v>19486</v>
      </c>
      <c r="D290" s="11">
        <v>4</v>
      </c>
      <c r="E290" s="11">
        <v>1</v>
      </c>
      <c r="F290" s="11">
        <v>82</v>
      </c>
      <c r="G290" s="20">
        <v>1</v>
      </c>
      <c r="H290" s="12">
        <f t="shared" si="40"/>
        <v>1782</v>
      </c>
      <c r="I290" s="11">
        <v>100</v>
      </c>
      <c r="J290" s="13">
        <f t="shared" si="42"/>
        <v>178200</v>
      </c>
      <c r="K290" s="11">
        <v>1</v>
      </c>
      <c r="L290" s="11"/>
      <c r="M290" s="11"/>
      <c r="N290" s="11">
        <v>1</v>
      </c>
      <c r="O290" s="12"/>
      <c r="P290" s="15">
        <v>100</v>
      </c>
      <c r="Q290" s="16"/>
      <c r="R290" s="16"/>
      <c r="S290" s="15"/>
      <c r="T290" s="15"/>
      <c r="U290" s="13"/>
      <c r="V290" s="13">
        <f t="shared" si="39"/>
        <v>178200</v>
      </c>
      <c r="W290" s="13">
        <f t="shared" si="41"/>
        <v>178200</v>
      </c>
      <c r="X290" s="17">
        <v>50</v>
      </c>
      <c r="Y290" s="18" t="s">
        <v>35</v>
      </c>
      <c r="Z290" s="19">
        <v>0.01</v>
      </c>
    </row>
    <row r="291" spans="1:26" ht="30" customHeight="1" thickBot="1" x14ac:dyDescent="0.6">
      <c r="A291" s="11">
        <v>246</v>
      </c>
      <c r="B291" s="11" t="s">
        <v>32</v>
      </c>
      <c r="C291" s="11">
        <v>17680</v>
      </c>
      <c r="D291" s="11">
        <v>19</v>
      </c>
      <c r="E291" s="11">
        <v>3</v>
      </c>
      <c r="F291" s="11">
        <v>40</v>
      </c>
      <c r="G291" s="20">
        <v>1</v>
      </c>
      <c r="H291" s="12">
        <f t="shared" si="40"/>
        <v>7940</v>
      </c>
      <c r="I291" s="11">
        <v>130</v>
      </c>
      <c r="J291" s="13">
        <f t="shared" si="42"/>
        <v>1032200</v>
      </c>
      <c r="K291" s="11">
        <v>1</v>
      </c>
      <c r="L291" s="11"/>
      <c r="M291" s="11"/>
      <c r="N291" s="11">
        <v>1</v>
      </c>
      <c r="O291" s="12"/>
      <c r="P291" s="15">
        <v>100</v>
      </c>
      <c r="Q291" s="16"/>
      <c r="R291" s="16"/>
      <c r="S291" s="15"/>
      <c r="T291" s="15"/>
      <c r="U291" s="13"/>
      <c r="V291" s="13">
        <f t="shared" si="39"/>
        <v>1032200</v>
      </c>
      <c r="W291" s="13">
        <f t="shared" si="41"/>
        <v>1032200</v>
      </c>
      <c r="X291" s="154">
        <v>50</v>
      </c>
      <c r="Y291" s="155" t="s">
        <v>35</v>
      </c>
      <c r="Z291" s="156">
        <v>0.01</v>
      </c>
    </row>
    <row r="292" spans="1:26" ht="30" customHeight="1" thickBot="1" x14ac:dyDescent="0.6">
      <c r="A292" s="11">
        <v>247</v>
      </c>
      <c r="B292" s="11" t="s">
        <v>32</v>
      </c>
      <c r="C292" s="11">
        <v>19496</v>
      </c>
      <c r="D292" s="11">
        <v>13</v>
      </c>
      <c r="E292" s="11">
        <v>3</v>
      </c>
      <c r="F292" s="11">
        <v>56</v>
      </c>
      <c r="G292" s="20">
        <v>1</v>
      </c>
      <c r="H292" s="12">
        <f t="shared" si="40"/>
        <v>5556</v>
      </c>
      <c r="I292" s="11">
        <v>130</v>
      </c>
      <c r="J292" s="13">
        <f t="shared" si="42"/>
        <v>722280</v>
      </c>
      <c r="K292" s="11">
        <v>1</v>
      </c>
      <c r="L292" s="11"/>
      <c r="M292" s="11"/>
      <c r="N292" s="11">
        <v>1</v>
      </c>
      <c r="O292" s="12"/>
      <c r="P292" s="15">
        <v>100</v>
      </c>
      <c r="Q292" s="16"/>
      <c r="R292" s="16"/>
      <c r="S292" s="15"/>
      <c r="T292" s="15"/>
      <c r="U292" s="13"/>
      <c r="V292" s="13">
        <f t="shared" si="39"/>
        <v>722280</v>
      </c>
      <c r="W292" s="13">
        <f t="shared" si="41"/>
        <v>722280</v>
      </c>
      <c r="X292" s="154"/>
      <c r="Y292" s="155"/>
      <c r="Z292" s="156"/>
    </row>
    <row r="293" spans="1:26" ht="30" customHeight="1" thickBot="1" x14ac:dyDescent="0.6">
      <c r="A293" s="11">
        <v>248</v>
      </c>
      <c r="B293" s="11" t="s">
        <v>32</v>
      </c>
      <c r="C293" s="11">
        <v>19659</v>
      </c>
      <c r="D293" s="11">
        <v>2</v>
      </c>
      <c r="E293" s="11">
        <v>1</v>
      </c>
      <c r="F293" s="11">
        <v>54</v>
      </c>
      <c r="G293" s="20">
        <v>1</v>
      </c>
      <c r="H293" s="12">
        <f t="shared" si="40"/>
        <v>954</v>
      </c>
      <c r="I293" s="11">
        <v>310</v>
      </c>
      <c r="J293" s="13">
        <f t="shared" si="42"/>
        <v>295740</v>
      </c>
      <c r="K293" s="11">
        <v>1</v>
      </c>
      <c r="L293" s="11"/>
      <c r="M293" s="11"/>
      <c r="N293" s="11">
        <v>1</v>
      </c>
      <c r="O293" s="12"/>
      <c r="P293" s="15">
        <v>100</v>
      </c>
      <c r="Q293" s="16"/>
      <c r="R293" s="16"/>
      <c r="S293" s="15"/>
      <c r="T293" s="15"/>
      <c r="U293" s="13"/>
      <c r="V293" s="13">
        <f t="shared" si="39"/>
        <v>295740</v>
      </c>
      <c r="W293" s="13">
        <f t="shared" si="41"/>
        <v>295740</v>
      </c>
      <c r="X293" s="154"/>
      <c r="Y293" s="155"/>
      <c r="Z293" s="156"/>
    </row>
    <row r="294" spans="1:26" ht="36.75" customHeight="1" thickBot="1" x14ac:dyDescent="0.6">
      <c r="A294" s="11">
        <v>249</v>
      </c>
      <c r="B294" s="11" t="s">
        <v>32</v>
      </c>
      <c r="C294" s="11">
        <v>17267</v>
      </c>
      <c r="D294" s="14">
        <v>0</v>
      </c>
      <c r="E294" s="14">
        <v>2</v>
      </c>
      <c r="F294" s="14">
        <v>8</v>
      </c>
      <c r="G294" s="29">
        <v>2</v>
      </c>
      <c r="H294" s="19">
        <f t="shared" si="40"/>
        <v>208</v>
      </c>
      <c r="I294" s="14">
        <v>100</v>
      </c>
      <c r="J294" s="30">
        <f t="shared" si="42"/>
        <v>20800</v>
      </c>
      <c r="K294" s="11">
        <v>1</v>
      </c>
      <c r="L294" s="11" t="s">
        <v>33</v>
      </c>
      <c r="M294" s="14" t="s">
        <v>34</v>
      </c>
      <c r="N294" s="11">
        <v>2</v>
      </c>
      <c r="O294" s="12">
        <v>403.2</v>
      </c>
      <c r="P294" s="15">
        <v>100</v>
      </c>
      <c r="Q294" s="16">
        <v>8450</v>
      </c>
      <c r="R294" s="16">
        <f>O294*Q294</f>
        <v>3407040</v>
      </c>
      <c r="S294" s="15">
        <v>31</v>
      </c>
      <c r="T294" s="15">
        <v>85</v>
      </c>
      <c r="U294" s="13">
        <f>R294*(100-T294)%</f>
        <v>511056</v>
      </c>
      <c r="V294" s="13">
        <f t="shared" si="39"/>
        <v>531856</v>
      </c>
      <c r="W294" s="13">
        <f t="shared" si="41"/>
        <v>531856</v>
      </c>
      <c r="X294" s="17">
        <v>10</v>
      </c>
      <c r="Y294" s="6" t="s">
        <v>35</v>
      </c>
      <c r="Z294" s="19">
        <v>0.02</v>
      </c>
    </row>
    <row r="295" spans="1:26" ht="36.75" customHeight="1" thickBot="1" x14ac:dyDescent="0.6">
      <c r="A295" s="11">
        <v>250</v>
      </c>
      <c r="B295" s="11" t="s">
        <v>32</v>
      </c>
      <c r="C295" s="11">
        <v>52050</v>
      </c>
      <c r="D295" s="11">
        <v>0</v>
      </c>
      <c r="E295" s="11">
        <v>1</v>
      </c>
      <c r="F295" s="11">
        <v>89</v>
      </c>
      <c r="G295" s="20"/>
      <c r="H295" s="12">
        <f t="shared" si="40"/>
        <v>189</v>
      </c>
      <c r="I295" s="11">
        <v>100</v>
      </c>
      <c r="J295" s="13">
        <f t="shared" si="42"/>
        <v>18900</v>
      </c>
      <c r="K295" s="11">
        <v>1</v>
      </c>
      <c r="L295" s="11" t="s">
        <v>33</v>
      </c>
      <c r="M295" s="14" t="s">
        <v>34</v>
      </c>
      <c r="N295" s="11">
        <v>2</v>
      </c>
      <c r="O295" s="12">
        <v>534</v>
      </c>
      <c r="P295" s="15">
        <v>100</v>
      </c>
      <c r="Q295" s="16">
        <v>8450</v>
      </c>
      <c r="R295" s="16">
        <f>O295*Q295</f>
        <v>4512300</v>
      </c>
      <c r="S295" s="15">
        <v>32</v>
      </c>
      <c r="T295" s="15">
        <v>85</v>
      </c>
      <c r="U295" s="13">
        <f>R295*(100-T295)%</f>
        <v>676845</v>
      </c>
      <c r="V295" s="13">
        <f t="shared" si="39"/>
        <v>695745</v>
      </c>
      <c r="W295" s="13">
        <f t="shared" si="41"/>
        <v>695745</v>
      </c>
      <c r="X295" s="17">
        <v>10</v>
      </c>
      <c r="Y295" s="6" t="s">
        <v>35</v>
      </c>
      <c r="Z295" s="19">
        <v>0.02</v>
      </c>
    </row>
    <row r="296" spans="1:26" ht="36.75" customHeight="1" thickBot="1" x14ac:dyDescent="0.6">
      <c r="A296" s="11">
        <v>251</v>
      </c>
      <c r="B296" s="11" t="s">
        <v>32</v>
      </c>
      <c r="C296" s="11">
        <v>17299</v>
      </c>
      <c r="D296" s="11">
        <v>9</v>
      </c>
      <c r="E296" s="11">
        <v>2</v>
      </c>
      <c r="F296" s="11">
        <v>71</v>
      </c>
      <c r="G296" s="20">
        <v>1</v>
      </c>
      <c r="H296" s="12">
        <f t="shared" si="40"/>
        <v>3871</v>
      </c>
      <c r="I296" s="11">
        <v>110</v>
      </c>
      <c r="J296" s="13">
        <f>H296*I296</f>
        <v>425810</v>
      </c>
      <c r="K296" s="11">
        <v>1</v>
      </c>
      <c r="L296" s="11"/>
      <c r="M296" s="11"/>
      <c r="N296" s="11">
        <v>1</v>
      </c>
      <c r="O296" s="12"/>
      <c r="P296" s="15">
        <v>100</v>
      </c>
      <c r="Q296" s="16"/>
      <c r="R296" s="16"/>
      <c r="S296" s="15"/>
      <c r="T296" s="15"/>
      <c r="U296" s="13"/>
      <c r="V296" s="13">
        <f t="shared" si="39"/>
        <v>425810</v>
      </c>
      <c r="W296" s="13">
        <f t="shared" si="41"/>
        <v>425810</v>
      </c>
      <c r="X296" s="17">
        <v>50</v>
      </c>
      <c r="Y296" s="6" t="s">
        <v>35</v>
      </c>
      <c r="Z296" s="19">
        <v>0.01</v>
      </c>
    </row>
    <row r="297" spans="1:26" s="37" customFormat="1" ht="36.75" customHeight="1" thickBot="1" x14ac:dyDescent="0.6">
      <c r="A297" s="152">
        <v>252</v>
      </c>
      <c r="B297" s="14" t="s">
        <v>32</v>
      </c>
      <c r="C297" s="14">
        <v>332</v>
      </c>
      <c r="D297" s="14">
        <v>0</v>
      </c>
      <c r="E297" s="14">
        <v>1</v>
      </c>
      <c r="F297" s="14">
        <v>28</v>
      </c>
      <c r="G297" s="29">
        <v>2</v>
      </c>
      <c r="H297" s="19">
        <f t="shared" si="40"/>
        <v>128</v>
      </c>
      <c r="I297" s="14">
        <v>100</v>
      </c>
      <c r="J297" s="30">
        <f>H297*I297</f>
        <v>12800</v>
      </c>
      <c r="K297" s="14">
        <v>1</v>
      </c>
      <c r="L297" s="14"/>
      <c r="M297" s="14"/>
      <c r="N297" s="14">
        <v>2</v>
      </c>
      <c r="O297" s="19"/>
      <c r="P297" s="31">
        <v>100</v>
      </c>
      <c r="Q297" s="32"/>
      <c r="R297" s="32"/>
      <c r="S297" s="31"/>
      <c r="T297" s="31"/>
      <c r="U297" s="30"/>
      <c r="V297" s="30">
        <f t="shared" si="39"/>
        <v>12800</v>
      </c>
      <c r="W297" s="30">
        <f t="shared" si="41"/>
        <v>12800</v>
      </c>
      <c r="X297" s="33">
        <v>50</v>
      </c>
      <c r="Y297" s="18" t="s">
        <v>35</v>
      </c>
      <c r="Z297" s="19">
        <v>0.03</v>
      </c>
    </row>
    <row r="298" spans="1:26" ht="36.75" customHeight="1" thickBot="1" x14ac:dyDescent="0.6">
      <c r="A298" s="153"/>
      <c r="B298" s="11" t="s">
        <v>32</v>
      </c>
      <c r="C298" s="11">
        <v>332</v>
      </c>
      <c r="D298" s="11"/>
      <c r="E298" s="11"/>
      <c r="F298" s="11"/>
      <c r="G298" s="20"/>
      <c r="H298" s="12"/>
      <c r="I298" s="11"/>
      <c r="J298" s="13"/>
      <c r="K298" s="11">
        <v>1</v>
      </c>
      <c r="L298" s="11" t="s">
        <v>33</v>
      </c>
      <c r="M298" s="14" t="s">
        <v>34</v>
      </c>
      <c r="N298" s="11">
        <v>2</v>
      </c>
      <c r="O298" s="12">
        <v>288</v>
      </c>
      <c r="P298" s="11">
        <v>100</v>
      </c>
      <c r="Q298" s="16">
        <v>8450</v>
      </c>
      <c r="R298" s="16">
        <f>O298*Q298</f>
        <v>2433600</v>
      </c>
      <c r="S298" s="15">
        <v>36</v>
      </c>
      <c r="T298" s="15">
        <v>85</v>
      </c>
      <c r="U298" s="13">
        <f>R298*(100-T298)%</f>
        <v>365040</v>
      </c>
      <c r="V298" s="13">
        <f t="shared" si="39"/>
        <v>365040</v>
      </c>
      <c r="W298" s="13">
        <f t="shared" si="41"/>
        <v>365040</v>
      </c>
      <c r="X298" s="17">
        <v>10</v>
      </c>
      <c r="Y298" s="18" t="s">
        <v>35</v>
      </c>
      <c r="Z298" s="19">
        <v>0.02</v>
      </c>
    </row>
    <row r="299" spans="1:26" ht="29.25" customHeight="1" thickBot="1" x14ac:dyDescent="0.6">
      <c r="A299" s="11">
        <v>253</v>
      </c>
      <c r="B299" s="11" t="s">
        <v>32</v>
      </c>
      <c r="C299" s="11">
        <v>17718</v>
      </c>
      <c r="D299" s="11">
        <v>2</v>
      </c>
      <c r="E299" s="11">
        <v>1</v>
      </c>
      <c r="F299" s="11">
        <v>50</v>
      </c>
      <c r="G299" s="20">
        <v>1</v>
      </c>
      <c r="H299" s="12">
        <f t="shared" si="40"/>
        <v>950</v>
      </c>
      <c r="I299" s="11">
        <v>200</v>
      </c>
      <c r="J299" s="13">
        <f t="shared" ref="J299:J304" si="43">H299*I299</f>
        <v>190000</v>
      </c>
      <c r="K299" s="11">
        <v>1</v>
      </c>
      <c r="L299" s="11"/>
      <c r="M299" s="11"/>
      <c r="N299" s="11">
        <v>1</v>
      </c>
      <c r="O299" s="12"/>
      <c r="P299" s="15">
        <v>100</v>
      </c>
      <c r="Q299" s="16"/>
      <c r="R299" s="16"/>
      <c r="S299" s="15"/>
      <c r="T299" s="15"/>
      <c r="U299" s="13"/>
      <c r="V299" s="13">
        <f t="shared" si="39"/>
        <v>190000</v>
      </c>
      <c r="W299" s="13">
        <f t="shared" si="41"/>
        <v>190000</v>
      </c>
      <c r="X299" s="154">
        <v>50</v>
      </c>
      <c r="Y299" s="155" t="s">
        <v>35</v>
      </c>
      <c r="Z299" s="156">
        <v>0.01</v>
      </c>
    </row>
    <row r="300" spans="1:26" ht="29.25" customHeight="1" thickBot="1" x14ac:dyDescent="0.6">
      <c r="A300" s="11">
        <v>254</v>
      </c>
      <c r="B300" s="11" t="s">
        <v>32</v>
      </c>
      <c r="C300" s="11">
        <v>17719</v>
      </c>
      <c r="D300" s="11">
        <v>9</v>
      </c>
      <c r="E300" s="11">
        <v>1</v>
      </c>
      <c r="F300" s="11">
        <v>66</v>
      </c>
      <c r="G300" s="20">
        <v>1</v>
      </c>
      <c r="H300" s="12">
        <f t="shared" si="40"/>
        <v>3766</v>
      </c>
      <c r="I300" s="11">
        <v>130</v>
      </c>
      <c r="J300" s="13">
        <f t="shared" si="43"/>
        <v>489580</v>
      </c>
      <c r="K300" s="11">
        <v>1</v>
      </c>
      <c r="L300" s="11"/>
      <c r="M300" s="11"/>
      <c r="N300" s="11">
        <v>1</v>
      </c>
      <c r="O300" s="12"/>
      <c r="P300" s="15">
        <v>100</v>
      </c>
      <c r="Q300" s="16"/>
      <c r="R300" s="16"/>
      <c r="S300" s="15"/>
      <c r="T300" s="15"/>
      <c r="U300" s="13"/>
      <c r="V300" s="13">
        <f t="shared" si="39"/>
        <v>489580</v>
      </c>
      <c r="W300" s="13">
        <f t="shared" si="41"/>
        <v>489580</v>
      </c>
      <c r="X300" s="154"/>
      <c r="Y300" s="155"/>
      <c r="Z300" s="156"/>
    </row>
    <row r="301" spans="1:26" ht="29.25" customHeight="1" thickBot="1" x14ac:dyDescent="0.6">
      <c r="A301" s="11">
        <v>255</v>
      </c>
      <c r="B301" s="11" t="s">
        <v>32</v>
      </c>
      <c r="C301" s="11">
        <v>42592</v>
      </c>
      <c r="D301" s="11">
        <v>0</v>
      </c>
      <c r="E301" s="11">
        <v>2</v>
      </c>
      <c r="F301" s="11">
        <v>20</v>
      </c>
      <c r="G301" s="11">
        <v>1</v>
      </c>
      <c r="H301" s="12">
        <f t="shared" si="40"/>
        <v>220</v>
      </c>
      <c r="I301" s="11">
        <v>130</v>
      </c>
      <c r="J301" s="13">
        <f t="shared" si="43"/>
        <v>28600</v>
      </c>
      <c r="K301" s="11">
        <v>1</v>
      </c>
      <c r="L301" s="11"/>
      <c r="M301" s="11"/>
      <c r="N301" s="11">
        <v>1</v>
      </c>
      <c r="O301" s="12"/>
      <c r="P301" s="15">
        <v>100</v>
      </c>
      <c r="Q301" s="16"/>
      <c r="R301" s="16"/>
      <c r="S301" s="15"/>
      <c r="T301" s="15"/>
      <c r="U301" s="13"/>
      <c r="V301" s="13">
        <f t="shared" si="39"/>
        <v>28600</v>
      </c>
      <c r="W301" s="13">
        <f t="shared" si="41"/>
        <v>28600</v>
      </c>
      <c r="X301" s="154"/>
      <c r="Y301" s="155"/>
      <c r="Z301" s="156"/>
    </row>
    <row r="302" spans="1:26" ht="29.25" customHeight="1" thickBot="1" x14ac:dyDescent="0.6">
      <c r="A302" s="11">
        <v>256</v>
      </c>
      <c r="B302" s="11" t="s">
        <v>32</v>
      </c>
      <c r="C302" s="11">
        <v>42593</v>
      </c>
      <c r="D302" s="11">
        <v>0</v>
      </c>
      <c r="E302" s="11">
        <v>3</v>
      </c>
      <c r="F302" s="11">
        <v>60</v>
      </c>
      <c r="G302" s="11">
        <v>1</v>
      </c>
      <c r="H302" s="12">
        <f t="shared" si="40"/>
        <v>360</v>
      </c>
      <c r="I302" s="11">
        <v>200</v>
      </c>
      <c r="J302" s="13">
        <f t="shared" si="43"/>
        <v>72000</v>
      </c>
      <c r="K302" s="11">
        <v>1</v>
      </c>
      <c r="L302" s="11"/>
      <c r="M302" s="11"/>
      <c r="N302" s="11">
        <v>1</v>
      </c>
      <c r="O302" s="12"/>
      <c r="P302" s="15">
        <v>100</v>
      </c>
      <c r="Q302" s="16"/>
      <c r="R302" s="16"/>
      <c r="S302" s="15"/>
      <c r="T302" s="15"/>
      <c r="U302" s="13"/>
      <c r="V302" s="13">
        <f t="shared" si="39"/>
        <v>72000</v>
      </c>
      <c r="W302" s="13">
        <f t="shared" si="41"/>
        <v>72000</v>
      </c>
      <c r="X302" s="154"/>
      <c r="Y302" s="155"/>
      <c r="Z302" s="156"/>
    </row>
    <row r="303" spans="1:26" ht="29.25" customHeight="1" thickBot="1" x14ac:dyDescent="0.6">
      <c r="A303" s="11">
        <v>257</v>
      </c>
      <c r="B303" s="11" t="s">
        <v>32</v>
      </c>
      <c r="C303" s="11">
        <v>42595</v>
      </c>
      <c r="D303" s="11">
        <v>5</v>
      </c>
      <c r="E303" s="11">
        <v>2</v>
      </c>
      <c r="F303" s="11">
        <v>33</v>
      </c>
      <c r="G303" s="11">
        <v>1</v>
      </c>
      <c r="H303" s="12">
        <f t="shared" si="40"/>
        <v>2233</v>
      </c>
      <c r="I303" s="11">
        <v>130</v>
      </c>
      <c r="J303" s="13">
        <f t="shared" si="43"/>
        <v>290290</v>
      </c>
      <c r="K303" s="11">
        <v>1</v>
      </c>
      <c r="L303" s="11"/>
      <c r="M303" s="11"/>
      <c r="N303" s="11">
        <v>1</v>
      </c>
      <c r="O303" s="12"/>
      <c r="P303" s="15">
        <v>100</v>
      </c>
      <c r="Q303" s="16"/>
      <c r="R303" s="16"/>
      <c r="S303" s="15"/>
      <c r="T303" s="15"/>
      <c r="U303" s="13"/>
      <c r="V303" s="13">
        <f t="shared" si="39"/>
        <v>290290</v>
      </c>
      <c r="W303" s="13">
        <f t="shared" si="41"/>
        <v>290290</v>
      </c>
      <c r="X303" s="154"/>
      <c r="Y303" s="155"/>
      <c r="Z303" s="156"/>
    </row>
    <row r="304" spans="1:26" ht="36.75" customHeight="1" thickBot="1" x14ac:dyDescent="0.6">
      <c r="A304" s="152">
        <v>258</v>
      </c>
      <c r="B304" s="11" t="s">
        <v>32</v>
      </c>
      <c r="C304" s="11">
        <v>2766</v>
      </c>
      <c r="D304" s="11">
        <v>0</v>
      </c>
      <c r="E304" s="11">
        <v>1</v>
      </c>
      <c r="F304" s="11">
        <v>49</v>
      </c>
      <c r="G304" s="20">
        <v>2</v>
      </c>
      <c r="H304" s="12">
        <f t="shared" si="40"/>
        <v>149</v>
      </c>
      <c r="I304" s="11">
        <v>420</v>
      </c>
      <c r="J304" s="13">
        <f t="shared" si="43"/>
        <v>62580</v>
      </c>
      <c r="K304" s="11">
        <v>1</v>
      </c>
      <c r="L304" s="11"/>
      <c r="M304" s="11"/>
      <c r="N304" s="11">
        <v>2</v>
      </c>
      <c r="O304" s="12"/>
      <c r="P304" s="15">
        <v>100</v>
      </c>
      <c r="Q304" s="16"/>
      <c r="R304" s="16"/>
      <c r="S304" s="15"/>
      <c r="T304" s="15"/>
      <c r="U304" s="13"/>
      <c r="V304" s="13">
        <f t="shared" si="39"/>
        <v>62580</v>
      </c>
      <c r="W304" s="13">
        <f t="shared" si="41"/>
        <v>62580</v>
      </c>
      <c r="X304" s="17">
        <v>50</v>
      </c>
      <c r="Y304" s="18" t="s">
        <v>35</v>
      </c>
      <c r="Z304" s="19">
        <v>0.03</v>
      </c>
    </row>
    <row r="305" spans="1:26" ht="39.75" customHeight="1" thickBot="1" x14ac:dyDescent="0.6">
      <c r="A305" s="153"/>
      <c r="B305" s="11" t="s">
        <v>32</v>
      </c>
      <c r="C305" s="11">
        <v>2766</v>
      </c>
      <c r="D305" s="11"/>
      <c r="E305" s="11"/>
      <c r="F305" s="11"/>
      <c r="G305" s="20">
        <v>2</v>
      </c>
      <c r="H305" s="12"/>
      <c r="I305" s="11"/>
      <c r="J305" s="13"/>
      <c r="K305" s="11">
        <v>1</v>
      </c>
      <c r="L305" s="11" t="s">
        <v>33</v>
      </c>
      <c r="M305" s="11" t="s">
        <v>41</v>
      </c>
      <c r="N305" s="11">
        <v>2</v>
      </c>
      <c r="O305" s="12">
        <v>36</v>
      </c>
      <c r="P305" s="15">
        <v>100</v>
      </c>
      <c r="Q305" s="16">
        <v>8600</v>
      </c>
      <c r="R305" s="16">
        <f>O305*Q305</f>
        <v>309600</v>
      </c>
      <c r="S305" s="15">
        <v>31</v>
      </c>
      <c r="T305" s="15">
        <v>93</v>
      </c>
      <c r="U305" s="13">
        <f>R305*(100-T305)%</f>
        <v>21672.000000000004</v>
      </c>
      <c r="V305" s="13">
        <f t="shared" si="39"/>
        <v>21672.000000000004</v>
      </c>
      <c r="W305" s="13">
        <f t="shared" si="41"/>
        <v>21672.000000000004</v>
      </c>
      <c r="X305" s="17">
        <v>10</v>
      </c>
      <c r="Y305" s="18" t="s">
        <v>35</v>
      </c>
      <c r="Z305" s="19">
        <v>0.02</v>
      </c>
    </row>
    <row r="306" spans="1:26" ht="39.75" customHeight="1" thickBot="1" x14ac:dyDescent="0.6">
      <c r="A306" s="152">
        <v>259</v>
      </c>
      <c r="B306" s="11" t="s">
        <v>32</v>
      </c>
      <c r="C306" s="11">
        <v>2789</v>
      </c>
      <c r="D306" s="11">
        <v>0</v>
      </c>
      <c r="E306" s="11">
        <v>1</v>
      </c>
      <c r="F306" s="11">
        <v>73</v>
      </c>
      <c r="G306" s="20">
        <v>2</v>
      </c>
      <c r="H306" s="12">
        <f>SUM(D306*400)+(E306*100)+F306-H307</f>
        <v>170</v>
      </c>
      <c r="I306" s="11">
        <v>420</v>
      </c>
      <c r="J306" s="13">
        <f>H306*I306</f>
        <v>71400</v>
      </c>
      <c r="K306" s="11">
        <v>1</v>
      </c>
      <c r="L306" s="11" t="s">
        <v>33</v>
      </c>
      <c r="M306" s="11" t="s">
        <v>37</v>
      </c>
      <c r="N306" s="11">
        <v>2</v>
      </c>
      <c r="O306" s="12">
        <v>36</v>
      </c>
      <c r="P306" s="15">
        <v>100</v>
      </c>
      <c r="Q306" s="16">
        <v>8450</v>
      </c>
      <c r="R306" s="16">
        <f>O306*Q306</f>
        <v>304200</v>
      </c>
      <c r="S306" s="15">
        <v>12</v>
      </c>
      <c r="T306" s="15">
        <v>14</v>
      </c>
      <c r="U306" s="13">
        <f>R306*(100-T306)%</f>
        <v>261612</v>
      </c>
      <c r="V306" s="13">
        <f t="shared" si="39"/>
        <v>333012</v>
      </c>
      <c r="W306" s="13">
        <f>V306</f>
        <v>333012</v>
      </c>
      <c r="X306" s="17">
        <v>50</v>
      </c>
      <c r="Y306" s="6" t="s">
        <v>35</v>
      </c>
      <c r="Z306" s="19">
        <v>0.03</v>
      </c>
    </row>
    <row r="307" spans="1:26" s="37" customFormat="1" ht="39.75" customHeight="1" thickBot="1" x14ac:dyDescent="0.6">
      <c r="A307" s="153"/>
      <c r="B307" s="14" t="s">
        <v>32</v>
      </c>
      <c r="C307" s="14">
        <v>2789</v>
      </c>
      <c r="D307" s="14"/>
      <c r="E307" s="14"/>
      <c r="F307" s="14"/>
      <c r="G307" s="29"/>
      <c r="H307" s="19">
        <v>3</v>
      </c>
      <c r="I307" s="14">
        <v>420</v>
      </c>
      <c r="J307" s="30">
        <f>H307*I307</f>
        <v>1260</v>
      </c>
      <c r="K307" s="14">
        <v>1</v>
      </c>
      <c r="L307" s="14"/>
      <c r="M307" s="14" t="s">
        <v>37</v>
      </c>
      <c r="N307" s="14">
        <v>3</v>
      </c>
      <c r="O307" s="19">
        <v>12</v>
      </c>
      <c r="P307" s="31">
        <v>100</v>
      </c>
      <c r="Q307" s="32">
        <v>8450</v>
      </c>
      <c r="R307" s="32">
        <f>O307*Q307</f>
        <v>101400</v>
      </c>
      <c r="S307" s="31">
        <v>12</v>
      </c>
      <c r="T307" s="31">
        <v>14</v>
      </c>
      <c r="U307" s="30">
        <f>R307*(100-T307)%</f>
        <v>87204</v>
      </c>
      <c r="V307" s="30">
        <f>U307+J307</f>
        <v>88464</v>
      </c>
      <c r="W307" s="30">
        <f t="shared" si="41"/>
        <v>88464</v>
      </c>
      <c r="X307" s="33"/>
      <c r="Y307" s="39">
        <f>W307</f>
        <v>88464</v>
      </c>
      <c r="Z307" s="19">
        <v>0.3</v>
      </c>
    </row>
    <row r="308" spans="1:26" ht="39.75" customHeight="1" thickBot="1" x14ac:dyDescent="0.6">
      <c r="A308" s="11">
        <v>260</v>
      </c>
      <c r="B308" s="11" t="s">
        <v>32</v>
      </c>
      <c r="C308" s="11">
        <v>33350</v>
      </c>
      <c r="D308" s="11">
        <v>0</v>
      </c>
      <c r="E308" s="11">
        <v>1</v>
      </c>
      <c r="F308" s="11">
        <v>10</v>
      </c>
      <c r="G308" s="20">
        <v>2</v>
      </c>
      <c r="H308" s="12">
        <f t="shared" si="40"/>
        <v>110</v>
      </c>
      <c r="I308" s="11">
        <v>420</v>
      </c>
      <c r="J308" s="13">
        <f t="shared" ref="J308:J314" si="44">H308*I308</f>
        <v>46200</v>
      </c>
      <c r="K308" s="11">
        <v>1</v>
      </c>
      <c r="L308" s="11" t="s">
        <v>33</v>
      </c>
      <c r="M308" s="11" t="s">
        <v>37</v>
      </c>
      <c r="N308" s="11">
        <v>2</v>
      </c>
      <c r="O308" s="12">
        <v>116.20000000000002</v>
      </c>
      <c r="P308" s="15">
        <v>100</v>
      </c>
      <c r="Q308" s="16">
        <v>8450</v>
      </c>
      <c r="R308" s="16">
        <f>O308*Q308</f>
        <v>981890.00000000012</v>
      </c>
      <c r="S308" s="15">
        <v>41</v>
      </c>
      <c r="T308" s="15">
        <v>72</v>
      </c>
      <c r="U308" s="13">
        <f>R308*(100-T308)%</f>
        <v>274929.20000000007</v>
      </c>
      <c r="V308" s="13">
        <f t="shared" si="39"/>
        <v>321129.20000000007</v>
      </c>
      <c r="W308" s="13">
        <f t="shared" si="41"/>
        <v>321129.20000000007</v>
      </c>
      <c r="X308" s="17">
        <v>50</v>
      </c>
      <c r="Y308" s="18" t="s">
        <v>35</v>
      </c>
      <c r="Z308" s="19">
        <v>0.03</v>
      </c>
    </row>
    <row r="309" spans="1:26" ht="26.25" customHeight="1" thickBot="1" x14ac:dyDescent="0.6">
      <c r="A309" s="11">
        <v>261</v>
      </c>
      <c r="B309" s="11" t="s">
        <v>32</v>
      </c>
      <c r="C309" s="11">
        <v>33354</v>
      </c>
      <c r="D309" s="11">
        <v>0</v>
      </c>
      <c r="E309" s="11">
        <v>1</v>
      </c>
      <c r="F309" s="11">
        <v>31</v>
      </c>
      <c r="G309" s="20">
        <v>1</v>
      </c>
      <c r="H309" s="12">
        <f t="shared" si="40"/>
        <v>131</v>
      </c>
      <c r="I309" s="11">
        <v>100</v>
      </c>
      <c r="J309" s="13">
        <f t="shared" si="44"/>
        <v>13100</v>
      </c>
      <c r="K309" s="11">
        <v>1</v>
      </c>
      <c r="L309" s="11"/>
      <c r="M309" s="11"/>
      <c r="N309" s="11">
        <v>1</v>
      </c>
      <c r="O309" s="12"/>
      <c r="P309" s="15">
        <v>100</v>
      </c>
      <c r="Q309" s="16"/>
      <c r="R309" s="16"/>
      <c r="S309" s="15"/>
      <c r="T309" s="15"/>
      <c r="U309" s="13"/>
      <c r="V309" s="13">
        <f t="shared" si="39"/>
        <v>13100</v>
      </c>
      <c r="W309" s="13">
        <f t="shared" si="41"/>
        <v>13100</v>
      </c>
      <c r="X309" s="17">
        <v>50</v>
      </c>
      <c r="Y309" s="18" t="s">
        <v>35</v>
      </c>
      <c r="Z309" s="19">
        <v>0.01</v>
      </c>
    </row>
    <row r="310" spans="1:26" ht="26.25" customHeight="1" thickBot="1" x14ac:dyDescent="0.6">
      <c r="A310" s="11">
        <v>262</v>
      </c>
      <c r="B310" s="11" t="s">
        <v>32</v>
      </c>
      <c r="C310" s="11">
        <v>17793</v>
      </c>
      <c r="D310" s="11">
        <v>10</v>
      </c>
      <c r="E310" s="11">
        <v>1</v>
      </c>
      <c r="F310" s="11">
        <v>93</v>
      </c>
      <c r="G310" s="20">
        <v>1</v>
      </c>
      <c r="H310" s="12">
        <f t="shared" si="40"/>
        <v>4193</v>
      </c>
      <c r="I310" s="11">
        <v>130</v>
      </c>
      <c r="J310" s="13">
        <f t="shared" si="44"/>
        <v>545090</v>
      </c>
      <c r="K310" s="11">
        <v>1</v>
      </c>
      <c r="L310" s="11"/>
      <c r="M310" s="11"/>
      <c r="N310" s="11">
        <v>1</v>
      </c>
      <c r="O310" s="12"/>
      <c r="P310" s="15">
        <v>100</v>
      </c>
      <c r="Q310" s="16"/>
      <c r="R310" s="16"/>
      <c r="S310" s="15"/>
      <c r="T310" s="15"/>
      <c r="U310" s="13"/>
      <c r="V310" s="13">
        <f t="shared" si="39"/>
        <v>545090</v>
      </c>
      <c r="W310" s="13">
        <f t="shared" si="41"/>
        <v>545090</v>
      </c>
      <c r="X310" s="17">
        <v>50</v>
      </c>
      <c r="Y310" s="6" t="s">
        <v>35</v>
      </c>
      <c r="Z310" s="19">
        <v>0.01</v>
      </c>
    </row>
    <row r="311" spans="1:26" ht="26.25" customHeight="1" thickBot="1" x14ac:dyDescent="0.6">
      <c r="A311" s="11">
        <v>263</v>
      </c>
      <c r="B311" s="11" t="s">
        <v>32</v>
      </c>
      <c r="C311" s="11">
        <v>41003</v>
      </c>
      <c r="D311" s="11">
        <v>9</v>
      </c>
      <c r="E311" s="11">
        <v>0</v>
      </c>
      <c r="F311" s="11">
        <v>32</v>
      </c>
      <c r="G311" s="11">
        <v>1</v>
      </c>
      <c r="H311" s="12">
        <f t="shared" si="40"/>
        <v>3632</v>
      </c>
      <c r="I311" s="11">
        <v>130</v>
      </c>
      <c r="J311" s="13">
        <f t="shared" si="44"/>
        <v>472160</v>
      </c>
      <c r="K311" s="11">
        <v>1</v>
      </c>
      <c r="L311" s="11"/>
      <c r="M311" s="11"/>
      <c r="N311" s="11">
        <v>1</v>
      </c>
      <c r="O311" s="12"/>
      <c r="P311" s="15">
        <v>100</v>
      </c>
      <c r="Q311" s="16"/>
      <c r="R311" s="16"/>
      <c r="S311" s="15"/>
      <c r="T311" s="15"/>
      <c r="U311" s="13"/>
      <c r="V311" s="13">
        <f t="shared" si="39"/>
        <v>472160</v>
      </c>
      <c r="W311" s="13">
        <f t="shared" si="41"/>
        <v>472160</v>
      </c>
      <c r="X311" s="17">
        <v>50</v>
      </c>
      <c r="Y311" s="18" t="s">
        <v>35</v>
      </c>
      <c r="Z311" s="19">
        <v>0.01</v>
      </c>
    </row>
    <row r="312" spans="1:26" ht="27" customHeight="1" thickBot="1" x14ac:dyDescent="0.6">
      <c r="A312" s="11">
        <v>264</v>
      </c>
      <c r="B312" s="11" t="s">
        <v>32</v>
      </c>
      <c r="C312" s="11">
        <v>33314</v>
      </c>
      <c r="D312" s="11">
        <v>0</v>
      </c>
      <c r="E312" s="11">
        <v>1</v>
      </c>
      <c r="F312" s="11">
        <v>38</v>
      </c>
      <c r="G312" s="20">
        <v>2</v>
      </c>
      <c r="H312" s="12">
        <f t="shared" si="40"/>
        <v>138</v>
      </c>
      <c r="I312" s="11">
        <v>420</v>
      </c>
      <c r="J312" s="13">
        <f t="shared" si="44"/>
        <v>57960</v>
      </c>
      <c r="K312" s="11">
        <v>1</v>
      </c>
      <c r="L312" s="11" t="s">
        <v>33</v>
      </c>
      <c r="M312" s="11" t="s">
        <v>37</v>
      </c>
      <c r="N312" s="11">
        <v>2</v>
      </c>
      <c r="O312" s="12">
        <v>81</v>
      </c>
      <c r="P312" s="15">
        <v>100</v>
      </c>
      <c r="Q312" s="16">
        <v>8450</v>
      </c>
      <c r="R312" s="16">
        <f>O312*Q312</f>
        <v>684450</v>
      </c>
      <c r="S312" s="15">
        <v>40</v>
      </c>
      <c r="T312" s="15">
        <v>70</v>
      </c>
      <c r="U312" s="13">
        <f>R312*(100-T312)%</f>
        <v>205335</v>
      </c>
      <c r="V312" s="13">
        <f t="shared" si="39"/>
        <v>263295</v>
      </c>
      <c r="W312" s="13">
        <f t="shared" si="41"/>
        <v>263295</v>
      </c>
      <c r="X312" s="17">
        <v>50</v>
      </c>
      <c r="Y312" s="18" t="s">
        <v>35</v>
      </c>
      <c r="Z312" s="19">
        <v>0.03</v>
      </c>
    </row>
    <row r="313" spans="1:26" ht="38.1" customHeight="1" thickBot="1" x14ac:dyDescent="0.6">
      <c r="A313" s="11">
        <v>265</v>
      </c>
      <c r="B313" s="11" t="s">
        <v>32</v>
      </c>
      <c r="C313" s="11">
        <v>419</v>
      </c>
      <c r="D313" s="11">
        <v>1</v>
      </c>
      <c r="E313" s="11">
        <v>0</v>
      </c>
      <c r="F313" s="11">
        <v>92</v>
      </c>
      <c r="G313" s="20">
        <v>1</v>
      </c>
      <c r="H313" s="12">
        <f t="shared" si="40"/>
        <v>492</v>
      </c>
      <c r="I313" s="11">
        <v>420</v>
      </c>
      <c r="J313" s="13">
        <f t="shared" si="44"/>
        <v>206640</v>
      </c>
      <c r="K313" s="11">
        <v>1</v>
      </c>
      <c r="L313" s="11" t="s">
        <v>33</v>
      </c>
      <c r="M313" s="11" t="s">
        <v>37</v>
      </c>
      <c r="N313" s="11">
        <v>2</v>
      </c>
      <c r="O313" s="12">
        <v>103</v>
      </c>
      <c r="P313" s="15">
        <v>100</v>
      </c>
      <c r="Q313" s="16">
        <v>8450</v>
      </c>
      <c r="R313" s="16">
        <f>O313*Q313</f>
        <v>870350</v>
      </c>
      <c r="S313" s="15">
        <v>5</v>
      </c>
      <c r="T313" s="15">
        <v>5</v>
      </c>
      <c r="U313" s="13">
        <f>R313*(100-T313)%</f>
        <v>826832.5</v>
      </c>
      <c r="V313" s="13">
        <f t="shared" si="39"/>
        <v>1033472.5</v>
      </c>
      <c r="W313" s="13">
        <f>V313</f>
        <v>1033472.5</v>
      </c>
      <c r="X313" s="17">
        <v>50</v>
      </c>
      <c r="Y313" s="18" t="s">
        <v>35</v>
      </c>
      <c r="Z313" s="19">
        <v>0.03</v>
      </c>
    </row>
    <row r="314" spans="1:26" s="37" customFormat="1" ht="42.75" customHeight="1" thickBot="1" x14ac:dyDescent="0.6">
      <c r="A314" s="152">
        <v>266</v>
      </c>
      <c r="B314" s="14" t="s">
        <v>32</v>
      </c>
      <c r="C314" s="14">
        <v>37688</v>
      </c>
      <c r="D314" s="14">
        <v>0</v>
      </c>
      <c r="E314" s="14">
        <v>1</v>
      </c>
      <c r="F314" s="14">
        <v>83</v>
      </c>
      <c r="G314" s="14">
        <v>5</v>
      </c>
      <c r="H314" s="19">
        <f>SUM(D314*400)+(E314*100)+F314-H316</f>
        <v>183</v>
      </c>
      <c r="I314" s="14">
        <v>420</v>
      </c>
      <c r="J314" s="30">
        <f t="shared" si="44"/>
        <v>76860</v>
      </c>
      <c r="K314" s="14">
        <v>1</v>
      </c>
      <c r="L314" s="14"/>
      <c r="M314" s="14"/>
      <c r="N314" s="14">
        <v>2</v>
      </c>
      <c r="O314" s="19"/>
      <c r="P314" s="31">
        <v>100</v>
      </c>
      <c r="Q314" s="32"/>
      <c r="R314" s="32"/>
      <c r="S314" s="31"/>
      <c r="T314" s="31"/>
      <c r="U314" s="30"/>
      <c r="V314" s="30">
        <f t="shared" si="39"/>
        <v>76860</v>
      </c>
      <c r="W314" s="30">
        <f>V314</f>
        <v>76860</v>
      </c>
      <c r="X314" s="33">
        <v>50</v>
      </c>
      <c r="Y314" s="34" t="s">
        <v>35</v>
      </c>
      <c r="Z314" s="19">
        <v>0.03</v>
      </c>
    </row>
    <row r="315" spans="1:26" ht="42.75" customHeight="1" thickBot="1" x14ac:dyDescent="0.6">
      <c r="A315" s="157"/>
      <c r="B315" s="11" t="s">
        <v>32</v>
      </c>
      <c r="C315" s="11">
        <v>37688</v>
      </c>
      <c r="D315" s="11"/>
      <c r="E315" s="11"/>
      <c r="F315" s="11"/>
      <c r="G315" s="11"/>
      <c r="H315" s="12"/>
      <c r="I315" s="11"/>
      <c r="J315" s="13"/>
      <c r="K315" s="11">
        <v>1</v>
      </c>
      <c r="L315" s="11" t="s">
        <v>33</v>
      </c>
      <c r="M315" s="11" t="s">
        <v>37</v>
      </c>
      <c r="N315" s="11">
        <v>2</v>
      </c>
      <c r="O315" s="12">
        <v>81</v>
      </c>
      <c r="P315" s="15">
        <v>100</v>
      </c>
      <c r="Q315" s="16">
        <v>8450</v>
      </c>
      <c r="R315" s="16">
        <f>O315*Q315</f>
        <v>684450</v>
      </c>
      <c r="S315" s="15">
        <v>15</v>
      </c>
      <c r="T315" s="15">
        <v>20</v>
      </c>
      <c r="U315" s="13">
        <f>R315*(100-T315)%</f>
        <v>547560</v>
      </c>
      <c r="V315" s="13">
        <f>U315+J314</f>
        <v>624420</v>
      </c>
      <c r="W315" s="13">
        <f t="shared" si="41"/>
        <v>624420</v>
      </c>
      <c r="X315" s="17">
        <v>10</v>
      </c>
      <c r="Y315" s="18" t="s">
        <v>35</v>
      </c>
      <c r="Z315" s="19">
        <v>0.02</v>
      </c>
    </row>
    <row r="316" spans="1:26" ht="36.75" customHeight="1" thickBot="1" x14ac:dyDescent="0.6">
      <c r="A316" s="153"/>
      <c r="B316" s="11" t="s">
        <v>32</v>
      </c>
      <c r="C316" s="11">
        <v>37688</v>
      </c>
      <c r="D316" s="11"/>
      <c r="E316" s="11"/>
      <c r="F316" s="11"/>
      <c r="G316" s="11">
        <v>2</v>
      </c>
      <c r="H316" s="12"/>
      <c r="I316" s="11"/>
      <c r="J316" s="13"/>
      <c r="K316" s="11">
        <v>1</v>
      </c>
      <c r="L316" s="11"/>
      <c r="M316" s="11" t="s">
        <v>41</v>
      </c>
      <c r="N316" s="11">
        <v>2</v>
      </c>
      <c r="O316" s="12">
        <v>72</v>
      </c>
      <c r="P316" s="15">
        <v>100</v>
      </c>
      <c r="Q316" s="16">
        <v>8600</v>
      </c>
      <c r="R316" s="16">
        <f>O316*Q316</f>
        <v>619200</v>
      </c>
      <c r="S316" s="15">
        <v>36</v>
      </c>
      <c r="T316" s="15">
        <v>93</v>
      </c>
      <c r="U316" s="13">
        <f>R316*(100-T316)%</f>
        <v>43344.000000000007</v>
      </c>
      <c r="V316" s="13">
        <f>U316+J315</f>
        <v>43344.000000000007</v>
      </c>
      <c r="W316" s="13">
        <f t="shared" si="41"/>
        <v>43344.000000000007</v>
      </c>
      <c r="X316" s="17">
        <v>10</v>
      </c>
      <c r="Y316" s="18" t="s">
        <v>35</v>
      </c>
      <c r="Z316" s="19">
        <v>0.02</v>
      </c>
    </row>
    <row r="317" spans="1:26" ht="42.75" customHeight="1" thickBot="1" x14ac:dyDescent="0.6">
      <c r="A317" s="11">
        <v>267</v>
      </c>
      <c r="B317" s="11" t="s">
        <v>32</v>
      </c>
      <c r="C317" s="11">
        <v>44813</v>
      </c>
      <c r="D317" s="11">
        <v>0</v>
      </c>
      <c r="E317" s="11">
        <v>1</v>
      </c>
      <c r="F317" s="11">
        <v>28</v>
      </c>
      <c r="G317" s="11">
        <v>2</v>
      </c>
      <c r="H317" s="12">
        <f t="shared" si="40"/>
        <v>128</v>
      </c>
      <c r="I317" s="11">
        <v>150</v>
      </c>
      <c r="J317" s="13">
        <f>H317*I317</f>
        <v>19200</v>
      </c>
      <c r="K317" s="11">
        <v>1</v>
      </c>
      <c r="L317" s="11" t="s">
        <v>33</v>
      </c>
      <c r="M317" s="11" t="s">
        <v>37</v>
      </c>
      <c r="N317" s="11">
        <v>2</v>
      </c>
      <c r="O317" s="12">
        <v>99.12</v>
      </c>
      <c r="P317" s="15">
        <v>100</v>
      </c>
      <c r="Q317" s="16">
        <v>8450</v>
      </c>
      <c r="R317" s="16">
        <f>O317*Q317</f>
        <v>837564</v>
      </c>
      <c r="S317" s="15">
        <v>35</v>
      </c>
      <c r="T317" s="15">
        <v>60</v>
      </c>
      <c r="U317" s="13">
        <f>R317*(100-T317)%</f>
        <v>335025.60000000003</v>
      </c>
      <c r="V317" s="13">
        <f t="shared" ref="V317:V325" si="45">U317+J317</f>
        <v>354225.60000000003</v>
      </c>
      <c r="W317" s="13">
        <f t="shared" si="41"/>
        <v>354225.60000000003</v>
      </c>
      <c r="X317" s="17">
        <v>50</v>
      </c>
      <c r="Y317" s="18" t="s">
        <v>35</v>
      </c>
      <c r="Z317" s="19">
        <v>0.03</v>
      </c>
    </row>
    <row r="318" spans="1:26" s="37" customFormat="1" ht="42.75" customHeight="1" thickBot="1" x14ac:dyDescent="0.6">
      <c r="A318" s="152">
        <v>268</v>
      </c>
      <c r="B318" s="14" t="s">
        <v>32</v>
      </c>
      <c r="C318" s="14">
        <v>33337</v>
      </c>
      <c r="D318" s="14">
        <v>4</v>
      </c>
      <c r="E318" s="14">
        <v>1</v>
      </c>
      <c r="F318" s="14">
        <v>54</v>
      </c>
      <c r="G318" s="29">
        <v>2</v>
      </c>
      <c r="H318" s="19">
        <f t="shared" si="40"/>
        <v>1754</v>
      </c>
      <c r="I318" s="14">
        <v>180</v>
      </c>
      <c r="J318" s="30">
        <f>H318*I318</f>
        <v>315720</v>
      </c>
      <c r="K318" s="14">
        <v>1</v>
      </c>
      <c r="L318" s="14"/>
      <c r="M318" s="14"/>
      <c r="N318" s="14">
        <v>2</v>
      </c>
      <c r="O318" s="19"/>
      <c r="P318" s="31">
        <v>100</v>
      </c>
      <c r="Q318" s="32"/>
      <c r="R318" s="32"/>
      <c r="S318" s="31"/>
      <c r="T318" s="31"/>
      <c r="U318" s="30"/>
      <c r="V318" s="30">
        <f t="shared" si="45"/>
        <v>315720</v>
      </c>
      <c r="W318" s="30">
        <f t="shared" si="41"/>
        <v>315720</v>
      </c>
      <c r="X318" s="33">
        <v>50</v>
      </c>
      <c r="Y318" s="34" t="s">
        <v>35</v>
      </c>
      <c r="Z318" s="19">
        <v>0.03</v>
      </c>
    </row>
    <row r="319" spans="1:26" ht="42.75" customHeight="1" thickBot="1" x14ac:dyDescent="0.6">
      <c r="A319" s="153"/>
      <c r="B319" s="11" t="s">
        <v>32</v>
      </c>
      <c r="C319" s="11">
        <v>33337</v>
      </c>
      <c r="D319" s="11"/>
      <c r="E319" s="11"/>
      <c r="F319" s="11"/>
      <c r="G319" s="20"/>
      <c r="H319" s="12"/>
      <c r="I319" s="11"/>
      <c r="J319" s="13"/>
      <c r="K319" s="11">
        <v>1</v>
      </c>
      <c r="L319" s="11" t="s">
        <v>33</v>
      </c>
      <c r="M319" s="14" t="s">
        <v>34</v>
      </c>
      <c r="N319" s="11">
        <v>2</v>
      </c>
      <c r="O319" s="12">
        <v>320</v>
      </c>
      <c r="P319" s="15">
        <v>100</v>
      </c>
      <c r="Q319" s="16">
        <v>8450</v>
      </c>
      <c r="R319" s="16">
        <f>O319*Q319</f>
        <v>2704000</v>
      </c>
      <c r="S319" s="15">
        <v>16</v>
      </c>
      <c r="T319" s="15">
        <v>55</v>
      </c>
      <c r="U319" s="13">
        <f>R319*(100-T319)%</f>
        <v>1216800</v>
      </c>
      <c r="V319" s="13">
        <f t="shared" si="45"/>
        <v>1216800</v>
      </c>
      <c r="W319" s="13">
        <f t="shared" si="41"/>
        <v>1216800</v>
      </c>
      <c r="X319" s="17">
        <v>10</v>
      </c>
      <c r="Y319" s="18" t="s">
        <v>35</v>
      </c>
      <c r="Z319" s="19">
        <v>0.02</v>
      </c>
    </row>
    <row r="320" spans="1:26" ht="34.15" customHeight="1" thickBot="1" x14ac:dyDescent="0.6">
      <c r="A320" s="36">
        <v>269</v>
      </c>
      <c r="B320" s="11" t="s">
        <v>32</v>
      </c>
      <c r="C320" s="11">
        <v>33338</v>
      </c>
      <c r="D320" s="11">
        <v>0</v>
      </c>
      <c r="E320" s="11">
        <v>2</v>
      </c>
      <c r="F320" s="11">
        <v>78</v>
      </c>
      <c r="G320" s="20">
        <v>2</v>
      </c>
      <c r="H320" s="12">
        <f t="shared" si="40"/>
        <v>278</v>
      </c>
      <c r="I320" s="11">
        <v>160</v>
      </c>
      <c r="J320" s="13">
        <f>H320*I320</f>
        <v>44480</v>
      </c>
      <c r="K320" s="11">
        <v>1</v>
      </c>
      <c r="L320" s="11" t="s">
        <v>33</v>
      </c>
      <c r="M320" s="11" t="s">
        <v>37</v>
      </c>
      <c r="N320" s="11">
        <v>2</v>
      </c>
      <c r="O320" s="12">
        <v>108</v>
      </c>
      <c r="P320" s="15">
        <v>100</v>
      </c>
      <c r="Q320" s="16">
        <v>8450</v>
      </c>
      <c r="R320" s="16">
        <f>O320*Q320</f>
        <v>912600</v>
      </c>
      <c r="S320" s="15">
        <v>16</v>
      </c>
      <c r="T320" s="15">
        <v>22</v>
      </c>
      <c r="U320" s="13">
        <f>R320*(100-T320)%</f>
        <v>711828</v>
      </c>
      <c r="V320" s="13">
        <f t="shared" si="45"/>
        <v>756308</v>
      </c>
      <c r="W320" s="13">
        <f t="shared" si="41"/>
        <v>756308</v>
      </c>
      <c r="X320" s="17">
        <v>50</v>
      </c>
      <c r="Y320" s="18" t="s">
        <v>35</v>
      </c>
      <c r="Z320" s="19">
        <v>0.03</v>
      </c>
    </row>
    <row r="321" spans="1:26" ht="30.75" customHeight="1" thickBot="1" x14ac:dyDescent="0.6">
      <c r="A321" s="36">
        <v>270</v>
      </c>
      <c r="B321" s="11" t="s">
        <v>32</v>
      </c>
      <c r="C321" s="11">
        <v>33339</v>
      </c>
      <c r="D321" s="11">
        <v>0</v>
      </c>
      <c r="E321" s="11">
        <v>2</v>
      </c>
      <c r="F321" s="11">
        <v>35</v>
      </c>
      <c r="G321" s="20">
        <v>1</v>
      </c>
      <c r="H321" s="12">
        <f t="shared" ref="H321:H322" si="46">SUM(D321*400)+(E321*100)+F321</f>
        <v>235</v>
      </c>
      <c r="I321" s="11">
        <v>160</v>
      </c>
      <c r="J321" s="13">
        <f>H321*I321</f>
        <v>37600</v>
      </c>
      <c r="K321" s="11">
        <v>1</v>
      </c>
      <c r="L321" s="11"/>
      <c r="M321" s="11"/>
      <c r="N321" s="11">
        <v>1</v>
      </c>
      <c r="O321" s="12"/>
      <c r="P321" s="15">
        <v>100</v>
      </c>
      <c r="Q321" s="16"/>
      <c r="R321" s="16"/>
      <c r="S321" s="15"/>
      <c r="T321" s="15"/>
      <c r="U321" s="13"/>
      <c r="V321" s="13">
        <f t="shared" si="45"/>
        <v>37600</v>
      </c>
      <c r="W321" s="13">
        <f t="shared" si="41"/>
        <v>37600</v>
      </c>
      <c r="X321" s="17">
        <v>50</v>
      </c>
      <c r="Y321" s="18" t="s">
        <v>35</v>
      </c>
      <c r="Z321" s="19">
        <v>0.01</v>
      </c>
    </row>
    <row r="322" spans="1:26" ht="42.75" customHeight="1" thickBot="1" x14ac:dyDescent="0.6">
      <c r="A322" s="152">
        <v>271</v>
      </c>
      <c r="B322" s="11" t="s">
        <v>32</v>
      </c>
      <c r="C322" s="11">
        <v>33368</v>
      </c>
      <c r="D322" s="11">
        <v>0</v>
      </c>
      <c r="E322" s="11">
        <v>0</v>
      </c>
      <c r="F322" s="11">
        <v>71</v>
      </c>
      <c r="G322" s="20">
        <v>2</v>
      </c>
      <c r="H322" s="12">
        <f t="shared" si="46"/>
        <v>71</v>
      </c>
      <c r="I322" s="11">
        <v>420</v>
      </c>
      <c r="J322" s="13">
        <f>H322*I322</f>
        <v>29820</v>
      </c>
      <c r="K322" s="11">
        <v>1</v>
      </c>
      <c r="L322" s="11"/>
      <c r="M322" s="11"/>
      <c r="N322" s="11">
        <v>2</v>
      </c>
      <c r="O322" s="12"/>
      <c r="P322" s="15">
        <v>100</v>
      </c>
      <c r="Q322" s="16">
        <v>8450</v>
      </c>
      <c r="R322" s="16"/>
      <c r="S322" s="15"/>
      <c r="T322" s="15"/>
      <c r="U322" s="13"/>
      <c r="V322" s="13">
        <f t="shared" si="45"/>
        <v>29820</v>
      </c>
      <c r="W322" s="13">
        <f t="shared" si="41"/>
        <v>29820</v>
      </c>
      <c r="X322" s="17">
        <v>50</v>
      </c>
      <c r="Y322" s="18" t="s">
        <v>35</v>
      </c>
      <c r="Z322" s="19">
        <v>0.03</v>
      </c>
    </row>
    <row r="323" spans="1:26" ht="42.75" customHeight="1" thickBot="1" x14ac:dyDescent="0.6">
      <c r="A323" s="153"/>
      <c r="B323" s="11" t="s">
        <v>32</v>
      </c>
      <c r="C323" s="11">
        <v>33368</v>
      </c>
      <c r="D323" s="11"/>
      <c r="E323" s="11"/>
      <c r="F323" s="11"/>
      <c r="G323" s="20"/>
      <c r="H323" s="12"/>
      <c r="I323" s="11"/>
      <c r="J323" s="13"/>
      <c r="K323" s="11">
        <v>1</v>
      </c>
      <c r="L323" s="11" t="s">
        <v>33</v>
      </c>
      <c r="M323" s="11" t="s">
        <v>37</v>
      </c>
      <c r="N323" s="11">
        <v>2</v>
      </c>
      <c r="O323" s="12">
        <v>72</v>
      </c>
      <c r="P323" s="15">
        <v>100</v>
      </c>
      <c r="Q323" s="16">
        <v>8450</v>
      </c>
      <c r="R323" s="16">
        <f>O323*Q323</f>
        <v>608400</v>
      </c>
      <c r="S323" s="15">
        <v>31</v>
      </c>
      <c r="T323" s="15">
        <v>52</v>
      </c>
      <c r="U323" s="13">
        <f>R323*(100-T323)%</f>
        <v>292032</v>
      </c>
      <c r="V323" s="13">
        <f t="shared" si="45"/>
        <v>292032</v>
      </c>
      <c r="W323" s="13">
        <f t="shared" si="41"/>
        <v>292032</v>
      </c>
      <c r="X323" s="17">
        <v>10</v>
      </c>
      <c r="Y323" s="18" t="s">
        <v>35</v>
      </c>
      <c r="Z323" s="19">
        <v>0.02</v>
      </c>
    </row>
    <row r="324" spans="1:26" ht="30.75" customHeight="1" thickBot="1" x14ac:dyDescent="0.6">
      <c r="A324" s="52">
        <v>272</v>
      </c>
      <c r="B324" s="11" t="s">
        <v>32</v>
      </c>
      <c r="C324" s="11">
        <v>34020</v>
      </c>
      <c r="D324" s="11">
        <v>0</v>
      </c>
      <c r="E324" s="11">
        <v>1</v>
      </c>
      <c r="F324" s="11">
        <v>0</v>
      </c>
      <c r="G324" s="20">
        <v>1</v>
      </c>
      <c r="H324" s="12">
        <f t="shared" si="40"/>
        <v>100</v>
      </c>
      <c r="I324" s="11">
        <v>100</v>
      </c>
      <c r="J324" s="13">
        <f t="shared" ref="J324:J330" si="47">H324*I324</f>
        <v>10000</v>
      </c>
      <c r="K324" s="11">
        <v>1</v>
      </c>
      <c r="L324" s="11"/>
      <c r="M324" s="11"/>
      <c r="N324" s="11">
        <v>1</v>
      </c>
      <c r="O324" s="12"/>
      <c r="P324" s="15">
        <v>100</v>
      </c>
      <c r="Q324" s="16"/>
      <c r="R324" s="16"/>
      <c r="S324" s="15"/>
      <c r="T324" s="15"/>
      <c r="U324" s="13"/>
      <c r="V324" s="13">
        <f t="shared" si="45"/>
        <v>10000</v>
      </c>
      <c r="W324" s="13">
        <f t="shared" si="41"/>
        <v>10000</v>
      </c>
      <c r="X324" s="17">
        <v>50</v>
      </c>
      <c r="Y324" s="18" t="s">
        <v>35</v>
      </c>
      <c r="Z324" s="19">
        <v>0.01</v>
      </c>
    </row>
    <row r="325" spans="1:26" ht="30.75" customHeight="1" thickBot="1" x14ac:dyDescent="0.6">
      <c r="A325" s="52">
        <v>273</v>
      </c>
      <c r="B325" s="11" t="s">
        <v>32</v>
      </c>
      <c r="C325" s="11">
        <v>30140</v>
      </c>
      <c r="D325" s="11">
        <v>0</v>
      </c>
      <c r="E325" s="11">
        <v>1</v>
      </c>
      <c r="F325" s="11">
        <v>30</v>
      </c>
      <c r="G325" s="20">
        <v>1</v>
      </c>
      <c r="H325" s="12">
        <f t="shared" si="40"/>
        <v>130</v>
      </c>
      <c r="I325" s="11">
        <v>130</v>
      </c>
      <c r="J325" s="13">
        <f t="shared" si="47"/>
        <v>16900</v>
      </c>
      <c r="K325" s="11">
        <v>1</v>
      </c>
      <c r="L325" s="11"/>
      <c r="M325" s="11"/>
      <c r="N325" s="11">
        <v>1</v>
      </c>
      <c r="O325" s="12"/>
      <c r="P325" s="15">
        <v>100</v>
      </c>
      <c r="Q325" s="16"/>
      <c r="R325" s="16"/>
      <c r="S325" s="15"/>
      <c r="T325" s="15"/>
      <c r="U325" s="13"/>
      <c r="V325" s="13">
        <f t="shared" si="45"/>
        <v>16900</v>
      </c>
      <c r="W325" s="13">
        <f t="shared" si="41"/>
        <v>16900</v>
      </c>
      <c r="X325" s="17">
        <v>50</v>
      </c>
      <c r="Y325" s="18" t="s">
        <v>35</v>
      </c>
      <c r="Z325" s="19">
        <v>0.01</v>
      </c>
    </row>
    <row r="326" spans="1:26" ht="36.75" customHeight="1" thickBot="1" x14ac:dyDescent="0.6">
      <c r="A326" s="52">
        <v>274</v>
      </c>
      <c r="B326" s="11" t="s">
        <v>32</v>
      </c>
      <c r="C326" s="11">
        <v>33370</v>
      </c>
      <c r="D326" s="11">
        <v>0</v>
      </c>
      <c r="E326" s="11">
        <v>0</v>
      </c>
      <c r="F326" s="11">
        <v>56</v>
      </c>
      <c r="G326" s="20">
        <v>5</v>
      </c>
      <c r="H326" s="12">
        <f>SUM(D326*400)+(E326*100)+F326</f>
        <v>56</v>
      </c>
      <c r="I326" s="11">
        <v>500</v>
      </c>
      <c r="J326" s="13">
        <f t="shared" si="47"/>
        <v>28000</v>
      </c>
      <c r="K326" s="11">
        <v>1</v>
      </c>
      <c r="L326" s="11" t="s">
        <v>33</v>
      </c>
      <c r="M326" s="11" t="s">
        <v>37</v>
      </c>
      <c r="N326" s="11">
        <v>2</v>
      </c>
      <c r="O326" s="12">
        <v>90</v>
      </c>
      <c r="P326" s="15">
        <v>100</v>
      </c>
      <c r="Q326" s="16">
        <v>8450</v>
      </c>
      <c r="R326" s="16">
        <f>O326*Q326</f>
        <v>760500</v>
      </c>
      <c r="S326" s="15">
        <v>13</v>
      </c>
      <c r="T326" s="15">
        <v>16</v>
      </c>
      <c r="U326" s="13">
        <f>R326*(100-T326)%</f>
        <v>638820</v>
      </c>
      <c r="V326" s="13">
        <f>U326+J325</f>
        <v>655720</v>
      </c>
      <c r="W326" s="13">
        <f t="shared" si="41"/>
        <v>655720</v>
      </c>
      <c r="X326" s="17">
        <v>50</v>
      </c>
      <c r="Y326" s="18" t="s">
        <v>35</v>
      </c>
      <c r="Z326" s="19">
        <v>0.03</v>
      </c>
    </row>
    <row r="327" spans="1:26" ht="25.5" customHeight="1" thickBot="1" x14ac:dyDescent="0.6">
      <c r="A327" s="52">
        <v>275</v>
      </c>
      <c r="B327" s="11" t="s">
        <v>32</v>
      </c>
      <c r="C327" s="11">
        <v>17829</v>
      </c>
      <c r="D327" s="11">
        <v>14</v>
      </c>
      <c r="E327" s="11">
        <v>1</v>
      </c>
      <c r="F327" s="11">
        <v>33</v>
      </c>
      <c r="G327" s="20">
        <v>1</v>
      </c>
      <c r="H327" s="12">
        <f t="shared" si="40"/>
        <v>5733</v>
      </c>
      <c r="I327" s="11">
        <v>130</v>
      </c>
      <c r="J327" s="13">
        <f t="shared" si="47"/>
        <v>745290</v>
      </c>
      <c r="K327" s="11">
        <v>1</v>
      </c>
      <c r="L327" s="11"/>
      <c r="M327" s="11"/>
      <c r="N327" s="11">
        <v>1</v>
      </c>
      <c r="O327" s="12"/>
      <c r="P327" s="15">
        <v>100</v>
      </c>
      <c r="Q327" s="16"/>
      <c r="R327" s="16"/>
      <c r="S327" s="15"/>
      <c r="T327" s="15"/>
      <c r="U327" s="13"/>
      <c r="V327" s="13">
        <f t="shared" ref="V327:V390" si="48">U327+J327</f>
        <v>745290</v>
      </c>
      <c r="W327" s="13">
        <f t="shared" si="41"/>
        <v>745290</v>
      </c>
      <c r="X327" s="161">
        <v>50</v>
      </c>
      <c r="Y327" s="164" t="s">
        <v>35</v>
      </c>
      <c r="Z327" s="144">
        <v>0.01</v>
      </c>
    </row>
    <row r="328" spans="1:26" ht="25.5" customHeight="1" thickBot="1" x14ac:dyDescent="0.6">
      <c r="A328" s="52">
        <v>276</v>
      </c>
      <c r="B328" s="11" t="s">
        <v>32</v>
      </c>
      <c r="C328" s="11">
        <v>17830</v>
      </c>
      <c r="D328" s="11">
        <v>15</v>
      </c>
      <c r="E328" s="11">
        <v>1</v>
      </c>
      <c r="F328" s="11">
        <v>40</v>
      </c>
      <c r="G328" s="20">
        <v>1</v>
      </c>
      <c r="H328" s="12">
        <f t="shared" si="40"/>
        <v>6140</v>
      </c>
      <c r="I328" s="11">
        <v>130</v>
      </c>
      <c r="J328" s="13">
        <f t="shared" si="47"/>
        <v>798200</v>
      </c>
      <c r="K328" s="11">
        <v>1</v>
      </c>
      <c r="L328" s="11"/>
      <c r="M328" s="11"/>
      <c r="N328" s="11">
        <v>1</v>
      </c>
      <c r="O328" s="12"/>
      <c r="P328" s="15">
        <v>100</v>
      </c>
      <c r="Q328" s="16"/>
      <c r="R328" s="16"/>
      <c r="S328" s="15"/>
      <c r="T328" s="15"/>
      <c r="U328" s="13"/>
      <c r="V328" s="13">
        <f t="shared" si="48"/>
        <v>798200</v>
      </c>
      <c r="W328" s="13">
        <f t="shared" si="41"/>
        <v>798200</v>
      </c>
      <c r="X328" s="163"/>
      <c r="Y328" s="166"/>
      <c r="Z328" s="146"/>
    </row>
    <row r="329" spans="1:26" ht="25.5" customHeight="1" thickBot="1" x14ac:dyDescent="0.6">
      <c r="A329" s="52">
        <v>277</v>
      </c>
      <c r="B329" s="11" t="s">
        <v>32</v>
      </c>
      <c r="C329" s="11">
        <v>19628</v>
      </c>
      <c r="D329" s="11">
        <v>2</v>
      </c>
      <c r="E329" s="11">
        <v>0</v>
      </c>
      <c r="F329" s="11">
        <v>0</v>
      </c>
      <c r="G329" s="20">
        <v>1</v>
      </c>
      <c r="H329" s="12">
        <f t="shared" si="40"/>
        <v>800</v>
      </c>
      <c r="I329" s="11">
        <v>100</v>
      </c>
      <c r="J329" s="13">
        <f t="shared" si="47"/>
        <v>80000</v>
      </c>
      <c r="K329" s="11">
        <v>1</v>
      </c>
      <c r="L329" s="11"/>
      <c r="M329" s="11"/>
      <c r="N329" s="11">
        <v>1</v>
      </c>
      <c r="O329" s="12"/>
      <c r="P329" s="15">
        <v>100</v>
      </c>
      <c r="Q329" s="16"/>
      <c r="R329" s="16"/>
      <c r="S329" s="15"/>
      <c r="T329" s="15"/>
      <c r="U329" s="13"/>
      <c r="V329" s="13">
        <f t="shared" si="48"/>
        <v>80000</v>
      </c>
      <c r="W329" s="13">
        <f t="shared" si="41"/>
        <v>80000</v>
      </c>
      <c r="X329" s="17">
        <v>50</v>
      </c>
      <c r="Y329" s="18" t="s">
        <v>35</v>
      </c>
      <c r="Z329" s="19">
        <v>0.01</v>
      </c>
    </row>
    <row r="330" spans="1:26" ht="36.75" customHeight="1" thickBot="1" x14ac:dyDescent="0.6">
      <c r="A330" s="152">
        <v>278</v>
      </c>
      <c r="B330" s="11" t="s">
        <v>32</v>
      </c>
      <c r="C330" s="11">
        <v>358</v>
      </c>
      <c r="D330" s="11">
        <v>0</v>
      </c>
      <c r="E330" s="11">
        <v>0</v>
      </c>
      <c r="F330" s="11">
        <v>44</v>
      </c>
      <c r="G330" s="20">
        <v>2</v>
      </c>
      <c r="H330" s="12">
        <f>SUM(D330*400)+(E330*100)+F330</f>
        <v>44</v>
      </c>
      <c r="I330" s="11">
        <v>500</v>
      </c>
      <c r="J330" s="13">
        <f t="shared" si="47"/>
        <v>22000</v>
      </c>
      <c r="K330" s="11">
        <v>1</v>
      </c>
      <c r="L330" s="11" t="s">
        <v>33</v>
      </c>
      <c r="M330" s="11" t="s">
        <v>37</v>
      </c>
      <c r="N330" s="11">
        <v>2</v>
      </c>
      <c r="O330" s="12">
        <v>18</v>
      </c>
      <c r="P330" s="15">
        <v>100</v>
      </c>
      <c r="Q330" s="16">
        <v>8450</v>
      </c>
      <c r="R330" s="16">
        <f>O330*Q330</f>
        <v>152100</v>
      </c>
      <c r="S330" s="15">
        <v>26</v>
      </c>
      <c r="T330" s="15">
        <v>42</v>
      </c>
      <c r="U330" s="13">
        <f>R330*(100-T330)%</f>
        <v>88218</v>
      </c>
      <c r="V330" s="13">
        <f t="shared" si="48"/>
        <v>110218</v>
      </c>
      <c r="W330" s="13">
        <f t="shared" si="41"/>
        <v>110218</v>
      </c>
      <c r="X330" s="17">
        <v>50</v>
      </c>
      <c r="Y330" s="18" t="s">
        <v>35</v>
      </c>
      <c r="Z330" s="19">
        <v>0.03</v>
      </c>
    </row>
    <row r="331" spans="1:26" ht="36.75" customHeight="1" thickBot="1" x14ac:dyDescent="0.6">
      <c r="A331" s="157"/>
      <c r="B331" s="11" t="s">
        <v>32</v>
      </c>
      <c r="C331" s="11">
        <v>358</v>
      </c>
      <c r="D331" s="11"/>
      <c r="E331" s="11"/>
      <c r="F331" s="11"/>
      <c r="G331" s="20"/>
      <c r="H331" s="12"/>
      <c r="I331" s="11"/>
      <c r="J331" s="13"/>
      <c r="K331" s="11">
        <v>1</v>
      </c>
      <c r="L331" s="11" t="s">
        <v>33</v>
      </c>
      <c r="M331" s="11" t="s">
        <v>37</v>
      </c>
      <c r="N331" s="11">
        <v>5</v>
      </c>
      <c r="O331" s="12">
        <v>24</v>
      </c>
      <c r="P331" s="15">
        <v>100</v>
      </c>
      <c r="Q331" s="16">
        <v>8450</v>
      </c>
      <c r="R331" s="16">
        <f>O331*Q331</f>
        <v>202800</v>
      </c>
      <c r="S331" s="15">
        <v>11</v>
      </c>
      <c r="T331" s="15">
        <v>12</v>
      </c>
      <c r="U331" s="13">
        <f>R331*(100-T331)%</f>
        <v>178464</v>
      </c>
      <c r="V331" s="13">
        <f t="shared" si="48"/>
        <v>178464</v>
      </c>
      <c r="W331" s="13">
        <f t="shared" si="41"/>
        <v>178464</v>
      </c>
      <c r="X331" s="17">
        <v>10</v>
      </c>
      <c r="Y331" s="18"/>
      <c r="Z331" s="19">
        <v>0.02</v>
      </c>
    </row>
    <row r="332" spans="1:26" ht="28.5" customHeight="1" thickBot="1" x14ac:dyDescent="0.6">
      <c r="A332" s="11">
        <v>279</v>
      </c>
      <c r="B332" s="11" t="s">
        <v>32</v>
      </c>
      <c r="C332" s="11">
        <v>41660</v>
      </c>
      <c r="D332" s="11">
        <v>4</v>
      </c>
      <c r="E332" s="11">
        <v>3</v>
      </c>
      <c r="F332" s="11">
        <v>66</v>
      </c>
      <c r="G332" s="11">
        <v>1</v>
      </c>
      <c r="H332" s="12">
        <f t="shared" si="40"/>
        <v>1966</v>
      </c>
      <c r="I332" s="11">
        <v>130</v>
      </c>
      <c r="J332" s="13">
        <f>H332*I332</f>
        <v>255580</v>
      </c>
      <c r="K332" s="11">
        <v>1</v>
      </c>
      <c r="L332" s="11"/>
      <c r="M332" s="11"/>
      <c r="N332" s="11">
        <v>1</v>
      </c>
      <c r="O332" s="12"/>
      <c r="P332" s="15">
        <v>100</v>
      </c>
      <c r="Q332" s="16"/>
      <c r="R332" s="16"/>
      <c r="S332" s="15"/>
      <c r="T332" s="15"/>
      <c r="U332" s="13"/>
      <c r="V332" s="13">
        <f t="shared" si="48"/>
        <v>255580</v>
      </c>
      <c r="W332" s="13">
        <f t="shared" si="41"/>
        <v>255580</v>
      </c>
      <c r="X332" s="17">
        <v>50</v>
      </c>
      <c r="Y332" s="18" t="s">
        <v>35</v>
      </c>
      <c r="Z332" s="19">
        <v>0.01</v>
      </c>
    </row>
    <row r="333" spans="1:26" ht="28.5" customHeight="1" thickBot="1" x14ac:dyDescent="0.6">
      <c r="A333" s="11">
        <v>280</v>
      </c>
      <c r="B333" s="11" t="s">
        <v>32</v>
      </c>
      <c r="C333" s="11">
        <v>26943</v>
      </c>
      <c r="D333" s="11">
        <v>5</v>
      </c>
      <c r="E333" s="11">
        <v>3</v>
      </c>
      <c r="F333" s="11">
        <v>69</v>
      </c>
      <c r="G333" s="20">
        <v>1</v>
      </c>
      <c r="H333" s="12">
        <f t="shared" si="40"/>
        <v>2369</v>
      </c>
      <c r="I333" s="11">
        <v>130</v>
      </c>
      <c r="J333" s="13">
        <f>H333*I333</f>
        <v>307970</v>
      </c>
      <c r="K333" s="11">
        <v>1</v>
      </c>
      <c r="L333" s="11"/>
      <c r="M333" s="11"/>
      <c r="N333" s="11">
        <v>1</v>
      </c>
      <c r="O333" s="12"/>
      <c r="P333" s="15">
        <v>100</v>
      </c>
      <c r="Q333" s="16"/>
      <c r="R333" s="16"/>
      <c r="S333" s="15"/>
      <c r="T333" s="15"/>
      <c r="U333" s="13"/>
      <c r="V333" s="13">
        <f t="shared" si="48"/>
        <v>307970</v>
      </c>
      <c r="W333" s="13">
        <f t="shared" si="41"/>
        <v>307970</v>
      </c>
      <c r="X333" s="17">
        <v>50</v>
      </c>
      <c r="Y333" s="18" t="s">
        <v>35</v>
      </c>
      <c r="Z333" s="19">
        <v>0.01</v>
      </c>
    </row>
    <row r="334" spans="1:26" ht="28.5" customHeight="1" thickBot="1" x14ac:dyDescent="0.6">
      <c r="A334" s="152">
        <v>281</v>
      </c>
      <c r="B334" s="11" t="s">
        <v>32</v>
      </c>
      <c r="C334" s="11">
        <v>17291</v>
      </c>
      <c r="D334" s="11">
        <v>19</v>
      </c>
      <c r="E334" s="11">
        <v>1</v>
      </c>
      <c r="F334" s="11">
        <v>21</v>
      </c>
      <c r="G334" s="20">
        <v>1</v>
      </c>
      <c r="H334" s="12">
        <f t="shared" si="40"/>
        <v>7721</v>
      </c>
      <c r="I334" s="11">
        <v>370</v>
      </c>
      <c r="J334" s="13">
        <f>H334*I334</f>
        <v>2856770</v>
      </c>
      <c r="K334" s="11">
        <v>1</v>
      </c>
      <c r="L334" s="11"/>
      <c r="M334" s="11"/>
      <c r="N334" s="11">
        <v>1</v>
      </c>
      <c r="O334" s="12"/>
      <c r="P334" s="15">
        <v>100</v>
      </c>
      <c r="Q334" s="16"/>
      <c r="R334" s="16"/>
      <c r="S334" s="15"/>
      <c r="T334" s="15"/>
      <c r="U334" s="13"/>
      <c r="V334" s="13">
        <f t="shared" si="48"/>
        <v>2856770</v>
      </c>
      <c r="W334" s="13">
        <f t="shared" si="41"/>
        <v>2856770</v>
      </c>
      <c r="X334" s="17">
        <v>50</v>
      </c>
      <c r="Y334" s="6" t="s">
        <v>35</v>
      </c>
      <c r="Z334" s="19">
        <v>0.01</v>
      </c>
    </row>
    <row r="335" spans="1:26" ht="36.75" customHeight="1" thickBot="1" x14ac:dyDescent="0.6">
      <c r="A335" s="157"/>
      <c r="B335" s="11" t="s">
        <v>32</v>
      </c>
      <c r="C335" s="11">
        <v>17291</v>
      </c>
      <c r="D335" s="11"/>
      <c r="E335" s="11"/>
      <c r="F335" s="11"/>
      <c r="G335" s="20">
        <v>2</v>
      </c>
      <c r="H335" s="12">
        <v>200</v>
      </c>
      <c r="I335" s="11">
        <v>370</v>
      </c>
      <c r="J335" s="13">
        <f>H335*I335</f>
        <v>74000</v>
      </c>
      <c r="K335" s="11">
        <v>1</v>
      </c>
      <c r="L335" s="11"/>
      <c r="M335" s="11"/>
      <c r="N335" s="11">
        <v>2</v>
      </c>
      <c r="O335" s="12"/>
      <c r="P335" s="15">
        <v>100</v>
      </c>
      <c r="Q335" s="16"/>
      <c r="R335" s="16"/>
      <c r="S335" s="15"/>
      <c r="T335" s="15"/>
      <c r="U335" s="13"/>
      <c r="V335" s="13">
        <f t="shared" si="48"/>
        <v>74000</v>
      </c>
      <c r="W335" s="13">
        <f t="shared" si="41"/>
        <v>74000</v>
      </c>
      <c r="X335" s="17">
        <v>50</v>
      </c>
      <c r="Y335" s="6" t="s">
        <v>35</v>
      </c>
      <c r="Z335" s="19">
        <v>0.03</v>
      </c>
    </row>
    <row r="336" spans="1:26" ht="36.75" customHeight="1" thickBot="1" x14ac:dyDescent="0.6">
      <c r="A336" s="153"/>
      <c r="B336" s="11" t="s">
        <v>32</v>
      </c>
      <c r="C336" s="11">
        <v>17291</v>
      </c>
      <c r="D336" s="11"/>
      <c r="E336" s="11"/>
      <c r="F336" s="11"/>
      <c r="G336" s="20"/>
      <c r="H336" s="12"/>
      <c r="I336" s="11"/>
      <c r="J336" s="13"/>
      <c r="K336" s="11">
        <v>1</v>
      </c>
      <c r="L336" s="11" t="s">
        <v>33</v>
      </c>
      <c r="M336" s="11" t="s">
        <v>37</v>
      </c>
      <c r="N336" s="11">
        <v>2</v>
      </c>
      <c r="O336" s="12">
        <v>120</v>
      </c>
      <c r="P336" s="15">
        <v>100</v>
      </c>
      <c r="Q336" s="16">
        <v>8450</v>
      </c>
      <c r="R336" s="16">
        <f>O336*Q336</f>
        <v>1014000</v>
      </c>
      <c r="S336" s="15">
        <v>21</v>
      </c>
      <c r="T336" s="15">
        <v>32</v>
      </c>
      <c r="U336" s="13">
        <f>R336*(100-T336)%</f>
        <v>689520</v>
      </c>
      <c r="V336" s="13">
        <f t="shared" si="48"/>
        <v>689520</v>
      </c>
      <c r="W336" s="13">
        <f t="shared" si="41"/>
        <v>689520</v>
      </c>
      <c r="X336" s="17">
        <v>10</v>
      </c>
      <c r="Y336" s="6" t="s">
        <v>35</v>
      </c>
      <c r="Z336" s="19">
        <v>0.02</v>
      </c>
    </row>
    <row r="337" spans="1:26" ht="36.75" customHeight="1" thickBot="1" x14ac:dyDescent="0.6">
      <c r="A337" s="11">
        <v>282</v>
      </c>
      <c r="B337" s="11" t="s">
        <v>32</v>
      </c>
      <c r="C337" s="11">
        <v>40414</v>
      </c>
      <c r="D337" s="11">
        <v>9</v>
      </c>
      <c r="E337" s="11">
        <v>0</v>
      </c>
      <c r="F337" s="11">
        <v>86</v>
      </c>
      <c r="G337" s="11">
        <v>1</v>
      </c>
      <c r="H337" s="12">
        <f t="shared" ref="H337:H412" si="49">SUM(D337*400)+(E337*100)+F337</f>
        <v>3686</v>
      </c>
      <c r="I337" s="11">
        <v>100</v>
      </c>
      <c r="J337" s="13">
        <f>H337*I337</f>
        <v>368600</v>
      </c>
      <c r="K337" s="11">
        <v>1</v>
      </c>
      <c r="L337" s="11"/>
      <c r="M337" s="11"/>
      <c r="N337" s="11">
        <v>1</v>
      </c>
      <c r="O337" s="12"/>
      <c r="P337" s="15">
        <v>100</v>
      </c>
      <c r="Q337" s="16"/>
      <c r="R337" s="16"/>
      <c r="S337" s="15"/>
      <c r="T337" s="15"/>
      <c r="U337" s="13"/>
      <c r="V337" s="13">
        <f t="shared" si="48"/>
        <v>368600</v>
      </c>
      <c r="W337" s="13">
        <f t="shared" si="41"/>
        <v>368600</v>
      </c>
      <c r="X337" s="17">
        <v>50</v>
      </c>
      <c r="Y337" s="18" t="s">
        <v>35</v>
      </c>
      <c r="Z337" s="19">
        <v>0.01</v>
      </c>
    </row>
    <row r="338" spans="1:26" ht="36.75" customHeight="1" thickBot="1" x14ac:dyDescent="0.6">
      <c r="A338" s="11">
        <v>283</v>
      </c>
      <c r="B338" s="11" t="s">
        <v>32</v>
      </c>
      <c r="C338" s="11">
        <v>47543</v>
      </c>
      <c r="D338" s="11">
        <v>0</v>
      </c>
      <c r="E338" s="11">
        <v>0</v>
      </c>
      <c r="F338" s="11">
        <v>61</v>
      </c>
      <c r="G338" s="11">
        <v>2</v>
      </c>
      <c r="H338" s="12">
        <f t="shared" ref="H338" si="50">SUM(D338*400)+(E338*100)+F338</f>
        <v>61</v>
      </c>
      <c r="I338" s="11">
        <v>100</v>
      </c>
      <c r="J338" s="13">
        <f>H338*I338</f>
        <v>6100</v>
      </c>
      <c r="K338" s="11">
        <v>1</v>
      </c>
      <c r="L338" s="11" t="s">
        <v>33</v>
      </c>
      <c r="M338" s="11" t="s">
        <v>37</v>
      </c>
      <c r="N338" s="11">
        <v>2</v>
      </c>
      <c r="O338" s="12">
        <v>72</v>
      </c>
      <c r="P338" s="15">
        <v>100</v>
      </c>
      <c r="Q338" s="16">
        <v>8450</v>
      </c>
      <c r="R338" s="16">
        <f>O338*Q338</f>
        <v>608400</v>
      </c>
      <c r="S338" s="15">
        <v>16</v>
      </c>
      <c r="T338" s="15">
        <v>22</v>
      </c>
      <c r="U338" s="13">
        <f>R338*(100-T338)%</f>
        <v>474552</v>
      </c>
      <c r="V338" s="13">
        <f t="shared" si="48"/>
        <v>480652</v>
      </c>
      <c r="W338" s="13">
        <f t="shared" si="41"/>
        <v>480652</v>
      </c>
      <c r="X338" s="17">
        <v>50</v>
      </c>
      <c r="Y338" s="18" t="s">
        <v>35</v>
      </c>
      <c r="Z338" s="19">
        <v>0.03</v>
      </c>
    </row>
    <row r="339" spans="1:26" ht="36.75" customHeight="1" thickBot="1" x14ac:dyDescent="0.6">
      <c r="A339" s="11">
        <v>284</v>
      </c>
      <c r="B339" s="11" t="s">
        <v>32</v>
      </c>
      <c r="C339" s="11">
        <v>47544</v>
      </c>
      <c r="D339" s="11">
        <v>0</v>
      </c>
      <c r="E339" s="11">
        <v>0</v>
      </c>
      <c r="F339" s="11">
        <v>47</v>
      </c>
      <c r="G339" s="11">
        <v>2</v>
      </c>
      <c r="H339" s="12">
        <f t="shared" si="49"/>
        <v>47</v>
      </c>
      <c r="I339" s="11">
        <v>100</v>
      </c>
      <c r="J339" s="13">
        <f>H339*I339</f>
        <v>4700</v>
      </c>
      <c r="K339" s="11">
        <v>1</v>
      </c>
      <c r="L339" s="11" t="s">
        <v>33</v>
      </c>
      <c r="M339" s="11" t="s">
        <v>37</v>
      </c>
      <c r="N339" s="11">
        <v>2</v>
      </c>
      <c r="O339" s="12">
        <v>72</v>
      </c>
      <c r="P339" s="15">
        <v>100</v>
      </c>
      <c r="Q339" s="16">
        <v>8450</v>
      </c>
      <c r="R339" s="16">
        <f>O339*Q339</f>
        <v>608400</v>
      </c>
      <c r="S339" s="15">
        <v>12</v>
      </c>
      <c r="T339" s="15">
        <v>14</v>
      </c>
      <c r="U339" s="13">
        <f>R339*(100-T339)%</f>
        <v>523224</v>
      </c>
      <c r="V339" s="13">
        <f t="shared" si="48"/>
        <v>527924</v>
      </c>
      <c r="W339" s="13">
        <f t="shared" si="41"/>
        <v>527924</v>
      </c>
      <c r="X339" s="17">
        <v>50</v>
      </c>
      <c r="Y339" s="18" t="s">
        <v>35</v>
      </c>
      <c r="Z339" s="19">
        <v>0.03</v>
      </c>
    </row>
    <row r="340" spans="1:26" ht="24.75" customHeight="1" thickBot="1" x14ac:dyDescent="0.6">
      <c r="A340" s="11">
        <v>285</v>
      </c>
      <c r="B340" s="11" t="s">
        <v>32</v>
      </c>
      <c r="C340" s="11">
        <v>19675</v>
      </c>
      <c r="D340" s="11">
        <v>10</v>
      </c>
      <c r="E340" s="11">
        <v>1</v>
      </c>
      <c r="F340" s="11">
        <v>30</v>
      </c>
      <c r="G340" s="20">
        <v>1</v>
      </c>
      <c r="H340" s="12">
        <f t="shared" si="49"/>
        <v>4130</v>
      </c>
      <c r="I340" s="11">
        <v>100</v>
      </c>
      <c r="J340" s="13">
        <f>H340*I340</f>
        <v>413000</v>
      </c>
      <c r="K340" s="11">
        <v>1</v>
      </c>
      <c r="L340" s="11"/>
      <c r="M340" s="11"/>
      <c r="N340" s="11">
        <v>1</v>
      </c>
      <c r="O340" s="12"/>
      <c r="P340" s="15">
        <v>100</v>
      </c>
      <c r="Q340" s="16"/>
      <c r="R340" s="16"/>
      <c r="S340" s="15"/>
      <c r="T340" s="15"/>
      <c r="U340" s="13"/>
      <c r="V340" s="13">
        <f t="shared" si="48"/>
        <v>413000</v>
      </c>
      <c r="W340" s="13">
        <f t="shared" si="41"/>
        <v>413000</v>
      </c>
      <c r="X340" s="17">
        <v>50</v>
      </c>
      <c r="Y340" s="18" t="s">
        <v>35</v>
      </c>
      <c r="Z340" s="19">
        <v>0.01</v>
      </c>
    </row>
    <row r="341" spans="1:26" ht="32.1" customHeight="1" thickBot="1" x14ac:dyDescent="0.6">
      <c r="A341" s="152">
        <v>286</v>
      </c>
      <c r="B341" s="11" t="s">
        <v>32</v>
      </c>
      <c r="C341" s="11">
        <v>19653</v>
      </c>
      <c r="D341" s="11">
        <v>2</v>
      </c>
      <c r="E341" s="11">
        <v>1</v>
      </c>
      <c r="F341" s="11">
        <v>0</v>
      </c>
      <c r="G341" s="20">
        <v>1</v>
      </c>
      <c r="H341" s="12">
        <f t="shared" si="49"/>
        <v>900</v>
      </c>
      <c r="I341" s="11">
        <v>200</v>
      </c>
      <c r="J341" s="13">
        <f>H341*I341</f>
        <v>180000</v>
      </c>
      <c r="K341" s="11">
        <v>1</v>
      </c>
      <c r="L341" s="11"/>
      <c r="M341" s="11"/>
      <c r="N341" s="11">
        <v>2</v>
      </c>
      <c r="O341" s="12"/>
      <c r="P341" s="15">
        <v>100</v>
      </c>
      <c r="Q341" s="16"/>
      <c r="R341" s="16"/>
      <c r="S341" s="15"/>
      <c r="T341" s="15"/>
      <c r="U341" s="13"/>
      <c r="V341" s="13">
        <f t="shared" si="48"/>
        <v>180000</v>
      </c>
      <c r="W341" s="13">
        <f t="shared" si="41"/>
        <v>180000</v>
      </c>
      <c r="X341" s="17">
        <v>50</v>
      </c>
      <c r="Y341" s="18" t="s">
        <v>35</v>
      </c>
      <c r="Z341" s="19">
        <v>0.03</v>
      </c>
    </row>
    <row r="342" spans="1:26" ht="31.9" customHeight="1" thickBot="1" x14ac:dyDescent="0.6">
      <c r="A342" s="153"/>
      <c r="B342" s="11" t="s">
        <v>32</v>
      </c>
      <c r="C342" s="11">
        <v>19653</v>
      </c>
      <c r="D342" s="11"/>
      <c r="E342" s="11"/>
      <c r="F342" s="11"/>
      <c r="G342" s="20"/>
      <c r="H342" s="12"/>
      <c r="I342" s="11"/>
      <c r="J342" s="13"/>
      <c r="K342" s="11">
        <v>1</v>
      </c>
      <c r="L342" s="11" t="s">
        <v>33</v>
      </c>
      <c r="M342" s="11" t="s">
        <v>37</v>
      </c>
      <c r="N342" s="11">
        <v>2</v>
      </c>
      <c r="O342" s="12">
        <v>54</v>
      </c>
      <c r="P342" s="15">
        <v>100</v>
      </c>
      <c r="Q342" s="16">
        <v>8450</v>
      </c>
      <c r="R342" s="16">
        <f>O342*Q342</f>
        <v>456300</v>
      </c>
      <c r="S342" s="15">
        <v>6</v>
      </c>
      <c r="T342" s="15">
        <v>6</v>
      </c>
      <c r="U342" s="13">
        <f>R342*(100-T342)%</f>
        <v>428922</v>
      </c>
      <c r="V342" s="13">
        <f t="shared" si="48"/>
        <v>428922</v>
      </c>
      <c r="W342" s="13">
        <f t="shared" si="41"/>
        <v>428922</v>
      </c>
      <c r="X342" s="17">
        <v>10</v>
      </c>
      <c r="Y342" s="18" t="s">
        <v>35</v>
      </c>
      <c r="Z342" s="19">
        <v>0.02</v>
      </c>
    </row>
    <row r="343" spans="1:26" ht="24.75" customHeight="1" thickBot="1" x14ac:dyDescent="0.6">
      <c r="A343" s="11">
        <v>287</v>
      </c>
      <c r="B343" s="11" t="s">
        <v>32</v>
      </c>
      <c r="C343" s="11">
        <v>19452</v>
      </c>
      <c r="D343" s="11">
        <v>1</v>
      </c>
      <c r="E343" s="11">
        <v>0</v>
      </c>
      <c r="F343" s="11">
        <v>50</v>
      </c>
      <c r="G343" s="20">
        <v>2</v>
      </c>
      <c r="H343" s="12">
        <f t="shared" si="49"/>
        <v>450</v>
      </c>
      <c r="I343" s="11">
        <v>180</v>
      </c>
      <c r="J343" s="13">
        <f>H343*I343</f>
        <v>81000</v>
      </c>
      <c r="K343" s="11">
        <v>1</v>
      </c>
      <c r="L343" s="11"/>
      <c r="M343" s="11"/>
      <c r="N343" s="11">
        <v>1</v>
      </c>
      <c r="O343" s="12"/>
      <c r="P343" s="15">
        <v>100</v>
      </c>
      <c r="Q343" s="16"/>
      <c r="R343" s="16"/>
      <c r="S343" s="15"/>
      <c r="T343" s="15"/>
      <c r="U343" s="13"/>
      <c r="V343" s="13">
        <f t="shared" si="48"/>
        <v>81000</v>
      </c>
      <c r="W343" s="13">
        <f t="shared" si="41"/>
        <v>81000</v>
      </c>
      <c r="X343" s="17">
        <v>50</v>
      </c>
      <c r="Y343" s="18" t="s">
        <v>35</v>
      </c>
      <c r="Z343" s="19">
        <v>0.01</v>
      </c>
    </row>
    <row r="344" spans="1:26" ht="24.75" customHeight="1" thickBot="1" x14ac:dyDescent="0.6">
      <c r="A344" s="11">
        <v>288</v>
      </c>
      <c r="B344" s="11" t="s">
        <v>32</v>
      </c>
      <c r="C344" s="11">
        <v>19658</v>
      </c>
      <c r="D344" s="11">
        <v>5</v>
      </c>
      <c r="E344" s="11">
        <v>2</v>
      </c>
      <c r="F344" s="11">
        <v>60</v>
      </c>
      <c r="G344" s="20">
        <v>1</v>
      </c>
      <c r="H344" s="12">
        <f t="shared" si="49"/>
        <v>2260</v>
      </c>
      <c r="I344" s="11">
        <v>100</v>
      </c>
      <c r="J344" s="13">
        <f>H344*I344</f>
        <v>226000</v>
      </c>
      <c r="K344" s="11">
        <v>1</v>
      </c>
      <c r="L344" s="11"/>
      <c r="M344" s="11"/>
      <c r="N344" s="11">
        <v>1</v>
      </c>
      <c r="O344" s="12"/>
      <c r="P344" s="15">
        <v>100</v>
      </c>
      <c r="Q344" s="16"/>
      <c r="R344" s="16"/>
      <c r="S344" s="15"/>
      <c r="T344" s="15"/>
      <c r="U344" s="13"/>
      <c r="V344" s="13">
        <f t="shared" si="48"/>
        <v>226000</v>
      </c>
      <c r="W344" s="13">
        <f t="shared" ref="W344:W421" si="51">V344</f>
        <v>226000</v>
      </c>
      <c r="X344" s="17">
        <v>50</v>
      </c>
      <c r="Y344" s="18" t="s">
        <v>35</v>
      </c>
      <c r="Z344" s="19">
        <v>0.01</v>
      </c>
    </row>
    <row r="345" spans="1:26" ht="24.75" customHeight="1" thickBot="1" x14ac:dyDescent="0.6">
      <c r="A345" s="11">
        <v>289</v>
      </c>
      <c r="B345" s="11" t="s">
        <v>32</v>
      </c>
      <c r="C345" s="11">
        <v>34056</v>
      </c>
      <c r="D345" s="11">
        <v>0</v>
      </c>
      <c r="E345" s="11">
        <v>0</v>
      </c>
      <c r="F345" s="11">
        <v>73</v>
      </c>
      <c r="G345" s="20">
        <v>2</v>
      </c>
      <c r="H345" s="12">
        <f t="shared" si="49"/>
        <v>73</v>
      </c>
      <c r="I345" s="11">
        <v>500</v>
      </c>
      <c r="J345" s="13">
        <f>H345*I345</f>
        <v>36500</v>
      </c>
      <c r="K345" s="11">
        <v>1</v>
      </c>
      <c r="L345" s="11"/>
      <c r="M345" s="11"/>
      <c r="N345" s="11">
        <v>1</v>
      </c>
      <c r="O345" s="12"/>
      <c r="P345" s="15">
        <v>100</v>
      </c>
      <c r="Q345" s="16"/>
      <c r="R345" s="16"/>
      <c r="S345" s="15"/>
      <c r="T345" s="15"/>
      <c r="U345" s="13"/>
      <c r="V345" s="13">
        <f t="shared" si="48"/>
        <v>36500</v>
      </c>
      <c r="W345" s="13">
        <f t="shared" si="51"/>
        <v>36500</v>
      </c>
      <c r="X345" s="17">
        <v>50</v>
      </c>
      <c r="Y345" s="18" t="s">
        <v>35</v>
      </c>
      <c r="Z345" s="19">
        <v>0.01</v>
      </c>
    </row>
    <row r="346" spans="1:26" s="37" customFormat="1" ht="27.6" customHeight="1" thickBot="1" x14ac:dyDescent="0.6">
      <c r="A346" s="147">
        <v>290</v>
      </c>
      <c r="B346" s="14" t="s">
        <v>32</v>
      </c>
      <c r="C346" s="14">
        <v>40958</v>
      </c>
      <c r="D346" s="14">
        <v>0</v>
      </c>
      <c r="E346" s="14">
        <v>0</v>
      </c>
      <c r="F346" s="14">
        <v>52</v>
      </c>
      <c r="G346" s="14">
        <v>2</v>
      </c>
      <c r="H346" s="19">
        <f t="shared" si="49"/>
        <v>52</v>
      </c>
      <c r="I346" s="14">
        <v>130</v>
      </c>
      <c r="J346" s="30">
        <f>H346*I346</f>
        <v>6760</v>
      </c>
      <c r="K346" s="14">
        <v>1</v>
      </c>
      <c r="L346" s="14"/>
      <c r="M346" s="14"/>
      <c r="N346" s="14">
        <v>2</v>
      </c>
      <c r="O346" s="19"/>
      <c r="P346" s="31">
        <v>100</v>
      </c>
      <c r="Q346" s="32"/>
      <c r="R346" s="32"/>
      <c r="S346" s="31"/>
      <c r="T346" s="31"/>
      <c r="U346" s="30"/>
      <c r="V346" s="30">
        <f t="shared" si="48"/>
        <v>6760</v>
      </c>
      <c r="W346" s="30">
        <f t="shared" si="51"/>
        <v>6760</v>
      </c>
      <c r="X346" s="33">
        <v>50</v>
      </c>
      <c r="Y346" s="18" t="s">
        <v>35</v>
      </c>
      <c r="Z346" s="19">
        <v>0.03</v>
      </c>
    </row>
    <row r="347" spans="1:26" ht="36.75" customHeight="1" thickBot="1" x14ac:dyDescent="0.6">
      <c r="A347" s="153"/>
      <c r="B347" s="11" t="s">
        <v>32</v>
      </c>
      <c r="C347" s="11">
        <v>40958</v>
      </c>
      <c r="D347" s="11"/>
      <c r="E347" s="11"/>
      <c r="F347" s="11"/>
      <c r="G347" s="11"/>
      <c r="H347" s="12"/>
      <c r="I347" s="11"/>
      <c r="J347" s="13"/>
      <c r="K347" s="11">
        <v>1</v>
      </c>
      <c r="L347" s="11" t="s">
        <v>33</v>
      </c>
      <c r="M347" s="14" t="s">
        <v>34</v>
      </c>
      <c r="N347" s="11">
        <v>2</v>
      </c>
      <c r="O347" s="12">
        <v>288</v>
      </c>
      <c r="P347" s="15">
        <v>100</v>
      </c>
      <c r="Q347" s="16">
        <v>8450</v>
      </c>
      <c r="R347" s="16">
        <f>O347*Q347</f>
        <v>2433600</v>
      </c>
      <c r="S347" s="15">
        <v>30</v>
      </c>
      <c r="T347" s="15">
        <v>85</v>
      </c>
      <c r="U347" s="13">
        <f>R347*(100-T347)%</f>
        <v>365040</v>
      </c>
      <c r="V347" s="13">
        <f t="shared" si="48"/>
        <v>365040</v>
      </c>
      <c r="W347" s="13">
        <f t="shared" si="51"/>
        <v>365040</v>
      </c>
      <c r="X347" s="17">
        <v>10</v>
      </c>
      <c r="Y347" s="18" t="s">
        <v>35</v>
      </c>
      <c r="Z347" s="19">
        <v>0.02</v>
      </c>
    </row>
    <row r="348" spans="1:26" ht="29.25" customHeight="1" thickBot="1" x14ac:dyDescent="0.6">
      <c r="A348" s="11">
        <v>291</v>
      </c>
      <c r="B348" s="11" t="s">
        <v>32</v>
      </c>
      <c r="C348" s="11">
        <v>17324</v>
      </c>
      <c r="D348" s="11">
        <v>8</v>
      </c>
      <c r="E348" s="11">
        <v>1</v>
      </c>
      <c r="F348" s="11">
        <v>29</v>
      </c>
      <c r="G348" s="20">
        <v>1</v>
      </c>
      <c r="H348" s="12">
        <f t="shared" si="49"/>
        <v>3329</v>
      </c>
      <c r="I348" s="11">
        <v>110</v>
      </c>
      <c r="J348" s="13">
        <f t="shared" ref="J348:J359" si="52">H348*I348</f>
        <v>366190</v>
      </c>
      <c r="K348" s="11">
        <v>1</v>
      </c>
      <c r="L348" s="11"/>
      <c r="M348" s="11"/>
      <c r="N348" s="11">
        <v>1</v>
      </c>
      <c r="O348" s="12"/>
      <c r="P348" s="15">
        <v>100</v>
      </c>
      <c r="Q348" s="16"/>
      <c r="R348" s="16"/>
      <c r="S348" s="15"/>
      <c r="T348" s="15"/>
      <c r="U348" s="13"/>
      <c r="V348" s="13">
        <f t="shared" si="48"/>
        <v>366190</v>
      </c>
      <c r="W348" s="13">
        <f t="shared" si="51"/>
        <v>366190</v>
      </c>
      <c r="X348" s="17">
        <v>50</v>
      </c>
      <c r="Y348" s="6" t="s">
        <v>35</v>
      </c>
      <c r="Z348" s="19">
        <v>0.01</v>
      </c>
    </row>
    <row r="349" spans="1:26" ht="29.25" customHeight="1" thickBot="1" x14ac:dyDescent="0.6">
      <c r="A349" s="11">
        <v>292</v>
      </c>
      <c r="B349" s="11" t="s">
        <v>32</v>
      </c>
      <c r="C349" s="11">
        <v>17625</v>
      </c>
      <c r="D349" s="11">
        <v>23</v>
      </c>
      <c r="E349" s="11">
        <v>2</v>
      </c>
      <c r="F349" s="11">
        <v>98</v>
      </c>
      <c r="G349" s="20">
        <v>1</v>
      </c>
      <c r="H349" s="12">
        <f t="shared" si="49"/>
        <v>9498</v>
      </c>
      <c r="I349" s="11">
        <v>150</v>
      </c>
      <c r="J349" s="13">
        <f t="shared" si="52"/>
        <v>1424700</v>
      </c>
      <c r="K349" s="11">
        <v>1</v>
      </c>
      <c r="L349" s="11"/>
      <c r="M349" s="11"/>
      <c r="N349" s="11">
        <v>1</v>
      </c>
      <c r="O349" s="12"/>
      <c r="P349" s="15">
        <v>100</v>
      </c>
      <c r="Q349" s="16"/>
      <c r="R349" s="16"/>
      <c r="S349" s="15"/>
      <c r="T349" s="15"/>
      <c r="U349" s="13"/>
      <c r="V349" s="13">
        <f t="shared" si="48"/>
        <v>1424700</v>
      </c>
      <c r="W349" s="13">
        <f t="shared" si="51"/>
        <v>1424700</v>
      </c>
      <c r="X349" s="161">
        <v>50</v>
      </c>
      <c r="Y349" s="164" t="s">
        <v>35</v>
      </c>
      <c r="Z349" s="182">
        <v>0.01</v>
      </c>
    </row>
    <row r="350" spans="1:26" ht="29.25" customHeight="1" thickBot="1" x14ac:dyDescent="0.6">
      <c r="A350" s="11">
        <v>293</v>
      </c>
      <c r="B350" s="11" t="s">
        <v>32</v>
      </c>
      <c r="C350" s="11">
        <v>19664</v>
      </c>
      <c r="D350" s="11">
        <v>6</v>
      </c>
      <c r="E350" s="11">
        <v>2</v>
      </c>
      <c r="F350" s="11">
        <v>80</v>
      </c>
      <c r="G350" s="20">
        <v>1</v>
      </c>
      <c r="H350" s="12">
        <f t="shared" si="49"/>
        <v>2680</v>
      </c>
      <c r="I350" s="11">
        <v>180</v>
      </c>
      <c r="J350" s="13">
        <f t="shared" si="52"/>
        <v>482400</v>
      </c>
      <c r="K350" s="11">
        <v>1</v>
      </c>
      <c r="L350" s="11"/>
      <c r="M350" s="11"/>
      <c r="N350" s="11">
        <v>1</v>
      </c>
      <c r="O350" s="12"/>
      <c r="P350" s="15">
        <v>100</v>
      </c>
      <c r="Q350" s="16"/>
      <c r="R350" s="16"/>
      <c r="S350" s="15"/>
      <c r="T350" s="15"/>
      <c r="U350" s="13"/>
      <c r="V350" s="13">
        <f t="shared" si="48"/>
        <v>482400</v>
      </c>
      <c r="W350" s="13">
        <f t="shared" si="51"/>
        <v>482400</v>
      </c>
      <c r="X350" s="162"/>
      <c r="Y350" s="165"/>
      <c r="Z350" s="183"/>
    </row>
    <row r="351" spans="1:26" ht="36.75" customHeight="1" thickBot="1" x14ac:dyDescent="0.6">
      <c r="A351" s="11">
        <v>294</v>
      </c>
      <c r="B351" s="11" t="s">
        <v>32</v>
      </c>
      <c r="C351" s="11">
        <v>9909</v>
      </c>
      <c r="D351" s="11">
        <v>0</v>
      </c>
      <c r="E351" s="11">
        <v>1</v>
      </c>
      <c r="F351" s="11">
        <v>21</v>
      </c>
      <c r="G351" s="20">
        <v>1</v>
      </c>
      <c r="H351" s="20">
        <f>SUM(D351*400)+(E351*100)+F351</f>
        <v>121</v>
      </c>
      <c r="I351" s="11">
        <v>420</v>
      </c>
      <c r="J351" s="13">
        <f t="shared" si="52"/>
        <v>50820</v>
      </c>
      <c r="K351" s="11">
        <v>1</v>
      </c>
      <c r="L351" s="11"/>
      <c r="M351" s="11"/>
      <c r="N351" s="11">
        <v>1</v>
      </c>
      <c r="O351" s="12"/>
      <c r="P351" s="15">
        <v>100</v>
      </c>
      <c r="Q351" s="16"/>
      <c r="R351" s="16"/>
      <c r="S351" s="15"/>
      <c r="T351" s="15"/>
      <c r="U351" s="13"/>
      <c r="V351" s="13">
        <f t="shared" si="48"/>
        <v>50820</v>
      </c>
      <c r="W351" s="13">
        <f>V351</f>
        <v>50820</v>
      </c>
      <c r="X351" s="163"/>
      <c r="Y351" s="166"/>
      <c r="Z351" s="184"/>
    </row>
    <row r="352" spans="1:26" ht="36.75" customHeight="1" thickBot="1" x14ac:dyDescent="0.6">
      <c r="A352" s="11">
        <v>295</v>
      </c>
      <c r="B352" s="11" t="s">
        <v>32</v>
      </c>
      <c r="C352" s="11">
        <v>376</v>
      </c>
      <c r="D352" s="11">
        <v>0</v>
      </c>
      <c r="E352" s="11">
        <v>0</v>
      </c>
      <c r="F352" s="11">
        <v>83</v>
      </c>
      <c r="G352" s="20">
        <v>2</v>
      </c>
      <c r="H352" s="12">
        <f t="shared" si="49"/>
        <v>83</v>
      </c>
      <c r="I352" s="11">
        <v>420</v>
      </c>
      <c r="J352" s="13">
        <f t="shared" si="52"/>
        <v>34860</v>
      </c>
      <c r="K352" s="11">
        <v>1</v>
      </c>
      <c r="L352" s="11" t="s">
        <v>33</v>
      </c>
      <c r="M352" s="11" t="s">
        <v>37</v>
      </c>
      <c r="N352" s="11">
        <v>2</v>
      </c>
      <c r="O352" s="12">
        <v>180</v>
      </c>
      <c r="P352" s="15">
        <v>100</v>
      </c>
      <c r="Q352" s="16">
        <v>8450</v>
      </c>
      <c r="R352" s="16">
        <f>O352*Q352</f>
        <v>1521000</v>
      </c>
      <c r="S352" s="15">
        <v>31</v>
      </c>
      <c r="T352" s="15">
        <v>52</v>
      </c>
      <c r="U352" s="13">
        <f>R352*(100-T352)%</f>
        <v>730080</v>
      </c>
      <c r="V352" s="13">
        <f t="shared" si="48"/>
        <v>764940</v>
      </c>
      <c r="W352" s="13">
        <f t="shared" si="51"/>
        <v>764940</v>
      </c>
      <c r="X352" s="17">
        <v>50</v>
      </c>
      <c r="Y352" s="18" t="s">
        <v>35</v>
      </c>
      <c r="Z352" s="19">
        <v>0.03</v>
      </c>
    </row>
    <row r="353" spans="1:26" ht="28.5" customHeight="1" thickBot="1" x14ac:dyDescent="0.6">
      <c r="A353" s="11">
        <v>296</v>
      </c>
      <c r="B353" s="11" t="s">
        <v>32</v>
      </c>
      <c r="C353" s="11">
        <v>32207</v>
      </c>
      <c r="D353" s="11">
        <v>5</v>
      </c>
      <c r="E353" s="11">
        <v>2</v>
      </c>
      <c r="F353" s="11">
        <v>51</v>
      </c>
      <c r="G353" s="20">
        <v>1</v>
      </c>
      <c r="H353" s="12">
        <f t="shared" si="49"/>
        <v>2251</v>
      </c>
      <c r="I353" s="11">
        <v>130</v>
      </c>
      <c r="J353" s="13">
        <f t="shared" si="52"/>
        <v>292630</v>
      </c>
      <c r="K353" s="11">
        <v>1</v>
      </c>
      <c r="L353" s="11"/>
      <c r="M353" s="11"/>
      <c r="N353" s="11">
        <v>1</v>
      </c>
      <c r="O353" s="12"/>
      <c r="P353" s="15">
        <v>100</v>
      </c>
      <c r="Q353" s="16"/>
      <c r="R353" s="16"/>
      <c r="S353" s="15"/>
      <c r="T353" s="15"/>
      <c r="U353" s="13"/>
      <c r="V353" s="13">
        <f t="shared" si="48"/>
        <v>292630</v>
      </c>
      <c r="W353" s="13">
        <f t="shared" si="51"/>
        <v>292630</v>
      </c>
      <c r="X353" s="17">
        <v>50</v>
      </c>
      <c r="Y353" s="18" t="s">
        <v>35</v>
      </c>
      <c r="Z353" s="19">
        <v>0.01</v>
      </c>
    </row>
    <row r="354" spans="1:26" ht="28.5" customHeight="1" thickBot="1" x14ac:dyDescent="0.6">
      <c r="A354" s="11">
        <v>297</v>
      </c>
      <c r="B354" s="11" t="s">
        <v>32</v>
      </c>
      <c r="C354" s="11">
        <v>32212</v>
      </c>
      <c r="D354" s="11">
        <v>0</v>
      </c>
      <c r="E354" s="11">
        <v>2</v>
      </c>
      <c r="F354" s="11">
        <v>15</v>
      </c>
      <c r="G354" s="20">
        <v>1</v>
      </c>
      <c r="H354" s="12">
        <f t="shared" si="49"/>
        <v>215</v>
      </c>
      <c r="I354" s="11">
        <v>100</v>
      </c>
      <c r="J354" s="13">
        <f t="shared" si="52"/>
        <v>21500</v>
      </c>
      <c r="K354" s="11">
        <v>1</v>
      </c>
      <c r="L354" s="11"/>
      <c r="M354" s="11"/>
      <c r="N354" s="11">
        <v>1</v>
      </c>
      <c r="O354" s="12"/>
      <c r="P354" s="15">
        <v>100</v>
      </c>
      <c r="Q354" s="16"/>
      <c r="R354" s="16"/>
      <c r="S354" s="15"/>
      <c r="T354" s="15"/>
      <c r="U354" s="13"/>
      <c r="V354" s="13">
        <f t="shared" si="48"/>
        <v>21500</v>
      </c>
      <c r="W354" s="13">
        <f t="shared" si="51"/>
        <v>21500</v>
      </c>
      <c r="X354" s="17">
        <v>50</v>
      </c>
      <c r="Y354" s="18" t="s">
        <v>35</v>
      </c>
      <c r="Z354" s="19">
        <v>0.01</v>
      </c>
    </row>
    <row r="355" spans="1:26" ht="28.5" customHeight="1" thickBot="1" x14ac:dyDescent="0.6">
      <c r="A355" s="11">
        <v>298</v>
      </c>
      <c r="B355" s="11" t="s">
        <v>32</v>
      </c>
      <c r="C355" s="11">
        <v>32213</v>
      </c>
      <c r="D355" s="11">
        <v>0</v>
      </c>
      <c r="E355" s="11">
        <v>2</v>
      </c>
      <c r="F355" s="11">
        <v>15</v>
      </c>
      <c r="G355" s="20">
        <v>1</v>
      </c>
      <c r="H355" s="12">
        <f t="shared" si="49"/>
        <v>215</v>
      </c>
      <c r="I355" s="11">
        <v>100</v>
      </c>
      <c r="J355" s="13">
        <f t="shared" si="52"/>
        <v>21500</v>
      </c>
      <c r="K355" s="11">
        <v>1</v>
      </c>
      <c r="L355" s="11"/>
      <c r="M355" s="11"/>
      <c r="N355" s="11">
        <v>1</v>
      </c>
      <c r="O355" s="12"/>
      <c r="P355" s="15">
        <v>100</v>
      </c>
      <c r="Q355" s="16"/>
      <c r="R355" s="16"/>
      <c r="S355" s="15"/>
      <c r="T355" s="15"/>
      <c r="U355" s="13"/>
      <c r="V355" s="13">
        <f t="shared" si="48"/>
        <v>21500</v>
      </c>
      <c r="W355" s="13">
        <f t="shared" si="51"/>
        <v>21500</v>
      </c>
      <c r="X355" s="17">
        <v>50</v>
      </c>
      <c r="Y355" s="18" t="s">
        <v>35</v>
      </c>
      <c r="Z355" s="19">
        <v>0.01</v>
      </c>
    </row>
    <row r="356" spans="1:26" ht="28.5" customHeight="1" thickBot="1" x14ac:dyDescent="0.6">
      <c r="A356" s="11">
        <v>299</v>
      </c>
      <c r="B356" s="11" t="s">
        <v>32</v>
      </c>
      <c r="C356" s="11">
        <v>32214</v>
      </c>
      <c r="D356" s="11">
        <v>0</v>
      </c>
      <c r="E356" s="11">
        <v>2</v>
      </c>
      <c r="F356" s="11">
        <v>15</v>
      </c>
      <c r="G356" s="20">
        <v>1</v>
      </c>
      <c r="H356" s="12">
        <f t="shared" si="49"/>
        <v>215</v>
      </c>
      <c r="I356" s="11">
        <v>100</v>
      </c>
      <c r="J356" s="13">
        <f t="shared" si="52"/>
        <v>21500</v>
      </c>
      <c r="K356" s="11">
        <v>1</v>
      </c>
      <c r="L356" s="11"/>
      <c r="M356" s="11"/>
      <c r="N356" s="11">
        <v>1</v>
      </c>
      <c r="O356" s="12"/>
      <c r="P356" s="15">
        <v>100</v>
      </c>
      <c r="Q356" s="16"/>
      <c r="R356" s="16"/>
      <c r="S356" s="15"/>
      <c r="T356" s="15"/>
      <c r="U356" s="13"/>
      <c r="V356" s="13">
        <f t="shared" si="48"/>
        <v>21500</v>
      </c>
      <c r="W356" s="13">
        <f t="shared" si="51"/>
        <v>21500</v>
      </c>
      <c r="X356" s="17">
        <v>50</v>
      </c>
      <c r="Y356" s="18" t="s">
        <v>35</v>
      </c>
      <c r="Z356" s="19">
        <v>0.01</v>
      </c>
    </row>
    <row r="357" spans="1:26" ht="28.5" customHeight="1" thickBot="1" x14ac:dyDescent="0.6">
      <c r="A357" s="11">
        <v>300</v>
      </c>
      <c r="B357" s="11" t="s">
        <v>32</v>
      </c>
      <c r="C357" s="11">
        <v>17741</v>
      </c>
      <c r="D357" s="11">
        <v>1</v>
      </c>
      <c r="E357" s="11">
        <v>0</v>
      </c>
      <c r="F357" s="11">
        <v>85</v>
      </c>
      <c r="G357" s="20">
        <v>1</v>
      </c>
      <c r="H357" s="12">
        <f t="shared" si="49"/>
        <v>485</v>
      </c>
      <c r="I357" s="11">
        <v>130</v>
      </c>
      <c r="J357" s="13">
        <f t="shared" si="52"/>
        <v>63050</v>
      </c>
      <c r="K357" s="11">
        <v>1</v>
      </c>
      <c r="L357" s="11"/>
      <c r="M357" s="11"/>
      <c r="N357" s="11">
        <v>1</v>
      </c>
      <c r="O357" s="12"/>
      <c r="P357" s="15">
        <v>100</v>
      </c>
      <c r="Q357" s="16"/>
      <c r="R357" s="16"/>
      <c r="S357" s="15"/>
      <c r="T357" s="15"/>
      <c r="U357" s="13"/>
      <c r="V357" s="13">
        <f t="shared" si="48"/>
        <v>63050</v>
      </c>
      <c r="W357" s="13">
        <f t="shared" si="51"/>
        <v>63050</v>
      </c>
      <c r="X357" s="17">
        <v>50</v>
      </c>
      <c r="Y357" s="6" t="s">
        <v>35</v>
      </c>
      <c r="Z357" s="19">
        <v>0.01</v>
      </c>
    </row>
    <row r="358" spans="1:26" ht="36.75" customHeight="1" thickBot="1" x14ac:dyDescent="0.6">
      <c r="A358" s="11">
        <v>301</v>
      </c>
      <c r="B358" s="11" t="s">
        <v>32</v>
      </c>
      <c r="C358" s="11">
        <v>44887</v>
      </c>
      <c r="D358" s="11">
        <v>0</v>
      </c>
      <c r="E358" s="11">
        <v>2</v>
      </c>
      <c r="F358" s="11">
        <v>81</v>
      </c>
      <c r="G358" s="11">
        <v>2</v>
      </c>
      <c r="H358" s="12">
        <f t="shared" si="49"/>
        <v>281</v>
      </c>
      <c r="I358" s="11">
        <v>100</v>
      </c>
      <c r="J358" s="13">
        <f t="shared" si="52"/>
        <v>28100</v>
      </c>
      <c r="K358" s="11">
        <v>1</v>
      </c>
      <c r="L358" s="11" t="s">
        <v>33</v>
      </c>
      <c r="M358" s="14" t="s">
        <v>34</v>
      </c>
      <c r="N358" s="11">
        <v>2</v>
      </c>
      <c r="O358" s="12">
        <v>396</v>
      </c>
      <c r="P358" s="15">
        <v>100</v>
      </c>
      <c r="Q358" s="16">
        <v>8450</v>
      </c>
      <c r="R358" s="16">
        <f>O358*Q358</f>
        <v>3346200</v>
      </c>
      <c r="S358" s="15">
        <v>21</v>
      </c>
      <c r="T358" s="15">
        <v>80</v>
      </c>
      <c r="U358" s="13">
        <f>R358*(100-T358)%</f>
        <v>669240</v>
      </c>
      <c r="V358" s="13">
        <f t="shared" si="48"/>
        <v>697340</v>
      </c>
      <c r="W358" s="13">
        <f t="shared" si="51"/>
        <v>697340</v>
      </c>
      <c r="X358" s="17">
        <v>50</v>
      </c>
      <c r="Y358" s="18" t="s">
        <v>35</v>
      </c>
      <c r="Z358" s="19">
        <v>0.03</v>
      </c>
    </row>
    <row r="359" spans="1:26" ht="36.75" customHeight="1" thickBot="1" x14ac:dyDescent="0.6">
      <c r="A359" s="152">
        <v>302</v>
      </c>
      <c r="B359" s="11" t="s">
        <v>32</v>
      </c>
      <c r="C359" s="11">
        <v>44888</v>
      </c>
      <c r="D359" s="11">
        <v>0</v>
      </c>
      <c r="E359" s="11">
        <v>0</v>
      </c>
      <c r="F359" s="11">
        <v>66</v>
      </c>
      <c r="G359" s="11">
        <v>2</v>
      </c>
      <c r="H359" s="12">
        <f t="shared" si="49"/>
        <v>66</v>
      </c>
      <c r="I359" s="11">
        <v>100</v>
      </c>
      <c r="J359" s="13">
        <f t="shared" si="52"/>
        <v>6600</v>
      </c>
      <c r="K359" s="11">
        <v>1</v>
      </c>
      <c r="L359" s="11"/>
      <c r="M359" s="11"/>
      <c r="N359" s="11">
        <v>2</v>
      </c>
      <c r="O359" s="12"/>
      <c r="P359" s="15">
        <v>100</v>
      </c>
      <c r="Q359" s="16"/>
      <c r="R359" s="16"/>
      <c r="S359" s="15"/>
      <c r="T359" s="15"/>
      <c r="U359" s="13"/>
      <c r="V359" s="13">
        <f t="shared" si="48"/>
        <v>6600</v>
      </c>
      <c r="W359" s="13">
        <f t="shared" si="51"/>
        <v>6600</v>
      </c>
      <c r="X359" s="17">
        <v>50</v>
      </c>
      <c r="Y359" s="18" t="s">
        <v>35</v>
      </c>
      <c r="Z359" s="19">
        <v>0.03</v>
      </c>
    </row>
    <row r="360" spans="1:26" ht="36.75" customHeight="1" thickBot="1" x14ac:dyDescent="0.6">
      <c r="A360" s="153"/>
      <c r="B360" s="11" t="s">
        <v>32</v>
      </c>
      <c r="C360" s="11">
        <v>44888</v>
      </c>
      <c r="D360" s="11"/>
      <c r="E360" s="11"/>
      <c r="F360" s="11"/>
      <c r="G360" s="11"/>
      <c r="H360" s="12"/>
      <c r="I360" s="11"/>
      <c r="J360" s="13"/>
      <c r="K360" s="11">
        <v>1</v>
      </c>
      <c r="L360" s="11" t="s">
        <v>33</v>
      </c>
      <c r="M360" s="11" t="s">
        <v>37</v>
      </c>
      <c r="N360" s="11">
        <v>2</v>
      </c>
      <c r="O360" s="12">
        <v>108</v>
      </c>
      <c r="P360" s="15">
        <v>100</v>
      </c>
      <c r="Q360" s="16">
        <v>8450</v>
      </c>
      <c r="R360" s="16">
        <f>O360*Q360</f>
        <v>912600</v>
      </c>
      <c r="S360" s="15">
        <v>22</v>
      </c>
      <c r="T360" s="15">
        <v>34</v>
      </c>
      <c r="U360" s="13">
        <f>R360*(100-T360)%</f>
        <v>602316</v>
      </c>
      <c r="V360" s="13">
        <f t="shared" si="48"/>
        <v>602316</v>
      </c>
      <c r="W360" s="13">
        <f t="shared" si="51"/>
        <v>602316</v>
      </c>
      <c r="X360" s="17">
        <v>10</v>
      </c>
      <c r="Y360" s="18" t="s">
        <v>35</v>
      </c>
      <c r="Z360" s="19">
        <v>0.02</v>
      </c>
    </row>
    <row r="361" spans="1:26" ht="28.5" customHeight="1" thickBot="1" x14ac:dyDescent="0.6">
      <c r="A361" s="11">
        <v>303</v>
      </c>
      <c r="B361" s="11" t="s">
        <v>32</v>
      </c>
      <c r="C361" s="11">
        <v>44890</v>
      </c>
      <c r="D361" s="11">
        <v>0</v>
      </c>
      <c r="E361" s="11">
        <v>0</v>
      </c>
      <c r="F361" s="11">
        <v>15</v>
      </c>
      <c r="G361" s="20">
        <v>1</v>
      </c>
      <c r="H361" s="12">
        <f t="shared" ref="H361" si="53">SUM(D361*400)+(E361*100)+F361</f>
        <v>15</v>
      </c>
      <c r="I361" s="11">
        <v>100</v>
      </c>
      <c r="J361" s="13">
        <f>H361*I361</f>
        <v>1500</v>
      </c>
      <c r="K361" s="11">
        <v>1</v>
      </c>
      <c r="L361" s="11"/>
      <c r="M361" s="11"/>
      <c r="N361" s="11">
        <v>1</v>
      </c>
      <c r="O361" s="12"/>
      <c r="P361" s="15">
        <v>100</v>
      </c>
      <c r="Q361" s="16"/>
      <c r="R361" s="16"/>
      <c r="S361" s="15"/>
      <c r="T361" s="15"/>
      <c r="U361" s="13"/>
      <c r="V361" s="13">
        <f t="shared" si="48"/>
        <v>1500</v>
      </c>
      <c r="W361" s="13">
        <f t="shared" si="51"/>
        <v>1500</v>
      </c>
      <c r="X361" s="17">
        <v>50</v>
      </c>
      <c r="Y361" s="18" t="s">
        <v>35</v>
      </c>
      <c r="Z361" s="19">
        <v>0.03</v>
      </c>
    </row>
    <row r="362" spans="1:26" ht="28.5" customHeight="1" thickBot="1" x14ac:dyDescent="0.6">
      <c r="A362" s="11">
        <v>304</v>
      </c>
      <c r="B362" s="11" t="s">
        <v>32</v>
      </c>
      <c r="C362" s="11">
        <v>44891</v>
      </c>
      <c r="D362" s="11">
        <v>1</v>
      </c>
      <c r="E362" s="11">
        <v>2</v>
      </c>
      <c r="F362" s="11">
        <v>91</v>
      </c>
      <c r="G362" s="20">
        <v>1</v>
      </c>
      <c r="H362" s="12">
        <f t="shared" ref="H362:H363" si="54">SUM(D362*400)+(E362*100)+F362</f>
        <v>691</v>
      </c>
      <c r="I362" s="11">
        <v>100</v>
      </c>
      <c r="J362" s="13">
        <f>H362*I362</f>
        <v>69100</v>
      </c>
      <c r="K362" s="11">
        <v>1</v>
      </c>
      <c r="L362" s="11"/>
      <c r="M362" s="11"/>
      <c r="N362" s="11">
        <v>1</v>
      </c>
      <c r="O362" s="12"/>
      <c r="P362" s="15">
        <v>100</v>
      </c>
      <c r="Q362" s="16"/>
      <c r="R362" s="16"/>
      <c r="S362" s="15"/>
      <c r="T362" s="15"/>
      <c r="U362" s="13"/>
      <c r="V362" s="13">
        <f t="shared" si="48"/>
        <v>69100</v>
      </c>
      <c r="W362" s="13">
        <f t="shared" si="51"/>
        <v>69100</v>
      </c>
      <c r="X362" s="17">
        <v>50</v>
      </c>
      <c r="Y362" s="18" t="s">
        <v>35</v>
      </c>
      <c r="Z362" s="19">
        <v>0.03</v>
      </c>
    </row>
    <row r="363" spans="1:26" ht="36.75" customHeight="1" thickBot="1" x14ac:dyDescent="0.6">
      <c r="A363" s="152">
        <v>305</v>
      </c>
      <c r="B363" s="11" t="s">
        <v>32</v>
      </c>
      <c r="C363" s="11">
        <v>44892</v>
      </c>
      <c r="D363" s="11">
        <v>0</v>
      </c>
      <c r="E363" s="11">
        <v>0</v>
      </c>
      <c r="F363" s="11">
        <v>90</v>
      </c>
      <c r="G363" s="11">
        <v>2</v>
      </c>
      <c r="H363" s="12">
        <f t="shared" si="54"/>
        <v>90</v>
      </c>
      <c r="I363" s="11">
        <v>200</v>
      </c>
      <c r="J363" s="13">
        <f>H363*I363</f>
        <v>18000</v>
      </c>
      <c r="K363" s="11">
        <v>1</v>
      </c>
      <c r="L363" s="11"/>
      <c r="M363" s="11"/>
      <c r="N363" s="11">
        <v>2</v>
      </c>
      <c r="O363" s="12"/>
      <c r="P363" s="15">
        <v>100</v>
      </c>
      <c r="Q363" s="16"/>
      <c r="R363" s="16"/>
      <c r="S363" s="15"/>
      <c r="T363" s="15"/>
      <c r="U363" s="13"/>
      <c r="V363" s="13">
        <f t="shared" si="48"/>
        <v>18000</v>
      </c>
      <c r="W363" s="13">
        <f t="shared" si="51"/>
        <v>18000</v>
      </c>
      <c r="X363" s="17">
        <v>50</v>
      </c>
      <c r="Y363" s="18" t="s">
        <v>35</v>
      </c>
      <c r="Z363" s="19">
        <v>0.03</v>
      </c>
    </row>
    <row r="364" spans="1:26" ht="36.75" customHeight="1" thickBot="1" x14ac:dyDescent="0.6">
      <c r="A364" s="153"/>
      <c r="B364" s="11" t="s">
        <v>32</v>
      </c>
      <c r="C364" s="11">
        <v>44892</v>
      </c>
      <c r="D364" s="11"/>
      <c r="E364" s="11"/>
      <c r="F364" s="11"/>
      <c r="G364" s="11"/>
      <c r="H364" s="12"/>
      <c r="I364" s="11"/>
      <c r="J364" s="13"/>
      <c r="K364" s="11">
        <v>1</v>
      </c>
      <c r="L364" s="11" t="s">
        <v>33</v>
      </c>
      <c r="M364" s="11" t="s">
        <v>37</v>
      </c>
      <c r="N364" s="11">
        <v>2</v>
      </c>
      <c r="O364" s="12">
        <v>108</v>
      </c>
      <c r="P364" s="15">
        <v>100</v>
      </c>
      <c r="Q364" s="16">
        <v>8450</v>
      </c>
      <c r="R364" s="16">
        <f>O364*Q364</f>
        <v>912600</v>
      </c>
      <c r="S364" s="15">
        <v>16</v>
      </c>
      <c r="T364" s="15">
        <v>22</v>
      </c>
      <c r="U364" s="13">
        <f>R364*(100-T364)%</f>
        <v>711828</v>
      </c>
      <c r="V364" s="13">
        <f t="shared" si="48"/>
        <v>711828</v>
      </c>
      <c r="W364" s="13">
        <f t="shared" si="51"/>
        <v>711828</v>
      </c>
      <c r="X364" s="17">
        <v>10</v>
      </c>
      <c r="Y364" s="18" t="s">
        <v>35</v>
      </c>
      <c r="Z364" s="19">
        <v>0.02</v>
      </c>
    </row>
    <row r="365" spans="1:26" ht="28.5" customHeight="1" thickBot="1" x14ac:dyDescent="0.6">
      <c r="A365" s="11">
        <v>306</v>
      </c>
      <c r="B365" s="11" t="s">
        <v>32</v>
      </c>
      <c r="C365" s="11">
        <v>17850</v>
      </c>
      <c r="D365" s="11">
        <v>1</v>
      </c>
      <c r="E365" s="11">
        <v>3</v>
      </c>
      <c r="F365" s="11">
        <v>6</v>
      </c>
      <c r="G365" s="20">
        <v>1</v>
      </c>
      <c r="H365" s="12">
        <f t="shared" si="49"/>
        <v>706</v>
      </c>
      <c r="I365" s="11">
        <v>100</v>
      </c>
      <c r="J365" s="13">
        <f t="shared" ref="J365:J380" si="55">H365*I365</f>
        <v>70600</v>
      </c>
      <c r="K365" s="11">
        <v>1</v>
      </c>
      <c r="L365" s="11"/>
      <c r="M365" s="11"/>
      <c r="N365" s="11">
        <v>1</v>
      </c>
      <c r="O365" s="12"/>
      <c r="P365" s="15">
        <v>100</v>
      </c>
      <c r="Q365" s="16"/>
      <c r="R365" s="16"/>
      <c r="S365" s="15"/>
      <c r="T365" s="15"/>
      <c r="U365" s="13"/>
      <c r="V365" s="13">
        <f t="shared" si="48"/>
        <v>70600</v>
      </c>
      <c r="W365" s="13">
        <f t="shared" si="51"/>
        <v>70600</v>
      </c>
      <c r="X365" s="154">
        <v>50</v>
      </c>
      <c r="Y365" s="170" t="s">
        <v>35</v>
      </c>
      <c r="Z365" s="156">
        <v>0.01</v>
      </c>
    </row>
    <row r="366" spans="1:26" ht="28.5" customHeight="1" thickBot="1" x14ac:dyDescent="0.6">
      <c r="A366" s="11">
        <v>307</v>
      </c>
      <c r="B366" s="11" t="s">
        <v>32</v>
      </c>
      <c r="C366" s="11">
        <v>17851</v>
      </c>
      <c r="D366" s="11">
        <v>0</v>
      </c>
      <c r="E366" s="11">
        <v>3</v>
      </c>
      <c r="F366" s="11">
        <v>35</v>
      </c>
      <c r="G366" s="20">
        <v>1</v>
      </c>
      <c r="H366" s="12">
        <f t="shared" si="49"/>
        <v>335</v>
      </c>
      <c r="I366" s="11">
        <v>100</v>
      </c>
      <c r="J366" s="13">
        <f t="shared" si="55"/>
        <v>33500</v>
      </c>
      <c r="K366" s="11">
        <v>1</v>
      </c>
      <c r="L366" s="11"/>
      <c r="M366" s="11"/>
      <c r="N366" s="11">
        <v>1</v>
      </c>
      <c r="O366" s="12"/>
      <c r="P366" s="15">
        <v>100</v>
      </c>
      <c r="Q366" s="16"/>
      <c r="R366" s="16"/>
      <c r="S366" s="15"/>
      <c r="T366" s="15"/>
      <c r="U366" s="13"/>
      <c r="V366" s="13">
        <f t="shared" si="48"/>
        <v>33500</v>
      </c>
      <c r="W366" s="13">
        <f t="shared" si="51"/>
        <v>33500</v>
      </c>
      <c r="X366" s="154"/>
      <c r="Y366" s="170"/>
      <c r="Z366" s="156"/>
    </row>
    <row r="367" spans="1:26" ht="28.5" customHeight="1" thickBot="1" x14ac:dyDescent="0.6">
      <c r="A367" s="11">
        <v>308</v>
      </c>
      <c r="B367" s="11" t="s">
        <v>32</v>
      </c>
      <c r="C367" s="11">
        <v>17858</v>
      </c>
      <c r="D367" s="11">
        <v>4</v>
      </c>
      <c r="E367" s="11">
        <v>3</v>
      </c>
      <c r="F367" s="11">
        <v>40</v>
      </c>
      <c r="G367" s="20">
        <v>1</v>
      </c>
      <c r="H367" s="12">
        <f t="shared" si="49"/>
        <v>1940</v>
      </c>
      <c r="I367" s="11">
        <v>100</v>
      </c>
      <c r="J367" s="13">
        <f t="shared" si="55"/>
        <v>194000</v>
      </c>
      <c r="K367" s="11">
        <v>1</v>
      </c>
      <c r="L367" s="11"/>
      <c r="M367" s="11"/>
      <c r="N367" s="11">
        <v>1</v>
      </c>
      <c r="O367" s="12"/>
      <c r="P367" s="15">
        <v>100</v>
      </c>
      <c r="Q367" s="16"/>
      <c r="R367" s="16"/>
      <c r="S367" s="15"/>
      <c r="T367" s="15"/>
      <c r="U367" s="13"/>
      <c r="V367" s="13">
        <f t="shared" si="48"/>
        <v>194000</v>
      </c>
      <c r="W367" s="13">
        <f t="shared" si="51"/>
        <v>194000</v>
      </c>
      <c r="X367" s="154"/>
      <c r="Y367" s="170"/>
      <c r="Z367" s="156"/>
    </row>
    <row r="368" spans="1:26" ht="28.5" customHeight="1" thickBot="1" x14ac:dyDescent="0.6">
      <c r="A368" s="11">
        <v>309</v>
      </c>
      <c r="B368" s="11" t="s">
        <v>32</v>
      </c>
      <c r="C368" s="11">
        <v>33358</v>
      </c>
      <c r="D368" s="11">
        <v>1</v>
      </c>
      <c r="E368" s="11">
        <v>1</v>
      </c>
      <c r="F368" s="11">
        <v>19</v>
      </c>
      <c r="G368" s="20">
        <v>1</v>
      </c>
      <c r="H368" s="12">
        <f t="shared" si="49"/>
        <v>519</v>
      </c>
      <c r="I368" s="11">
        <v>100</v>
      </c>
      <c r="J368" s="13">
        <f t="shared" si="55"/>
        <v>51900</v>
      </c>
      <c r="K368" s="11">
        <v>1</v>
      </c>
      <c r="L368" s="11"/>
      <c r="M368" s="11"/>
      <c r="N368" s="11">
        <v>1</v>
      </c>
      <c r="O368" s="12"/>
      <c r="P368" s="15">
        <v>100</v>
      </c>
      <c r="Q368" s="16"/>
      <c r="R368" s="16"/>
      <c r="S368" s="15"/>
      <c r="T368" s="15"/>
      <c r="U368" s="13"/>
      <c r="V368" s="13">
        <f t="shared" si="48"/>
        <v>51900</v>
      </c>
      <c r="W368" s="13">
        <f t="shared" si="51"/>
        <v>51900</v>
      </c>
      <c r="X368" s="17">
        <v>50</v>
      </c>
      <c r="Y368" s="18" t="s">
        <v>35</v>
      </c>
      <c r="Z368" s="19">
        <v>0.01</v>
      </c>
    </row>
    <row r="369" spans="1:26" ht="28.5" customHeight="1" thickBot="1" x14ac:dyDescent="0.6">
      <c r="A369" s="11">
        <v>310</v>
      </c>
      <c r="B369" s="11" t="s">
        <v>32</v>
      </c>
      <c r="C369" s="11">
        <v>17683</v>
      </c>
      <c r="D369" s="11">
        <v>5</v>
      </c>
      <c r="E369" s="11">
        <v>2</v>
      </c>
      <c r="F369" s="11">
        <v>7</v>
      </c>
      <c r="G369" s="20">
        <v>1</v>
      </c>
      <c r="H369" s="12">
        <f t="shared" si="49"/>
        <v>2207</v>
      </c>
      <c r="I369" s="11">
        <v>100</v>
      </c>
      <c r="J369" s="13">
        <f t="shared" si="55"/>
        <v>220700</v>
      </c>
      <c r="K369" s="11">
        <v>1</v>
      </c>
      <c r="L369" s="11"/>
      <c r="M369" s="11"/>
      <c r="N369" s="11">
        <v>1</v>
      </c>
      <c r="O369" s="12"/>
      <c r="P369" s="15">
        <v>100</v>
      </c>
      <c r="Q369" s="16"/>
      <c r="R369" s="16"/>
      <c r="S369" s="15"/>
      <c r="T369" s="15"/>
      <c r="U369" s="13"/>
      <c r="V369" s="13">
        <f t="shared" si="48"/>
        <v>220700</v>
      </c>
      <c r="W369" s="13">
        <f t="shared" si="51"/>
        <v>220700</v>
      </c>
      <c r="X369" s="17">
        <v>50</v>
      </c>
      <c r="Y369" s="6" t="s">
        <v>35</v>
      </c>
      <c r="Z369" s="19">
        <v>0.01</v>
      </c>
    </row>
    <row r="370" spans="1:26" ht="25.5" customHeight="1" thickBot="1" x14ac:dyDescent="0.6">
      <c r="A370" s="11">
        <v>311</v>
      </c>
      <c r="B370" s="11" t="s">
        <v>32</v>
      </c>
      <c r="C370" s="11">
        <v>17809</v>
      </c>
      <c r="D370" s="11">
        <v>3</v>
      </c>
      <c r="E370" s="11">
        <v>1</v>
      </c>
      <c r="F370" s="11">
        <v>47</v>
      </c>
      <c r="G370" s="20">
        <v>1</v>
      </c>
      <c r="H370" s="12">
        <f t="shared" si="49"/>
        <v>1347</v>
      </c>
      <c r="I370" s="11">
        <v>130</v>
      </c>
      <c r="J370" s="13">
        <f t="shared" si="55"/>
        <v>175110</v>
      </c>
      <c r="K370" s="11">
        <v>1</v>
      </c>
      <c r="L370" s="11"/>
      <c r="M370" s="11"/>
      <c r="N370" s="11">
        <v>1</v>
      </c>
      <c r="O370" s="12"/>
      <c r="P370" s="15">
        <v>100</v>
      </c>
      <c r="Q370" s="16"/>
      <c r="R370" s="16"/>
      <c r="S370" s="15"/>
      <c r="T370" s="15"/>
      <c r="U370" s="13"/>
      <c r="V370" s="13">
        <f t="shared" si="48"/>
        <v>175110</v>
      </c>
      <c r="W370" s="13">
        <f t="shared" si="51"/>
        <v>175110</v>
      </c>
      <c r="X370" s="17">
        <v>50</v>
      </c>
      <c r="Y370" s="6" t="s">
        <v>35</v>
      </c>
      <c r="Z370" s="19">
        <v>0.01</v>
      </c>
    </row>
    <row r="371" spans="1:26" ht="41.25" customHeight="1" thickBot="1" x14ac:dyDescent="0.6">
      <c r="A371" s="11">
        <v>312</v>
      </c>
      <c r="B371" s="11" t="s">
        <v>32</v>
      </c>
      <c r="C371" s="11">
        <v>42112</v>
      </c>
      <c r="D371" s="11">
        <v>0</v>
      </c>
      <c r="E371" s="11">
        <v>0</v>
      </c>
      <c r="F371" s="11">
        <v>36</v>
      </c>
      <c r="G371" s="11">
        <v>2</v>
      </c>
      <c r="H371" s="12">
        <f t="shared" si="49"/>
        <v>36</v>
      </c>
      <c r="I371" s="11">
        <v>420</v>
      </c>
      <c r="J371" s="13">
        <f t="shared" si="55"/>
        <v>15120</v>
      </c>
      <c r="K371" s="11">
        <v>1</v>
      </c>
      <c r="L371" s="11" t="s">
        <v>33</v>
      </c>
      <c r="M371" s="14" t="s">
        <v>34</v>
      </c>
      <c r="N371" s="11">
        <v>2</v>
      </c>
      <c r="O371" s="12">
        <v>207</v>
      </c>
      <c r="P371" s="15">
        <v>100</v>
      </c>
      <c r="Q371" s="16">
        <v>8450</v>
      </c>
      <c r="R371" s="16">
        <f t="shared" ref="R371:R376" si="56">O371*Q371</f>
        <v>1749150</v>
      </c>
      <c r="S371" s="15">
        <v>36</v>
      </c>
      <c r="T371" s="15">
        <v>85</v>
      </c>
      <c r="U371" s="13">
        <f t="shared" ref="U371:U376" si="57">R371*(100-T371)%</f>
        <v>262372.5</v>
      </c>
      <c r="V371" s="13">
        <f t="shared" si="48"/>
        <v>277492.5</v>
      </c>
      <c r="W371" s="13">
        <f t="shared" si="51"/>
        <v>277492.5</v>
      </c>
      <c r="X371" s="17">
        <v>50</v>
      </c>
      <c r="Y371" s="18" t="s">
        <v>35</v>
      </c>
      <c r="Z371" s="19">
        <v>0.03</v>
      </c>
    </row>
    <row r="372" spans="1:26" ht="41.25" customHeight="1" thickBot="1" x14ac:dyDescent="0.6">
      <c r="A372" s="11">
        <v>313</v>
      </c>
      <c r="B372" s="11" t="s">
        <v>32</v>
      </c>
      <c r="C372" s="11">
        <v>34100</v>
      </c>
      <c r="D372" s="11">
        <v>0</v>
      </c>
      <c r="E372" s="11">
        <v>0</v>
      </c>
      <c r="F372" s="11">
        <v>69</v>
      </c>
      <c r="G372" s="20">
        <v>2</v>
      </c>
      <c r="H372" s="12">
        <f t="shared" si="49"/>
        <v>69</v>
      </c>
      <c r="I372" s="11">
        <v>420</v>
      </c>
      <c r="J372" s="13">
        <f t="shared" si="55"/>
        <v>28980</v>
      </c>
      <c r="K372" s="11">
        <v>1</v>
      </c>
      <c r="L372" s="11" t="s">
        <v>33</v>
      </c>
      <c r="M372" s="11" t="s">
        <v>37</v>
      </c>
      <c r="N372" s="11">
        <v>2</v>
      </c>
      <c r="O372" s="12">
        <v>96</v>
      </c>
      <c r="P372" s="15">
        <v>100</v>
      </c>
      <c r="Q372" s="16">
        <v>8450</v>
      </c>
      <c r="R372" s="16">
        <f t="shared" si="56"/>
        <v>811200</v>
      </c>
      <c r="S372" s="15">
        <v>26</v>
      </c>
      <c r="T372" s="15">
        <v>42</v>
      </c>
      <c r="U372" s="13">
        <f t="shared" si="57"/>
        <v>470495.99999999994</v>
      </c>
      <c r="V372" s="13">
        <f t="shared" si="48"/>
        <v>499475.99999999994</v>
      </c>
      <c r="W372" s="13">
        <f t="shared" si="51"/>
        <v>499475.99999999994</v>
      </c>
      <c r="X372" s="17">
        <v>50</v>
      </c>
      <c r="Y372" s="18" t="s">
        <v>35</v>
      </c>
      <c r="Z372" s="19">
        <v>0.03</v>
      </c>
    </row>
    <row r="373" spans="1:26" ht="41.25" customHeight="1" thickBot="1" x14ac:dyDescent="0.6">
      <c r="A373" s="152">
        <v>314</v>
      </c>
      <c r="B373" s="11" t="s">
        <v>32</v>
      </c>
      <c r="C373" s="11">
        <v>400</v>
      </c>
      <c r="D373" s="11">
        <v>0</v>
      </c>
      <c r="E373" s="11">
        <v>0</v>
      </c>
      <c r="F373" s="11">
        <v>77</v>
      </c>
      <c r="G373" s="20">
        <v>2</v>
      </c>
      <c r="H373" s="12">
        <f>SUM(D373*400)+(E373*100)+F373-H374</f>
        <v>74</v>
      </c>
      <c r="I373" s="11">
        <v>420</v>
      </c>
      <c r="J373" s="13">
        <f>H373*I373</f>
        <v>31080</v>
      </c>
      <c r="K373" s="11">
        <v>1</v>
      </c>
      <c r="L373" s="11" t="s">
        <v>33</v>
      </c>
      <c r="M373" s="11" t="s">
        <v>37</v>
      </c>
      <c r="N373" s="11">
        <v>2</v>
      </c>
      <c r="O373" s="12">
        <f>54-O374</f>
        <v>42</v>
      </c>
      <c r="P373" s="15">
        <v>100</v>
      </c>
      <c r="Q373" s="16">
        <v>8450</v>
      </c>
      <c r="R373" s="16">
        <f t="shared" si="56"/>
        <v>354900</v>
      </c>
      <c r="S373" s="15">
        <v>21</v>
      </c>
      <c r="T373" s="15">
        <v>32</v>
      </c>
      <c r="U373" s="13">
        <f t="shared" si="57"/>
        <v>241332.00000000003</v>
      </c>
      <c r="V373" s="13">
        <f t="shared" si="48"/>
        <v>272412</v>
      </c>
      <c r="W373" s="13">
        <f>V373</f>
        <v>272412</v>
      </c>
      <c r="X373" s="17">
        <v>50</v>
      </c>
      <c r="Y373" s="18" t="s">
        <v>35</v>
      </c>
      <c r="Z373" s="19">
        <v>0.03</v>
      </c>
    </row>
    <row r="374" spans="1:26" s="37" customFormat="1" ht="41.25" customHeight="1" thickBot="1" x14ac:dyDescent="0.6">
      <c r="A374" s="153"/>
      <c r="B374" s="14" t="s">
        <v>32</v>
      </c>
      <c r="C374" s="14">
        <v>400</v>
      </c>
      <c r="D374" s="14"/>
      <c r="E374" s="14"/>
      <c r="F374" s="14"/>
      <c r="G374" s="29">
        <v>3</v>
      </c>
      <c r="H374" s="19">
        <v>3</v>
      </c>
      <c r="I374" s="14">
        <v>420</v>
      </c>
      <c r="J374" s="30">
        <f>H374*I374</f>
        <v>1260</v>
      </c>
      <c r="K374" s="14">
        <v>1</v>
      </c>
      <c r="L374" s="14"/>
      <c r="M374" s="14" t="s">
        <v>37</v>
      </c>
      <c r="N374" s="14">
        <v>3</v>
      </c>
      <c r="O374" s="19">
        <v>12</v>
      </c>
      <c r="P374" s="31">
        <v>100</v>
      </c>
      <c r="Q374" s="32">
        <v>8450</v>
      </c>
      <c r="R374" s="32">
        <f>O374*Q374</f>
        <v>101400</v>
      </c>
      <c r="S374" s="31">
        <v>21</v>
      </c>
      <c r="T374" s="31">
        <v>32</v>
      </c>
      <c r="U374" s="30">
        <f t="shared" si="57"/>
        <v>68952</v>
      </c>
      <c r="V374" s="30">
        <f>U374+J374</f>
        <v>70212</v>
      </c>
      <c r="W374" s="30">
        <f t="shared" si="51"/>
        <v>70212</v>
      </c>
      <c r="X374" s="33"/>
      <c r="Y374" s="34">
        <f>W374</f>
        <v>70212</v>
      </c>
      <c r="Z374" s="19">
        <v>0.3</v>
      </c>
    </row>
    <row r="375" spans="1:26" ht="41.25" customHeight="1" thickBot="1" x14ac:dyDescent="0.6">
      <c r="A375" s="11">
        <v>315</v>
      </c>
      <c r="B375" s="11" t="s">
        <v>32</v>
      </c>
      <c r="C375" s="11">
        <v>422</v>
      </c>
      <c r="D375" s="11">
        <v>0</v>
      </c>
      <c r="E375" s="11">
        <v>2</v>
      </c>
      <c r="F375" s="11">
        <v>12</v>
      </c>
      <c r="G375" s="20">
        <v>2</v>
      </c>
      <c r="H375" s="12">
        <f t="shared" si="49"/>
        <v>212</v>
      </c>
      <c r="I375" s="11">
        <v>420</v>
      </c>
      <c r="J375" s="13">
        <f t="shared" si="55"/>
        <v>89040</v>
      </c>
      <c r="K375" s="11">
        <v>1</v>
      </c>
      <c r="L375" s="11" t="s">
        <v>33</v>
      </c>
      <c r="M375" s="14" t="s">
        <v>34</v>
      </c>
      <c r="N375" s="11">
        <v>2</v>
      </c>
      <c r="O375" s="12">
        <v>216</v>
      </c>
      <c r="P375" s="15">
        <v>100</v>
      </c>
      <c r="Q375" s="16">
        <v>8450</v>
      </c>
      <c r="R375" s="16">
        <f t="shared" si="56"/>
        <v>1825200</v>
      </c>
      <c r="S375" s="15">
        <v>31</v>
      </c>
      <c r="T375" s="15">
        <v>85</v>
      </c>
      <c r="U375" s="13">
        <f t="shared" si="57"/>
        <v>273780</v>
      </c>
      <c r="V375" s="13">
        <f t="shared" si="48"/>
        <v>362820</v>
      </c>
      <c r="W375" s="13">
        <f t="shared" si="51"/>
        <v>362820</v>
      </c>
      <c r="X375" s="17">
        <v>50</v>
      </c>
      <c r="Y375" s="18" t="s">
        <v>35</v>
      </c>
      <c r="Z375" s="19">
        <v>0.03</v>
      </c>
    </row>
    <row r="376" spans="1:26" ht="41.25" customHeight="1" thickBot="1" x14ac:dyDescent="0.6">
      <c r="A376" s="11">
        <v>316</v>
      </c>
      <c r="B376" s="11" t="s">
        <v>32</v>
      </c>
      <c r="C376" s="11">
        <v>34534</v>
      </c>
      <c r="D376" s="11">
        <v>0</v>
      </c>
      <c r="E376" s="11">
        <v>0</v>
      </c>
      <c r="F376" s="11">
        <v>67</v>
      </c>
      <c r="G376" s="11">
        <v>2</v>
      </c>
      <c r="H376" s="12">
        <f t="shared" si="49"/>
        <v>67</v>
      </c>
      <c r="I376" s="11">
        <v>500</v>
      </c>
      <c r="J376" s="13">
        <f t="shared" si="55"/>
        <v>33500</v>
      </c>
      <c r="K376" s="11">
        <v>1</v>
      </c>
      <c r="L376" s="11" t="s">
        <v>33</v>
      </c>
      <c r="M376" s="14" t="s">
        <v>34</v>
      </c>
      <c r="N376" s="11">
        <v>2</v>
      </c>
      <c r="O376" s="12">
        <v>139.65</v>
      </c>
      <c r="P376" s="15">
        <v>100</v>
      </c>
      <c r="Q376" s="16">
        <v>8450</v>
      </c>
      <c r="R376" s="16">
        <f t="shared" si="56"/>
        <v>1180042.5</v>
      </c>
      <c r="S376" s="15">
        <v>16</v>
      </c>
      <c r="T376" s="15">
        <v>55</v>
      </c>
      <c r="U376" s="13">
        <f t="shared" si="57"/>
        <v>531019.125</v>
      </c>
      <c r="V376" s="13">
        <f t="shared" si="48"/>
        <v>564519.125</v>
      </c>
      <c r="W376" s="13">
        <f t="shared" si="51"/>
        <v>564519.125</v>
      </c>
      <c r="X376" s="17">
        <v>50</v>
      </c>
      <c r="Y376" s="18" t="s">
        <v>35</v>
      </c>
      <c r="Z376" s="19">
        <v>0.03</v>
      </c>
    </row>
    <row r="377" spans="1:26" ht="29.25" customHeight="1" thickBot="1" x14ac:dyDescent="0.6">
      <c r="A377" s="11">
        <v>317</v>
      </c>
      <c r="B377" s="11" t="s">
        <v>32</v>
      </c>
      <c r="C377" s="11">
        <v>32764</v>
      </c>
      <c r="D377" s="11">
        <v>0</v>
      </c>
      <c r="E377" s="11">
        <v>2</v>
      </c>
      <c r="F377" s="11">
        <v>43</v>
      </c>
      <c r="G377" s="20">
        <v>1</v>
      </c>
      <c r="H377" s="12">
        <f t="shared" si="49"/>
        <v>243</v>
      </c>
      <c r="I377" s="11">
        <v>130</v>
      </c>
      <c r="J377" s="13">
        <f t="shared" si="55"/>
        <v>31590</v>
      </c>
      <c r="K377" s="11">
        <v>1</v>
      </c>
      <c r="L377" s="11"/>
      <c r="M377" s="11"/>
      <c r="N377" s="11">
        <v>1</v>
      </c>
      <c r="O377" s="12"/>
      <c r="P377" s="15">
        <v>100</v>
      </c>
      <c r="Q377" s="16"/>
      <c r="R377" s="16"/>
      <c r="S377" s="15"/>
      <c r="T377" s="15"/>
      <c r="U377" s="13"/>
      <c r="V377" s="13">
        <f t="shared" si="48"/>
        <v>31590</v>
      </c>
      <c r="W377" s="13">
        <f t="shared" si="51"/>
        <v>31590</v>
      </c>
      <c r="X377" s="154">
        <v>50</v>
      </c>
      <c r="Y377" s="155" t="s">
        <v>35</v>
      </c>
      <c r="Z377" s="156">
        <v>0.01</v>
      </c>
    </row>
    <row r="378" spans="1:26" ht="29.25" customHeight="1" thickBot="1" x14ac:dyDescent="0.6">
      <c r="A378" s="11">
        <v>318</v>
      </c>
      <c r="B378" s="11" t="s">
        <v>32</v>
      </c>
      <c r="C378" s="11">
        <v>32854</v>
      </c>
      <c r="D378" s="11">
        <v>14</v>
      </c>
      <c r="E378" s="11">
        <v>2</v>
      </c>
      <c r="F378" s="11">
        <v>84</v>
      </c>
      <c r="G378" s="20">
        <v>1</v>
      </c>
      <c r="H378" s="12">
        <f t="shared" si="49"/>
        <v>5884</v>
      </c>
      <c r="I378" s="11">
        <v>100</v>
      </c>
      <c r="J378" s="13">
        <f t="shared" si="55"/>
        <v>588400</v>
      </c>
      <c r="K378" s="11">
        <v>1</v>
      </c>
      <c r="L378" s="11"/>
      <c r="M378" s="11"/>
      <c r="N378" s="11">
        <v>1</v>
      </c>
      <c r="O378" s="12"/>
      <c r="P378" s="15">
        <v>100</v>
      </c>
      <c r="Q378" s="16"/>
      <c r="R378" s="16"/>
      <c r="S378" s="15"/>
      <c r="T378" s="15"/>
      <c r="U378" s="13"/>
      <c r="V378" s="13">
        <f t="shared" si="48"/>
        <v>588400</v>
      </c>
      <c r="W378" s="13">
        <f t="shared" si="51"/>
        <v>588400</v>
      </c>
      <c r="X378" s="154"/>
      <c r="Y378" s="155"/>
      <c r="Z378" s="156"/>
    </row>
    <row r="379" spans="1:26" ht="29.25" customHeight="1" thickBot="1" x14ac:dyDescent="0.6">
      <c r="A379" s="11">
        <v>319</v>
      </c>
      <c r="B379" s="11" t="s">
        <v>32</v>
      </c>
      <c r="C379" s="11">
        <v>32872</v>
      </c>
      <c r="D379" s="11">
        <v>0</v>
      </c>
      <c r="E379" s="11">
        <v>3</v>
      </c>
      <c r="F379" s="11">
        <v>42</v>
      </c>
      <c r="G379" s="20">
        <v>1</v>
      </c>
      <c r="H379" s="12">
        <f t="shared" si="49"/>
        <v>342</v>
      </c>
      <c r="I379" s="11">
        <v>420</v>
      </c>
      <c r="J379" s="13">
        <f t="shared" si="55"/>
        <v>143640</v>
      </c>
      <c r="K379" s="11">
        <v>1</v>
      </c>
      <c r="L379" s="11"/>
      <c r="M379" s="11"/>
      <c r="N379" s="11">
        <v>1</v>
      </c>
      <c r="O379" s="12"/>
      <c r="P379" s="15">
        <v>100</v>
      </c>
      <c r="Q379" s="16"/>
      <c r="R379" s="16"/>
      <c r="S379" s="15"/>
      <c r="T379" s="15"/>
      <c r="U379" s="13"/>
      <c r="V379" s="13">
        <f t="shared" si="48"/>
        <v>143640</v>
      </c>
      <c r="W379" s="13">
        <f t="shared" si="51"/>
        <v>143640</v>
      </c>
      <c r="X379" s="154"/>
      <c r="Y379" s="155"/>
      <c r="Z379" s="156"/>
    </row>
    <row r="380" spans="1:26" ht="37.15" customHeight="1" thickBot="1" x14ac:dyDescent="0.6">
      <c r="A380" s="152">
        <v>320</v>
      </c>
      <c r="B380" s="11" t="s">
        <v>32</v>
      </c>
      <c r="C380" s="11">
        <v>32776</v>
      </c>
      <c r="D380" s="11">
        <v>0</v>
      </c>
      <c r="E380" s="11">
        <v>1</v>
      </c>
      <c r="F380" s="11">
        <v>5</v>
      </c>
      <c r="G380" s="20">
        <v>2</v>
      </c>
      <c r="H380" s="12">
        <f t="shared" si="49"/>
        <v>105</v>
      </c>
      <c r="I380" s="11">
        <v>420</v>
      </c>
      <c r="J380" s="13">
        <f t="shared" si="55"/>
        <v>44100</v>
      </c>
      <c r="K380" s="11">
        <v>1</v>
      </c>
      <c r="L380" s="11"/>
      <c r="M380" s="11"/>
      <c r="N380" s="11">
        <v>2</v>
      </c>
      <c r="O380" s="12"/>
      <c r="P380" s="15">
        <v>100</v>
      </c>
      <c r="Q380" s="16"/>
      <c r="R380" s="16"/>
      <c r="S380" s="15"/>
      <c r="T380" s="15"/>
      <c r="U380" s="13"/>
      <c r="V380" s="13">
        <f t="shared" si="48"/>
        <v>44100</v>
      </c>
      <c r="W380" s="13">
        <f t="shared" si="51"/>
        <v>44100</v>
      </c>
      <c r="X380" s="17">
        <v>50</v>
      </c>
      <c r="Y380" s="18" t="s">
        <v>35</v>
      </c>
      <c r="Z380" s="19">
        <v>0.03</v>
      </c>
    </row>
    <row r="381" spans="1:26" ht="37.15" customHeight="1" thickBot="1" x14ac:dyDescent="0.6">
      <c r="A381" s="153"/>
      <c r="B381" s="11" t="s">
        <v>32</v>
      </c>
      <c r="C381" s="11">
        <v>32776</v>
      </c>
      <c r="D381" s="11"/>
      <c r="E381" s="11"/>
      <c r="F381" s="11"/>
      <c r="G381" s="20"/>
      <c r="H381" s="12"/>
      <c r="I381" s="11"/>
      <c r="J381" s="13"/>
      <c r="K381" s="11">
        <v>1</v>
      </c>
      <c r="L381" s="11" t="s">
        <v>33</v>
      </c>
      <c r="M381" s="14" t="s">
        <v>34</v>
      </c>
      <c r="N381" s="11">
        <v>2</v>
      </c>
      <c r="O381" s="12">
        <v>351</v>
      </c>
      <c r="P381" s="15">
        <v>100</v>
      </c>
      <c r="Q381" s="16">
        <v>8450</v>
      </c>
      <c r="R381" s="16">
        <f>O381*Q381</f>
        <v>2965950</v>
      </c>
      <c r="S381" s="15">
        <v>36</v>
      </c>
      <c r="T381" s="15">
        <v>85</v>
      </c>
      <c r="U381" s="13">
        <f>R381*(100-T381)%</f>
        <v>444892.5</v>
      </c>
      <c r="V381" s="13">
        <f t="shared" si="48"/>
        <v>444892.5</v>
      </c>
      <c r="W381" s="13">
        <f t="shared" si="51"/>
        <v>444892.5</v>
      </c>
      <c r="X381" s="17">
        <v>10</v>
      </c>
      <c r="Y381" s="18" t="s">
        <v>35</v>
      </c>
      <c r="Z381" s="19">
        <v>0.02</v>
      </c>
    </row>
    <row r="382" spans="1:26" ht="43.5" customHeight="1" thickBot="1" x14ac:dyDescent="0.6">
      <c r="A382" s="11">
        <v>321</v>
      </c>
      <c r="B382" s="11" t="s">
        <v>32</v>
      </c>
      <c r="C382" s="11">
        <v>452</v>
      </c>
      <c r="D382" s="11">
        <v>0</v>
      </c>
      <c r="E382" s="11">
        <v>1</v>
      </c>
      <c r="F382" s="11">
        <v>81</v>
      </c>
      <c r="G382" s="20">
        <v>2</v>
      </c>
      <c r="H382" s="12">
        <f t="shared" si="49"/>
        <v>181</v>
      </c>
      <c r="I382" s="11">
        <v>420</v>
      </c>
      <c r="J382" s="13">
        <f t="shared" ref="J382:J390" si="58">H382*I382</f>
        <v>76020</v>
      </c>
      <c r="K382" s="11">
        <v>1</v>
      </c>
      <c r="L382" s="11" t="s">
        <v>33</v>
      </c>
      <c r="M382" s="11" t="s">
        <v>37</v>
      </c>
      <c r="N382" s="11">
        <v>2</v>
      </c>
      <c r="O382" s="12">
        <v>135</v>
      </c>
      <c r="P382" s="15">
        <v>100</v>
      </c>
      <c r="Q382" s="16">
        <v>8450</v>
      </c>
      <c r="R382" s="16">
        <f>O382*Q382</f>
        <v>1140750</v>
      </c>
      <c r="S382" s="15">
        <v>16</v>
      </c>
      <c r="T382" s="15">
        <v>22</v>
      </c>
      <c r="U382" s="13">
        <f>R382*(100-T382)%</f>
        <v>889785</v>
      </c>
      <c r="V382" s="13">
        <f t="shared" si="48"/>
        <v>965805</v>
      </c>
      <c r="W382" s="13">
        <f t="shared" si="51"/>
        <v>965805</v>
      </c>
      <c r="X382" s="17">
        <v>50</v>
      </c>
      <c r="Y382" s="18" t="s">
        <v>35</v>
      </c>
      <c r="Z382" s="19">
        <v>0.03</v>
      </c>
    </row>
    <row r="383" spans="1:26" ht="31.15" customHeight="1" thickBot="1" x14ac:dyDescent="0.6">
      <c r="A383" s="11">
        <v>322</v>
      </c>
      <c r="B383" s="11" t="s">
        <v>32</v>
      </c>
      <c r="C383" s="11">
        <v>17712</v>
      </c>
      <c r="D383" s="11">
        <v>18</v>
      </c>
      <c r="E383" s="11">
        <v>0</v>
      </c>
      <c r="F383" s="11">
        <v>0</v>
      </c>
      <c r="G383" s="20">
        <v>1</v>
      </c>
      <c r="H383" s="12">
        <f t="shared" si="49"/>
        <v>7200</v>
      </c>
      <c r="I383" s="11">
        <v>130</v>
      </c>
      <c r="J383" s="13">
        <f t="shared" si="58"/>
        <v>936000</v>
      </c>
      <c r="K383" s="11">
        <v>1</v>
      </c>
      <c r="L383" s="11"/>
      <c r="M383" s="11"/>
      <c r="N383" s="11">
        <v>1</v>
      </c>
      <c r="O383" s="12"/>
      <c r="P383" s="15">
        <v>100</v>
      </c>
      <c r="Q383" s="16"/>
      <c r="R383" s="16"/>
      <c r="S383" s="15"/>
      <c r="T383" s="15"/>
      <c r="U383" s="13"/>
      <c r="V383" s="13">
        <f t="shared" si="48"/>
        <v>936000</v>
      </c>
      <c r="W383" s="13">
        <f t="shared" si="51"/>
        <v>936000</v>
      </c>
      <c r="X383" s="17">
        <v>50</v>
      </c>
      <c r="Y383" s="6" t="s">
        <v>35</v>
      </c>
      <c r="Z383" s="19">
        <v>0.01</v>
      </c>
    </row>
    <row r="384" spans="1:26" ht="43.5" customHeight="1" thickBot="1" x14ac:dyDescent="0.6">
      <c r="A384" s="11">
        <v>323</v>
      </c>
      <c r="B384" s="11" t="s">
        <v>32</v>
      </c>
      <c r="C384" s="11">
        <v>32687</v>
      </c>
      <c r="D384" s="11">
        <v>1</v>
      </c>
      <c r="E384" s="11">
        <v>0</v>
      </c>
      <c r="F384" s="11">
        <v>21</v>
      </c>
      <c r="G384" s="20">
        <v>2</v>
      </c>
      <c r="H384" s="12">
        <f t="shared" si="49"/>
        <v>421</v>
      </c>
      <c r="I384" s="11">
        <v>350</v>
      </c>
      <c r="J384" s="13">
        <f t="shared" si="58"/>
        <v>147350</v>
      </c>
      <c r="K384" s="11">
        <v>1</v>
      </c>
      <c r="L384" s="11"/>
      <c r="M384" s="11"/>
      <c r="N384" s="11">
        <v>2</v>
      </c>
      <c r="O384" s="12"/>
      <c r="P384" s="15">
        <v>100</v>
      </c>
      <c r="Q384" s="16"/>
      <c r="R384" s="16"/>
      <c r="S384" s="15"/>
      <c r="T384" s="15"/>
      <c r="U384" s="13"/>
      <c r="V384" s="13">
        <f t="shared" si="48"/>
        <v>147350</v>
      </c>
      <c r="W384" s="13">
        <f t="shared" si="51"/>
        <v>147350</v>
      </c>
      <c r="X384" s="17">
        <v>50</v>
      </c>
      <c r="Y384" s="18" t="s">
        <v>35</v>
      </c>
      <c r="Z384" s="19">
        <v>0.02</v>
      </c>
    </row>
    <row r="385" spans="1:26" ht="43.5" customHeight="1" thickBot="1" x14ac:dyDescent="0.6">
      <c r="A385" s="11">
        <v>324</v>
      </c>
      <c r="B385" s="11" t="s">
        <v>32</v>
      </c>
      <c r="C385" s="11">
        <v>34104</v>
      </c>
      <c r="D385" s="11">
        <v>0</v>
      </c>
      <c r="E385" s="11">
        <v>1</v>
      </c>
      <c r="F385" s="11">
        <v>83</v>
      </c>
      <c r="G385" s="20">
        <v>2</v>
      </c>
      <c r="H385" s="12">
        <f t="shared" si="49"/>
        <v>183</v>
      </c>
      <c r="I385" s="11">
        <v>500</v>
      </c>
      <c r="J385" s="13">
        <f t="shared" si="58"/>
        <v>91500</v>
      </c>
      <c r="K385" s="11">
        <v>1</v>
      </c>
      <c r="L385" s="11" t="s">
        <v>33</v>
      </c>
      <c r="M385" s="14" t="s">
        <v>34</v>
      </c>
      <c r="N385" s="11">
        <v>2</v>
      </c>
      <c r="O385" s="12">
        <v>252</v>
      </c>
      <c r="P385" s="15">
        <v>100</v>
      </c>
      <c r="Q385" s="16">
        <v>8450</v>
      </c>
      <c r="R385" s="16">
        <f>O385*Q385</f>
        <v>2129400</v>
      </c>
      <c r="S385" s="15">
        <v>36</v>
      </c>
      <c r="T385" s="15">
        <v>85</v>
      </c>
      <c r="U385" s="13">
        <f>R385*(100-T385)%</f>
        <v>319410</v>
      </c>
      <c r="V385" s="13">
        <f t="shared" si="48"/>
        <v>410910</v>
      </c>
      <c r="W385" s="13">
        <f t="shared" si="51"/>
        <v>410910</v>
      </c>
      <c r="X385" s="17">
        <v>50</v>
      </c>
      <c r="Y385" s="18" t="s">
        <v>35</v>
      </c>
      <c r="Z385" s="19">
        <v>0.03</v>
      </c>
    </row>
    <row r="386" spans="1:26" ht="29.25" customHeight="1" thickBot="1" x14ac:dyDescent="0.6">
      <c r="A386" s="11">
        <v>325</v>
      </c>
      <c r="B386" s="11" t="s">
        <v>32</v>
      </c>
      <c r="C386" s="11">
        <v>39102</v>
      </c>
      <c r="D386" s="11">
        <v>1</v>
      </c>
      <c r="E386" s="11">
        <v>3</v>
      </c>
      <c r="F386" s="11">
        <v>56</v>
      </c>
      <c r="G386" s="11">
        <v>1</v>
      </c>
      <c r="H386" s="12">
        <f t="shared" si="49"/>
        <v>756</v>
      </c>
      <c r="I386" s="11">
        <v>130</v>
      </c>
      <c r="J386" s="13">
        <f t="shared" si="58"/>
        <v>98280</v>
      </c>
      <c r="K386" s="11">
        <v>1</v>
      </c>
      <c r="L386" s="11"/>
      <c r="M386" s="11"/>
      <c r="N386" s="11">
        <v>1</v>
      </c>
      <c r="O386" s="12"/>
      <c r="P386" s="15">
        <v>100</v>
      </c>
      <c r="Q386" s="16"/>
      <c r="R386" s="16"/>
      <c r="S386" s="15"/>
      <c r="T386" s="15"/>
      <c r="U386" s="13"/>
      <c r="V386" s="13">
        <f t="shared" si="48"/>
        <v>98280</v>
      </c>
      <c r="W386" s="13">
        <f t="shared" si="51"/>
        <v>98280</v>
      </c>
      <c r="X386" s="17">
        <v>50</v>
      </c>
      <c r="Y386" s="18" t="s">
        <v>35</v>
      </c>
      <c r="Z386" s="19">
        <v>0.01</v>
      </c>
    </row>
    <row r="387" spans="1:26" ht="29.25" customHeight="1" thickBot="1" x14ac:dyDescent="0.6">
      <c r="A387" s="11">
        <v>326</v>
      </c>
      <c r="B387" s="11" t="s">
        <v>32</v>
      </c>
      <c r="C387" s="11">
        <v>17751</v>
      </c>
      <c r="D387" s="11">
        <v>28</v>
      </c>
      <c r="E387" s="11">
        <v>0</v>
      </c>
      <c r="F387" s="11">
        <v>46</v>
      </c>
      <c r="G387" s="20">
        <v>1</v>
      </c>
      <c r="H387" s="12">
        <f t="shared" si="49"/>
        <v>11246</v>
      </c>
      <c r="I387" s="11">
        <v>130</v>
      </c>
      <c r="J387" s="13">
        <f t="shared" si="58"/>
        <v>1461980</v>
      </c>
      <c r="K387" s="11">
        <v>1</v>
      </c>
      <c r="L387" s="11"/>
      <c r="M387" s="11"/>
      <c r="N387" s="11">
        <v>1</v>
      </c>
      <c r="O387" s="12"/>
      <c r="P387" s="15">
        <v>100</v>
      </c>
      <c r="Q387" s="16"/>
      <c r="R387" s="16"/>
      <c r="S387" s="15"/>
      <c r="T387" s="15"/>
      <c r="U387" s="13"/>
      <c r="V387" s="13">
        <f t="shared" si="48"/>
        <v>1461980</v>
      </c>
      <c r="W387" s="13">
        <f t="shared" si="51"/>
        <v>1461980</v>
      </c>
      <c r="X387" s="17">
        <v>50</v>
      </c>
      <c r="Y387" s="6" t="s">
        <v>35</v>
      </c>
      <c r="Z387" s="19">
        <v>0.01</v>
      </c>
    </row>
    <row r="388" spans="1:26" ht="29.25" customHeight="1" thickBot="1" x14ac:dyDescent="0.6">
      <c r="A388" s="11">
        <v>327</v>
      </c>
      <c r="B388" s="11" t="s">
        <v>32</v>
      </c>
      <c r="C388" s="11">
        <v>39189</v>
      </c>
      <c r="D388" s="11">
        <v>19</v>
      </c>
      <c r="E388" s="11">
        <v>1</v>
      </c>
      <c r="F388" s="11">
        <v>85</v>
      </c>
      <c r="G388" s="11">
        <v>1</v>
      </c>
      <c r="H388" s="12">
        <f t="shared" si="49"/>
        <v>7785</v>
      </c>
      <c r="I388" s="11">
        <v>130</v>
      </c>
      <c r="J388" s="13">
        <f t="shared" si="58"/>
        <v>1012050</v>
      </c>
      <c r="K388" s="11">
        <v>1</v>
      </c>
      <c r="L388" s="11"/>
      <c r="M388" s="11"/>
      <c r="N388" s="11">
        <v>1</v>
      </c>
      <c r="O388" s="12"/>
      <c r="P388" s="15">
        <v>100</v>
      </c>
      <c r="Q388" s="16"/>
      <c r="R388" s="16"/>
      <c r="S388" s="15"/>
      <c r="T388" s="15"/>
      <c r="U388" s="13"/>
      <c r="V388" s="13">
        <f t="shared" si="48"/>
        <v>1012050</v>
      </c>
      <c r="W388" s="13">
        <f t="shared" si="51"/>
        <v>1012050</v>
      </c>
      <c r="X388" s="17">
        <v>50</v>
      </c>
      <c r="Y388" s="18" t="s">
        <v>35</v>
      </c>
      <c r="Z388" s="19">
        <v>0.01</v>
      </c>
    </row>
    <row r="389" spans="1:26" ht="29.25" customHeight="1" thickBot="1" x14ac:dyDescent="0.6">
      <c r="A389" s="11">
        <v>328</v>
      </c>
      <c r="B389" s="11" t="s">
        <v>32</v>
      </c>
      <c r="C389" s="11">
        <v>39190</v>
      </c>
      <c r="D389" s="11">
        <v>3</v>
      </c>
      <c r="E389" s="11">
        <v>1</v>
      </c>
      <c r="F389" s="11">
        <v>28</v>
      </c>
      <c r="G389" s="11">
        <v>1</v>
      </c>
      <c r="H389" s="12">
        <f t="shared" si="49"/>
        <v>1328</v>
      </c>
      <c r="I389" s="11">
        <v>100</v>
      </c>
      <c r="J389" s="13">
        <f t="shared" si="58"/>
        <v>132800</v>
      </c>
      <c r="K389" s="11">
        <v>1</v>
      </c>
      <c r="L389" s="11"/>
      <c r="M389" s="11"/>
      <c r="N389" s="11">
        <v>1</v>
      </c>
      <c r="O389" s="12"/>
      <c r="P389" s="15">
        <v>100</v>
      </c>
      <c r="Q389" s="16"/>
      <c r="R389" s="16"/>
      <c r="S389" s="15"/>
      <c r="T389" s="15"/>
      <c r="U389" s="13"/>
      <c r="V389" s="13">
        <f t="shared" si="48"/>
        <v>132800</v>
      </c>
      <c r="W389" s="13">
        <f t="shared" si="51"/>
        <v>132800</v>
      </c>
      <c r="X389" s="17">
        <v>50</v>
      </c>
      <c r="Y389" s="18" t="s">
        <v>35</v>
      </c>
      <c r="Z389" s="19">
        <v>0.01</v>
      </c>
    </row>
    <row r="390" spans="1:26" s="37" customFormat="1" ht="36.75" customHeight="1" thickBot="1" x14ac:dyDescent="0.6">
      <c r="A390" s="147">
        <v>329</v>
      </c>
      <c r="B390" s="14" t="s">
        <v>32</v>
      </c>
      <c r="C390" s="14">
        <v>397</v>
      </c>
      <c r="D390" s="14">
        <v>0</v>
      </c>
      <c r="E390" s="14">
        <v>0</v>
      </c>
      <c r="F390" s="14">
        <v>69</v>
      </c>
      <c r="G390" s="29">
        <v>2</v>
      </c>
      <c r="H390" s="19">
        <f t="shared" si="49"/>
        <v>69</v>
      </c>
      <c r="I390" s="14">
        <v>100</v>
      </c>
      <c r="J390" s="30">
        <f t="shared" si="58"/>
        <v>6900</v>
      </c>
      <c r="K390" s="14">
        <v>1</v>
      </c>
      <c r="L390" s="14"/>
      <c r="M390" s="14"/>
      <c r="N390" s="14">
        <v>2</v>
      </c>
      <c r="O390" s="19"/>
      <c r="P390" s="31">
        <v>100</v>
      </c>
      <c r="Q390" s="32"/>
      <c r="R390" s="32"/>
      <c r="S390" s="31"/>
      <c r="T390" s="31"/>
      <c r="U390" s="30"/>
      <c r="V390" s="30">
        <f t="shared" si="48"/>
        <v>6900</v>
      </c>
      <c r="W390" s="30">
        <f t="shared" si="51"/>
        <v>6900</v>
      </c>
      <c r="X390" s="33">
        <v>0</v>
      </c>
      <c r="Y390" s="34"/>
      <c r="Z390" s="19">
        <v>0.02</v>
      </c>
    </row>
    <row r="391" spans="1:26" ht="39.75" customHeight="1" thickBot="1" x14ac:dyDescent="0.6">
      <c r="A391" s="153"/>
      <c r="B391" s="11" t="s">
        <v>32</v>
      </c>
      <c r="C391" s="11">
        <v>397</v>
      </c>
      <c r="D391" s="11"/>
      <c r="E391" s="11"/>
      <c r="F391" s="11"/>
      <c r="G391" s="20"/>
      <c r="H391" s="12"/>
      <c r="I391" s="11"/>
      <c r="J391" s="13"/>
      <c r="K391" s="11">
        <v>1</v>
      </c>
      <c r="L391" s="11" t="s">
        <v>33</v>
      </c>
      <c r="M391" s="11" t="s">
        <v>41</v>
      </c>
      <c r="N391" s="11">
        <v>2</v>
      </c>
      <c r="O391" s="12">
        <v>36</v>
      </c>
      <c r="P391" s="15">
        <v>100</v>
      </c>
      <c r="Q391" s="16">
        <v>8600</v>
      </c>
      <c r="R391" s="16">
        <f>O391*Q391</f>
        <v>309600</v>
      </c>
      <c r="S391" s="15">
        <v>36</v>
      </c>
      <c r="T391" s="15">
        <v>93</v>
      </c>
      <c r="U391" s="13">
        <f>R391*(100-T391)%</f>
        <v>21672.000000000004</v>
      </c>
      <c r="V391" s="13">
        <f t="shared" ref="V391:V454" si="59">U391+J391</f>
        <v>21672.000000000004</v>
      </c>
      <c r="W391" s="13">
        <f t="shared" si="51"/>
        <v>21672.000000000004</v>
      </c>
      <c r="X391" s="17">
        <v>10</v>
      </c>
      <c r="Y391" s="18" t="s">
        <v>35</v>
      </c>
      <c r="Z391" s="19">
        <v>0.02</v>
      </c>
    </row>
    <row r="392" spans="1:26" ht="39.75" customHeight="1" thickBot="1" x14ac:dyDescent="0.6">
      <c r="A392" s="152">
        <v>330</v>
      </c>
      <c r="B392" s="11" t="s">
        <v>32</v>
      </c>
      <c r="C392" s="11">
        <v>21262</v>
      </c>
      <c r="D392" s="11">
        <v>1</v>
      </c>
      <c r="E392" s="11">
        <v>0</v>
      </c>
      <c r="F392" s="11">
        <v>49</v>
      </c>
      <c r="G392" s="20">
        <v>2</v>
      </c>
      <c r="H392" s="12">
        <f t="shared" si="49"/>
        <v>449</v>
      </c>
      <c r="I392" s="11">
        <v>100</v>
      </c>
      <c r="J392" s="13">
        <f>H392*I392</f>
        <v>44900</v>
      </c>
      <c r="K392" s="11">
        <v>1</v>
      </c>
      <c r="L392" s="11"/>
      <c r="M392" s="11"/>
      <c r="N392" s="11">
        <v>2</v>
      </c>
      <c r="O392" s="12"/>
      <c r="P392" s="15">
        <v>100</v>
      </c>
      <c r="Q392" s="16"/>
      <c r="R392" s="16"/>
      <c r="S392" s="15"/>
      <c r="T392" s="15"/>
      <c r="U392" s="13"/>
      <c r="V392" s="13">
        <f t="shared" si="59"/>
        <v>44900</v>
      </c>
      <c r="W392" s="13">
        <f t="shared" si="51"/>
        <v>44900</v>
      </c>
      <c r="X392" s="17">
        <v>50</v>
      </c>
      <c r="Y392" s="18" t="s">
        <v>35</v>
      </c>
      <c r="Z392" s="19">
        <v>0.03</v>
      </c>
    </row>
    <row r="393" spans="1:26" ht="39.75" customHeight="1" thickBot="1" x14ac:dyDescent="0.6">
      <c r="A393" s="153"/>
      <c r="B393" s="11" t="s">
        <v>32</v>
      </c>
      <c r="C393" s="11">
        <v>21262</v>
      </c>
      <c r="D393" s="11"/>
      <c r="E393" s="11"/>
      <c r="F393" s="11"/>
      <c r="G393" s="20"/>
      <c r="H393" s="12"/>
      <c r="I393" s="11"/>
      <c r="J393" s="13"/>
      <c r="K393" s="11">
        <v>1</v>
      </c>
      <c r="L393" s="11" t="s">
        <v>33</v>
      </c>
      <c r="M393" s="14" t="s">
        <v>34</v>
      </c>
      <c r="N393" s="11">
        <v>2</v>
      </c>
      <c r="O393" s="12">
        <v>162</v>
      </c>
      <c r="P393" s="15">
        <v>100</v>
      </c>
      <c r="Q393" s="16">
        <v>8450</v>
      </c>
      <c r="R393" s="16">
        <f>O393*Q393</f>
        <v>1368900</v>
      </c>
      <c r="S393" s="15">
        <v>37</v>
      </c>
      <c r="T393" s="15">
        <v>85</v>
      </c>
      <c r="U393" s="13">
        <f>R393*(100-T393)%</f>
        <v>205335</v>
      </c>
      <c r="V393" s="13">
        <f t="shared" si="59"/>
        <v>205335</v>
      </c>
      <c r="W393" s="13">
        <f t="shared" si="51"/>
        <v>205335</v>
      </c>
      <c r="X393" s="17">
        <v>10</v>
      </c>
      <c r="Y393" s="18" t="s">
        <v>35</v>
      </c>
      <c r="Z393" s="19">
        <v>0.02</v>
      </c>
    </row>
    <row r="394" spans="1:26" ht="39.75" customHeight="1" thickBot="1" x14ac:dyDescent="0.6">
      <c r="A394" s="11">
        <v>331</v>
      </c>
      <c r="B394" s="11" t="s">
        <v>32</v>
      </c>
      <c r="C394" s="11">
        <v>19427</v>
      </c>
      <c r="D394" s="11">
        <v>3</v>
      </c>
      <c r="E394" s="11">
        <v>2</v>
      </c>
      <c r="F394" s="11">
        <v>80</v>
      </c>
      <c r="G394" s="20">
        <v>1</v>
      </c>
      <c r="H394" s="12">
        <f t="shared" si="49"/>
        <v>1480</v>
      </c>
      <c r="I394" s="11">
        <v>180</v>
      </c>
      <c r="J394" s="13">
        <f t="shared" ref="J394:J401" si="60">H394*I394</f>
        <v>266400</v>
      </c>
      <c r="K394" s="11">
        <v>1</v>
      </c>
      <c r="L394" s="11"/>
      <c r="M394" s="11"/>
      <c r="N394" s="11">
        <v>1</v>
      </c>
      <c r="O394" s="12"/>
      <c r="P394" s="15">
        <v>100</v>
      </c>
      <c r="Q394" s="16"/>
      <c r="R394" s="16"/>
      <c r="S394" s="15"/>
      <c r="T394" s="15"/>
      <c r="U394" s="13"/>
      <c r="V394" s="13">
        <f t="shared" si="59"/>
        <v>266400</v>
      </c>
      <c r="W394" s="13">
        <f t="shared" si="51"/>
        <v>266400</v>
      </c>
      <c r="X394" s="17">
        <v>50</v>
      </c>
      <c r="Y394" s="6" t="s">
        <v>35</v>
      </c>
      <c r="Z394" s="19">
        <v>0.01</v>
      </c>
    </row>
    <row r="395" spans="1:26" ht="39.75" customHeight="1" thickBot="1" x14ac:dyDescent="0.6">
      <c r="A395" s="11">
        <v>332</v>
      </c>
      <c r="B395" s="11" t="s">
        <v>32</v>
      </c>
      <c r="C395" s="11">
        <v>377</v>
      </c>
      <c r="D395" s="11">
        <v>0</v>
      </c>
      <c r="E395" s="11">
        <v>0</v>
      </c>
      <c r="F395" s="11">
        <v>83</v>
      </c>
      <c r="G395" s="20">
        <v>2</v>
      </c>
      <c r="H395" s="12">
        <f t="shared" si="49"/>
        <v>83</v>
      </c>
      <c r="I395" s="11">
        <v>500</v>
      </c>
      <c r="J395" s="13">
        <f t="shared" si="60"/>
        <v>41500</v>
      </c>
      <c r="K395" s="11">
        <v>1</v>
      </c>
      <c r="L395" s="11" t="s">
        <v>33</v>
      </c>
      <c r="M395" s="14" t="s">
        <v>34</v>
      </c>
      <c r="N395" s="11">
        <v>2</v>
      </c>
      <c r="O395" s="12">
        <v>144</v>
      </c>
      <c r="P395" s="15">
        <v>100</v>
      </c>
      <c r="Q395" s="16">
        <v>8450</v>
      </c>
      <c r="R395" s="16">
        <f>O395*Q395</f>
        <v>1216800</v>
      </c>
      <c r="S395" s="15">
        <v>31</v>
      </c>
      <c r="T395" s="15">
        <v>85</v>
      </c>
      <c r="U395" s="13">
        <f>R395*(100-T395)%</f>
        <v>182520</v>
      </c>
      <c r="V395" s="13">
        <f t="shared" si="59"/>
        <v>224020</v>
      </c>
      <c r="W395" s="13">
        <f t="shared" si="51"/>
        <v>224020</v>
      </c>
      <c r="X395" s="17">
        <v>50</v>
      </c>
      <c r="Y395" s="18" t="s">
        <v>35</v>
      </c>
      <c r="Z395" s="19">
        <v>0.03</v>
      </c>
    </row>
    <row r="396" spans="1:26" ht="29.25" customHeight="1" thickBot="1" x14ac:dyDescent="0.6">
      <c r="A396" s="11">
        <v>333</v>
      </c>
      <c r="B396" s="11" t="s">
        <v>32</v>
      </c>
      <c r="C396" s="11">
        <v>17516</v>
      </c>
      <c r="D396" s="11">
        <v>4</v>
      </c>
      <c r="E396" s="11">
        <v>0</v>
      </c>
      <c r="F396" s="11">
        <v>98</v>
      </c>
      <c r="G396" s="20">
        <v>1</v>
      </c>
      <c r="H396" s="12">
        <f t="shared" si="49"/>
        <v>1698</v>
      </c>
      <c r="I396" s="11">
        <v>180</v>
      </c>
      <c r="J396" s="13">
        <f t="shared" si="60"/>
        <v>305640</v>
      </c>
      <c r="K396" s="11">
        <v>1</v>
      </c>
      <c r="L396" s="11"/>
      <c r="M396" s="11"/>
      <c r="N396" s="11">
        <v>1</v>
      </c>
      <c r="O396" s="12"/>
      <c r="P396" s="15">
        <v>100</v>
      </c>
      <c r="Q396" s="16"/>
      <c r="R396" s="16"/>
      <c r="S396" s="15"/>
      <c r="T396" s="15"/>
      <c r="U396" s="13"/>
      <c r="V396" s="13">
        <f t="shared" si="59"/>
        <v>305640</v>
      </c>
      <c r="W396" s="13">
        <f t="shared" si="51"/>
        <v>305640</v>
      </c>
      <c r="X396" s="161">
        <v>50</v>
      </c>
      <c r="Y396" s="141" t="s">
        <v>35</v>
      </c>
      <c r="Z396" s="144">
        <v>0.01</v>
      </c>
    </row>
    <row r="397" spans="1:26" ht="27" customHeight="1" thickBot="1" x14ac:dyDescent="0.6">
      <c r="A397" s="11">
        <v>334</v>
      </c>
      <c r="B397" s="11" t="s">
        <v>32</v>
      </c>
      <c r="C397" s="11">
        <v>17517</v>
      </c>
      <c r="D397" s="11">
        <v>4</v>
      </c>
      <c r="E397" s="11">
        <v>1</v>
      </c>
      <c r="F397" s="11">
        <v>23</v>
      </c>
      <c r="G397" s="20">
        <v>1</v>
      </c>
      <c r="H397" s="12">
        <f>SUM(D397*400)+(E397*100)+F397</f>
        <v>1723</v>
      </c>
      <c r="I397" s="11">
        <v>180</v>
      </c>
      <c r="J397" s="13">
        <f t="shared" si="60"/>
        <v>310140</v>
      </c>
      <c r="K397" s="11">
        <v>1</v>
      </c>
      <c r="L397" s="11"/>
      <c r="M397" s="11"/>
      <c r="N397" s="11">
        <v>1</v>
      </c>
      <c r="O397" s="12"/>
      <c r="P397" s="15">
        <v>100</v>
      </c>
      <c r="Q397" s="16"/>
      <c r="R397" s="16"/>
      <c r="S397" s="15"/>
      <c r="T397" s="15"/>
      <c r="U397" s="13"/>
      <c r="V397" s="13">
        <f t="shared" si="59"/>
        <v>310140</v>
      </c>
      <c r="W397" s="13">
        <f>V397</f>
        <v>310140</v>
      </c>
      <c r="X397" s="163"/>
      <c r="Y397" s="143"/>
      <c r="Z397" s="146"/>
    </row>
    <row r="398" spans="1:26" ht="29.25" customHeight="1" thickBot="1" x14ac:dyDescent="0.6">
      <c r="A398" s="11">
        <v>335</v>
      </c>
      <c r="B398" s="11" t="s">
        <v>32</v>
      </c>
      <c r="C398" s="11">
        <v>15185</v>
      </c>
      <c r="D398" s="11">
        <v>33</v>
      </c>
      <c r="E398" s="11">
        <v>3</v>
      </c>
      <c r="F398" s="11">
        <v>60</v>
      </c>
      <c r="G398" s="20">
        <v>1</v>
      </c>
      <c r="H398" s="12">
        <f t="shared" si="49"/>
        <v>13560</v>
      </c>
      <c r="I398" s="11">
        <v>130</v>
      </c>
      <c r="J398" s="13">
        <f t="shared" si="60"/>
        <v>1762800</v>
      </c>
      <c r="K398" s="11">
        <v>1</v>
      </c>
      <c r="L398" s="11"/>
      <c r="M398" s="11"/>
      <c r="N398" s="11">
        <v>1</v>
      </c>
      <c r="O398" s="12"/>
      <c r="P398" s="15">
        <v>100</v>
      </c>
      <c r="Q398" s="16"/>
      <c r="R398" s="16"/>
      <c r="S398" s="15"/>
      <c r="T398" s="15"/>
      <c r="U398" s="13"/>
      <c r="V398" s="13">
        <f t="shared" si="59"/>
        <v>1762800</v>
      </c>
      <c r="W398" s="13">
        <f t="shared" si="51"/>
        <v>1762800</v>
      </c>
      <c r="X398" s="17">
        <v>50</v>
      </c>
      <c r="Y398" s="6" t="s">
        <v>35</v>
      </c>
      <c r="Z398" s="19">
        <v>0.01</v>
      </c>
    </row>
    <row r="399" spans="1:26" ht="29.25" customHeight="1" thickBot="1" x14ac:dyDescent="0.6">
      <c r="A399" s="11">
        <v>336</v>
      </c>
      <c r="B399" s="11" t="s">
        <v>32</v>
      </c>
      <c r="C399" s="11">
        <v>32337</v>
      </c>
      <c r="D399" s="11">
        <v>16</v>
      </c>
      <c r="E399" s="11">
        <v>0</v>
      </c>
      <c r="F399" s="11">
        <v>39</v>
      </c>
      <c r="G399" s="20">
        <v>1</v>
      </c>
      <c r="H399" s="12">
        <f t="shared" si="49"/>
        <v>6439</v>
      </c>
      <c r="I399" s="11">
        <v>130</v>
      </c>
      <c r="J399" s="13">
        <f t="shared" si="60"/>
        <v>837070</v>
      </c>
      <c r="K399" s="11">
        <v>1</v>
      </c>
      <c r="L399" s="11"/>
      <c r="M399" s="11"/>
      <c r="N399" s="11">
        <v>1</v>
      </c>
      <c r="O399" s="12"/>
      <c r="P399" s="15">
        <v>100</v>
      </c>
      <c r="Q399" s="16"/>
      <c r="R399" s="16"/>
      <c r="S399" s="15"/>
      <c r="T399" s="15"/>
      <c r="U399" s="13"/>
      <c r="V399" s="13">
        <f t="shared" si="59"/>
        <v>837070</v>
      </c>
      <c r="W399" s="13">
        <f t="shared" si="51"/>
        <v>837070</v>
      </c>
      <c r="X399" s="47">
        <v>50</v>
      </c>
      <c r="Y399" s="155" t="s">
        <v>35</v>
      </c>
      <c r="Z399" s="156">
        <v>0.01</v>
      </c>
    </row>
    <row r="400" spans="1:26" ht="29.25" customHeight="1" thickBot="1" x14ac:dyDescent="0.6">
      <c r="A400" s="11">
        <v>337</v>
      </c>
      <c r="B400" s="11" t="s">
        <v>32</v>
      </c>
      <c r="C400" s="11">
        <v>33351</v>
      </c>
      <c r="D400" s="11">
        <v>0</v>
      </c>
      <c r="E400" s="11">
        <v>1</v>
      </c>
      <c r="F400" s="11">
        <v>56</v>
      </c>
      <c r="G400" s="20">
        <v>1</v>
      </c>
      <c r="H400" s="12">
        <f t="shared" si="49"/>
        <v>156</v>
      </c>
      <c r="I400" s="11">
        <v>100</v>
      </c>
      <c r="J400" s="13">
        <f t="shared" si="60"/>
        <v>15600</v>
      </c>
      <c r="K400" s="11">
        <v>1</v>
      </c>
      <c r="L400" s="11"/>
      <c r="M400" s="11"/>
      <c r="N400" s="11">
        <v>1</v>
      </c>
      <c r="O400" s="12"/>
      <c r="P400" s="15">
        <v>100</v>
      </c>
      <c r="Q400" s="16"/>
      <c r="R400" s="16"/>
      <c r="S400" s="15"/>
      <c r="T400" s="15"/>
      <c r="U400" s="13"/>
      <c r="V400" s="13">
        <f t="shared" si="59"/>
        <v>15600</v>
      </c>
      <c r="W400" s="13">
        <f t="shared" si="51"/>
        <v>15600</v>
      </c>
      <c r="X400" s="47"/>
      <c r="Y400" s="155"/>
      <c r="Z400" s="156"/>
    </row>
    <row r="401" spans="1:26" ht="45" customHeight="1" thickBot="1" x14ac:dyDescent="0.6">
      <c r="A401" s="152">
        <v>338</v>
      </c>
      <c r="B401" s="11" t="s">
        <v>32</v>
      </c>
      <c r="C401" s="11">
        <v>411</v>
      </c>
      <c r="D401" s="11">
        <v>1</v>
      </c>
      <c r="E401" s="11">
        <v>0</v>
      </c>
      <c r="F401" s="11">
        <v>80</v>
      </c>
      <c r="G401" s="20">
        <v>2</v>
      </c>
      <c r="H401" s="12">
        <f t="shared" si="49"/>
        <v>480</v>
      </c>
      <c r="I401" s="11">
        <v>420</v>
      </c>
      <c r="J401" s="13">
        <f t="shared" si="60"/>
        <v>201600</v>
      </c>
      <c r="K401" s="11">
        <v>1</v>
      </c>
      <c r="L401" s="11" t="s">
        <v>33</v>
      </c>
      <c r="M401" s="14" t="s">
        <v>34</v>
      </c>
      <c r="N401" s="11">
        <v>2</v>
      </c>
      <c r="O401" s="12">
        <v>216</v>
      </c>
      <c r="P401" s="15">
        <v>100</v>
      </c>
      <c r="Q401" s="16">
        <v>8450</v>
      </c>
      <c r="R401" s="16">
        <f>O401*Q401</f>
        <v>1825200</v>
      </c>
      <c r="S401" s="15">
        <v>26</v>
      </c>
      <c r="T401" s="15">
        <v>85</v>
      </c>
      <c r="U401" s="13">
        <f>R401*(100-T401)%</f>
        <v>273780</v>
      </c>
      <c r="V401" s="13">
        <f t="shared" si="59"/>
        <v>475380</v>
      </c>
      <c r="W401" s="13">
        <f t="shared" si="51"/>
        <v>475380</v>
      </c>
      <c r="X401" s="17">
        <v>50</v>
      </c>
      <c r="Y401" s="18" t="s">
        <v>35</v>
      </c>
      <c r="Z401" s="19">
        <v>0.03</v>
      </c>
    </row>
    <row r="402" spans="1:26" ht="45" customHeight="1" thickBot="1" x14ac:dyDescent="0.6">
      <c r="A402" s="157"/>
      <c r="B402" s="11" t="s">
        <v>32</v>
      </c>
      <c r="C402" s="11">
        <v>411</v>
      </c>
      <c r="D402" s="11"/>
      <c r="E402" s="11"/>
      <c r="F402" s="11"/>
      <c r="G402" s="20"/>
      <c r="H402" s="12"/>
      <c r="I402" s="11"/>
      <c r="J402" s="13"/>
      <c r="K402" s="11">
        <v>1</v>
      </c>
      <c r="L402" s="11" t="s">
        <v>33</v>
      </c>
      <c r="M402" s="14" t="s">
        <v>34</v>
      </c>
      <c r="N402" s="11">
        <v>2</v>
      </c>
      <c r="O402" s="12">
        <v>288</v>
      </c>
      <c r="P402" s="15">
        <v>100</v>
      </c>
      <c r="Q402" s="16">
        <v>8450</v>
      </c>
      <c r="R402" s="16">
        <f>O402*Q402</f>
        <v>2433600</v>
      </c>
      <c r="S402" s="15">
        <v>28</v>
      </c>
      <c r="T402" s="15">
        <v>85</v>
      </c>
      <c r="U402" s="13">
        <f>R402*(100-T402)%</f>
        <v>365040</v>
      </c>
      <c r="V402" s="13">
        <f t="shared" si="59"/>
        <v>365040</v>
      </c>
      <c r="W402" s="13">
        <f t="shared" si="51"/>
        <v>365040</v>
      </c>
      <c r="X402" s="17">
        <v>10</v>
      </c>
      <c r="Y402" s="18" t="s">
        <v>35</v>
      </c>
      <c r="Z402" s="19">
        <v>0.02</v>
      </c>
    </row>
    <row r="403" spans="1:26" ht="45" customHeight="1" thickBot="1" x14ac:dyDescent="0.6">
      <c r="A403" s="157"/>
      <c r="B403" s="11" t="s">
        <v>32</v>
      </c>
      <c r="C403" s="11">
        <v>411</v>
      </c>
      <c r="D403" s="11"/>
      <c r="E403" s="11"/>
      <c r="F403" s="11"/>
      <c r="G403" s="20"/>
      <c r="H403" s="12"/>
      <c r="I403" s="11"/>
      <c r="J403" s="13"/>
      <c r="K403" s="11">
        <v>1</v>
      </c>
      <c r="L403" s="11" t="s">
        <v>33</v>
      </c>
      <c r="M403" s="14" t="s">
        <v>34</v>
      </c>
      <c r="N403" s="11">
        <v>2</v>
      </c>
      <c r="O403" s="12">
        <v>54</v>
      </c>
      <c r="P403" s="15">
        <v>100</v>
      </c>
      <c r="Q403" s="16">
        <v>8450</v>
      </c>
      <c r="R403" s="16">
        <f>O403*Q403</f>
        <v>456300</v>
      </c>
      <c r="S403" s="15">
        <v>21</v>
      </c>
      <c r="T403" s="15">
        <v>80</v>
      </c>
      <c r="U403" s="13">
        <f>R403*(100-T403)%</f>
        <v>91260</v>
      </c>
      <c r="V403" s="13">
        <f t="shared" si="59"/>
        <v>91260</v>
      </c>
      <c r="W403" s="13">
        <f t="shared" si="51"/>
        <v>91260</v>
      </c>
      <c r="X403" s="17">
        <v>10</v>
      </c>
      <c r="Y403" s="18" t="s">
        <v>35</v>
      </c>
      <c r="Z403" s="19">
        <v>0.02</v>
      </c>
    </row>
    <row r="404" spans="1:26" ht="45" customHeight="1" thickBot="1" x14ac:dyDescent="0.6">
      <c r="A404" s="153"/>
      <c r="B404" s="11" t="s">
        <v>32</v>
      </c>
      <c r="C404" s="11">
        <v>411</v>
      </c>
      <c r="D404" s="11"/>
      <c r="E404" s="11"/>
      <c r="F404" s="11"/>
      <c r="G404" s="20"/>
      <c r="H404" s="12"/>
      <c r="I404" s="11"/>
      <c r="J404" s="13"/>
      <c r="K404" s="11">
        <v>1</v>
      </c>
      <c r="L404" s="11" t="s">
        <v>33</v>
      </c>
      <c r="M404" s="14" t="s">
        <v>34</v>
      </c>
      <c r="N404" s="11">
        <v>2</v>
      </c>
      <c r="O404" s="12">
        <v>81</v>
      </c>
      <c r="P404" s="15">
        <v>100</v>
      </c>
      <c r="Q404" s="16">
        <v>8450</v>
      </c>
      <c r="R404" s="16">
        <f>O404*Q404</f>
        <v>684450</v>
      </c>
      <c r="S404" s="15">
        <v>24</v>
      </c>
      <c r="T404" s="15">
        <v>85</v>
      </c>
      <c r="U404" s="13">
        <f>R404*(100-T404)%</f>
        <v>102667.5</v>
      </c>
      <c r="V404" s="13">
        <f t="shared" si="59"/>
        <v>102667.5</v>
      </c>
      <c r="W404" s="13">
        <f t="shared" si="51"/>
        <v>102667.5</v>
      </c>
      <c r="X404" s="17">
        <v>10</v>
      </c>
      <c r="Y404" s="18" t="s">
        <v>35</v>
      </c>
      <c r="Z404" s="19">
        <v>0.02</v>
      </c>
    </row>
    <row r="405" spans="1:26" ht="45" customHeight="1" thickBot="1" x14ac:dyDescent="0.6">
      <c r="A405" s="36">
        <v>339</v>
      </c>
      <c r="B405" s="11" t="s">
        <v>32</v>
      </c>
      <c r="C405" s="11">
        <v>47592</v>
      </c>
      <c r="D405" s="11">
        <v>0</v>
      </c>
      <c r="E405" s="11">
        <v>1</v>
      </c>
      <c r="F405" s="11">
        <v>56</v>
      </c>
      <c r="G405" s="20">
        <v>2</v>
      </c>
      <c r="H405" s="12">
        <v>156</v>
      </c>
      <c r="I405" s="11">
        <v>100</v>
      </c>
      <c r="J405" s="13">
        <f t="shared" ref="J405:J412" si="61">H405*I405</f>
        <v>15600</v>
      </c>
      <c r="K405" s="11"/>
      <c r="L405" s="11" t="s">
        <v>33</v>
      </c>
      <c r="M405" s="11" t="s">
        <v>37</v>
      </c>
      <c r="N405" s="11">
        <v>2</v>
      </c>
      <c r="O405" s="12">
        <v>143</v>
      </c>
      <c r="P405" s="15">
        <v>100</v>
      </c>
      <c r="Q405" s="16">
        <v>8450</v>
      </c>
      <c r="R405" s="16">
        <f>O405*Q405</f>
        <v>1208350</v>
      </c>
      <c r="S405" s="15">
        <v>6</v>
      </c>
      <c r="T405" s="15">
        <v>6</v>
      </c>
      <c r="U405" s="13">
        <f>R405*(100-T405)%</f>
        <v>1135849</v>
      </c>
      <c r="V405" s="13">
        <f t="shared" si="59"/>
        <v>1151449</v>
      </c>
      <c r="W405" s="13">
        <f t="shared" si="51"/>
        <v>1151449</v>
      </c>
      <c r="X405" s="17">
        <v>50</v>
      </c>
      <c r="Y405" s="18" t="s">
        <v>35</v>
      </c>
      <c r="Z405" s="19">
        <v>0.03</v>
      </c>
    </row>
    <row r="406" spans="1:26" ht="26.25" customHeight="1" thickBot="1" x14ac:dyDescent="0.6">
      <c r="A406" s="36">
        <v>340</v>
      </c>
      <c r="B406" s="11" t="s">
        <v>32</v>
      </c>
      <c r="C406" s="11">
        <v>17641</v>
      </c>
      <c r="D406" s="11">
        <v>9</v>
      </c>
      <c r="E406" s="11">
        <v>2</v>
      </c>
      <c r="F406" s="11">
        <v>6</v>
      </c>
      <c r="G406" s="20">
        <v>1</v>
      </c>
      <c r="H406" s="12">
        <f t="shared" si="49"/>
        <v>3806</v>
      </c>
      <c r="I406" s="11">
        <v>100</v>
      </c>
      <c r="J406" s="13">
        <f t="shared" si="61"/>
        <v>380600</v>
      </c>
      <c r="K406" s="11">
        <v>1</v>
      </c>
      <c r="L406" s="11"/>
      <c r="M406" s="11"/>
      <c r="N406" s="11">
        <v>1</v>
      </c>
      <c r="O406" s="12"/>
      <c r="P406" s="15">
        <v>100</v>
      </c>
      <c r="Q406" s="16"/>
      <c r="R406" s="16"/>
      <c r="S406" s="15"/>
      <c r="T406" s="15"/>
      <c r="U406" s="13"/>
      <c r="V406" s="13">
        <f t="shared" si="59"/>
        <v>380600</v>
      </c>
      <c r="W406" s="13">
        <f t="shared" si="51"/>
        <v>380600</v>
      </c>
      <c r="X406" s="47">
        <v>50</v>
      </c>
      <c r="Y406" s="170" t="s">
        <v>35</v>
      </c>
      <c r="Z406" s="156">
        <v>0.01</v>
      </c>
    </row>
    <row r="407" spans="1:26" ht="26.1" customHeight="1" thickBot="1" x14ac:dyDescent="0.6">
      <c r="A407" s="36">
        <v>341</v>
      </c>
      <c r="B407" s="11" t="s">
        <v>32</v>
      </c>
      <c r="C407" s="11">
        <v>17832</v>
      </c>
      <c r="D407" s="11">
        <v>9</v>
      </c>
      <c r="E407" s="11">
        <v>2</v>
      </c>
      <c r="F407" s="11">
        <v>23</v>
      </c>
      <c r="G407" s="20">
        <v>1</v>
      </c>
      <c r="H407" s="12">
        <f t="shared" si="49"/>
        <v>3823</v>
      </c>
      <c r="I407" s="11">
        <v>130</v>
      </c>
      <c r="J407" s="13">
        <f t="shared" si="61"/>
        <v>496990</v>
      </c>
      <c r="K407" s="11">
        <v>1</v>
      </c>
      <c r="L407" s="11"/>
      <c r="M407" s="11"/>
      <c r="N407" s="11">
        <v>1</v>
      </c>
      <c r="O407" s="12"/>
      <c r="P407" s="15">
        <v>100</v>
      </c>
      <c r="Q407" s="16"/>
      <c r="R407" s="16"/>
      <c r="S407" s="15"/>
      <c r="T407" s="15"/>
      <c r="U407" s="13"/>
      <c r="V407" s="13">
        <f t="shared" si="59"/>
        <v>496990</v>
      </c>
      <c r="W407" s="13">
        <f t="shared" si="51"/>
        <v>496990</v>
      </c>
      <c r="X407" s="47"/>
      <c r="Y407" s="170"/>
      <c r="Z407" s="156"/>
    </row>
    <row r="408" spans="1:26" ht="42.75" customHeight="1" thickBot="1" x14ac:dyDescent="0.6">
      <c r="A408" s="152">
        <v>342</v>
      </c>
      <c r="B408" s="11" t="s">
        <v>32</v>
      </c>
      <c r="C408" s="11">
        <v>39374</v>
      </c>
      <c r="D408" s="11">
        <v>0</v>
      </c>
      <c r="E408" s="11">
        <v>1</v>
      </c>
      <c r="F408" s="11">
        <v>44</v>
      </c>
      <c r="G408" s="11">
        <v>2</v>
      </c>
      <c r="H408" s="12">
        <f>SUM(D408*400)+(E408*100)+F408-H409</f>
        <v>138</v>
      </c>
      <c r="I408" s="11">
        <v>170</v>
      </c>
      <c r="J408" s="13">
        <f t="shared" si="61"/>
        <v>23460</v>
      </c>
      <c r="K408" s="11">
        <v>1</v>
      </c>
      <c r="L408" s="11" t="s">
        <v>33</v>
      </c>
      <c r="M408" s="14" t="s">
        <v>34</v>
      </c>
      <c r="N408" s="11">
        <v>2</v>
      </c>
      <c r="O408" s="12">
        <v>324</v>
      </c>
      <c r="P408" s="15">
        <v>100</v>
      </c>
      <c r="Q408" s="16">
        <v>8450</v>
      </c>
      <c r="R408" s="16">
        <f>O408*Q408</f>
        <v>2737800</v>
      </c>
      <c r="S408" s="15">
        <v>36</v>
      </c>
      <c r="T408" s="15">
        <v>85</v>
      </c>
      <c r="U408" s="13">
        <f>R408*(100-T408)%</f>
        <v>410670</v>
      </c>
      <c r="V408" s="13">
        <f t="shared" si="59"/>
        <v>434130</v>
      </c>
      <c r="W408" s="13">
        <f t="shared" si="51"/>
        <v>434130</v>
      </c>
      <c r="X408" s="17">
        <v>50</v>
      </c>
      <c r="Y408" s="18" t="s">
        <v>35</v>
      </c>
      <c r="Z408" s="19">
        <v>0.03</v>
      </c>
    </row>
    <row r="409" spans="1:26" s="37" customFormat="1" ht="36.75" customHeight="1" thickBot="1" x14ac:dyDescent="0.6">
      <c r="A409" s="157"/>
      <c r="B409" s="14" t="s">
        <v>32</v>
      </c>
      <c r="C409" s="14">
        <v>39374</v>
      </c>
      <c r="D409" s="14"/>
      <c r="E409" s="14"/>
      <c r="F409" s="14"/>
      <c r="G409" s="14">
        <v>2</v>
      </c>
      <c r="H409" s="19">
        <v>6</v>
      </c>
      <c r="I409" s="14">
        <v>170</v>
      </c>
      <c r="J409" s="30">
        <f>H409*I409</f>
        <v>1020</v>
      </c>
      <c r="K409" s="14">
        <v>1</v>
      </c>
      <c r="L409" s="14" t="s">
        <v>33</v>
      </c>
      <c r="M409" s="14" t="s">
        <v>37</v>
      </c>
      <c r="N409" s="14">
        <v>3</v>
      </c>
      <c r="O409" s="19">
        <v>24</v>
      </c>
      <c r="P409" s="31">
        <v>100</v>
      </c>
      <c r="Q409" s="32">
        <v>8450</v>
      </c>
      <c r="R409" s="32">
        <f>O409*Q409</f>
        <v>202800</v>
      </c>
      <c r="S409" s="31">
        <v>11</v>
      </c>
      <c r="T409" s="31">
        <v>12</v>
      </c>
      <c r="U409" s="30">
        <f>R409*(100-T409)%</f>
        <v>178464</v>
      </c>
      <c r="V409" s="30">
        <f>U409+J409</f>
        <v>179484</v>
      </c>
      <c r="W409" s="30">
        <f t="shared" si="51"/>
        <v>179484</v>
      </c>
      <c r="X409" s="33">
        <v>0</v>
      </c>
      <c r="Y409" s="34">
        <f>W409</f>
        <v>179484</v>
      </c>
      <c r="Z409" s="19">
        <v>0.3</v>
      </c>
    </row>
    <row r="410" spans="1:26" ht="25.5" customHeight="1" thickBot="1" x14ac:dyDescent="0.6">
      <c r="A410" s="11">
        <v>343</v>
      </c>
      <c r="B410" s="11" t="s">
        <v>32</v>
      </c>
      <c r="C410" s="11">
        <v>17513</v>
      </c>
      <c r="D410" s="11">
        <v>1</v>
      </c>
      <c r="E410" s="11">
        <v>1</v>
      </c>
      <c r="F410" s="11">
        <v>95</v>
      </c>
      <c r="G410" s="20">
        <v>1</v>
      </c>
      <c r="H410" s="12">
        <f t="shared" si="49"/>
        <v>595</v>
      </c>
      <c r="I410" s="11">
        <v>200</v>
      </c>
      <c r="J410" s="13">
        <f t="shared" si="61"/>
        <v>119000</v>
      </c>
      <c r="K410" s="11">
        <v>1</v>
      </c>
      <c r="L410" s="11"/>
      <c r="M410" s="11"/>
      <c r="N410" s="11">
        <v>1</v>
      </c>
      <c r="O410" s="12"/>
      <c r="P410" s="15">
        <v>100</v>
      </c>
      <c r="Q410" s="16"/>
      <c r="R410" s="16"/>
      <c r="S410" s="15"/>
      <c r="T410" s="15"/>
      <c r="U410" s="13"/>
      <c r="V410" s="13">
        <f t="shared" si="59"/>
        <v>119000</v>
      </c>
      <c r="W410" s="13">
        <f t="shared" si="51"/>
        <v>119000</v>
      </c>
      <c r="X410" s="161">
        <v>50</v>
      </c>
      <c r="Y410" s="155" t="s">
        <v>35</v>
      </c>
      <c r="Z410" s="156">
        <v>0.01</v>
      </c>
    </row>
    <row r="411" spans="1:26" ht="25.5" customHeight="1" thickBot="1" x14ac:dyDescent="0.6">
      <c r="A411" s="11">
        <v>344</v>
      </c>
      <c r="B411" s="11" t="s">
        <v>32</v>
      </c>
      <c r="C411" s="11">
        <v>21470</v>
      </c>
      <c r="D411" s="11">
        <v>6</v>
      </c>
      <c r="E411" s="11">
        <v>0</v>
      </c>
      <c r="F411" s="11">
        <v>41</v>
      </c>
      <c r="G411" s="20">
        <v>1</v>
      </c>
      <c r="H411" s="12">
        <f t="shared" si="49"/>
        <v>2441</v>
      </c>
      <c r="I411" s="11">
        <v>130</v>
      </c>
      <c r="J411" s="13">
        <f t="shared" si="61"/>
        <v>317330</v>
      </c>
      <c r="K411" s="11">
        <v>1</v>
      </c>
      <c r="L411" s="11"/>
      <c r="M411" s="11"/>
      <c r="N411" s="11">
        <v>1</v>
      </c>
      <c r="O411" s="12"/>
      <c r="P411" s="15">
        <v>100</v>
      </c>
      <c r="Q411" s="16"/>
      <c r="R411" s="16"/>
      <c r="S411" s="15"/>
      <c r="T411" s="15"/>
      <c r="U411" s="13"/>
      <c r="V411" s="13">
        <f t="shared" si="59"/>
        <v>317330</v>
      </c>
      <c r="W411" s="13">
        <f t="shared" si="51"/>
        <v>317330</v>
      </c>
      <c r="X411" s="163"/>
      <c r="Y411" s="155"/>
      <c r="Z411" s="156"/>
    </row>
    <row r="412" spans="1:26" s="37" customFormat="1" ht="36.75" customHeight="1" thickBot="1" x14ac:dyDescent="0.6">
      <c r="A412" s="152">
        <v>345</v>
      </c>
      <c r="B412" s="14" t="s">
        <v>32</v>
      </c>
      <c r="C412" s="14">
        <v>341</v>
      </c>
      <c r="D412" s="14">
        <v>0</v>
      </c>
      <c r="E412" s="14">
        <v>0</v>
      </c>
      <c r="F412" s="14">
        <v>78</v>
      </c>
      <c r="G412" s="29">
        <v>2</v>
      </c>
      <c r="H412" s="19">
        <f t="shared" si="49"/>
        <v>78</v>
      </c>
      <c r="I412" s="14">
        <v>100</v>
      </c>
      <c r="J412" s="30">
        <f t="shared" si="61"/>
        <v>7800</v>
      </c>
      <c r="K412" s="14">
        <v>1</v>
      </c>
      <c r="L412" s="14"/>
      <c r="M412" s="14"/>
      <c r="N412" s="14">
        <v>2</v>
      </c>
      <c r="O412" s="19"/>
      <c r="P412" s="31">
        <v>100</v>
      </c>
      <c r="Q412" s="32"/>
      <c r="R412" s="32"/>
      <c r="S412" s="31"/>
      <c r="T412" s="31"/>
      <c r="U412" s="30"/>
      <c r="V412" s="30">
        <f t="shared" si="59"/>
        <v>7800</v>
      </c>
      <c r="W412" s="30">
        <f t="shared" si="51"/>
        <v>7800</v>
      </c>
      <c r="X412" s="33">
        <v>50</v>
      </c>
      <c r="Y412" s="34" t="s">
        <v>35</v>
      </c>
      <c r="Z412" s="19">
        <v>0.03</v>
      </c>
    </row>
    <row r="413" spans="1:26" ht="42.75" customHeight="1" thickBot="1" x14ac:dyDescent="0.6">
      <c r="A413" s="153"/>
      <c r="B413" s="11" t="s">
        <v>32</v>
      </c>
      <c r="C413" s="11">
        <v>341</v>
      </c>
      <c r="D413" s="11"/>
      <c r="E413" s="11"/>
      <c r="F413" s="11"/>
      <c r="G413" s="20"/>
      <c r="H413" s="12"/>
      <c r="I413" s="11"/>
      <c r="J413" s="13"/>
      <c r="K413" s="11">
        <v>1</v>
      </c>
      <c r="L413" s="11" t="s">
        <v>33</v>
      </c>
      <c r="M413" s="11" t="s">
        <v>41</v>
      </c>
      <c r="N413" s="11">
        <v>2</v>
      </c>
      <c r="O413" s="12">
        <v>81</v>
      </c>
      <c r="P413" s="15">
        <v>100</v>
      </c>
      <c r="Q413" s="16">
        <v>8600</v>
      </c>
      <c r="R413" s="16">
        <f>O413*Q413</f>
        <v>696600</v>
      </c>
      <c r="S413" s="15">
        <v>51</v>
      </c>
      <c r="T413" s="15">
        <v>93</v>
      </c>
      <c r="U413" s="13">
        <f>R413*(100-T413)%</f>
        <v>48762.000000000007</v>
      </c>
      <c r="V413" s="13">
        <f t="shared" si="59"/>
        <v>48762.000000000007</v>
      </c>
      <c r="W413" s="13">
        <f t="shared" si="51"/>
        <v>48762.000000000007</v>
      </c>
      <c r="X413" s="17">
        <v>10</v>
      </c>
      <c r="Y413" s="18" t="s">
        <v>35</v>
      </c>
      <c r="Z413" s="19">
        <v>0.02</v>
      </c>
    </row>
    <row r="414" spans="1:26" ht="42.75" customHeight="1" thickBot="1" x14ac:dyDescent="0.6">
      <c r="A414" s="11">
        <v>346</v>
      </c>
      <c r="B414" s="11" t="s">
        <v>32</v>
      </c>
      <c r="C414" s="11">
        <v>342</v>
      </c>
      <c r="D414" s="11">
        <v>0</v>
      </c>
      <c r="E414" s="11">
        <v>1</v>
      </c>
      <c r="F414" s="11">
        <v>97</v>
      </c>
      <c r="G414" s="20">
        <v>2</v>
      </c>
      <c r="H414" s="12">
        <f t="shared" ref="H414:H488" si="62">SUM(D414*400)+(E414*100)+F414</f>
        <v>197</v>
      </c>
      <c r="I414" s="11">
        <v>500</v>
      </c>
      <c r="J414" s="13">
        <f>H414*I414</f>
        <v>98500</v>
      </c>
      <c r="K414" s="11">
        <v>1</v>
      </c>
      <c r="L414" s="11" t="s">
        <v>33</v>
      </c>
      <c r="M414" s="14" t="s">
        <v>34</v>
      </c>
      <c r="N414" s="11">
        <v>2</v>
      </c>
      <c r="O414" s="12">
        <v>216</v>
      </c>
      <c r="P414" s="15">
        <v>100</v>
      </c>
      <c r="Q414" s="16">
        <v>8450</v>
      </c>
      <c r="R414" s="16">
        <f>O414*Q414</f>
        <v>1825200</v>
      </c>
      <c r="S414" s="15">
        <v>26</v>
      </c>
      <c r="T414" s="15">
        <v>85</v>
      </c>
      <c r="U414" s="13">
        <f>R414*(100-T414)%</f>
        <v>273780</v>
      </c>
      <c r="V414" s="13">
        <f t="shared" si="59"/>
        <v>372280</v>
      </c>
      <c r="W414" s="13">
        <f t="shared" si="51"/>
        <v>372280</v>
      </c>
      <c r="X414" s="17">
        <v>50</v>
      </c>
      <c r="Y414" s="18" t="s">
        <v>35</v>
      </c>
      <c r="Z414" s="19">
        <v>0.03</v>
      </c>
    </row>
    <row r="415" spans="1:26" ht="25.5" customHeight="1" thickBot="1" x14ac:dyDescent="0.6">
      <c r="A415" s="11">
        <v>347</v>
      </c>
      <c r="B415" s="11" t="s">
        <v>32</v>
      </c>
      <c r="C415" s="11">
        <v>351</v>
      </c>
      <c r="D415" s="11">
        <v>0</v>
      </c>
      <c r="E415" s="11">
        <v>3</v>
      </c>
      <c r="F415" s="11">
        <v>91</v>
      </c>
      <c r="G415" s="20">
        <v>1</v>
      </c>
      <c r="H415" s="12">
        <f t="shared" si="62"/>
        <v>391</v>
      </c>
      <c r="I415" s="11">
        <v>500</v>
      </c>
      <c r="J415" s="13">
        <f>H415*I415</f>
        <v>195500</v>
      </c>
      <c r="K415" s="11">
        <v>1</v>
      </c>
      <c r="L415" s="11"/>
      <c r="M415" s="11"/>
      <c r="N415" s="11">
        <v>1</v>
      </c>
      <c r="O415" s="12"/>
      <c r="P415" s="15">
        <v>100</v>
      </c>
      <c r="Q415" s="16"/>
      <c r="R415" s="16"/>
      <c r="S415" s="15"/>
      <c r="T415" s="15"/>
      <c r="U415" s="13"/>
      <c r="V415" s="13">
        <f t="shared" si="59"/>
        <v>195500</v>
      </c>
      <c r="W415" s="13">
        <f t="shared" si="51"/>
        <v>195500</v>
      </c>
      <c r="X415" s="161">
        <v>50</v>
      </c>
      <c r="Y415" s="164" t="s">
        <v>35</v>
      </c>
      <c r="Z415" s="144">
        <v>0.01</v>
      </c>
    </row>
    <row r="416" spans="1:26" ht="25.5" customHeight="1" thickBot="1" x14ac:dyDescent="0.6">
      <c r="A416" s="11">
        <v>348</v>
      </c>
      <c r="B416" s="11" t="s">
        <v>32</v>
      </c>
      <c r="C416" s="11">
        <v>17652</v>
      </c>
      <c r="D416" s="11">
        <v>42</v>
      </c>
      <c r="E416" s="11">
        <v>2</v>
      </c>
      <c r="F416" s="11">
        <v>93</v>
      </c>
      <c r="G416" s="20">
        <v>1</v>
      </c>
      <c r="H416" s="12">
        <f>SUM(D416*400)+(E416*100)+F416</f>
        <v>17093</v>
      </c>
      <c r="I416" s="11">
        <v>130</v>
      </c>
      <c r="J416" s="13">
        <f>H416*I416</f>
        <v>2222090</v>
      </c>
      <c r="K416" s="11">
        <v>1</v>
      </c>
      <c r="L416" s="11"/>
      <c r="M416" s="11"/>
      <c r="N416" s="11">
        <v>1</v>
      </c>
      <c r="O416" s="12"/>
      <c r="P416" s="15">
        <v>100</v>
      </c>
      <c r="Q416" s="16"/>
      <c r="R416" s="16"/>
      <c r="S416" s="15"/>
      <c r="T416" s="15"/>
      <c r="U416" s="13"/>
      <c r="V416" s="13">
        <f t="shared" si="59"/>
        <v>2222090</v>
      </c>
      <c r="W416" s="13">
        <f>V416</f>
        <v>2222090</v>
      </c>
      <c r="X416" s="163"/>
      <c r="Y416" s="166"/>
      <c r="Z416" s="146"/>
    </row>
    <row r="417" spans="1:26" s="37" customFormat="1" ht="36.75" customHeight="1" thickBot="1" x14ac:dyDescent="0.6">
      <c r="A417" s="152">
        <v>349</v>
      </c>
      <c r="B417" s="14" t="s">
        <v>32</v>
      </c>
      <c r="C417" s="14">
        <v>2733</v>
      </c>
      <c r="D417" s="14">
        <v>4</v>
      </c>
      <c r="E417" s="14">
        <v>0</v>
      </c>
      <c r="F417" s="14">
        <v>95</v>
      </c>
      <c r="G417" s="29">
        <v>2</v>
      </c>
      <c r="H417" s="19">
        <f t="shared" si="62"/>
        <v>1695</v>
      </c>
      <c r="I417" s="14">
        <v>170</v>
      </c>
      <c r="J417" s="30">
        <f>H417*I417</f>
        <v>288150</v>
      </c>
      <c r="K417" s="14">
        <v>1</v>
      </c>
      <c r="L417" s="14"/>
      <c r="M417" s="14"/>
      <c r="N417" s="14">
        <v>2</v>
      </c>
      <c r="O417" s="19"/>
      <c r="P417" s="31">
        <v>100</v>
      </c>
      <c r="Q417" s="32"/>
      <c r="R417" s="32"/>
      <c r="S417" s="31"/>
      <c r="T417" s="31"/>
      <c r="U417" s="30"/>
      <c r="V417" s="30">
        <f t="shared" si="59"/>
        <v>288150</v>
      </c>
      <c r="W417" s="30">
        <f t="shared" si="51"/>
        <v>288150</v>
      </c>
      <c r="X417" s="33">
        <v>50</v>
      </c>
      <c r="Y417" s="34" t="s">
        <v>35</v>
      </c>
      <c r="Z417" s="19">
        <v>0.03</v>
      </c>
    </row>
    <row r="418" spans="1:26" ht="36.75" customHeight="1" thickBot="1" x14ac:dyDescent="0.6">
      <c r="A418" s="153"/>
      <c r="B418" s="11" t="s">
        <v>32</v>
      </c>
      <c r="C418" s="11">
        <v>2733</v>
      </c>
      <c r="D418" s="11"/>
      <c r="E418" s="11"/>
      <c r="F418" s="11"/>
      <c r="G418" s="20"/>
      <c r="H418" s="12"/>
      <c r="I418" s="11"/>
      <c r="J418" s="13"/>
      <c r="K418" s="11">
        <v>1</v>
      </c>
      <c r="L418" s="11" t="s">
        <v>33</v>
      </c>
      <c r="M418" s="11" t="s">
        <v>37</v>
      </c>
      <c r="N418" s="11">
        <v>2</v>
      </c>
      <c r="O418" s="12">
        <v>81</v>
      </c>
      <c r="P418" s="15">
        <v>100</v>
      </c>
      <c r="Q418" s="16">
        <v>8450</v>
      </c>
      <c r="R418" s="16">
        <f>O418*Q418</f>
        <v>684450</v>
      </c>
      <c r="S418" s="15">
        <v>11</v>
      </c>
      <c r="T418" s="15">
        <v>12</v>
      </c>
      <c r="U418" s="13">
        <f>R418*(100-T418)%</f>
        <v>602316</v>
      </c>
      <c r="V418" s="13">
        <f t="shared" si="59"/>
        <v>602316</v>
      </c>
      <c r="W418" s="13">
        <f t="shared" si="51"/>
        <v>602316</v>
      </c>
      <c r="X418" s="17">
        <v>10</v>
      </c>
      <c r="Y418" s="18" t="s">
        <v>35</v>
      </c>
      <c r="Z418" s="19">
        <v>0.02</v>
      </c>
    </row>
    <row r="419" spans="1:26" ht="22.5" customHeight="1" thickBot="1" x14ac:dyDescent="0.6">
      <c r="A419" s="11">
        <v>350</v>
      </c>
      <c r="B419" s="11" t="s">
        <v>32</v>
      </c>
      <c r="C419" s="11">
        <v>19522</v>
      </c>
      <c r="D419" s="11">
        <v>3</v>
      </c>
      <c r="E419" s="11">
        <v>3</v>
      </c>
      <c r="F419" s="11">
        <v>66</v>
      </c>
      <c r="G419" s="20">
        <v>1</v>
      </c>
      <c r="H419" s="12">
        <f t="shared" si="62"/>
        <v>1566</v>
      </c>
      <c r="I419" s="11">
        <v>130</v>
      </c>
      <c r="J419" s="13">
        <f t="shared" ref="J419:J424" si="63">H419*I419</f>
        <v>203580</v>
      </c>
      <c r="K419" s="11">
        <v>1</v>
      </c>
      <c r="L419" s="11"/>
      <c r="M419" s="11"/>
      <c r="N419" s="11">
        <v>1</v>
      </c>
      <c r="O419" s="12"/>
      <c r="P419" s="15">
        <v>100</v>
      </c>
      <c r="Q419" s="16"/>
      <c r="R419" s="16"/>
      <c r="S419" s="15"/>
      <c r="T419" s="15"/>
      <c r="U419" s="13"/>
      <c r="V419" s="13">
        <f t="shared" si="59"/>
        <v>203580</v>
      </c>
      <c r="W419" s="13">
        <f t="shared" si="51"/>
        <v>203580</v>
      </c>
      <c r="X419" s="17">
        <v>50</v>
      </c>
      <c r="Y419" s="18" t="s">
        <v>35</v>
      </c>
      <c r="Z419" s="19">
        <v>0.01</v>
      </c>
    </row>
    <row r="420" spans="1:26" ht="22.5" customHeight="1" thickBot="1" x14ac:dyDescent="0.6">
      <c r="A420" s="11">
        <v>351</v>
      </c>
      <c r="B420" s="11" t="s">
        <v>32</v>
      </c>
      <c r="C420" s="11">
        <v>41930</v>
      </c>
      <c r="D420" s="11">
        <v>0</v>
      </c>
      <c r="E420" s="11">
        <v>3</v>
      </c>
      <c r="F420" s="11">
        <v>77</v>
      </c>
      <c r="G420" s="11">
        <v>1</v>
      </c>
      <c r="H420" s="12">
        <f t="shared" si="62"/>
        <v>377</v>
      </c>
      <c r="I420" s="11">
        <v>100</v>
      </c>
      <c r="J420" s="13">
        <f t="shared" si="63"/>
        <v>37700</v>
      </c>
      <c r="K420" s="11">
        <v>1</v>
      </c>
      <c r="L420" s="11"/>
      <c r="M420" s="11"/>
      <c r="N420" s="11">
        <v>1</v>
      </c>
      <c r="O420" s="12"/>
      <c r="P420" s="15">
        <v>100</v>
      </c>
      <c r="Q420" s="16"/>
      <c r="R420" s="16"/>
      <c r="S420" s="15"/>
      <c r="T420" s="15"/>
      <c r="U420" s="13"/>
      <c r="V420" s="13">
        <f t="shared" si="59"/>
        <v>37700</v>
      </c>
      <c r="W420" s="13">
        <f t="shared" si="51"/>
        <v>37700</v>
      </c>
      <c r="X420" s="161">
        <v>50</v>
      </c>
      <c r="Y420" s="155" t="s">
        <v>35</v>
      </c>
      <c r="Z420" s="156">
        <v>0.01</v>
      </c>
    </row>
    <row r="421" spans="1:26" ht="22.5" customHeight="1" thickBot="1" x14ac:dyDescent="0.6">
      <c r="A421" s="11">
        <v>352</v>
      </c>
      <c r="B421" s="11" t="s">
        <v>32</v>
      </c>
      <c r="C421" s="11">
        <v>41931</v>
      </c>
      <c r="D421" s="11">
        <v>2</v>
      </c>
      <c r="E421" s="11">
        <v>0</v>
      </c>
      <c r="F421" s="11">
        <v>24</v>
      </c>
      <c r="G421" s="11">
        <v>1</v>
      </c>
      <c r="H421" s="12">
        <f t="shared" si="62"/>
        <v>824</v>
      </c>
      <c r="I421" s="11">
        <v>100</v>
      </c>
      <c r="J421" s="13">
        <f t="shared" si="63"/>
        <v>82400</v>
      </c>
      <c r="K421" s="11">
        <v>1</v>
      </c>
      <c r="L421" s="11"/>
      <c r="M421" s="11"/>
      <c r="N421" s="11">
        <v>1</v>
      </c>
      <c r="O421" s="12"/>
      <c r="P421" s="15">
        <v>100</v>
      </c>
      <c r="Q421" s="16"/>
      <c r="R421" s="16"/>
      <c r="S421" s="15"/>
      <c r="T421" s="15"/>
      <c r="U421" s="13"/>
      <c r="V421" s="13">
        <f t="shared" si="59"/>
        <v>82400</v>
      </c>
      <c r="W421" s="13">
        <f t="shared" si="51"/>
        <v>82400</v>
      </c>
      <c r="X421" s="163"/>
      <c r="Y421" s="155"/>
      <c r="Z421" s="156"/>
    </row>
    <row r="422" spans="1:26" ht="42.75" customHeight="1" thickBot="1" x14ac:dyDescent="0.6">
      <c r="A422" s="11">
        <v>353</v>
      </c>
      <c r="B422" s="11" t="s">
        <v>32</v>
      </c>
      <c r="C422" s="11">
        <v>42596</v>
      </c>
      <c r="D422" s="11">
        <v>0</v>
      </c>
      <c r="E422" s="11">
        <v>1</v>
      </c>
      <c r="F422" s="11">
        <v>48</v>
      </c>
      <c r="G422" s="11">
        <v>2</v>
      </c>
      <c r="H422" s="12">
        <f t="shared" si="62"/>
        <v>148</v>
      </c>
      <c r="I422" s="11">
        <v>420</v>
      </c>
      <c r="J422" s="13">
        <f t="shared" si="63"/>
        <v>62160</v>
      </c>
      <c r="K422" s="11">
        <v>1</v>
      </c>
      <c r="L422" s="11" t="s">
        <v>33</v>
      </c>
      <c r="M422" s="14" t="s">
        <v>34</v>
      </c>
      <c r="N422" s="11">
        <v>2</v>
      </c>
      <c r="O422" s="12">
        <v>312</v>
      </c>
      <c r="P422" s="15">
        <v>100</v>
      </c>
      <c r="Q422" s="16">
        <v>8450</v>
      </c>
      <c r="R422" s="16">
        <f>O422*Q422</f>
        <v>2636400</v>
      </c>
      <c r="S422" s="15">
        <v>29</v>
      </c>
      <c r="T422" s="15">
        <v>85</v>
      </c>
      <c r="U422" s="13">
        <f>R422*(100-T422)%</f>
        <v>395460</v>
      </c>
      <c r="V422" s="13">
        <f t="shared" si="59"/>
        <v>457620</v>
      </c>
      <c r="W422" s="13">
        <f t="shared" ref="W422:W497" si="64">V422</f>
        <v>457620</v>
      </c>
      <c r="X422" s="17">
        <v>50</v>
      </c>
      <c r="Y422" s="18" t="s">
        <v>35</v>
      </c>
      <c r="Z422" s="19">
        <v>0.03</v>
      </c>
    </row>
    <row r="423" spans="1:26" ht="42.75" customHeight="1" thickBot="1" x14ac:dyDescent="0.6">
      <c r="A423" s="11">
        <v>354</v>
      </c>
      <c r="B423" s="11" t="s">
        <v>32</v>
      </c>
      <c r="C423" s="11">
        <v>39366</v>
      </c>
      <c r="D423" s="11">
        <v>0</v>
      </c>
      <c r="E423" s="11">
        <v>1</v>
      </c>
      <c r="F423" s="11">
        <v>4</v>
      </c>
      <c r="G423" s="11">
        <v>2</v>
      </c>
      <c r="H423" s="12">
        <f t="shared" si="62"/>
        <v>104</v>
      </c>
      <c r="I423" s="11">
        <v>420</v>
      </c>
      <c r="J423" s="13">
        <f t="shared" si="63"/>
        <v>43680</v>
      </c>
      <c r="K423" s="11">
        <v>1</v>
      </c>
      <c r="L423" s="11" t="s">
        <v>33</v>
      </c>
      <c r="M423" s="14" t="s">
        <v>34</v>
      </c>
      <c r="N423" s="11">
        <v>2</v>
      </c>
      <c r="O423" s="12">
        <v>312</v>
      </c>
      <c r="P423" s="15">
        <v>100</v>
      </c>
      <c r="Q423" s="16">
        <v>8450</v>
      </c>
      <c r="R423" s="16">
        <f>O423*Q423</f>
        <v>2636400</v>
      </c>
      <c r="S423" s="15">
        <v>16</v>
      </c>
      <c r="T423" s="15">
        <v>55</v>
      </c>
      <c r="U423" s="13">
        <f>R423*(100-T423)%</f>
        <v>1186380</v>
      </c>
      <c r="V423" s="13">
        <f t="shared" si="59"/>
        <v>1230060</v>
      </c>
      <c r="W423" s="13">
        <f t="shared" si="64"/>
        <v>1230060</v>
      </c>
      <c r="X423" s="17">
        <v>50</v>
      </c>
      <c r="Y423" s="18" t="s">
        <v>35</v>
      </c>
      <c r="Z423" s="19">
        <v>0.03</v>
      </c>
    </row>
    <row r="424" spans="1:26" ht="28.5" customHeight="1" thickBot="1" x14ac:dyDescent="0.6">
      <c r="A424" s="152">
        <v>355</v>
      </c>
      <c r="B424" s="11" t="s">
        <v>32</v>
      </c>
      <c r="C424" s="11">
        <v>39356</v>
      </c>
      <c r="D424" s="11">
        <v>0</v>
      </c>
      <c r="E424" s="11">
        <v>1</v>
      </c>
      <c r="F424" s="11">
        <v>81</v>
      </c>
      <c r="G424" s="11">
        <v>1</v>
      </c>
      <c r="H424" s="12">
        <f t="shared" si="62"/>
        <v>181</v>
      </c>
      <c r="I424" s="11">
        <v>200</v>
      </c>
      <c r="J424" s="13">
        <f t="shared" si="63"/>
        <v>36200</v>
      </c>
      <c r="K424" s="11">
        <v>1</v>
      </c>
      <c r="L424" s="11"/>
      <c r="M424" s="11"/>
      <c r="N424" s="11">
        <v>1</v>
      </c>
      <c r="O424" s="12"/>
      <c r="P424" s="15">
        <v>100</v>
      </c>
      <c r="Q424" s="16"/>
      <c r="R424" s="16"/>
      <c r="S424" s="15"/>
      <c r="T424" s="15"/>
      <c r="U424" s="13"/>
      <c r="V424" s="13">
        <f t="shared" si="59"/>
        <v>36200</v>
      </c>
      <c r="W424" s="13">
        <f t="shared" si="64"/>
        <v>36200</v>
      </c>
      <c r="X424" s="17">
        <v>50</v>
      </c>
      <c r="Y424" s="18" t="s">
        <v>35</v>
      </c>
      <c r="Z424" s="19">
        <v>0.01</v>
      </c>
    </row>
    <row r="425" spans="1:26" ht="28.5" customHeight="1" thickBot="1" x14ac:dyDescent="0.6">
      <c r="A425" s="153"/>
      <c r="B425" s="11" t="s">
        <v>32</v>
      </c>
      <c r="C425" s="11">
        <v>39356</v>
      </c>
      <c r="D425" s="11"/>
      <c r="E425" s="11"/>
      <c r="F425" s="11"/>
      <c r="G425" s="11"/>
      <c r="H425" s="12"/>
      <c r="I425" s="11"/>
      <c r="J425" s="13"/>
      <c r="K425" s="11">
        <v>1</v>
      </c>
      <c r="L425" s="11" t="s">
        <v>33</v>
      </c>
      <c r="M425" s="11" t="s">
        <v>37</v>
      </c>
      <c r="N425" s="11">
        <v>2</v>
      </c>
      <c r="O425" s="12">
        <v>60</v>
      </c>
      <c r="P425" s="15">
        <v>100</v>
      </c>
      <c r="Q425" s="16">
        <v>8450</v>
      </c>
      <c r="R425" s="16">
        <f>O425*Q425</f>
        <v>507000</v>
      </c>
      <c r="S425" s="15">
        <v>5</v>
      </c>
      <c r="T425" s="15">
        <v>5</v>
      </c>
      <c r="U425" s="13">
        <f>R425*(100-T425)%</f>
        <v>481650</v>
      </c>
      <c r="V425" s="13">
        <f t="shared" si="59"/>
        <v>481650</v>
      </c>
      <c r="W425" s="13">
        <f>V425</f>
        <v>481650</v>
      </c>
      <c r="X425" s="17">
        <v>10</v>
      </c>
      <c r="Y425" s="18" t="s">
        <v>35</v>
      </c>
      <c r="Z425" s="19">
        <v>0.02</v>
      </c>
    </row>
    <row r="426" spans="1:26" ht="28.5" customHeight="1" thickBot="1" x14ac:dyDescent="0.6">
      <c r="A426" s="11">
        <v>356</v>
      </c>
      <c r="B426" s="11" t="s">
        <v>32</v>
      </c>
      <c r="C426" s="11">
        <v>39362</v>
      </c>
      <c r="D426" s="11">
        <v>10</v>
      </c>
      <c r="E426" s="11">
        <v>0</v>
      </c>
      <c r="F426" s="11">
        <v>68</v>
      </c>
      <c r="G426" s="11">
        <v>1</v>
      </c>
      <c r="H426" s="12">
        <f t="shared" si="62"/>
        <v>4068</v>
      </c>
      <c r="I426" s="11">
        <v>100</v>
      </c>
      <c r="J426" s="13">
        <f t="shared" ref="J426:J436" si="65">H426*I426</f>
        <v>406800</v>
      </c>
      <c r="K426" s="11">
        <v>1</v>
      </c>
      <c r="L426" s="11"/>
      <c r="M426" s="11"/>
      <c r="N426" s="11">
        <v>1</v>
      </c>
      <c r="O426" s="12"/>
      <c r="P426" s="15">
        <v>100</v>
      </c>
      <c r="Q426" s="16"/>
      <c r="R426" s="16"/>
      <c r="S426" s="15"/>
      <c r="T426" s="15"/>
      <c r="U426" s="13"/>
      <c r="V426" s="13">
        <f t="shared" si="59"/>
        <v>406800</v>
      </c>
      <c r="W426" s="13">
        <f t="shared" si="64"/>
        <v>406800</v>
      </c>
      <c r="X426" s="17">
        <v>50</v>
      </c>
      <c r="Y426" s="18" t="s">
        <v>35</v>
      </c>
      <c r="Z426" s="19">
        <v>0.01</v>
      </c>
    </row>
    <row r="427" spans="1:26" ht="28.5" customHeight="1" thickBot="1" x14ac:dyDescent="0.6">
      <c r="A427" s="11">
        <v>357</v>
      </c>
      <c r="B427" s="11" t="s">
        <v>32</v>
      </c>
      <c r="C427" s="11">
        <v>6800</v>
      </c>
      <c r="D427" s="11">
        <v>0</v>
      </c>
      <c r="E427" s="11">
        <v>1</v>
      </c>
      <c r="F427" s="11">
        <v>68</v>
      </c>
      <c r="G427" s="20">
        <v>1</v>
      </c>
      <c r="H427" s="12">
        <f t="shared" si="62"/>
        <v>168</v>
      </c>
      <c r="I427" s="11">
        <v>350</v>
      </c>
      <c r="J427" s="13">
        <f t="shared" si="65"/>
        <v>58800</v>
      </c>
      <c r="K427" s="11">
        <v>1</v>
      </c>
      <c r="L427" s="11"/>
      <c r="M427" s="11"/>
      <c r="N427" s="11">
        <v>1</v>
      </c>
      <c r="O427" s="12"/>
      <c r="P427" s="15">
        <v>100</v>
      </c>
      <c r="Q427" s="16"/>
      <c r="R427" s="16"/>
      <c r="S427" s="15"/>
      <c r="T427" s="15"/>
      <c r="U427" s="13"/>
      <c r="V427" s="13">
        <f t="shared" si="59"/>
        <v>58800</v>
      </c>
      <c r="W427" s="13">
        <f t="shared" si="64"/>
        <v>58800</v>
      </c>
      <c r="X427" s="17">
        <v>50</v>
      </c>
      <c r="Y427" s="6" t="s">
        <v>35</v>
      </c>
      <c r="Z427" s="19">
        <v>0.01</v>
      </c>
    </row>
    <row r="428" spans="1:26" ht="36.75" customHeight="1" thickBot="1" x14ac:dyDescent="0.6">
      <c r="A428" s="11">
        <v>358</v>
      </c>
      <c r="B428" s="11" t="s">
        <v>32</v>
      </c>
      <c r="C428" s="11">
        <v>40445</v>
      </c>
      <c r="D428" s="11">
        <v>0</v>
      </c>
      <c r="E428" s="11">
        <v>0</v>
      </c>
      <c r="F428" s="11">
        <v>82</v>
      </c>
      <c r="G428" s="11">
        <v>2</v>
      </c>
      <c r="H428" s="12">
        <f t="shared" si="62"/>
        <v>82</v>
      </c>
      <c r="I428" s="11">
        <v>420</v>
      </c>
      <c r="J428" s="13">
        <f t="shared" si="65"/>
        <v>34440</v>
      </c>
      <c r="K428" s="11">
        <v>1</v>
      </c>
      <c r="L428" s="11" t="s">
        <v>33</v>
      </c>
      <c r="M428" s="11" t="s">
        <v>37</v>
      </c>
      <c r="N428" s="11">
        <v>2</v>
      </c>
      <c r="O428" s="12">
        <v>135</v>
      </c>
      <c r="P428" s="15">
        <v>100</v>
      </c>
      <c r="Q428" s="16">
        <v>8450</v>
      </c>
      <c r="R428" s="16">
        <f>O428*Q428</f>
        <v>1140750</v>
      </c>
      <c r="S428" s="15">
        <v>31</v>
      </c>
      <c r="T428" s="15">
        <v>52</v>
      </c>
      <c r="U428" s="13">
        <f>R428*(100-T428)%</f>
        <v>547560</v>
      </c>
      <c r="V428" s="13">
        <f t="shared" si="59"/>
        <v>582000</v>
      </c>
      <c r="W428" s="13">
        <f t="shared" si="64"/>
        <v>582000</v>
      </c>
      <c r="X428" s="17">
        <v>50</v>
      </c>
      <c r="Y428" s="18" t="s">
        <v>35</v>
      </c>
      <c r="Z428" s="19">
        <v>0.03</v>
      </c>
    </row>
    <row r="429" spans="1:26" ht="29.25" customHeight="1" thickBot="1" x14ac:dyDescent="0.6">
      <c r="A429" s="11">
        <v>359</v>
      </c>
      <c r="B429" s="11" t="s">
        <v>32</v>
      </c>
      <c r="C429" s="11">
        <v>19654</v>
      </c>
      <c r="D429" s="11">
        <v>6</v>
      </c>
      <c r="E429" s="11">
        <v>0</v>
      </c>
      <c r="F429" s="11">
        <v>25</v>
      </c>
      <c r="G429" s="20">
        <v>1</v>
      </c>
      <c r="H429" s="12">
        <f t="shared" si="62"/>
        <v>2425</v>
      </c>
      <c r="I429" s="11">
        <v>150</v>
      </c>
      <c r="J429" s="13">
        <f t="shared" si="65"/>
        <v>363750</v>
      </c>
      <c r="K429" s="11">
        <v>1</v>
      </c>
      <c r="L429" s="11"/>
      <c r="M429" s="11"/>
      <c r="N429" s="11">
        <v>1</v>
      </c>
      <c r="O429" s="12"/>
      <c r="P429" s="15">
        <v>100</v>
      </c>
      <c r="Q429" s="16"/>
      <c r="R429" s="16"/>
      <c r="S429" s="15"/>
      <c r="T429" s="15"/>
      <c r="U429" s="13"/>
      <c r="V429" s="13">
        <f t="shared" si="59"/>
        <v>363750</v>
      </c>
      <c r="W429" s="13">
        <f t="shared" si="64"/>
        <v>363750</v>
      </c>
      <c r="X429" s="17">
        <v>50</v>
      </c>
      <c r="Y429" s="18" t="s">
        <v>35</v>
      </c>
      <c r="Z429" s="19">
        <v>0.01</v>
      </c>
    </row>
    <row r="430" spans="1:26" ht="29.25" customHeight="1" thickBot="1" x14ac:dyDescent="0.6">
      <c r="A430" s="11">
        <v>360</v>
      </c>
      <c r="B430" s="11" t="s">
        <v>32</v>
      </c>
      <c r="C430" s="11">
        <v>17682</v>
      </c>
      <c r="D430" s="11">
        <v>16</v>
      </c>
      <c r="E430" s="11">
        <v>2</v>
      </c>
      <c r="F430" s="11">
        <v>40</v>
      </c>
      <c r="G430" s="20">
        <v>1</v>
      </c>
      <c r="H430" s="12">
        <f t="shared" si="62"/>
        <v>6640</v>
      </c>
      <c r="I430" s="11">
        <v>130</v>
      </c>
      <c r="J430" s="13">
        <f t="shared" si="65"/>
        <v>863200</v>
      </c>
      <c r="K430" s="11">
        <v>1</v>
      </c>
      <c r="L430" s="11"/>
      <c r="M430" s="11"/>
      <c r="N430" s="11">
        <v>1</v>
      </c>
      <c r="O430" s="12"/>
      <c r="P430" s="15">
        <v>100</v>
      </c>
      <c r="Q430" s="16"/>
      <c r="R430" s="16"/>
      <c r="S430" s="15"/>
      <c r="T430" s="15"/>
      <c r="U430" s="13"/>
      <c r="V430" s="13">
        <f t="shared" si="59"/>
        <v>863200</v>
      </c>
      <c r="W430" s="13">
        <f t="shared" si="64"/>
        <v>863200</v>
      </c>
      <c r="X430" s="17">
        <v>50</v>
      </c>
      <c r="Y430" s="6" t="s">
        <v>35</v>
      </c>
      <c r="Z430" s="19">
        <v>0.01</v>
      </c>
    </row>
    <row r="431" spans="1:26" ht="29.25" customHeight="1" thickBot="1" x14ac:dyDescent="0.6">
      <c r="A431" s="11">
        <v>361</v>
      </c>
      <c r="B431" s="11" t="s">
        <v>32</v>
      </c>
      <c r="C431" s="11">
        <v>39220</v>
      </c>
      <c r="D431" s="11">
        <v>0</v>
      </c>
      <c r="E431" s="11">
        <v>1</v>
      </c>
      <c r="F431" s="11">
        <v>56</v>
      </c>
      <c r="G431" s="11">
        <v>1</v>
      </c>
      <c r="H431" s="12">
        <f t="shared" si="62"/>
        <v>156</v>
      </c>
      <c r="I431" s="11">
        <v>260</v>
      </c>
      <c r="J431" s="13">
        <f t="shared" si="65"/>
        <v>40560</v>
      </c>
      <c r="K431" s="11">
        <v>1</v>
      </c>
      <c r="L431" s="11"/>
      <c r="M431" s="11"/>
      <c r="N431" s="11">
        <v>1</v>
      </c>
      <c r="O431" s="12"/>
      <c r="P431" s="15">
        <v>100</v>
      </c>
      <c r="Q431" s="16"/>
      <c r="R431" s="16"/>
      <c r="S431" s="15"/>
      <c r="T431" s="15"/>
      <c r="U431" s="13"/>
      <c r="V431" s="13">
        <f t="shared" si="59"/>
        <v>40560</v>
      </c>
      <c r="W431" s="13">
        <f t="shared" si="64"/>
        <v>40560</v>
      </c>
      <c r="X431" s="17">
        <v>50</v>
      </c>
      <c r="Y431" s="18" t="s">
        <v>35</v>
      </c>
      <c r="Z431" s="19">
        <v>0.01</v>
      </c>
    </row>
    <row r="432" spans="1:26" ht="29.25" customHeight="1" thickBot="1" x14ac:dyDescent="0.6">
      <c r="A432" s="11">
        <v>362</v>
      </c>
      <c r="B432" s="11" t="s">
        <v>32</v>
      </c>
      <c r="C432" s="11">
        <v>1419</v>
      </c>
      <c r="D432" s="11">
        <v>0</v>
      </c>
      <c r="E432" s="11">
        <v>1</v>
      </c>
      <c r="F432" s="11">
        <v>18</v>
      </c>
      <c r="G432" s="20">
        <v>1</v>
      </c>
      <c r="H432" s="12">
        <f t="shared" si="62"/>
        <v>118</v>
      </c>
      <c r="I432" s="11">
        <v>100</v>
      </c>
      <c r="J432" s="13">
        <f t="shared" si="65"/>
        <v>11800</v>
      </c>
      <c r="K432" s="11">
        <v>1</v>
      </c>
      <c r="L432" s="11"/>
      <c r="M432" s="11"/>
      <c r="N432" s="11">
        <v>1</v>
      </c>
      <c r="O432" s="12"/>
      <c r="P432" s="15">
        <v>100</v>
      </c>
      <c r="Q432" s="16"/>
      <c r="R432" s="16"/>
      <c r="S432" s="15"/>
      <c r="T432" s="15"/>
      <c r="U432" s="13"/>
      <c r="V432" s="13">
        <f t="shared" si="59"/>
        <v>11800</v>
      </c>
      <c r="W432" s="13">
        <f t="shared" si="64"/>
        <v>11800</v>
      </c>
      <c r="X432" s="17">
        <v>50</v>
      </c>
      <c r="Y432" s="18" t="s">
        <v>35</v>
      </c>
      <c r="Z432" s="19">
        <v>0.01</v>
      </c>
    </row>
    <row r="433" spans="1:26" ht="36.75" customHeight="1" thickBot="1" x14ac:dyDescent="0.6">
      <c r="A433" s="11">
        <v>363</v>
      </c>
      <c r="B433" s="11" t="s">
        <v>32</v>
      </c>
      <c r="C433" s="11">
        <v>41176</v>
      </c>
      <c r="D433" s="11">
        <v>0</v>
      </c>
      <c r="E433" s="11">
        <v>0</v>
      </c>
      <c r="F433" s="11">
        <v>89</v>
      </c>
      <c r="G433" s="11">
        <v>2</v>
      </c>
      <c r="H433" s="12">
        <f t="shared" si="62"/>
        <v>89</v>
      </c>
      <c r="I433" s="11">
        <v>420</v>
      </c>
      <c r="J433" s="13">
        <f t="shared" si="65"/>
        <v>37380</v>
      </c>
      <c r="K433" s="11">
        <v>1</v>
      </c>
      <c r="L433" s="11" t="s">
        <v>33</v>
      </c>
      <c r="M433" s="11" t="s">
        <v>37</v>
      </c>
      <c r="N433" s="11">
        <v>2</v>
      </c>
      <c r="O433" s="12">
        <v>108</v>
      </c>
      <c r="P433" s="15">
        <v>100</v>
      </c>
      <c r="Q433" s="16">
        <v>8450</v>
      </c>
      <c r="R433" s="16">
        <f>O433*Q433</f>
        <v>912600</v>
      </c>
      <c r="S433" s="15">
        <v>14</v>
      </c>
      <c r="T433" s="15">
        <v>18</v>
      </c>
      <c r="U433" s="13">
        <f>R433*(100-T433)%</f>
        <v>748332</v>
      </c>
      <c r="V433" s="13">
        <f t="shared" si="59"/>
        <v>785712</v>
      </c>
      <c r="W433" s="13">
        <f t="shared" si="64"/>
        <v>785712</v>
      </c>
      <c r="X433" s="17">
        <v>50</v>
      </c>
      <c r="Y433" s="18" t="s">
        <v>35</v>
      </c>
      <c r="Z433" s="19">
        <v>0.03</v>
      </c>
    </row>
    <row r="434" spans="1:26" ht="29.25" customHeight="1" thickBot="1" x14ac:dyDescent="0.6">
      <c r="A434" s="11">
        <v>364</v>
      </c>
      <c r="B434" s="11" t="s">
        <v>32</v>
      </c>
      <c r="C434" s="11">
        <v>39027</v>
      </c>
      <c r="D434" s="11">
        <v>0</v>
      </c>
      <c r="E434" s="11">
        <v>3</v>
      </c>
      <c r="F434" s="11">
        <v>27</v>
      </c>
      <c r="G434" s="11">
        <v>1</v>
      </c>
      <c r="H434" s="12">
        <f t="shared" si="62"/>
        <v>327</v>
      </c>
      <c r="I434" s="11">
        <v>100</v>
      </c>
      <c r="J434" s="13">
        <f t="shared" si="65"/>
        <v>32700</v>
      </c>
      <c r="K434" s="11">
        <v>1</v>
      </c>
      <c r="L434" s="11"/>
      <c r="M434" s="11"/>
      <c r="N434" s="11">
        <v>1</v>
      </c>
      <c r="O434" s="12"/>
      <c r="P434" s="15">
        <v>100</v>
      </c>
      <c r="Q434" s="16"/>
      <c r="R434" s="16"/>
      <c r="S434" s="15"/>
      <c r="T434" s="15"/>
      <c r="U434" s="13"/>
      <c r="V434" s="13">
        <f t="shared" si="59"/>
        <v>32700</v>
      </c>
      <c r="W434" s="13">
        <f t="shared" si="64"/>
        <v>32700</v>
      </c>
      <c r="X434" s="17">
        <v>50</v>
      </c>
      <c r="Y434" s="18" t="s">
        <v>35</v>
      </c>
      <c r="Z434" s="19">
        <v>0.01</v>
      </c>
    </row>
    <row r="435" spans="1:26" ht="29.25" customHeight="1" thickBot="1" x14ac:dyDescent="0.6">
      <c r="A435" s="11">
        <v>365</v>
      </c>
      <c r="B435" s="11" t="s">
        <v>32</v>
      </c>
      <c r="C435" s="11">
        <v>17440</v>
      </c>
      <c r="D435" s="11">
        <v>6</v>
      </c>
      <c r="E435" s="11">
        <v>3</v>
      </c>
      <c r="F435" s="11">
        <v>65</v>
      </c>
      <c r="G435" s="20">
        <v>1</v>
      </c>
      <c r="H435" s="12">
        <f t="shared" si="62"/>
        <v>2765</v>
      </c>
      <c r="I435" s="11">
        <v>260</v>
      </c>
      <c r="J435" s="13">
        <f t="shared" si="65"/>
        <v>718900</v>
      </c>
      <c r="K435" s="11">
        <v>1</v>
      </c>
      <c r="L435" s="11"/>
      <c r="M435" s="11"/>
      <c r="N435" s="11">
        <v>1</v>
      </c>
      <c r="O435" s="12"/>
      <c r="P435" s="15">
        <v>100</v>
      </c>
      <c r="Q435" s="16"/>
      <c r="R435" s="16"/>
      <c r="S435" s="15"/>
      <c r="T435" s="15"/>
      <c r="U435" s="13"/>
      <c r="V435" s="13">
        <f t="shared" si="59"/>
        <v>718900</v>
      </c>
      <c r="W435" s="13">
        <f t="shared" si="64"/>
        <v>718900</v>
      </c>
      <c r="X435" s="17">
        <v>50</v>
      </c>
      <c r="Y435" s="6" t="s">
        <v>35</v>
      </c>
      <c r="Z435" s="19">
        <v>0.01</v>
      </c>
    </row>
    <row r="436" spans="1:26" ht="44.25" customHeight="1" thickBot="1" x14ac:dyDescent="0.6">
      <c r="A436" s="11">
        <v>366</v>
      </c>
      <c r="B436" s="11" t="s">
        <v>32</v>
      </c>
      <c r="C436" s="11">
        <v>33250</v>
      </c>
      <c r="D436" s="11">
        <v>0</v>
      </c>
      <c r="E436" s="11">
        <v>1</v>
      </c>
      <c r="F436" s="11">
        <v>21</v>
      </c>
      <c r="G436" s="20">
        <v>2</v>
      </c>
      <c r="H436" s="12">
        <f>SUM(D436*400)+(E436*100)+F436</f>
        <v>121</v>
      </c>
      <c r="I436" s="11">
        <v>420</v>
      </c>
      <c r="J436" s="13">
        <f t="shared" si="65"/>
        <v>50820</v>
      </c>
      <c r="K436" s="11">
        <v>1</v>
      </c>
      <c r="L436" s="11"/>
      <c r="M436" s="11"/>
      <c r="N436" s="11">
        <v>2</v>
      </c>
      <c r="O436" s="12"/>
      <c r="P436" s="15">
        <v>100</v>
      </c>
      <c r="Q436" s="16"/>
      <c r="R436" s="16"/>
      <c r="S436" s="15"/>
      <c r="T436" s="15"/>
      <c r="U436" s="13"/>
      <c r="V436" s="13">
        <f t="shared" si="59"/>
        <v>50820</v>
      </c>
      <c r="W436" s="13">
        <f>V436</f>
        <v>50820</v>
      </c>
      <c r="X436" s="17">
        <v>50</v>
      </c>
      <c r="Y436" s="18" t="s">
        <v>35</v>
      </c>
      <c r="Z436" s="19">
        <v>0.03</v>
      </c>
    </row>
    <row r="437" spans="1:26" ht="44.25" customHeight="1" thickBot="1" x14ac:dyDescent="0.6">
      <c r="A437" s="11">
        <v>367</v>
      </c>
      <c r="B437" s="11" t="s">
        <v>32</v>
      </c>
      <c r="C437" s="11">
        <v>33250</v>
      </c>
      <c r="D437" s="11"/>
      <c r="E437" s="11"/>
      <c r="F437" s="11"/>
      <c r="G437" s="20"/>
      <c r="H437" s="12"/>
      <c r="I437" s="11"/>
      <c r="J437" s="13"/>
      <c r="K437" s="11">
        <v>1</v>
      </c>
      <c r="L437" s="11" t="s">
        <v>33</v>
      </c>
      <c r="M437" s="14" t="s">
        <v>34</v>
      </c>
      <c r="N437" s="11">
        <v>2</v>
      </c>
      <c r="O437" s="12">
        <v>400.40000000000003</v>
      </c>
      <c r="P437" s="15">
        <v>100</v>
      </c>
      <c r="Q437" s="16">
        <v>8450</v>
      </c>
      <c r="R437" s="16">
        <f>O437*Q437</f>
        <v>3383380.0000000005</v>
      </c>
      <c r="S437" s="15">
        <v>31</v>
      </c>
      <c r="T437" s="15">
        <v>85</v>
      </c>
      <c r="U437" s="13">
        <f>R437*(100-T437)%</f>
        <v>507507.00000000006</v>
      </c>
      <c r="V437" s="13">
        <f t="shared" si="59"/>
        <v>507507.00000000006</v>
      </c>
      <c r="W437" s="13">
        <f t="shared" si="64"/>
        <v>507507.00000000006</v>
      </c>
      <c r="X437" s="17">
        <v>10</v>
      </c>
      <c r="Y437" s="18" t="s">
        <v>35</v>
      </c>
      <c r="Z437" s="19">
        <v>0.02</v>
      </c>
    </row>
    <row r="438" spans="1:26" ht="36.75" customHeight="1" thickBot="1" x14ac:dyDescent="0.6">
      <c r="A438" s="11">
        <v>368</v>
      </c>
      <c r="B438" s="11" t="s">
        <v>32</v>
      </c>
      <c r="C438" s="11">
        <v>38977</v>
      </c>
      <c r="D438" s="11">
        <v>3</v>
      </c>
      <c r="E438" s="11">
        <v>0</v>
      </c>
      <c r="F438" s="11">
        <v>79</v>
      </c>
      <c r="G438" s="11">
        <v>1</v>
      </c>
      <c r="H438" s="12">
        <f t="shared" si="62"/>
        <v>1279</v>
      </c>
      <c r="I438" s="11">
        <v>150</v>
      </c>
      <c r="J438" s="13">
        <f>H438*I438</f>
        <v>191850</v>
      </c>
      <c r="K438" s="11">
        <v>1</v>
      </c>
      <c r="L438" s="11"/>
      <c r="M438" s="11"/>
      <c r="N438" s="11">
        <v>1</v>
      </c>
      <c r="O438" s="12"/>
      <c r="P438" s="15">
        <v>100</v>
      </c>
      <c r="Q438" s="16"/>
      <c r="R438" s="16"/>
      <c r="S438" s="15"/>
      <c r="T438" s="15"/>
      <c r="U438" s="13"/>
      <c r="V438" s="13">
        <f t="shared" si="59"/>
        <v>191850</v>
      </c>
      <c r="W438" s="13">
        <f t="shared" si="64"/>
        <v>191850</v>
      </c>
      <c r="X438" s="17">
        <v>50</v>
      </c>
      <c r="Y438" s="18" t="s">
        <v>35</v>
      </c>
      <c r="Z438" s="19">
        <v>0.01</v>
      </c>
    </row>
    <row r="439" spans="1:26" ht="37.9" customHeight="1" thickBot="1" x14ac:dyDescent="0.6">
      <c r="A439" s="11">
        <v>369</v>
      </c>
      <c r="B439" s="11" t="s">
        <v>32</v>
      </c>
      <c r="C439" s="11">
        <v>40447</v>
      </c>
      <c r="D439" s="11">
        <v>0</v>
      </c>
      <c r="E439" s="11">
        <v>1</v>
      </c>
      <c r="F439" s="11">
        <v>21</v>
      </c>
      <c r="G439" s="11">
        <v>2</v>
      </c>
      <c r="H439" s="12">
        <f t="shared" ref="H439" si="66">SUM(D439*400)+(E439*100)+F439</f>
        <v>121</v>
      </c>
      <c r="I439" s="11">
        <v>420</v>
      </c>
      <c r="J439" s="13">
        <f>H439*I439</f>
        <v>50820</v>
      </c>
      <c r="K439" s="11">
        <v>1</v>
      </c>
      <c r="L439" s="11" t="s">
        <v>33</v>
      </c>
      <c r="M439" s="14" t="s">
        <v>34</v>
      </c>
      <c r="N439" s="11">
        <v>2</v>
      </c>
      <c r="O439" s="12">
        <v>312</v>
      </c>
      <c r="P439" s="15">
        <v>100</v>
      </c>
      <c r="Q439" s="16">
        <v>8450</v>
      </c>
      <c r="R439" s="16">
        <f>O439*Q439</f>
        <v>2636400</v>
      </c>
      <c r="S439" s="15">
        <v>31</v>
      </c>
      <c r="T439" s="15">
        <v>85</v>
      </c>
      <c r="U439" s="13">
        <f>R439*(100-T439)%</f>
        <v>395460</v>
      </c>
      <c r="V439" s="13">
        <f t="shared" si="59"/>
        <v>446280</v>
      </c>
      <c r="W439" s="13">
        <f t="shared" si="64"/>
        <v>446280</v>
      </c>
      <c r="X439" s="17">
        <v>50</v>
      </c>
      <c r="Y439" s="18" t="s">
        <v>35</v>
      </c>
      <c r="Z439" s="19">
        <v>0.03</v>
      </c>
    </row>
    <row r="440" spans="1:26" ht="31.15" customHeight="1" thickBot="1" x14ac:dyDescent="0.6">
      <c r="A440" s="11">
        <v>370</v>
      </c>
      <c r="B440" s="11" t="s">
        <v>32</v>
      </c>
      <c r="C440" s="11">
        <v>40448</v>
      </c>
      <c r="D440" s="11">
        <v>0</v>
      </c>
      <c r="E440" s="11">
        <v>1</v>
      </c>
      <c r="F440" s="11">
        <v>12</v>
      </c>
      <c r="G440" s="11">
        <v>2</v>
      </c>
      <c r="H440" s="12">
        <f t="shared" si="62"/>
        <v>112</v>
      </c>
      <c r="I440" s="11">
        <v>420</v>
      </c>
      <c r="J440" s="13">
        <f>H440*I440</f>
        <v>47040</v>
      </c>
      <c r="K440" s="11">
        <v>1</v>
      </c>
      <c r="L440" s="11" t="s">
        <v>33</v>
      </c>
      <c r="M440" s="14" t="s">
        <v>34</v>
      </c>
      <c r="N440" s="11">
        <v>2</v>
      </c>
      <c r="O440" s="12">
        <v>312</v>
      </c>
      <c r="P440" s="15">
        <v>100</v>
      </c>
      <c r="Q440" s="16">
        <v>8450</v>
      </c>
      <c r="R440" s="16">
        <f>O440*Q440</f>
        <v>2636400</v>
      </c>
      <c r="S440" s="15">
        <v>31</v>
      </c>
      <c r="T440" s="15">
        <v>85</v>
      </c>
      <c r="U440" s="13">
        <f>R440*(100-T440)%</f>
        <v>395460</v>
      </c>
      <c r="V440" s="13">
        <f t="shared" si="59"/>
        <v>442500</v>
      </c>
      <c r="W440" s="13">
        <f t="shared" si="64"/>
        <v>442500</v>
      </c>
      <c r="X440" s="17">
        <v>50</v>
      </c>
      <c r="Y440" s="18" t="s">
        <v>35</v>
      </c>
      <c r="Z440" s="19">
        <v>0.03</v>
      </c>
    </row>
    <row r="441" spans="1:26" ht="31.15" customHeight="1" thickBot="1" x14ac:dyDescent="0.6">
      <c r="A441" s="152">
        <v>371</v>
      </c>
      <c r="B441" s="11" t="s">
        <v>32</v>
      </c>
      <c r="C441" s="11">
        <v>19620</v>
      </c>
      <c r="D441" s="11">
        <v>0</v>
      </c>
      <c r="E441" s="11">
        <v>1</v>
      </c>
      <c r="F441" s="11">
        <v>27</v>
      </c>
      <c r="G441" s="20">
        <v>2</v>
      </c>
      <c r="H441" s="12">
        <f t="shared" si="62"/>
        <v>127</v>
      </c>
      <c r="I441" s="11">
        <v>500</v>
      </c>
      <c r="J441" s="13">
        <f>H441*I441</f>
        <v>63500</v>
      </c>
      <c r="K441" s="11">
        <v>1</v>
      </c>
      <c r="L441" s="11" t="s">
        <v>33</v>
      </c>
      <c r="M441" s="14" t="s">
        <v>34</v>
      </c>
      <c r="N441" s="11">
        <v>2</v>
      </c>
      <c r="O441" s="12">
        <v>506</v>
      </c>
      <c r="P441" s="15">
        <v>100</v>
      </c>
      <c r="Q441" s="16">
        <v>8450</v>
      </c>
      <c r="R441" s="16">
        <f>O441*Q441</f>
        <v>4275700</v>
      </c>
      <c r="S441" s="15">
        <v>24</v>
      </c>
      <c r="T441" s="15">
        <v>85</v>
      </c>
      <c r="U441" s="13">
        <f>R441*(100-T441)%</f>
        <v>641355</v>
      </c>
      <c r="V441" s="13">
        <f t="shared" si="59"/>
        <v>704855</v>
      </c>
      <c r="W441" s="13">
        <f t="shared" si="64"/>
        <v>704855</v>
      </c>
      <c r="X441" s="17">
        <v>50</v>
      </c>
      <c r="Y441" s="18" t="s">
        <v>35</v>
      </c>
      <c r="Z441" s="19">
        <v>0.03</v>
      </c>
    </row>
    <row r="442" spans="1:26" ht="31.15" customHeight="1" thickBot="1" x14ac:dyDescent="0.6">
      <c r="A442" s="153"/>
      <c r="B442" s="11" t="s">
        <v>32</v>
      </c>
      <c r="C442" s="11">
        <v>19620</v>
      </c>
      <c r="D442" s="11"/>
      <c r="E442" s="11"/>
      <c r="F442" s="11"/>
      <c r="G442" s="20"/>
      <c r="H442" s="12"/>
      <c r="I442" s="11"/>
      <c r="J442" s="13"/>
      <c r="K442" s="11">
        <v>1</v>
      </c>
      <c r="L442" s="11" t="s">
        <v>33</v>
      </c>
      <c r="M442" s="14" t="s">
        <v>34</v>
      </c>
      <c r="N442" s="11">
        <v>2</v>
      </c>
      <c r="O442" s="12">
        <v>432</v>
      </c>
      <c r="P442" s="15">
        <v>100</v>
      </c>
      <c r="Q442" s="16">
        <v>8450</v>
      </c>
      <c r="R442" s="16">
        <f>O442*Q442</f>
        <v>3650400</v>
      </c>
      <c r="S442" s="15">
        <v>21</v>
      </c>
      <c r="T442" s="15">
        <v>80</v>
      </c>
      <c r="U442" s="13">
        <f>R442*(100-T442)%</f>
        <v>730080</v>
      </c>
      <c r="V442" s="13">
        <f t="shared" si="59"/>
        <v>730080</v>
      </c>
      <c r="W442" s="13">
        <f t="shared" si="64"/>
        <v>730080</v>
      </c>
      <c r="X442" s="17">
        <v>10</v>
      </c>
      <c r="Y442" s="18" t="s">
        <v>35</v>
      </c>
      <c r="Z442" s="19">
        <v>0.02</v>
      </c>
    </row>
    <row r="443" spans="1:26" ht="30" customHeight="1" thickBot="1" x14ac:dyDescent="0.6">
      <c r="A443" s="11">
        <v>372</v>
      </c>
      <c r="B443" s="11" t="s">
        <v>32</v>
      </c>
      <c r="C443" s="11">
        <v>34891</v>
      </c>
      <c r="D443" s="11">
        <v>0</v>
      </c>
      <c r="E443" s="11">
        <v>1</v>
      </c>
      <c r="F443" s="11">
        <v>79</v>
      </c>
      <c r="G443" s="11">
        <v>1</v>
      </c>
      <c r="H443" s="12">
        <f t="shared" si="62"/>
        <v>179</v>
      </c>
      <c r="I443" s="11">
        <v>420</v>
      </c>
      <c r="J443" s="13">
        <f>H443*I443</f>
        <v>75180</v>
      </c>
      <c r="K443" s="11">
        <v>1</v>
      </c>
      <c r="L443" s="11"/>
      <c r="M443" s="11"/>
      <c r="N443" s="11">
        <v>1</v>
      </c>
      <c r="O443" s="12"/>
      <c r="P443" s="15">
        <v>100</v>
      </c>
      <c r="Q443" s="16"/>
      <c r="R443" s="16"/>
      <c r="S443" s="15"/>
      <c r="T443" s="15"/>
      <c r="U443" s="13"/>
      <c r="V443" s="13">
        <f t="shared" si="59"/>
        <v>75180</v>
      </c>
      <c r="W443" s="13">
        <f t="shared" si="64"/>
        <v>75180</v>
      </c>
      <c r="X443" s="17">
        <v>50</v>
      </c>
      <c r="Y443" s="18" t="s">
        <v>35</v>
      </c>
      <c r="Z443" s="19">
        <v>0.01</v>
      </c>
    </row>
    <row r="444" spans="1:26" ht="30" customHeight="1" thickBot="1" x14ac:dyDescent="0.6">
      <c r="A444" s="11">
        <v>373</v>
      </c>
      <c r="B444" s="11" t="s">
        <v>32</v>
      </c>
      <c r="C444" s="11">
        <v>17759</v>
      </c>
      <c r="D444" s="11">
        <v>13</v>
      </c>
      <c r="E444" s="11">
        <v>1</v>
      </c>
      <c r="F444" s="11">
        <v>30</v>
      </c>
      <c r="G444" s="20">
        <v>1</v>
      </c>
      <c r="H444" s="12">
        <f t="shared" si="62"/>
        <v>5330</v>
      </c>
      <c r="I444" s="11">
        <v>130</v>
      </c>
      <c r="J444" s="13">
        <f>H444*I444</f>
        <v>692900</v>
      </c>
      <c r="K444" s="11">
        <v>1</v>
      </c>
      <c r="L444" s="11"/>
      <c r="M444" s="11"/>
      <c r="N444" s="11">
        <v>1</v>
      </c>
      <c r="O444" s="12"/>
      <c r="P444" s="15">
        <v>100</v>
      </c>
      <c r="Q444" s="16"/>
      <c r="R444" s="16"/>
      <c r="S444" s="15"/>
      <c r="T444" s="15"/>
      <c r="U444" s="13"/>
      <c r="V444" s="13">
        <f t="shared" si="59"/>
        <v>692900</v>
      </c>
      <c r="W444" s="13">
        <f t="shared" si="64"/>
        <v>692900</v>
      </c>
      <c r="X444" s="17">
        <v>50</v>
      </c>
      <c r="Y444" s="6" t="s">
        <v>35</v>
      </c>
      <c r="Z444" s="19">
        <v>0.01</v>
      </c>
    </row>
    <row r="445" spans="1:26" ht="30.6" customHeight="1" thickBot="1" x14ac:dyDescent="0.6">
      <c r="A445" s="11">
        <v>374</v>
      </c>
      <c r="B445" s="11" t="s">
        <v>32</v>
      </c>
      <c r="C445" s="11">
        <v>33237</v>
      </c>
      <c r="D445" s="11">
        <v>0</v>
      </c>
      <c r="E445" s="11">
        <v>1</v>
      </c>
      <c r="F445" s="11">
        <v>92</v>
      </c>
      <c r="G445" s="20">
        <v>2</v>
      </c>
      <c r="H445" s="12">
        <f t="shared" si="62"/>
        <v>192</v>
      </c>
      <c r="I445" s="11">
        <v>500</v>
      </c>
      <c r="J445" s="13">
        <f>H445*I445</f>
        <v>96000</v>
      </c>
      <c r="K445" s="11">
        <v>1</v>
      </c>
      <c r="L445" s="11" t="s">
        <v>33</v>
      </c>
      <c r="M445" s="14" t="s">
        <v>34</v>
      </c>
      <c r="N445" s="11">
        <v>2</v>
      </c>
      <c r="O445" s="12">
        <v>540</v>
      </c>
      <c r="P445" s="15">
        <v>100</v>
      </c>
      <c r="Q445" s="16">
        <v>8450</v>
      </c>
      <c r="R445" s="16">
        <f>O445*Q445</f>
        <v>4563000</v>
      </c>
      <c r="S445" s="15">
        <v>26</v>
      </c>
      <c r="T445" s="15">
        <v>85</v>
      </c>
      <c r="U445" s="13">
        <f>R445*(100-T445)%</f>
        <v>684450</v>
      </c>
      <c r="V445" s="13">
        <f t="shared" si="59"/>
        <v>780450</v>
      </c>
      <c r="W445" s="13">
        <f t="shared" si="64"/>
        <v>780450</v>
      </c>
      <c r="X445" s="17">
        <v>50</v>
      </c>
      <c r="Y445" s="18" t="s">
        <v>35</v>
      </c>
      <c r="Z445" s="19">
        <v>0.03</v>
      </c>
    </row>
    <row r="446" spans="1:26" ht="36.75" customHeight="1" thickBot="1" x14ac:dyDescent="0.6">
      <c r="A446" s="152">
        <v>375</v>
      </c>
      <c r="B446" s="11" t="s">
        <v>32</v>
      </c>
      <c r="C446" s="11">
        <v>33329</v>
      </c>
      <c r="D446" s="11">
        <v>0</v>
      </c>
      <c r="E446" s="11">
        <v>2</v>
      </c>
      <c r="F446" s="11">
        <v>85</v>
      </c>
      <c r="G446" s="20">
        <v>2</v>
      </c>
      <c r="H446" s="12">
        <f t="shared" si="62"/>
        <v>285</v>
      </c>
      <c r="I446" s="11">
        <v>100</v>
      </c>
      <c r="J446" s="13">
        <f>H446*I446</f>
        <v>28500</v>
      </c>
      <c r="K446" s="11">
        <v>1</v>
      </c>
      <c r="L446" s="11"/>
      <c r="M446" s="11"/>
      <c r="N446" s="11">
        <v>2</v>
      </c>
      <c r="O446" s="12"/>
      <c r="P446" s="15">
        <v>100</v>
      </c>
      <c r="Q446" s="16"/>
      <c r="R446" s="16"/>
      <c r="S446" s="15"/>
      <c r="T446" s="15"/>
      <c r="U446" s="13"/>
      <c r="V446" s="13">
        <f t="shared" si="59"/>
        <v>28500</v>
      </c>
      <c r="W446" s="13">
        <f t="shared" si="64"/>
        <v>28500</v>
      </c>
      <c r="X446" s="17">
        <v>50</v>
      </c>
      <c r="Y446" s="18" t="s">
        <v>35</v>
      </c>
      <c r="Z446" s="19">
        <v>0.03</v>
      </c>
    </row>
    <row r="447" spans="1:26" ht="41.25" customHeight="1" thickBot="1" x14ac:dyDescent="0.6">
      <c r="A447" s="153"/>
      <c r="B447" s="11" t="s">
        <v>32</v>
      </c>
      <c r="C447" s="11">
        <v>33329</v>
      </c>
      <c r="D447" s="11"/>
      <c r="E447" s="11"/>
      <c r="F447" s="11"/>
      <c r="G447" s="20"/>
      <c r="H447" s="12"/>
      <c r="I447" s="11"/>
      <c r="J447" s="13"/>
      <c r="K447" s="11">
        <v>1</v>
      </c>
      <c r="L447" s="11" t="s">
        <v>33</v>
      </c>
      <c r="M447" s="11" t="s">
        <v>37</v>
      </c>
      <c r="N447" s="11">
        <v>2</v>
      </c>
      <c r="O447" s="12">
        <v>137</v>
      </c>
      <c r="P447" s="15">
        <v>100</v>
      </c>
      <c r="Q447" s="16">
        <v>8450</v>
      </c>
      <c r="R447" s="16">
        <f>O447*Q447</f>
        <v>1157650</v>
      </c>
      <c r="S447" s="15">
        <v>26</v>
      </c>
      <c r="T447" s="15">
        <v>42</v>
      </c>
      <c r="U447" s="13">
        <f>R447*(100-T447)%</f>
        <v>671437</v>
      </c>
      <c r="V447" s="13">
        <f t="shared" si="59"/>
        <v>671437</v>
      </c>
      <c r="W447" s="13">
        <f t="shared" si="64"/>
        <v>671437</v>
      </c>
      <c r="X447" s="17">
        <v>10</v>
      </c>
      <c r="Y447" s="18" t="s">
        <v>35</v>
      </c>
      <c r="Z447" s="19">
        <v>0.02</v>
      </c>
    </row>
    <row r="448" spans="1:26" ht="34.9" customHeight="1" thickBot="1" x14ac:dyDescent="0.6">
      <c r="A448" s="11">
        <v>376</v>
      </c>
      <c r="B448" s="11" t="s">
        <v>32</v>
      </c>
      <c r="C448" s="11">
        <v>433</v>
      </c>
      <c r="D448" s="11">
        <v>0</v>
      </c>
      <c r="E448" s="11">
        <v>1</v>
      </c>
      <c r="F448" s="11">
        <v>70</v>
      </c>
      <c r="G448" s="20">
        <v>2</v>
      </c>
      <c r="H448" s="12">
        <f t="shared" si="62"/>
        <v>170</v>
      </c>
      <c r="I448" s="11">
        <v>420</v>
      </c>
      <c r="J448" s="13">
        <f>H448*I448</f>
        <v>71400</v>
      </c>
      <c r="K448" s="11">
        <v>1</v>
      </c>
      <c r="L448" s="11" t="s">
        <v>33</v>
      </c>
      <c r="M448" s="14" t="s">
        <v>34</v>
      </c>
      <c r="N448" s="11">
        <v>2</v>
      </c>
      <c r="O448" s="12">
        <v>162</v>
      </c>
      <c r="P448" s="11">
        <v>100</v>
      </c>
      <c r="Q448" s="16">
        <v>8450</v>
      </c>
      <c r="R448" s="16">
        <f>O448*Q448</f>
        <v>1368900</v>
      </c>
      <c r="S448" s="15">
        <v>41</v>
      </c>
      <c r="T448" s="15">
        <v>85</v>
      </c>
      <c r="U448" s="13">
        <f>R448*(100-T448)%</f>
        <v>205335</v>
      </c>
      <c r="V448" s="13">
        <f t="shared" si="59"/>
        <v>276735</v>
      </c>
      <c r="W448" s="13">
        <f t="shared" si="64"/>
        <v>276735</v>
      </c>
      <c r="X448" s="161">
        <v>50</v>
      </c>
      <c r="Y448" s="164" t="s">
        <v>35</v>
      </c>
      <c r="Z448" s="144">
        <v>0.03</v>
      </c>
    </row>
    <row r="449" spans="1:26" ht="32.25" customHeight="1" thickBot="1" x14ac:dyDescent="0.6">
      <c r="A449" s="152">
        <v>377</v>
      </c>
      <c r="B449" s="11" t="s">
        <v>32</v>
      </c>
      <c r="C449" s="11">
        <v>434</v>
      </c>
      <c r="D449" s="11">
        <v>0</v>
      </c>
      <c r="E449" s="11">
        <v>0</v>
      </c>
      <c r="F449" s="11">
        <v>62</v>
      </c>
      <c r="G449" s="20">
        <v>1</v>
      </c>
      <c r="H449" s="12">
        <f t="shared" si="62"/>
        <v>62</v>
      </c>
      <c r="I449" s="11">
        <v>420</v>
      </c>
      <c r="J449" s="13">
        <f>H449*I449</f>
        <v>26040</v>
      </c>
      <c r="K449" s="11">
        <v>1</v>
      </c>
      <c r="L449" s="11"/>
      <c r="M449" s="11"/>
      <c r="N449" s="11">
        <v>2</v>
      </c>
      <c r="O449" s="12"/>
      <c r="P449" s="15">
        <v>100</v>
      </c>
      <c r="Q449" s="16"/>
      <c r="R449" s="16"/>
      <c r="S449" s="15">
        <v>33</v>
      </c>
      <c r="T449" s="15">
        <v>85</v>
      </c>
      <c r="U449" s="13"/>
      <c r="V449" s="13">
        <f t="shared" si="59"/>
        <v>26040</v>
      </c>
      <c r="W449" s="13">
        <f t="shared" si="64"/>
        <v>26040</v>
      </c>
      <c r="X449" s="163"/>
      <c r="Y449" s="166"/>
      <c r="Z449" s="146"/>
    </row>
    <row r="450" spans="1:26" ht="27" customHeight="1" thickBot="1" x14ac:dyDescent="0.6">
      <c r="A450" s="153"/>
      <c r="B450" s="11" t="s">
        <v>32</v>
      </c>
      <c r="C450" s="11">
        <v>434</v>
      </c>
      <c r="D450" s="11"/>
      <c r="E450" s="11"/>
      <c r="F450" s="11"/>
      <c r="G450" s="20"/>
      <c r="H450" s="12"/>
      <c r="I450" s="11"/>
      <c r="J450" s="13"/>
      <c r="K450" s="11"/>
      <c r="L450" s="11" t="s">
        <v>33</v>
      </c>
      <c r="M450" s="14" t="s">
        <v>34</v>
      </c>
      <c r="N450" s="11">
        <v>2</v>
      </c>
      <c r="O450" s="12">
        <v>216</v>
      </c>
      <c r="P450" s="11">
        <v>100</v>
      </c>
      <c r="Q450" s="16">
        <v>8450</v>
      </c>
      <c r="R450" s="16">
        <f>O450*Q450</f>
        <v>1825200</v>
      </c>
      <c r="S450" s="15">
        <v>33</v>
      </c>
      <c r="T450" s="15">
        <v>85</v>
      </c>
      <c r="U450" s="13">
        <f>R450*(100-T450)%</f>
        <v>273780</v>
      </c>
      <c r="V450" s="13">
        <f t="shared" si="59"/>
        <v>273780</v>
      </c>
      <c r="W450" s="13">
        <f t="shared" si="64"/>
        <v>273780</v>
      </c>
      <c r="X450" s="17">
        <v>10</v>
      </c>
      <c r="Y450" s="18" t="s">
        <v>35</v>
      </c>
      <c r="Z450" s="19">
        <v>0.02</v>
      </c>
    </row>
    <row r="451" spans="1:26" ht="32.25" customHeight="1" thickBot="1" x14ac:dyDescent="0.6">
      <c r="A451" s="152">
        <v>378</v>
      </c>
      <c r="B451" s="11" t="s">
        <v>32</v>
      </c>
      <c r="C451" s="11">
        <v>435</v>
      </c>
      <c r="D451" s="11">
        <v>0</v>
      </c>
      <c r="E451" s="11">
        <v>1</v>
      </c>
      <c r="F451" s="11">
        <v>29</v>
      </c>
      <c r="G451" s="20">
        <v>1</v>
      </c>
      <c r="H451" s="12">
        <f t="shared" ref="H451" si="67">SUM(D451*400)+(E451*100)+F451</f>
        <v>129</v>
      </c>
      <c r="I451" s="11">
        <v>130</v>
      </c>
      <c r="J451" s="13">
        <f>H451*I451</f>
        <v>16770</v>
      </c>
      <c r="K451" s="11">
        <v>1</v>
      </c>
      <c r="L451" s="11"/>
      <c r="M451" s="11"/>
      <c r="N451" s="11">
        <v>2</v>
      </c>
      <c r="O451" s="12"/>
      <c r="P451" s="15">
        <v>100</v>
      </c>
      <c r="Q451" s="16"/>
      <c r="R451" s="16"/>
      <c r="S451" s="15">
        <v>32</v>
      </c>
      <c r="T451" s="15">
        <v>85</v>
      </c>
      <c r="U451" s="13"/>
      <c r="V451" s="13">
        <f t="shared" si="59"/>
        <v>16770</v>
      </c>
      <c r="W451" s="13">
        <f t="shared" si="64"/>
        <v>16770</v>
      </c>
      <c r="X451" s="42">
        <v>50</v>
      </c>
      <c r="Y451" s="18"/>
      <c r="Z451" s="19">
        <v>0.03</v>
      </c>
    </row>
    <row r="452" spans="1:26" ht="32.450000000000003" customHeight="1" thickBot="1" x14ac:dyDescent="0.6">
      <c r="A452" s="153"/>
      <c r="B452" s="11" t="s">
        <v>32</v>
      </c>
      <c r="C452" s="11">
        <v>435</v>
      </c>
      <c r="D452" s="11"/>
      <c r="E452" s="11"/>
      <c r="F452" s="11"/>
      <c r="G452" s="20"/>
      <c r="H452" s="12"/>
      <c r="I452" s="11"/>
      <c r="J452" s="13"/>
      <c r="K452" s="11"/>
      <c r="L452" s="11" t="s">
        <v>33</v>
      </c>
      <c r="M452" s="11" t="s">
        <v>37</v>
      </c>
      <c r="N452" s="11">
        <v>2</v>
      </c>
      <c r="O452" s="12">
        <v>93</v>
      </c>
      <c r="P452" s="11">
        <v>100</v>
      </c>
      <c r="Q452" s="16">
        <v>8450</v>
      </c>
      <c r="R452" s="16">
        <f>O452*Q452</f>
        <v>785850</v>
      </c>
      <c r="S452" s="15">
        <v>2</v>
      </c>
      <c r="T452" s="15">
        <v>2</v>
      </c>
      <c r="U452" s="13">
        <f>R452*(100-T452)%</f>
        <v>770133</v>
      </c>
      <c r="V452" s="13">
        <f t="shared" si="59"/>
        <v>770133</v>
      </c>
      <c r="W452" s="13">
        <f t="shared" si="64"/>
        <v>770133</v>
      </c>
      <c r="X452" s="17">
        <v>10</v>
      </c>
      <c r="Y452" s="18" t="s">
        <v>35</v>
      </c>
      <c r="Z452" s="19">
        <v>0.02</v>
      </c>
    </row>
    <row r="453" spans="1:26" ht="32.25" customHeight="1" thickBot="1" x14ac:dyDescent="0.6">
      <c r="A453" s="11">
        <v>379</v>
      </c>
      <c r="B453" s="11" t="s">
        <v>32</v>
      </c>
      <c r="C453" s="11">
        <v>17412</v>
      </c>
      <c r="D453" s="11">
        <v>12</v>
      </c>
      <c r="E453" s="11">
        <v>3</v>
      </c>
      <c r="F453" s="11">
        <v>15</v>
      </c>
      <c r="G453" s="20">
        <v>1</v>
      </c>
      <c r="H453" s="12">
        <f t="shared" si="62"/>
        <v>5115</v>
      </c>
      <c r="I453" s="11">
        <v>140</v>
      </c>
      <c r="J453" s="13">
        <f>H453*I453</f>
        <v>716100</v>
      </c>
      <c r="K453" s="11">
        <v>1</v>
      </c>
      <c r="L453" s="11"/>
      <c r="M453" s="11"/>
      <c r="N453" s="11">
        <v>1</v>
      </c>
      <c r="O453" s="12"/>
      <c r="P453" s="15">
        <v>100</v>
      </c>
      <c r="Q453" s="16"/>
      <c r="R453" s="16"/>
      <c r="S453" s="15"/>
      <c r="T453" s="15"/>
      <c r="U453" s="13"/>
      <c r="V453" s="13">
        <f t="shared" si="59"/>
        <v>716100</v>
      </c>
      <c r="W453" s="13">
        <f t="shared" si="64"/>
        <v>716100</v>
      </c>
      <c r="X453" s="161">
        <v>50</v>
      </c>
      <c r="Y453" s="155" t="s">
        <v>35</v>
      </c>
      <c r="Z453" s="156">
        <v>0.01</v>
      </c>
    </row>
    <row r="454" spans="1:26" ht="32.25" customHeight="1" thickBot="1" x14ac:dyDescent="0.6">
      <c r="A454" s="11">
        <v>380</v>
      </c>
      <c r="B454" s="11" t="s">
        <v>32</v>
      </c>
      <c r="C454" s="11">
        <v>33266</v>
      </c>
      <c r="D454" s="11">
        <v>0</v>
      </c>
      <c r="E454" s="11">
        <v>2</v>
      </c>
      <c r="F454" s="11">
        <v>29</v>
      </c>
      <c r="G454" s="20">
        <v>1</v>
      </c>
      <c r="H454" s="12">
        <f t="shared" si="62"/>
        <v>229</v>
      </c>
      <c r="I454" s="11">
        <v>420</v>
      </c>
      <c r="J454" s="13">
        <f>H454*I454</f>
        <v>96180</v>
      </c>
      <c r="K454" s="11">
        <v>1</v>
      </c>
      <c r="L454" s="11"/>
      <c r="M454" s="11"/>
      <c r="N454" s="11">
        <v>1</v>
      </c>
      <c r="O454" s="12"/>
      <c r="P454" s="15">
        <v>100</v>
      </c>
      <c r="Q454" s="16"/>
      <c r="R454" s="16"/>
      <c r="S454" s="15"/>
      <c r="T454" s="15"/>
      <c r="U454" s="13"/>
      <c r="V454" s="13">
        <f t="shared" si="59"/>
        <v>96180</v>
      </c>
      <c r="W454" s="13">
        <f t="shared" si="64"/>
        <v>96180</v>
      </c>
      <c r="X454" s="162"/>
      <c r="Y454" s="155"/>
      <c r="Z454" s="156"/>
    </row>
    <row r="455" spans="1:26" ht="32.25" customHeight="1" thickBot="1" x14ac:dyDescent="0.6">
      <c r="A455" s="11">
        <v>381</v>
      </c>
      <c r="B455" s="11" t="s">
        <v>32</v>
      </c>
      <c r="C455" s="11">
        <v>33360</v>
      </c>
      <c r="D455" s="11">
        <v>1</v>
      </c>
      <c r="E455" s="11">
        <v>0</v>
      </c>
      <c r="F455" s="11">
        <v>42</v>
      </c>
      <c r="G455" s="20">
        <v>1</v>
      </c>
      <c r="H455" s="12">
        <f t="shared" si="62"/>
        <v>442</v>
      </c>
      <c r="I455" s="11">
        <v>370</v>
      </c>
      <c r="J455" s="13">
        <f>H455*I455</f>
        <v>163540</v>
      </c>
      <c r="K455" s="11">
        <v>1</v>
      </c>
      <c r="L455" s="11"/>
      <c r="M455" s="11"/>
      <c r="N455" s="11">
        <v>1</v>
      </c>
      <c r="O455" s="12"/>
      <c r="P455" s="15">
        <v>100</v>
      </c>
      <c r="Q455" s="16"/>
      <c r="R455" s="16"/>
      <c r="S455" s="15"/>
      <c r="T455" s="15"/>
      <c r="U455" s="13"/>
      <c r="V455" s="13">
        <f t="shared" ref="V455:V518" si="68">U455+J455</f>
        <v>163540</v>
      </c>
      <c r="W455" s="13">
        <f t="shared" si="64"/>
        <v>163540</v>
      </c>
      <c r="X455" s="163"/>
      <c r="Y455" s="155"/>
      <c r="Z455" s="156"/>
    </row>
    <row r="456" spans="1:26" ht="46.5" customHeight="1" thickBot="1" x14ac:dyDescent="0.6">
      <c r="A456" s="11">
        <v>382</v>
      </c>
      <c r="B456" s="11" t="s">
        <v>32</v>
      </c>
      <c r="C456" s="11">
        <v>33264</v>
      </c>
      <c r="D456" s="11">
        <v>0</v>
      </c>
      <c r="E456" s="11">
        <v>2</v>
      </c>
      <c r="F456" s="11">
        <v>13</v>
      </c>
      <c r="G456" s="20">
        <v>2</v>
      </c>
      <c r="H456" s="12">
        <f t="shared" si="62"/>
        <v>213</v>
      </c>
      <c r="I456" s="11">
        <v>420</v>
      </c>
      <c r="J456" s="13">
        <f>H456*I456</f>
        <v>89460</v>
      </c>
      <c r="K456" s="11">
        <v>1</v>
      </c>
      <c r="L456" s="11" t="s">
        <v>33</v>
      </c>
      <c r="M456" s="14" t="s">
        <v>34</v>
      </c>
      <c r="N456" s="11">
        <v>2</v>
      </c>
      <c r="O456" s="12">
        <v>340</v>
      </c>
      <c r="P456" s="15">
        <v>100</v>
      </c>
      <c r="Q456" s="16">
        <v>8450</v>
      </c>
      <c r="R456" s="16">
        <f>O456*Q456</f>
        <v>2873000</v>
      </c>
      <c r="S456" s="15">
        <v>31</v>
      </c>
      <c r="T456" s="15">
        <v>85</v>
      </c>
      <c r="U456" s="13">
        <f>R456*(100-T456)%</f>
        <v>430950</v>
      </c>
      <c r="V456" s="13">
        <f t="shared" si="68"/>
        <v>520410</v>
      </c>
      <c r="W456" s="13">
        <f t="shared" si="64"/>
        <v>520410</v>
      </c>
      <c r="X456" s="17">
        <v>50</v>
      </c>
      <c r="Y456" s="18" t="s">
        <v>35</v>
      </c>
      <c r="Z456" s="19">
        <v>0.03</v>
      </c>
    </row>
    <row r="457" spans="1:26" ht="31.15" customHeight="1" thickBot="1" x14ac:dyDescent="0.6">
      <c r="A457" s="152">
        <v>383</v>
      </c>
      <c r="B457" s="11" t="s">
        <v>32</v>
      </c>
      <c r="C457" s="11">
        <v>17856</v>
      </c>
      <c r="D457" s="11">
        <v>0</v>
      </c>
      <c r="E457" s="11">
        <v>3</v>
      </c>
      <c r="F457" s="11">
        <v>15</v>
      </c>
      <c r="G457" s="20">
        <v>2</v>
      </c>
      <c r="H457" s="12">
        <f t="shared" si="62"/>
        <v>315</v>
      </c>
      <c r="I457" s="11">
        <v>370</v>
      </c>
      <c r="J457" s="13">
        <f>H457*I457</f>
        <v>116550</v>
      </c>
      <c r="K457" s="11">
        <v>1</v>
      </c>
      <c r="L457" s="11" t="s">
        <v>33</v>
      </c>
      <c r="M457" s="11" t="s">
        <v>37</v>
      </c>
      <c r="N457" s="11">
        <v>2</v>
      </c>
      <c r="O457" s="12">
        <v>60</v>
      </c>
      <c r="P457" s="15">
        <v>100</v>
      </c>
      <c r="Q457" s="16">
        <v>8450</v>
      </c>
      <c r="R457" s="16">
        <f>O457*Q457</f>
        <v>507000</v>
      </c>
      <c r="S457" s="15">
        <v>25</v>
      </c>
      <c r="T457" s="15">
        <v>40</v>
      </c>
      <c r="U457" s="13">
        <f>R457*(100-T457)%</f>
        <v>304200</v>
      </c>
      <c r="V457" s="13">
        <f t="shared" si="68"/>
        <v>420750</v>
      </c>
      <c r="W457" s="13">
        <f t="shared" si="64"/>
        <v>420750</v>
      </c>
      <c r="X457" s="17">
        <v>50</v>
      </c>
      <c r="Y457" s="6" t="s">
        <v>35</v>
      </c>
      <c r="Z457" s="19">
        <v>0.03</v>
      </c>
    </row>
    <row r="458" spans="1:26" ht="31.15" customHeight="1" thickBot="1" x14ac:dyDescent="0.6">
      <c r="A458" s="153"/>
      <c r="B458" s="11" t="s">
        <v>32</v>
      </c>
      <c r="C458" s="11">
        <v>17856</v>
      </c>
      <c r="D458" s="11"/>
      <c r="E458" s="11"/>
      <c r="F458" s="11"/>
      <c r="G458" s="20"/>
      <c r="H458" s="12"/>
      <c r="I458" s="11"/>
      <c r="J458" s="13"/>
      <c r="K458" s="11">
        <v>1</v>
      </c>
      <c r="L458" s="11" t="s">
        <v>33</v>
      </c>
      <c r="M458" s="11" t="s">
        <v>37</v>
      </c>
      <c r="N458" s="11">
        <v>2</v>
      </c>
      <c r="O458" s="12">
        <v>108</v>
      </c>
      <c r="P458" s="15">
        <v>100</v>
      </c>
      <c r="Q458" s="16">
        <v>8450</v>
      </c>
      <c r="R458" s="16">
        <f>O458*Q458</f>
        <v>912600</v>
      </c>
      <c r="S458" s="15">
        <v>26</v>
      </c>
      <c r="T458" s="15">
        <v>42</v>
      </c>
      <c r="U458" s="13">
        <f>R458*(100-T458)%</f>
        <v>529308</v>
      </c>
      <c r="V458" s="13">
        <f t="shared" si="68"/>
        <v>529308</v>
      </c>
      <c r="W458" s="13">
        <f t="shared" si="64"/>
        <v>529308</v>
      </c>
      <c r="X458" s="17">
        <v>10</v>
      </c>
      <c r="Y458" s="6" t="s">
        <v>35</v>
      </c>
      <c r="Z458" s="19">
        <v>0.02</v>
      </c>
    </row>
    <row r="459" spans="1:26" ht="28.5" customHeight="1" thickBot="1" x14ac:dyDescent="0.6">
      <c r="A459" s="11">
        <v>384</v>
      </c>
      <c r="B459" s="11" t="s">
        <v>32</v>
      </c>
      <c r="C459" s="11">
        <v>17800</v>
      </c>
      <c r="D459" s="11">
        <v>12</v>
      </c>
      <c r="E459" s="11">
        <v>2</v>
      </c>
      <c r="F459" s="11">
        <v>60</v>
      </c>
      <c r="G459" s="20">
        <v>1</v>
      </c>
      <c r="H459" s="12">
        <f t="shared" si="62"/>
        <v>5060</v>
      </c>
      <c r="I459" s="11">
        <v>130</v>
      </c>
      <c r="J459" s="13">
        <f>H459*I459</f>
        <v>657800</v>
      </c>
      <c r="K459" s="11">
        <v>1</v>
      </c>
      <c r="L459" s="11"/>
      <c r="M459" s="11"/>
      <c r="N459" s="11">
        <v>1</v>
      </c>
      <c r="O459" s="12"/>
      <c r="P459" s="15">
        <v>100</v>
      </c>
      <c r="Q459" s="16"/>
      <c r="R459" s="16"/>
      <c r="S459" s="15"/>
      <c r="T459" s="15"/>
      <c r="U459" s="13"/>
      <c r="V459" s="13">
        <f t="shared" si="68"/>
        <v>657800</v>
      </c>
      <c r="W459" s="13">
        <f t="shared" si="64"/>
        <v>657800</v>
      </c>
      <c r="X459" s="17">
        <v>50</v>
      </c>
      <c r="Y459" s="6" t="s">
        <v>35</v>
      </c>
      <c r="Z459" s="19">
        <v>0.01</v>
      </c>
    </row>
    <row r="460" spans="1:26" ht="44.25" customHeight="1" thickBot="1" x14ac:dyDescent="0.6">
      <c r="A460" s="11">
        <v>385</v>
      </c>
      <c r="B460" s="11" t="s">
        <v>32</v>
      </c>
      <c r="C460" s="11">
        <v>34089</v>
      </c>
      <c r="D460" s="11">
        <v>0</v>
      </c>
      <c r="E460" s="11">
        <v>1</v>
      </c>
      <c r="F460" s="11">
        <v>16</v>
      </c>
      <c r="G460" s="11">
        <v>2</v>
      </c>
      <c r="H460" s="12">
        <f t="shared" si="62"/>
        <v>116</v>
      </c>
      <c r="I460" s="11">
        <v>500</v>
      </c>
      <c r="J460" s="13">
        <f>H460*I460</f>
        <v>58000</v>
      </c>
      <c r="K460" s="11">
        <v>1</v>
      </c>
      <c r="L460" s="11" t="s">
        <v>45</v>
      </c>
      <c r="M460" s="11"/>
      <c r="N460" s="11">
        <v>2</v>
      </c>
      <c r="O460" s="12"/>
      <c r="P460" s="15">
        <v>100</v>
      </c>
      <c r="Q460" s="16"/>
      <c r="R460" s="16"/>
      <c r="S460" s="15"/>
      <c r="T460" s="15"/>
      <c r="U460" s="13"/>
      <c r="V460" s="13">
        <f t="shared" si="68"/>
        <v>58000</v>
      </c>
      <c r="W460" s="13">
        <f t="shared" si="64"/>
        <v>58000</v>
      </c>
      <c r="X460" s="17">
        <v>50</v>
      </c>
      <c r="Y460" s="18" t="s">
        <v>35</v>
      </c>
      <c r="Z460" s="19">
        <v>0.02</v>
      </c>
    </row>
    <row r="461" spans="1:26" ht="36.75" customHeight="1" thickBot="1" x14ac:dyDescent="0.6">
      <c r="A461" s="11">
        <v>386</v>
      </c>
      <c r="B461" s="11" t="s">
        <v>32</v>
      </c>
      <c r="C461" s="11">
        <v>47433</v>
      </c>
      <c r="D461" s="11">
        <v>13</v>
      </c>
      <c r="E461" s="11">
        <v>1</v>
      </c>
      <c r="F461" s="11">
        <v>60</v>
      </c>
      <c r="G461" s="11">
        <v>1</v>
      </c>
      <c r="H461" s="12">
        <f t="shared" ref="H461" si="69">SUM(D461*400)+(E461*100)+F461</f>
        <v>5360</v>
      </c>
      <c r="I461" s="11">
        <v>100</v>
      </c>
      <c r="J461" s="13">
        <f>H461*I461</f>
        <v>536000</v>
      </c>
      <c r="K461" s="11">
        <v>1</v>
      </c>
      <c r="L461" s="11"/>
      <c r="M461" s="11"/>
      <c r="N461" s="11">
        <v>1</v>
      </c>
      <c r="O461" s="12"/>
      <c r="P461" s="15">
        <v>100</v>
      </c>
      <c r="Q461" s="16"/>
      <c r="R461" s="16"/>
      <c r="S461" s="15"/>
      <c r="T461" s="15"/>
      <c r="U461" s="13"/>
      <c r="V461" s="13">
        <f t="shared" si="68"/>
        <v>536000</v>
      </c>
      <c r="W461" s="13">
        <f t="shared" si="64"/>
        <v>536000</v>
      </c>
      <c r="X461" s="17">
        <v>50</v>
      </c>
      <c r="Y461" s="18" t="s">
        <v>35</v>
      </c>
      <c r="Z461" s="19">
        <v>0.01</v>
      </c>
    </row>
    <row r="462" spans="1:26" ht="36.75" customHeight="1" thickBot="1" x14ac:dyDescent="0.6">
      <c r="A462" s="11">
        <v>387</v>
      </c>
      <c r="B462" s="11" t="s">
        <v>32</v>
      </c>
      <c r="C462" s="11">
        <v>47434</v>
      </c>
      <c r="D462" s="11">
        <v>13</v>
      </c>
      <c r="E462" s="11">
        <v>1</v>
      </c>
      <c r="F462" s="11">
        <v>60</v>
      </c>
      <c r="G462" s="11">
        <v>1</v>
      </c>
      <c r="H462" s="12">
        <f t="shared" si="62"/>
        <v>5360</v>
      </c>
      <c r="I462" s="11">
        <v>100</v>
      </c>
      <c r="J462" s="13">
        <f>H462*I462</f>
        <v>536000</v>
      </c>
      <c r="K462" s="11">
        <v>1</v>
      </c>
      <c r="L462" s="11"/>
      <c r="M462" s="11"/>
      <c r="N462" s="11">
        <v>1</v>
      </c>
      <c r="O462" s="12"/>
      <c r="P462" s="15">
        <v>100</v>
      </c>
      <c r="Q462" s="16"/>
      <c r="R462" s="16"/>
      <c r="S462" s="15"/>
      <c r="T462" s="15"/>
      <c r="U462" s="13"/>
      <c r="V462" s="13">
        <f t="shared" si="68"/>
        <v>536000</v>
      </c>
      <c r="W462" s="13">
        <f t="shared" si="64"/>
        <v>536000</v>
      </c>
      <c r="X462" s="17">
        <v>50</v>
      </c>
      <c r="Y462" s="18" t="s">
        <v>35</v>
      </c>
      <c r="Z462" s="19">
        <v>0.01</v>
      </c>
    </row>
    <row r="463" spans="1:26" s="37" customFormat="1" ht="27" customHeight="1" thickBot="1" x14ac:dyDescent="0.6">
      <c r="A463" s="147">
        <v>388</v>
      </c>
      <c r="B463" s="14" t="s">
        <v>32</v>
      </c>
      <c r="C463" s="14">
        <v>308</v>
      </c>
      <c r="D463" s="14">
        <v>0</v>
      </c>
      <c r="E463" s="14">
        <v>1</v>
      </c>
      <c r="F463" s="14">
        <v>96</v>
      </c>
      <c r="G463" s="29">
        <v>2</v>
      </c>
      <c r="H463" s="19">
        <f t="shared" si="62"/>
        <v>196</v>
      </c>
      <c r="I463" s="14">
        <v>420</v>
      </c>
      <c r="J463" s="30">
        <f>H463*I463</f>
        <v>82320</v>
      </c>
      <c r="K463" s="14">
        <v>1</v>
      </c>
      <c r="L463" s="14"/>
      <c r="M463" s="14"/>
      <c r="N463" s="14">
        <v>2</v>
      </c>
      <c r="O463" s="19"/>
      <c r="P463" s="31">
        <v>100</v>
      </c>
      <c r="Q463" s="32"/>
      <c r="R463" s="32"/>
      <c r="S463" s="31"/>
      <c r="T463" s="31"/>
      <c r="U463" s="30"/>
      <c r="V463" s="30">
        <f t="shared" si="68"/>
        <v>82320</v>
      </c>
      <c r="W463" s="30">
        <f t="shared" si="64"/>
        <v>82320</v>
      </c>
      <c r="X463" s="33">
        <v>0</v>
      </c>
      <c r="Y463" s="34"/>
      <c r="Z463" s="19">
        <v>0.02</v>
      </c>
    </row>
    <row r="464" spans="1:26" ht="27" customHeight="1" thickBot="1" x14ac:dyDescent="0.6">
      <c r="A464" s="153"/>
      <c r="B464" s="11" t="s">
        <v>32</v>
      </c>
      <c r="C464" s="11">
        <v>308</v>
      </c>
      <c r="D464" s="11"/>
      <c r="E464" s="11"/>
      <c r="F464" s="11"/>
      <c r="G464" s="20"/>
      <c r="H464" s="12"/>
      <c r="I464" s="11"/>
      <c r="J464" s="13"/>
      <c r="K464" s="11">
        <v>1</v>
      </c>
      <c r="L464" s="11" t="s">
        <v>33</v>
      </c>
      <c r="M464" s="14" t="s">
        <v>34</v>
      </c>
      <c r="N464" s="11">
        <v>2</v>
      </c>
      <c r="O464" s="12">
        <v>216</v>
      </c>
      <c r="P464" s="15">
        <v>100</v>
      </c>
      <c r="Q464" s="16">
        <v>8450</v>
      </c>
      <c r="R464" s="16">
        <f>O464*Q464</f>
        <v>1825200</v>
      </c>
      <c r="S464" s="15">
        <v>21</v>
      </c>
      <c r="T464" s="15">
        <v>80</v>
      </c>
      <c r="U464" s="13">
        <f>R464*(100-T464)%</f>
        <v>365040</v>
      </c>
      <c r="V464" s="13">
        <f t="shared" si="68"/>
        <v>365040</v>
      </c>
      <c r="W464" s="13">
        <f t="shared" si="64"/>
        <v>365040</v>
      </c>
      <c r="X464" s="17">
        <v>10</v>
      </c>
      <c r="Y464" s="18" t="s">
        <v>35</v>
      </c>
      <c r="Z464" s="19">
        <v>0.02</v>
      </c>
    </row>
    <row r="465" spans="1:26" ht="36.75" customHeight="1" thickBot="1" x14ac:dyDescent="0.6">
      <c r="A465" s="11">
        <v>389</v>
      </c>
      <c r="B465" s="11" t="s">
        <v>32</v>
      </c>
      <c r="C465" s="11">
        <v>317</v>
      </c>
      <c r="D465" s="11">
        <v>0</v>
      </c>
      <c r="E465" s="11">
        <v>2</v>
      </c>
      <c r="F465" s="11">
        <v>35</v>
      </c>
      <c r="G465" s="20">
        <v>1</v>
      </c>
      <c r="H465" s="12">
        <f t="shared" si="62"/>
        <v>235</v>
      </c>
      <c r="I465" s="11">
        <v>420</v>
      </c>
      <c r="J465" s="13">
        <f t="shared" ref="J465:J470" si="70">H465*I465</f>
        <v>98700</v>
      </c>
      <c r="K465" s="11">
        <v>1</v>
      </c>
      <c r="L465" s="11"/>
      <c r="M465" s="11"/>
      <c r="N465" s="11">
        <v>1</v>
      </c>
      <c r="O465" s="12"/>
      <c r="P465" s="15">
        <v>100</v>
      </c>
      <c r="Q465" s="16"/>
      <c r="R465" s="16"/>
      <c r="S465" s="15"/>
      <c r="T465" s="15"/>
      <c r="U465" s="13"/>
      <c r="V465" s="13">
        <f t="shared" si="68"/>
        <v>98700</v>
      </c>
      <c r="W465" s="13">
        <f t="shared" si="64"/>
        <v>98700</v>
      </c>
      <c r="X465" s="17">
        <v>50</v>
      </c>
      <c r="Y465" s="18" t="s">
        <v>35</v>
      </c>
      <c r="Z465" s="19">
        <v>0.01</v>
      </c>
    </row>
    <row r="466" spans="1:26" ht="36.75" customHeight="1" thickBot="1" x14ac:dyDescent="0.6">
      <c r="A466" s="11">
        <v>390</v>
      </c>
      <c r="B466" s="11" t="s">
        <v>32</v>
      </c>
      <c r="C466" s="11">
        <v>339</v>
      </c>
      <c r="D466" s="11">
        <v>0</v>
      </c>
      <c r="E466" s="11">
        <v>2</v>
      </c>
      <c r="F466" s="11">
        <v>64</v>
      </c>
      <c r="G466" s="20">
        <v>2</v>
      </c>
      <c r="H466" s="12">
        <f t="shared" si="62"/>
        <v>264</v>
      </c>
      <c r="I466" s="11">
        <v>370</v>
      </c>
      <c r="J466" s="13">
        <f t="shared" si="70"/>
        <v>97680</v>
      </c>
      <c r="K466" s="11">
        <v>1</v>
      </c>
      <c r="L466" s="11" t="s">
        <v>42</v>
      </c>
      <c r="M466" s="11" t="s">
        <v>37</v>
      </c>
      <c r="N466" s="11">
        <v>2</v>
      </c>
      <c r="O466" s="12">
        <v>162</v>
      </c>
      <c r="P466" s="15">
        <v>100</v>
      </c>
      <c r="Q466" s="16">
        <v>2550</v>
      </c>
      <c r="R466" s="16">
        <f>O466*Q466</f>
        <v>413100</v>
      </c>
      <c r="S466" s="15">
        <v>14</v>
      </c>
      <c r="T466" s="15">
        <v>18</v>
      </c>
      <c r="U466" s="13">
        <f>R466*(100-T466)%</f>
        <v>338742</v>
      </c>
      <c r="V466" s="13">
        <f t="shared" si="68"/>
        <v>436422</v>
      </c>
      <c r="W466" s="13">
        <f t="shared" si="64"/>
        <v>436422</v>
      </c>
      <c r="X466" s="17">
        <v>50</v>
      </c>
      <c r="Y466" s="18" t="s">
        <v>35</v>
      </c>
      <c r="Z466" s="19">
        <v>0.03</v>
      </c>
    </row>
    <row r="467" spans="1:26" ht="30" customHeight="1" thickBot="1" x14ac:dyDescent="0.6">
      <c r="A467" s="11">
        <v>391</v>
      </c>
      <c r="B467" s="11" t="s">
        <v>32</v>
      </c>
      <c r="C467" s="11">
        <v>17669</v>
      </c>
      <c r="D467" s="11">
        <v>31</v>
      </c>
      <c r="E467" s="11">
        <v>0</v>
      </c>
      <c r="F467" s="11">
        <v>20</v>
      </c>
      <c r="G467" s="20">
        <v>1</v>
      </c>
      <c r="H467" s="12">
        <f t="shared" si="62"/>
        <v>12420</v>
      </c>
      <c r="I467" s="11">
        <v>100</v>
      </c>
      <c r="J467" s="13">
        <f t="shared" si="70"/>
        <v>1242000</v>
      </c>
      <c r="K467" s="11">
        <v>1</v>
      </c>
      <c r="L467" s="11"/>
      <c r="M467" s="11"/>
      <c r="N467" s="11">
        <v>1</v>
      </c>
      <c r="O467" s="12"/>
      <c r="P467" s="15">
        <v>100</v>
      </c>
      <c r="Q467" s="16"/>
      <c r="R467" s="16"/>
      <c r="S467" s="15"/>
      <c r="T467" s="15"/>
      <c r="U467" s="13"/>
      <c r="V467" s="13">
        <f t="shared" si="68"/>
        <v>1242000</v>
      </c>
      <c r="W467" s="13">
        <f t="shared" si="64"/>
        <v>1242000</v>
      </c>
      <c r="X467" s="17">
        <v>50</v>
      </c>
      <c r="Y467" s="6" t="s">
        <v>35</v>
      </c>
      <c r="Z467" s="19">
        <v>0.01</v>
      </c>
    </row>
    <row r="468" spans="1:26" ht="30" customHeight="1" thickBot="1" x14ac:dyDescent="0.6">
      <c r="A468" s="11">
        <v>392</v>
      </c>
      <c r="B468" s="11" t="s">
        <v>32</v>
      </c>
      <c r="C468" s="11">
        <v>19513</v>
      </c>
      <c r="D468" s="11">
        <v>9</v>
      </c>
      <c r="E468" s="11">
        <v>0</v>
      </c>
      <c r="F468" s="11">
        <v>0</v>
      </c>
      <c r="G468" s="20">
        <v>1</v>
      </c>
      <c r="H468" s="12">
        <f t="shared" si="62"/>
        <v>3600</v>
      </c>
      <c r="I468" s="11">
        <v>150</v>
      </c>
      <c r="J468" s="13">
        <f t="shared" si="70"/>
        <v>540000</v>
      </c>
      <c r="K468" s="11">
        <v>1</v>
      </c>
      <c r="L468" s="11"/>
      <c r="M468" s="11"/>
      <c r="N468" s="11">
        <v>1</v>
      </c>
      <c r="O468" s="12"/>
      <c r="P468" s="15">
        <v>100</v>
      </c>
      <c r="Q468" s="16"/>
      <c r="R468" s="16"/>
      <c r="S468" s="15"/>
      <c r="T468" s="15"/>
      <c r="U468" s="13"/>
      <c r="V468" s="13">
        <f t="shared" si="68"/>
        <v>540000</v>
      </c>
      <c r="W468" s="13">
        <f t="shared" si="64"/>
        <v>540000</v>
      </c>
      <c r="X468" s="17">
        <v>50</v>
      </c>
      <c r="Y468" s="18" t="s">
        <v>35</v>
      </c>
      <c r="Z468" s="19">
        <v>0.01</v>
      </c>
    </row>
    <row r="469" spans="1:26" ht="32.25" customHeight="1" thickBot="1" x14ac:dyDescent="0.6">
      <c r="A469" s="11">
        <v>393</v>
      </c>
      <c r="B469" s="11" t="s">
        <v>32</v>
      </c>
      <c r="C469" s="11">
        <v>17767</v>
      </c>
      <c r="D469" s="11">
        <v>14</v>
      </c>
      <c r="E469" s="11">
        <v>0</v>
      </c>
      <c r="F469" s="11">
        <v>90</v>
      </c>
      <c r="G469" s="20">
        <v>1</v>
      </c>
      <c r="H469" s="12">
        <f t="shared" si="62"/>
        <v>5690</v>
      </c>
      <c r="I469" s="11">
        <v>130</v>
      </c>
      <c r="J469" s="13">
        <f t="shared" si="70"/>
        <v>739700</v>
      </c>
      <c r="K469" s="11">
        <v>1</v>
      </c>
      <c r="L469" s="11"/>
      <c r="M469" s="11"/>
      <c r="N469" s="11">
        <v>1</v>
      </c>
      <c r="O469" s="12"/>
      <c r="P469" s="15">
        <v>100</v>
      </c>
      <c r="Q469" s="16"/>
      <c r="R469" s="16"/>
      <c r="S469" s="15"/>
      <c r="T469" s="15"/>
      <c r="U469" s="13"/>
      <c r="V469" s="13">
        <f t="shared" si="68"/>
        <v>739700</v>
      </c>
      <c r="W469" s="13">
        <f t="shared" si="64"/>
        <v>739700</v>
      </c>
      <c r="X469" s="17">
        <v>50</v>
      </c>
      <c r="Y469" s="6" t="s">
        <v>35</v>
      </c>
      <c r="Z469" s="19">
        <v>0.01</v>
      </c>
    </row>
    <row r="470" spans="1:26" s="37" customFormat="1" ht="36.75" customHeight="1" thickBot="1" x14ac:dyDescent="0.6">
      <c r="A470" s="147">
        <v>394</v>
      </c>
      <c r="B470" s="14" t="s">
        <v>32</v>
      </c>
      <c r="C470" s="14">
        <v>1423</v>
      </c>
      <c r="D470" s="14">
        <v>0</v>
      </c>
      <c r="E470" s="14">
        <v>2</v>
      </c>
      <c r="F470" s="14">
        <v>73</v>
      </c>
      <c r="G470" s="29">
        <v>2</v>
      </c>
      <c r="H470" s="19">
        <f t="shared" si="62"/>
        <v>273</v>
      </c>
      <c r="I470" s="14">
        <v>420</v>
      </c>
      <c r="J470" s="30">
        <f t="shared" si="70"/>
        <v>114660</v>
      </c>
      <c r="K470" s="14">
        <v>1</v>
      </c>
      <c r="L470" s="14"/>
      <c r="M470" s="14"/>
      <c r="N470" s="14">
        <v>2</v>
      </c>
      <c r="O470" s="19"/>
      <c r="P470" s="31">
        <v>100</v>
      </c>
      <c r="Q470" s="32"/>
      <c r="R470" s="32"/>
      <c r="S470" s="31"/>
      <c r="T470" s="31"/>
      <c r="U470" s="30"/>
      <c r="V470" s="30">
        <f t="shared" si="68"/>
        <v>114660</v>
      </c>
      <c r="W470" s="30">
        <f t="shared" si="64"/>
        <v>114660</v>
      </c>
      <c r="X470" s="33">
        <v>0</v>
      </c>
      <c r="Y470" s="34"/>
      <c r="Z470" s="19">
        <v>0.02</v>
      </c>
    </row>
    <row r="471" spans="1:26" ht="45" customHeight="1" thickBot="1" x14ac:dyDescent="0.6">
      <c r="A471" s="153"/>
      <c r="B471" s="11" t="s">
        <v>32</v>
      </c>
      <c r="C471" s="11">
        <v>1423</v>
      </c>
      <c r="D471" s="11"/>
      <c r="E471" s="11"/>
      <c r="F471" s="11"/>
      <c r="G471" s="20"/>
      <c r="H471" s="12"/>
      <c r="I471" s="11"/>
      <c r="J471" s="13"/>
      <c r="K471" s="11">
        <v>1</v>
      </c>
      <c r="L471" s="11" t="s">
        <v>33</v>
      </c>
      <c r="M471" s="14" t="s">
        <v>34</v>
      </c>
      <c r="N471" s="11">
        <v>2</v>
      </c>
      <c r="O471" s="12">
        <v>355</v>
      </c>
      <c r="P471" s="15">
        <v>100</v>
      </c>
      <c r="Q471" s="16">
        <v>8450</v>
      </c>
      <c r="R471" s="16">
        <f>O471*Q471</f>
        <v>2999750</v>
      </c>
      <c r="S471" s="15">
        <v>41</v>
      </c>
      <c r="T471" s="15">
        <v>85</v>
      </c>
      <c r="U471" s="13">
        <f>R471*(100-T471)%</f>
        <v>449962.5</v>
      </c>
      <c r="V471" s="13">
        <f t="shared" si="68"/>
        <v>449962.5</v>
      </c>
      <c r="W471" s="13">
        <f t="shared" si="64"/>
        <v>449962.5</v>
      </c>
      <c r="X471" s="17">
        <v>10</v>
      </c>
      <c r="Y471" s="18" t="s">
        <v>35</v>
      </c>
      <c r="Z471" s="19">
        <v>0.02</v>
      </c>
    </row>
    <row r="472" spans="1:26" ht="45" customHeight="1" thickBot="1" x14ac:dyDescent="0.6">
      <c r="A472" s="152">
        <v>395</v>
      </c>
      <c r="B472" s="11" t="s">
        <v>32</v>
      </c>
      <c r="C472" s="11">
        <v>35467</v>
      </c>
      <c r="D472" s="11">
        <v>0</v>
      </c>
      <c r="E472" s="11">
        <v>0</v>
      </c>
      <c r="F472" s="11">
        <v>93</v>
      </c>
      <c r="G472" s="11">
        <v>2</v>
      </c>
      <c r="H472" s="12">
        <f>SUM(D472*400)+(E472*100)+F472</f>
        <v>93</v>
      </c>
      <c r="I472" s="11">
        <v>420</v>
      </c>
      <c r="J472" s="13">
        <f>H472*I472</f>
        <v>39060</v>
      </c>
      <c r="K472" s="11">
        <v>1</v>
      </c>
      <c r="L472" s="11"/>
      <c r="M472" s="11"/>
      <c r="N472" s="11">
        <v>2</v>
      </c>
      <c r="O472" s="12"/>
      <c r="P472" s="15">
        <v>100</v>
      </c>
      <c r="Q472" s="16"/>
      <c r="R472" s="16"/>
      <c r="S472" s="15"/>
      <c r="T472" s="15"/>
      <c r="U472" s="13"/>
      <c r="V472" s="13">
        <f t="shared" si="68"/>
        <v>39060</v>
      </c>
      <c r="W472" s="13">
        <f>V472</f>
        <v>39060</v>
      </c>
      <c r="X472" s="17">
        <v>50</v>
      </c>
      <c r="Y472" s="18" t="s">
        <v>35</v>
      </c>
      <c r="Z472" s="19">
        <v>0.03</v>
      </c>
    </row>
    <row r="473" spans="1:26" ht="45" customHeight="1" thickBot="1" x14ac:dyDescent="0.6">
      <c r="A473" s="153"/>
      <c r="B473" s="11" t="s">
        <v>32</v>
      </c>
      <c r="C473" s="11">
        <v>35467</v>
      </c>
      <c r="D473" s="11"/>
      <c r="E473" s="11"/>
      <c r="F473" s="11"/>
      <c r="G473" s="11"/>
      <c r="H473" s="12"/>
      <c r="I473" s="11"/>
      <c r="J473" s="13"/>
      <c r="K473" s="11">
        <v>1</v>
      </c>
      <c r="L473" s="11" t="s">
        <v>33</v>
      </c>
      <c r="M473" s="11" t="s">
        <v>37</v>
      </c>
      <c r="N473" s="11">
        <v>2</v>
      </c>
      <c r="O473" s="12">
        <v>81</v>
      </c>
      <c r="P473" s="15">
        <v>100</v>
      </c>
      <c r="Q473" s="16">
        <v>8450</v>
      </c>
      <c r="R473" s="16">
        <f>O473*Q473</f>
        <v>684450</v>
      </c>
      <c r="S473" s="15">
        <v>14</v>
      </c>
      <c r="T473" s="15">
        <v>18</v>
      </c>
      <c r="U473" s="13">
        <f>R473*(100-T473)%</f>
        <v>561249</v>
      </c>
      <c r="V473" s="13">
        <f t="shared" si="68"/>
        <v>561249</v>
      </c>
      <c r="W473" s="13">
        <f t="shared" si="64"/>
        <v>561249</v>
      </c>
      <c r="X473" s="17">
        <v>10</v>
      </c>
      <c r="Y473" s="18" t="s">
        <v>35</v>
      </c>
      <c r="Z473" s="19">
        <v>0.02</v>
      </c>
    </row>
    <row r="474" spans="1:26" ht="45" customHeight="1" thickBot="1" x14ac:dyDescent="0.6">
      <c r="A474" s="11">
        <v>396</v>
      </c>
      <c r="B474" s="11" t="s">
        <v>32</v>
      </c>
      <c r="C474" s="11">
        <v>19600</v>
      </c>
      <c r="D474" s="11">
        <v>1</v>
      </c>
      <c r="E474" s="11">
        <v>1</v>
      </c>
      <c r="F474" s="11">
        <v>50</v>
      </c>
      <c r="G474" s="20">
        <v>2</v>
      </c>
      <c r="H474" s="12">
        <f t="shared" si="62"/>
        <v>550</v>
      </c>
      <c r="I474" s="11">
        <v>500</v>
      </c>
      <c r="J474" s="13">
        <f>H474*I474</f>
        <v>275000</v>
      </c>
      <c r="K474" s="11">
        <v>1</v>
      </c>
      <c r="L474" s="11" t="s">
        <v>33</v>
      </c>
      <c r="M474" s="11" t="s">
        <v>37</v>
      </c>
      <c r="N474" s="11">
        <v>2</v>
      </c>
      <c r="O474" s="12">
        <v>180</v>
      </c>
      <c r="P474" s="15">
        <v>100</v>
      </c>
      <c r="Q474" s="16">
        <v>8450</v>
      </c>
      <c r="R474" s="16">
        <f>O474*Q474</f>
        <v>1521000</v>
      </c>
      <c r="S474" s="15">
        <v>16</v>
      </c>
      <c r="T474" s="15">
        <v>22</v>
      </c>
      <c r="U474" s="13">
        <f>R474*(100-T474)%</f>
        <v>1186380</v>
      </c>
      <c r="V474" s="13">
        <f t="shared" si="68"/>
        <v>1461380</v>
      </c>
      <c r="W474" s="13">
        <f t="shared" si="64"/>
        <v>1461380</v>
      </c>
      <c r="X474" s="17">
        <v>50</v>
      </c>
      <c r="Y474" s="18" t="s">
        <v>35</v>
      </c>
      <c r="Z474" s="19">
        <v>0.03</v>
      </c>
    </row>
    <row r="475" spans="1:26" ht="26.25" customHeight="1" thickBot="1" x14ac:dyDescent="0.6">
      <c r="A475" s="11">
        <v>397</v>
      </c>
      <c r="B475" s="11" t="s">
        <v>32</v>
      </c>
      <c r="C475" s="11">
        <v>17797</v>
      </c>
      <c r="D475" s="11">
        <v>6</v>
      </c>
      <c r="E475" s="11">
        <v>0</v>
      </c>
      <c r="F475" s="11">
        <v>95</v>
      </c>
      <c r="G475" s="20">
        <v>1</v>
      </c>
      <c r="H475" s="12">
        <f t="shared" si="62"/>
        <v>2495</v>
      </c>
      <c r="I475" s="11">
        <v>130</v>
      </c>
      <c r="J475" s="13">
        <f>H475*I475</f>
        <v>324350</v>
      </c>
      <c r="K475" s="11">
        <v>1</v>
      </c>
      <c r="L475" s="11"/>
      <c r="M475" s="11"/>
      <c r="N475" s="11">
        <v>1</v>
      </c>
      <c r="O475" s="12"/>
      <c r="P475" s="15">
        <v>100</v>
      </c>
      <c r="Q475" s="16"/>
      <c r="R475" s="16"/>
      <c r="S475" s="15"/>
      <c r="T475" s="15"/>
      <c r="U475" s="13"/>
      <c r="V475" s="13">
        <f t="shared" si="68"/>
        <v>324350</v>
      </c>
      <c r="W475" s="13">
        <f t="shared" si="64"/>
        <v>324350</v>
      </c>
      <c r="X475" s="161">
        <v>50</v>
      </c>
      <c r="Y475" s="155" t="s">
        <v>35</v>
      </c>
      <c r="Z475" s="156">
        <v>0.01</v>
      </c>
    </row>
    <row r="476" spans="1:26" ht="26.25" customHeight="1" thickBot="1" x14ac:dyDescent="0.6">
      <c r="A476" s="11">
        <v>398</v>
      </c>
      <c r="B476" s="11" t="s">
        <v>32</v>
      </c>
      <c r="C476" s="11">
        <v>32747</v>
      </c>
      <c r="D476" s="11">
        <v>4</v>
      </c>
      <c r="E476" s="11">
        <v>0</v>
      </c>
      <c r="F476" s="11">
        <v>30</v>
      </c>
      <c r="G476" s="20">
        <v>1</v>
      </c>
      <c r="H476" s="12">
        <f t="shared" si="62"/>
        <v>1630</v>
      </c>
      <c r="I476" s="11">
        <v>130</v>
      </c>
      <c r="J476" s="13">
        <f>H476*I476</f>
        <v>211900</v>
      </c>
      <c r="K476" s="11">
        <v>1</v>
      </c>
      <c r="L476" s="11"/>
      <c r="M476" s="11"/>
      <c r="N476" s="11">
        <v>1</v>
      </c>
      <c r="O476" s="12"/>
      <c r="P476" s="15">
        <v>100</v>
      </c>
      <c r="Q476" s="16"/>
      <c r="R476" s="16"/>
      <c r="S476" s="15"/>
      <c r="T476" s="15"/>
      <c r="U476" s="13"/>
      <c r="V476" s="13">
        <f t="shared" si="68"/>
        <v>211900</v>
      </c>
      <c r="W476" s="13">
        <f t="shared" si="64"/>
        <v>211900</v>
      </c>
      <c r="X476" s="163"/>
      <c r="Y476" s="155"/>
      <c r="Z476" s="156"/>
    </row>
    <row r="477" spans="1:26" ht="36.75" customHeight="1" thickBot="1" x14ac:dyDescent="0.6">
      <c r="A477" s="152">
        <v>399</v>
      </c>
      <c r="B477" s="11" t="s">
        <v>32</v>
      </c>
      <c r="C477" s="11">
        <v>34050</v>
      </c>
      <c r="D477" s="11">
        <v>0</v>
      </c>
      <c r="E477" s="11">
        <v>0</v>
      </c>
      <c r="F477" s="11">
        <v>45</v>
      </c>
      <c r="G477" s="20">
        <v>2</v>
      </c>
      <c r="H477" s="12">
        <f>SUM(D477*400)+(E477*100)+F477</f>
        <v>45</v>
      </c>
      <c r="I477" s="11">
        <v>420</v>
      </c>
      <c r="J477" s="13">
        <f>H477*I477</f>
        <v>18900</v>
      </c>
      <c r="K477" s="11">
        <v>1</v>
      </c>
      <c r="L477" s="11"/>
      <c r="M477" s="11"/>
      <c r="N477" s="11">
        <v>2</v>
      </c>
      <c r="O477" s="12"/>
      <c r="P477" s="15">
        <v>100</v>
      </c>
      <c r="Q477" s="16"/>
      <c r="R477" s="16"/>
      <c r="S477" s="15"/>
      <c r="T477" s="15"/>
      <c r="U477" s="13"/>
      <c r="V477" s="13">
        <f t="shared" si="68"/>
        <v>18900</v>
      </c>
      <c r="W477" s="13">
        <f>V477</f>
        <v>18900</v>
      </c>
      <c r="X477" s="17">
        <v>50</v>
      </c>
      <c r="Y477" s="18" t="s">
        <v>35</v>
      </c>
      <c r="Z477" s="19">
        <v>0.03</v>
      </c>
    </row>
    <row r="478" spans="1:26" ht="36.75" customHeight="1" thickBot="1" x14ac:dyDescent="0.6">
      <c r="A478" s="153"/>
      <c r="B478" s="11" t="s">
        <v>32</v>
      </c>
      <c r="C478" s="11">
        <v>34050</v>
      </c>
      <c r="D478" s="11"/>
      <c r="E478" s="11"/>
      <c r="F478" s="11"/>
      <c r="G478" s="20"/>
      <c r="H478" s="12"/>
      <c r="I478" s="11"/>
      <c r="J478" s="13"/>
      <c r="K478" s="11">
        <v>1</v>
      </c>
      <c r="L478" s="11" t="s">
        <v>33</v>
      </c>
      <c r="M478" s="14" t="s">
        <v>34</v>
      </c>
      <c r="N478" s="11">
        <v>2</v>
      </c>
      <c r="O478" s="12">
        <v>192</v>
      </c>
      <c r="P478" s="15">
        <v>100</v>
      </c>
      <c r="Q478" s="16">
        <v>8450</v>
      </c>
      <c r="R478" s="16">
        <f>O478*Q478</f>
        <v>1622400</v>
      </c>
      <c r="S478" s="15">
        <v>51</v>
      </c>
      <c r="T478" s="15">
        <v>85</v>
      </c>
      <c r="U478" s="13">
        <f>R478*(100-T478)%</f>
        <v>243360</v>
      </c>
      <c r="V478" s="13">
        <f t="shared" si="68"/>
        <v>243360</v>
      </c>
      <c r="W478" s="13">
        <f t="shared" si="64"/>
        <v>243360</v>
      </c>
      <c r="X478" s="17">
        <v>10</v>
      </c>
      <c r="Y478" s="18" t="s">
        <v>35</v>
      </c>
      <c r="Z478" s="19">
        <v>0.02</v>
      </c>
    </row>
    <row r="479" spans="1:26" ht="25.5" customHeight="1" thickBot="1" x14ac:dyDescent="0.6">
      <c r="A479" s="11">
        <v>400</v>
      </c>
      <c r="B479" s="11" t="s">
        <v>32</v>
      </c>
      <c r="C479" s="11">
        <v>17501</v>
      </c>
      <c r="D479" s="11">
        <v>7</v>
      </c>
      <c r="E479" s="11">
        <v>3</v>
      </c>
      <c r="F479" s="11">
        <v>50</v>
      </c>
      <c r="G479" s="20">
        <v>1</v>
      </c>
      <c r="H479" s="12">
        <f t="shared" si="62"/>
        <v>3150</v>
      </c>
      <c r="I479" s="11">
        <v>130</v>
      </c>
      <c r="J479" s="13">
        <f t="shared" ref="J479:J484" si="71">H479*I479</f>
        <v>409500</v>
      </c>
      <c r="K479" s="11">
        <v>1</v>
      </c>
      <c r="L479" s="11"/>
      <c r="M479" s="11"/>
      <c r="N479" s="11">
        <v>1</v>
      </c>
      <c r="O479" s="12"/>
      <c r="P479" s="15">
        <v>100</v>
      </c>
      <c r="Q479" s="16"/>
      <c r="R479" s="16"/>
      <c r="S479" s="15"/>
      <c r="T479" s="15"/>
      <c r="U479" s="13"/>
      <c r="V479" s="13">
        <f t="shared" si="68"/>
        <v>409500</v>
      </c>
      <c r="W479" s="13">
        <f t="shared" si="64"/>
        <v>409500</v>
      </c>
      <c r="X479" s="17">
        <v>50</v>
      </c>
      <c r="Y479" s="6" t="s">
        <v>35</v>
      </c>
      <c r="Z479" s="19">
        <v>0.01</v>
      </c>
    </row>
    <row r="480" spans="1:26" ht="25.5" customHeight="1" thickBot="1" x14ac:dyDescent="0.6">
      <c r="A480" s="11">
        <v>401</v>
      </c>
      <c r="B480" s="11" t="s">
        <v>32</v>
      </c>
      <c r="C480" s="11">
        <v>16698</v>
      </c>
      <c r="D480" s="11">
        <v>9</v>
      </c>
      <c r="E480" s="11">
        <v>1</v>
      </c>
      <c r="F480" s="11">
        <v>70</v>
      </c>
      <c r="G480" s="20">
        <v>1</v>
      </c>
      <c r="H480" s="12">
        <f t="shared" si="62"/>
        <v>3770</v>
      </c>
      <c r="I480" s="11">
        <v>130</v>
      </c>
      <c r="J480" s="13">
        <f t="shared" si="71"/>
        <v>490100</v>
      </c>
      <c r="K480" s="11">
        <v>1</v>
      </c>
      <c r="L480" s="11"/>
      <c r="M480" s="11"/>
      <c r="N480" s="11">
        <v>1</v>
      </c>
      <c r="O480" s="12"/>
      <c r="P480" s="15">
        <v>100</v>
      </c>
      <c r="Q480" s="16"/>
      <c r="R480" s="16"/>
      <c r="S480" s="15"/>
      <c r="T480" s="15"/>
      <c r="U480" s="13"/>
      <c r="V480" s="13">
        <f t="shared" si="68"/>
        <v>490100</v>
      </c>
      <c r="W480" s="13">
        <f t="shared" si="64"/>
        <v>490100</v>
      </c>
      <c r="X480" s="17">
        <v>50</v>
      </c>
      <c r="Y480" s="6" t="s">
        <v>35</v>
      </c>
      <c r="Z480" s="19">
        <v>0.01</v>
      </c>
    </row>
    <row r="481" spans="1:26" ht="25.5" customHeight="1" thickBot="1" x14ac:dyDescent="0.6">
      <c r="A481" s="11">
        <v>402</v>
      </c>
      <c r="B481" s="11" t="s">
        <v>32</v>
      </c>
      <c r="C481" s="11">
        <v>16734</v>
      </c>
      <c r="D481" s="11">
        <v>1</v>
      </c>
      <c r="E481" s="11">
        <v>2</v>
      </c>
      <c r="F481" s="11">
        <v>30</v>
      </c>
      <c r="G481" s="20">
        <v>1</v>
      </c>
      <c r="H481" s="12">
        <f t="shared" si="62"/>
        <v>630</v>
      </c>
      <c r="I481" s="11">
        <v>140</v>
      </c>
      <c r="J481" s="13">
        <f t="shared" si="71"/>
        <v>88200</v>
      </c>
      <c r="K481" s="11">
        <v>1</v>
      </c>
      <c r="L481" s="11"/>
      <c r="M481" s="11"/>
      <c r="N481" s="11">
        <v>1</v>
      </c>
      <c r="O481" s="12"/>
      <c r="P481" s="15">
        <v>100</v>
      </c>
      <c r="Q481" s="16"/>
      <c r="R481" s="16"/>
      <c r="S481" s="15"/>
      <c r="T481" s="15"/>
      <c r="U481" s="13"/>
      <c r="V481" s="13">
        <f t="shared" si="68"/>
        <v>88200</v>
      </c>
      <c r="W481" s="13">
        <f t="shared" si="64"/>
        <v>88200</v>
      </c>
      <c r="X481" s="17">
        <v>50</v>
      </c>
      <c r="Y481" s="6" t="s">
        <v>35</v>
      </c>
      <c r="Z481" s="19">
        <v>0.01</v>
      </c>
    </row>
    <row r="482" spans="1:26" ht="25.5" customHeight="1" thickBot="1" x14ac:dyDescent="0.6">
      <c r="A482" s="11">
        <v>403</v>
      </c>
      <c r="B482" s="11" t="s">
        <v>32</v>
      </c>
      <c r="C482" s="11">
        <v>17406</v>
      </c>
      <c r="D482" s="11">
        <v>0</v>
      </c>
      <c r="E482" s="11">
        <v>2</v>
      </c>
      <c r="F482" s="11">
        <v>40</v>
      </c>
      <c r="G482" s="20">
        <v>1</v>
      </c>
      <c r="H482" s="12">
        <f t="shared" si="62"/>
        <v>240</v>
      </c>
      <c r="I482" s="11">
        <v>100</v>
      </c>
      <c r="J482" s="13">
        <f t="shared" si="71"/>
        <v>24000</v>
      </c>
      <c r="K482" s="11">
        <v>1</v>
      </c>
      <c r="L482" s="11"/>
      <c r="M482" s="11"/>
      <c r="N482" s="11">
        <v>1</v>
      </c>
      <c r="O482" s="12"/>
      <c r="P482" s="15">
        <v>100</v>
      </c>
      <c r="Q482" s="16"/>
      <c r="R482" s="16"/>
      <c r="S482" s="15"/>
      <c r="T482" s="15"/>
      <c r="U482" s="13"/>
      <c r="V482" s="13">
        <f t="shared" si="68"/>
        <v>24000</v>
      </c>
      <c r="W482" s="13">
        <f t="shared" si="64"/>
        <v>24000</v>
      </c>
      <c r="X482" s="17">
        <v>50</v>
      </c>
      <c r="Y482" s="6" t="s">
        <v>35</v>
      </c>
      <c r="Z482" s="19">
        <v>0.01</v>
      </c>
    </row>
    <row r="483" spans="1:26" ht="36.75" customHeight="1" thickBot="1" x14ac:dyDescent="0.6">
      <c r="A483" s="11">
        <v>404</v>
      </c>
      <c r="B483" s="11" t="s">
        <v>32</v>
      </c>
      <c r="C483" s="11">
        <v>34120</v>
      </c>
      <c r="D483" s="11">
        <v>0</v>
      </c>
      <c r="E483" s="11">
        <v>2</v>
      </c>
      <c r="F483" s="11">
        <v>82</v>
      </c>
      <c r="G483" s="20">
        <v>2</v>
      </c>
      <c r="H483" s="12">
        <f t="shared" si="62"/>
        <v>282</v>
      </c>
      <c r="I483" s="11">
        <v>500</v>
      </c>
      <c r="J483" s="13">
        <f t="shared" si="71"/>
        <v>141000</v>
      </c>
      <c r="K483" s="11">
        <v>1</v>
      </c>
      <c r="L483" s="11" t="s">
        <v>33</v>
      </c>
      <c r="M483" s="11" t="s">
        <v>37</v>
      </c>
      <c r="N483" s="11">
        <v>2</v>
      </c>
      <c r="O483" s="12">
        <v>204</v>
      </c>
      <c r="P483" s="15">
        <v>100</v>
      </c>
      <c r="Q483" s="16">
        <v>8450</v>
      </c>
      <c r="R483" s="16">
        <f>O483*Q483</f>
        <v>1723800</v>
      </c>
      <c r="S483" s="15">
        <v>16</v>
      </c>
      <c r="T483" s="15">
        <v>22</v>
      </c>
      <c r="U483" s="13">
        <f>R483*(100-T483)%</f>
        <v>1344564</v>
      </c>
      <c r="V483" s="13">
        <f t="shared" si="68"/>
        <v>1485564</v>
      </c>
      <c r="W483" s="13">
        <f t="shared" si="64"/>
        <v>1485564</v>
      </c>
      <c r="X483" s="17">
        <v>50</v>
      </c>
      <c r="Y483" s="18" t="s">
        <v>35</v>
      </c>
      <c r="Z483" s="19">
        <v>0.03</v>
      </c>
    </row>
    <row r="484" spans="1:26" ht="28.5" customHeight="1" thickBot="1" x14ac:dyDescent="0.6">
      <c r="A484" s="152">
        <v>405</v>
      </c>
      <c r="B484" s="11" t="s">
        <v>32</v>
      </c>
      <c r="C484" s="11">
        <v>26992</v>
      </c>
      <c r="D484" s="11">
        <v>0</v>
      </c>
      <c r="E484" s="11">
        <v>2</v>
      </c>
      <c r="F484" s="11">
        <v>4</v>
      </c>
      <c r="G484" s="20">
        <v>1</v>
      </c>
      <c r="H484" s="12">
        <f t="shared" si="62"/>
        <v>204</v>
      </c>
      <c r="I484" s="11">
        <v>100</v>
      </c>
      <c r="J484" s="13">
        <f t="shared" si="71"/>
        <v>20400</v>
      </c>
      <c r="K484" s="11">
        <v>1</v>
      </c>
      <c r="L484" s="11"/>
      <c r="M484" s="11"/>
      <c r="N484" s="11">
        <v>2</v>
      </c>
      <c r="O484" s="12"/>
      <c r="P484" s="15">
        <v>100</v>
      </c>
      <c r="Q484" s="16"/>
      <c r="R484" s="16"/>
      <c r="S484" s="15"/>
      <c r="T484" s="15"/>
      <c r="U484" s="13"/>
      <c r="V484" s="13">
        <f t="shared" si="68"/>
        <v>20400</v>
      </c>
      <c r="W484" s="13">
        <f t="shared" si="64"/>
        <v>20400</v>
      </c>
      <c r="X484" s="17">
        <v>50</v>
      </c>
      <c r="Y484" s="18" t="s">
        <v>35</v>
      </c>
      <c r="Z484" s="19">
        <v>0.03</v>
      </c>
    </row>
    <row r="485" spans="1:26" ht="29.45" customHeight="1" thickBot="1" x14ac:dyDescent="0.6">
      <c r="A485" s="153"/>
      <c r="B485" s="11" t="s">
        <v>32</v>
      </c>
      <c r="C485" s="11">
        <v>26992</v>
      </c>
      <c r="D485" s="11"/>
      <c r="E485" s="11"/>
      <c r="F485" s="11"/>
      <c r="G485" s="20"/>
      <c r="H485" s="12"/>
      <c r="I485" s="11"/>
      <c r="J485" s="13"/>
      <c r="K485" s="11">
        <v>1</v>
      </c>
      <c r="L485" s="11" t="s">
        <v>33</v>
      </c>
      <c r="M485" s="11" t="s">
        <v>41</v>
      </c>
      <c r="N485" s="11">
        <v>2</v>
      </c>
      <c r="O485" s="12">
        <v>40</v>
      </c>
      <c r="P485" s="15">
        <v>100</v>
      </c>
      <c r="Q485" s="16">
        <v>8600</v>
      </c>
      <c r="R485" s="16">
        <f>O485*Q485</f>
        <v>344000</v>
      </c>
      <c r="S485" s="15">
        <v>6</v>
      </c>
      <c r="T485" s="15">
        <v>20</v>
      </c>
      <c r="U485" s="13">
        <f>R485*(100-T485)%</f>
        <v>275200</v>
      </c>
      <c r="V485" s="13">
        <f t="shared" si="68"/>
        <v>275200</v>
      </c>
      <c r="W485" s="13">
        <f t="shared" si="64"/>
        <v>275200</v>
      </c>
      <c r="X485" s="17">
        <v>10</v>
      </c>
      <c r="Y485" s="18" t="s">
        <v>35</v>
      </c>
      <c r="Z485" s="19">
        <v>0.02</v>
      </c>
    </row>
    <row r="486" spans="1:26" ht="28.5" customHeight="1" thickBot="1" x14ac:dyDescent="0.6">
      <c r="A486" s="11">
        <v>406</v>
      </c>
      <c r="B486" s="11" t="s">
        <v>32</v>
      </c>
      <c r="C486" s="11">
        <v>26993</v>
      </c>
      <c r="D486" s="11">
        <v>0</v>
      </c>
      <c r="E486" s="11">
        <v>1</v>
      </c>
      <c r="F486" s="11">
        <v>55</v>
      </c>
      <c r="G486" s="20">
        <v>1</v>
      </c>
      <c r="H486" s="12">
        <f>SUM(D486*400)+(E486*100)+F486</f>
        <v>155</v>
      </c>
      <c r="I486" s="11">
        <v>500</v>
      </c>
      <c r="J486" s="13">
        <f>H486*I486</f>
        <v>77500</v>
      </c>
      <c r="K486" s="11">
        <v>1</v>
      </c>
      <c r="L486" s="11" t="s">
        <v>33</v>
      </c>
      <c r="M486" s="11" t="s">
        <v>37</v>
      </c>
      <c r="N486" s="11">
        <v>2</v>
      </c>
      <c r="O486" s="12">
        <v>108</v>
      </c>
      <c r="P486" s="15">
        <v>100</v>
      </c>
      <c r="Q486" s="16">
        <v>8450</v>
      </c>
      <c r="R486" s="16">
        <f>O486*Q486</f>
        <v>912600</v>
      </c>
      <c r="S486" s="15">
        <v>27</v>
      </c>
      <c r="T486" s="15">
        <v>44</v>
      </c>
      <c r="U486" s="13">
        <f>R486*(100-T486)%</f>
        <v>511056.00000000006</v>
      </c>
      <c r="V486" s="13">
        <f t="shared" si="68"/>
        <v>588556</v>
      </c>
      <c r="W486" s="13">
        <f>V486</f>
        <v>588556</v>
      </c>
      <c r="X486" s="17">
        <v>50</v>
      </c>
      <c r="Y486" s="18" t="s">
        <v>35</v>
      </c>
      <c r="Z486" s="19">
        <v>0.03</v>
      </c>
    </row>
    <row r="487" spans="1:26" ht="28.5" customHeight="1" thickBot="1" x14ac:dyDescent="0.6">
      <c r="A487" s="11">
        <v>407</v>
      </c>
      <c r="B487" s="11" t="s">
        <v>32</v>
      </c>
      <c r="C487" s="11">
        <v>40000</v>
      </c>
      <c r="D487" s="11">
        <v>0</v>
      </c>
      <c r="E487" s="11">
        <v>0</v>
      </c>
      <c r="F487" s="11">
        <v>49</v>
      </c>
      <c r="G487" s="11">
        <v>1</v>
      </c>
      <c r="H487" s="12">
        <f t="shared" si="62"/>
        <v>49</v>
      </c>
      <c r="I487" s="11">
        <v>100</v>
      </c>
      <c r="J487" s="13">
        <f>H487*I487</f>
        <v>4900</v>
      </c>
      <c r="K487" s="11">
        <v>1</v>
      </c>
      <c r="L487" s="11"/>
      <c r="M487" s="11"/>
      <c r="N487" s="11">
        <v>1</v>
      </c>
      <c r="O487" s="12"/>
      <c r="P487" s="15">
        <v>100</v>
      </c>
      <c r="Q487" s="16"/>
      <c r="R487" s="16"/>
      <c r="S487" s="15"/>
      <c r="T487" s="15"/>
      <c r="U487" s="13"/>
      <c r="V487" s="13">
        <f t="shared" si="68"/>
        <v>4900</v>
      </c>
      <c r="W487" s="13">
        <f t="shared" si="64"/>
        <v>4900</v>
      </c>
      <c r="X487" s="17">
        <v>50</v>
      </c>
      <c r="Y487" s="18" t="s">
        <v>35</v>
      </c>
      <c r="Z487" s="19">
        <v>0.01</v>
      </c>
    </row>
    <row r="488" spans="1:26" ht="28.5" customHeight="1" thickBot="1" x14ac:dyDescent="0.6">
      <c r="A488" s="11">
        <v>408</v>
      </c>
      <c r="B488" s="11" t="s">
        <v>32</v>
      </c>
      <c r="C488" s="11">
        <v>41610</v>
      </c>
      <c r="D488" s="11">
        <v>6</v>
      </c>
      <c r="E488" s="11">
        <v>2</v>
      </c>
      <c r="F488" s="11">
        <v>88</v>
      </c>
      <c r="G488" s="11">
        <v>1</v>
      </c>
      <c r="H488" s="12">
        <f t="shared" si="62"/>
        <v>2688</v>
      </c>
      <c r="I488" s="11">
        <v>130</v>
      </c>
      <c r="J488" s="13">
        <f>H488*I488</f>
        <v>349440</v>
      </c>
      <c r="K488" s="11">
        <v>1</v>
      </c>
      <c r="L488" s="11"/>
      <c r="M488" s="11"/>
      <c r="N488" s="11">
        <v>1</v>
      </c>
      <c r="O488" s="12"/>
      <c r="P488" s="15">
        <v>100</v>
      </c>
      <c r="Q488" s="16"/>
      <c r="R488" s="16"/>
      <c r="S488" s="15"/>
      <c r="T488" s="15"/>
      <c r="U488" s="13"/>
      <c r="V488" s="13">
        <f t="shared" si="68"/>
        <v>349440</v>
      </c>
      <c r="W488" s="13">
        <f t="shared" si="64"/>
        <v>349440</v>
      </c>
      <c r="X488" s="17">
        <v>50</v>
      </c>
      <c r="Y488" s="18" t="s">
        <v>35</v>
      </c>
      <c r="Z488" s="19">
        <v>0.01</v>
      </c>
    </row>
    <row r="489" spans="1:26" s="37" customFormat="1" ht="28.5" customHeight="1" thickBot="1" x14ac:dyDescent="0.6">
      <c r="A489" s="152">
        <v>409</v>
      </c>
      <c r="B489" s="14" t="s">
        <v>32</v>
      </c>
      <c r="C489" s="14">
        <v>33322</v>
      </c>
      <c r="D489" s="14">
        <v>0</v>
      </c>
      <c r="E489" s="14">
        <v>0</v>
      </c>
      <c r="F489" s="14">
        <v>78</v>
      </c>
      <c r="G489" s="29">
        <v>2</v>
      </c>
      <c r="H489" s="19">
        <f>SUM(D489*400)+(E489*100)+F489</f>
        <v>78</v>
      </c>
      <c r="I489" s="14">
        <v>100</v>
      </c>
      <c r="J489" s="30">
        <f>H489*I489</f>
        <v>7800</v>
      </c>
      <c r="K489" s="14">
        <v>1</v>
      </c>
      <c r="L489" s="14"/>
      <c r="M489" s="14"/>
      <c r="N489" s="14">
        <v>2</v>
      </c>
      <c r="O489" s="19"/>
      <c r="P489" s="31">
        <v>100</v>
      </c>
      <c r="Q489" s="32"/>
      <c r="R489" s="32"/>
      <c r="S489" s="31"/>
      <c r="T489" s="31"/>
      <c r="U489" s="30"/>
      <c r="V489" s="30">
        <f t="shared" si="68"/>
        <v>7800</v>
      </c>
      <c r="W489" s="30">
        <f t="shared" si="64"/>
        <v>7800</v>
      </c>
      <c r="X489" s="33"/>
      <c r="Y489" s="34"/>
      <c r="Z489" s="19">
        <v>0.02</v>
      </c>
    </row>
    <row r="490" spans="1:26" ht="36.6" customHeight="1" thickBot="1" x14ac:dyDescent="0.6">
      <c r="A490" s="153"/>
      <c r="B490" s="11" t="s">
        <v>32</v>
      </c>
      <c r="C490" s="11">
        <v>33322</v>
      </c>
      <c r="D490" s="11"/>
      <c r="E490" s="11"/>
      <c r="F490" s="11"/>
      <c r="G490" s="20">
        <v>2</v>
      </c>
      <c r="H490" s="12"/>
      <c r="I490" s="11"/>
      <c r="J490" s="13"/>
      <c r="K490" s="11">
        <v>1</v>
      </c>
      <c r="L490" s="11" t="s">
        <v>33</v>
      </c>
      <c r="M490" s="11" t="s">
        <v>37</v>
      </c>
      <c r="N490" s="11">
        <v>2</v>
      </c>
      <c r="O490" s="12">
        <v>36</v>
      </c>
      <c r="P490" s="15">
        <v>100</v>
      </c>
      <c r="Q490" s="16">
        <v>8450</v>
      </c>
      <c r="R490" s="16">
        <f>O490*Q490</f>
        <v>304200</v>
      </c>
      <c r="S490" s="15">
        <v>7</v>
      </c>
      <c r="T490" s="15">
        <v>7</v>
      </c>
      <c r="U490" s="13">
        <f>R490*(100-T490)%</f>
        <v>282906</v>
      </c>
      <c r="V490" s="13">
        <f t="shared" si="68"/>
        <v>282906</v>
      </c>
      <c r="W490" s="13">
        <f t="shared" si="64"/>
        <v>282906</v>
      </c>
      <c r="X490" s="17">
        <v>10</v>
      </c>
      <c r="Y490" s="18" t="s">
        <v>35</v>
      </c>
      <c r="Z490" s="19">
        <v>0.02</v>
      </c>
    </row>
    <row r="491" spans="1:26" ht="34.15" customHeight="1" thickBot="1" x14ac:dyDescent="0.6">
      <c r="A491" s="11">
        <v>410</v>
      </c>
      <c r="B491" s="11" t="s">
        <v>32</v>
      </c>
      <c r="C491" s="11">
        <v>390</v>
      </c>
      <c r="D491" s="11">
        <v>0</v>
      </c>
      <c r="E491" s="11">
        <v>1</v>
      </c>
      <c r="F491" s="11">
        <v>10</v>
      </c>
      <c r="G491" s="20">
        <v>2</v>
      </c>
      <c r="H491" s="12">
        <f t="shared" ref="H491:H555" si="72">SUM(D491*400)+(E491*100)+F491</f>
        <v>110</v>
      </c>
      <c r="I491" s="11">
        <v>420</v>
      </c>
      <c r="J491" s="13">
        <f>H491*I491</f>
        <v>46200</v>
      </c>
      <c r="K491" s="11">
        <v>1</v>
      </c>
      <c r="L491" s="11" t="s">
        <v>33</v>
      </c>
      <c r="M491" s="14" t="s">
        <v>34</v>
      </c>
      <c r="N491" s="11">
        <v>2</v>
      </c>
      <c r="O491" s="12">
        <v>216</v>
      </c>
      <c r="P491" s="15">
        <v>100</v>
      </c>
      <c r="Q491" s="16">
        <v>8450</v>
      </c>
      <c r="R491" s="16">
        <f>O491*Q491</f>
        <v>1825200</v>
      </c>
      <c r="S491" s="15">
        <v>23</v>
      </c>
      <c r="T491" s="15">
        <v>85</v>
      </c>
      <c r="U491" s="13">
        <f>R491*(100-T491)%</f>
        <v>273780</v>
      </c>
      <c r="V491" s="13">
        <f t="shared" si="68"/>
        <v>319980</v>
      </c>
      <c r="W491" s="13">
        <f t="shared" si="64"/>
        <v>319980</v>
      </c>
      <c r="X491" s="17">
        <v>50</v>
      </c>
      <c r="Y491" s="18" t="s">
        <v>35</v>
      </c>
      <c r="Z491" s="19">
        <v>0.03</v>
      </c>
    </row>
    <row r="492" spans="1:26" ht="36.75" customHeight="1" thickBot="1" x14ac:dyDescent="0.6">
      <c r="A492" s="11">
        <v>411</v>
      </c>
      <c r="B492" s="11" t="s">
        <v>32</v>
      </c>
      <c r="C492" s="11">
        <v>17655</v>
      </c>
      <c r="D492" s="11">
        <v>13</v>
      </c>
      <c r="E492" s="11">
        <v>0</v>
      </c>
      <c r="F492" s="11">
        <v>20</v>
      </c>
      <c r="G492" s="20">
        <v>1</v>
      </c>
      <c r="H492" s="12">
        <f t="shared" si="72"/>
        <v>5220</v>
      </c>
      <c r="I492" s="11">
        <v>100</v>
      </c>
      <c r="J492" s="13">
        <f>H492*I492</f>
        <v>522000</v>
      </c>
      <c r="K492" s="11">
        <v>1</v>
      </c>
      <c r="L492" s="11"/>
      <c r="M492" s="11"/>
      <c r="N492" s="11">
        <v>1</v>
      </c>
      <c r="O492" s="12"/>
      <c r="P492" s="15">
        <v>100</v>
      </c>
      <c r="Q492" s="16"/>
      <c r="R492" s="16"/>
      <c r="S492" s="15"/>
      <c r="T492" s="15"/>
      <c r="U492" s="13"/>
      <c r="V492" s="13">
        <f t="shared" si="68"/>
        <v>522000</v>
      </c>
      <c r="W492" s="13">
        <f t="shared" si="64"/>
        <v>522000</v>
      </c>
      <c r="X492" s="17">
        <v>50</v>
      </c>
      <c r="Y492" s="6" t="s">
        <v>35</v>
      </c>
      <c r="Z492" s="19">
        <v>0.01</v>
      </c>
    </row>
    <row r="493" spans="1:26" ht="27" customHeight="1" thickBot="1" x14ac:dyDescent="0.6">
      <c r="A493" s="152">
        <v>412</v>
      </c>
      <c r="B493" s="11" t="s">
        <v>32</v>
      </c>
      <c r="C493" s="11">
        <v>373</v>
      </c>
      <c r="D493" s="11">
        <v>0</v>
      </c>
      <c r="E493" s="11">
        <v>0</v>
      </c>
      <c r="F493" s="11">
        <v>90</v>
      </c>
      <c r="G493" s="20">
        <v>2</v>
      </c>
      <c r="H493" s="12">
        <f t="shared" si="72"/>
        <v>90</v>
      </c>
      <c r="I493" s="11">
        <v>420</v>
      </c>
      <c r="J493" s="13">
        <f>H493*I493</f>
        <v>37800</v>
      </c>
      <c r="K493" s="11">
        <v>1</v>
      </c>
      <c r="L493" s="11"/>
      <c r="M493" s="11"/>
      <c r="N493" s="11">
        <v>2</v>
      </c>
      <c r="O493" s="12"/>
      <c r="P493" s="15">
        <v>100</v>
      </c>
      <c r="Q493" s="16"/>
      <c r="R493" s="16"/>
      <c r="S493" s="15"/>
      <c r="T493" s="15"/>
      <c r="U493" s="13"/>
      <c r="V493" s="13">
        <f t="shared" si="68"/>
        <v>37800</v>
      </c>
      <c r="W493" s="13">
        <f t="shared" si="64"/>
        <v>37800</v>
      </c>
      <c r="X493" s="42">
        <v>50</v>
      </c>
      <c r="Y493" s="18" t="s">
        <v>35</v>
      </c>
      <c r="Z493" s="19">
        <v>0.03</v>
      </c>
    </row>
    <row r="494" spans="1:26" ht="28.15" customHeight="1" thickBot="1" x14ac:dyDescent="0.6">
      <c r="A494" s="153"/>
      <c r="B494" s="11" t="s">
        <v>32</v>
      </c>
      <c r="C494" s="11">
        <v>373</v>
      </c>
      <c r="D494" s="11">
        <v>0</v>
      </c>
      <c r="E494" s="11"/>
      <c r="F494" s="11"/>
      <c r="G494" s="20"/>
      <c r="H494" s="12"/>
      <c r="I494" s="11"/>
      <c r="J494" s="13"/>
      <c r="K494" s="11">
        <v>1</v>
      </c>
      <c r="L494" s="11" t="s">
        <v>33</v>
      </c>
      <c r="M494" s="14" t="s">
        <v>34</v>
      </c>
      <c r="N494" s="11">
        <v>2</v>
      </c>
      <c r="O494" s="12">
        <v>360</v>
      </c>
      <c r="P494" s="15">
        <v>100</v>
      </c>
      <c r="Q494" s="16">
        <v>8450</v>
      </c>
      <c r="R494" s="16">
        <f>O494*Q494</f>
        <v>3042000</v>
      </c>
      <c r="S494" s="15">
        <v>32</v>
      </c>
      <c r="T494" s="15">
        <v>85</v>
      </c>
      <c r="U494" s="13">
        <f>R494*(100-T494)%</f>
        <v>456300</v>
      </c>
      <c r="V494" s="13">
        <f t="shared" si="68"/>
        <v>456300</v>
      </c>
      <c r="W494" s="13">
        <f>V494</f>
        <v>456300</v>
      </c>
      <c r="X494" s="42">
        <v>10</v>
      </c>
      <c r="Y494" s="18" t="s">
        <v>35</v>
      </c>
      <c r="Z494" s="19">
        <v>0.02</v>
      </c>
    </row>
    <row r="495" spans="1:26" ht="28.5" customHeight="1" thickBot="1" x14ac:dyDescent="0.6">
      <c r="A495" s="11">
        <v>413</v>
      </c>
      <c r="B495" s="11" t="s">
        <v>32</v>
      </c>
      <c r="C495" s="11">
        <v>17781</v>
      </c>
      <c r="D495" s="11">
        <v>10</v>
      </c>
      <c r="E495" s="11">
        <v>0</v>
      </c>
      <c r="F495" s="11">
        <v>13</v>
      </c>
      <c r="G495" s="20">
        <v>1</v>
      </c>
      <c r="H495" s="12">
        <f t="shared" si="72"/>
        <v>4013</v>
      </c>
      <c r="I495" s="11">
        <v>100</v>
      </c>
      <c r="J495" s="13">
        <f t="shared" ref="J495:J501" si="73">H495*I495</f>
        <v>401300</v>
      </c>
      <c r="K495" s="11">
        <v>1</v>
      </c>
      <c r="L495" s="11"/>
      <c r="M495" s="11"/>
      <c r="N495" s="11">
        <v>1</v>
      </c>
      <c r="O495" s="12"/>
      <c r="P495" s="15">
        <v>100</v>
      </c>
      <c r="Q495" s="16"/>
      <c r="R495" s="16"/>
      <c r="S495" s="15"/>
      <c r="T495" s="15"/>
      <c r="U495" s="13"/>
      <c r="V495" s="13">
        <f t="shared" si="68"/>
        <v>401300</v>
      </c>
      <c r="W495" s="13">
        <f t="shared" si="64"/>
        <v>401300</v>
      </c>
      <c r="X495" s="53">
        <v>50</v>
      </c>
      <c r="Y495" s="6" t="s">
        <v>35</v>
      </c>
      <c r="Z495" s="19">
        <v>0.01</v>
      </c>
    </row>
    <row r="496" spans="1:26" ht="28.5" customHeight="1" thickBot="1" x14ac:dyDescent="0.6">
      <c r="A496" s="11">
        <v>414</v>
      </c>
      <c r="B496" s="11" t="s">
        <v>32</v>
      </c>
      <c r="C496" s="11">
        <v>17783</v>
      </c>
      <c r="D496" s="11">
        <v>10</v>
      </c>
      <c r="E496" s="11">
        <v>2</v>
      </c>
      <c r="F496" s="11">
        <v>0</v>
      </c>
      <c r="G496" s="20">
        <v>1</v>
      </c>
      <c r="H496" s="12">
        <f t="shared" si="72"/>
        <v>4200</v>
      </c>
      <c r="I496" s="11">
        <v>100</v>
      </c>
      <c r="J496" s="13">
        <f t="shared" si="73"/>
        <v>420000</v>
      </c>
      <c r="K496" s="11">
        <v>1</v>
      </c>
      <c r="L496" s="11"/>
      <c r="M496" s="11"/>
      <c r="N496" s="11">
        <v>1</v>
      </c>
      <c r="O496" s="12"/>
      <c r="P496" s="15">
        <v>100</v>
      </c>
      <c r="Q496" s="16"/>
      <c r="R496" s="16"/>
      <c r="S496" s="15"/>
      <c r="T496" s="15"/>
      <c r="U496" s="13"/>
      <c r="V496" s="13">
        <f t="shared" si="68"/>
        <v>420000</v>
      </c>
      <c r="W496" s="54">
        <f t="shared" si="64"/>
        <v>420000</v>
      </c>
      <c r="X496" s="17">
        <v>50</v>
      </c>
      <c r="Y496" s="55" t="s">
        <v>35</v>
      </c>
      <c r="Z496" s="19">
        <v>0.01</v>
      </c>
    </row>
    <row r="497" spans="1:26" ht="26.45" customHeight="1" thickBot="1" x14ac:dyDescent="0.6">
      <c r="A497" s="11">
        <v>415</v>
      </c>
      <c r="B497" s="11" t="s">
        <v>32</v>
      </c>
      <c r="C497" s="11">
        <v>34109</v>
      </c>
      <c r="D497" s="11">
        <v>0</v>
      </c>
      <c r="E497" s="11">
        <v>2</v>
      </c>
      <c r="F497" s="11">
        <v>82</v>
      </c>
      <c r="G497" s="20">
        <v>2</v>
      </c>
      <c r="H497" s="12">
        <f t="shared" si="72"/>
        <v>282</v>
      </c>
      <c r="I497" s="11">
        <v>420</v>
      </c>
      <c r="J497" s="13">
        <f t="shared" si="73"/>
        <v>118440</v>
      </c>
      <c r="K497" s="11">
        <v>1</v>
      </c>
      <c r="L497" s="11" t="s">
        <v>33</v>
      </c>
      <c r="M497" s="14" t="s">
        <v>34</v>
      </c>
      <c r="N497" s="11">
        <v>2</v>
      </c>
      <c r="O497" s="12">
        <v>270</v>
      </c>
      <c r="P497" s="15">
        <v>100</v>
      </c>
      <c r="Q497" s="16">
        <v>8450</v>
      </c>
      <c r="R497" s="16">
        <f>O497*Q497</f>
        <v>2281500</v>
      </c>
      <c r="S497" s="15">
        <v>26</v>
      </c>
      <c r="T497" s="15">
        <v>85</v>
      </c>
      <c r="U497" s="13">
        <f>R497*(100-T497)%</f>
        <v>342225</v>
      </c>
      <c r="V497" s="13">
        <f t="shared" si="68"/>
        <v>460665</v>
      </c>
      <c r="W497" s="13">
        <f t="shared" si="64"/>
        <v>460665</v>
      </c>
      <c r="X497" s="25">
        <v>50</v>
      </c>
      <c r="Y497" s="18" t="s">
        <v>35</v>
      </c>
      <c r="Z497" s="19">
        <v>0.03</v>
      </c>
    </row>
    <row r="498" spans="1:26" ht="28.5" customHeight="1" thickBot="1" x14ac:dyDescent="0.6">
      <c r="A498" s="11">
        <v>416</v>
      </c>
      <c r="B498" s="11" t="s">
        <v>32</v>
      </c>
      <c r="C498" s="11">
        <v>39217</v>
      </c>
      <c r="D498" s="11">
        <v>0</v>
      </c>
      <c r="E498" s="11">
        <v>3</v>
      </c>
      <c r="F498" s="11">
        <v>36</v>
      </c>
      <c r="G498" s="11">
        <v>1</v>
      </c>
      <c r="H498" s="12">
        <f t="shared" si="72"/>
        <v>336</v>
      </c>
      <c r="I498" s="11">
        <v>170</v>
      </c>
      <c r="J498" s="13">
        <f t="shared" si="73"/>
        <v>57120</v>
      </c>
      <c r="K498" s="11">
        <v>1</v>
      </c>
      <c r="L498" s="11"/>
      <c r="M498" s="11"/>
      <c r="N498" s="11">
        <v>1</v>
      </c>
      <c r="O498" s="12"/>
      <c r="P498" s="15">
        <v>100</v>
      </c>
      <c r="Q498" s="16"/>
      <c r="R498" s="16"/>
      <c r="S498" s="15"/>
      <c r="T498" s="15"/>
      <c r="U498" s="13"/>
      <c r="V498" s="13">
        <f t="shared" si="68"/>
        <v>57120</v>
      </c>
      <c r="W498" s="13">
        <f t="shared" ref="W498:W563" si="74">V498</f>
        <v>57120</v>
      </c>
      <c r="X498" s="161">
        <v>50</v>
      </c>
      <c r="Y498" s="155" t="s">
        <v>35</v>
      </c>
      <c r="Z498" s="156">
        <v>0.01</v>
      </c>
    </row>
    <row r="499" spans="1:26" ht="28.5" customHeight="1" thickBot="1" x14ac:dyDescent="0.6">
      <c r="A499" s="11">
        <v>417</v>
      </c>
      <c r="B499" s="11" t="s">
        <v>32</v>
      </c>
      <c r="C499" s="11">
        <v>39218</v>
      </c>
      <c r="D499" s="11">
        <v>1</v>
      </c>
      <c r="E499" s="11">
        <v>0</v>
      </c>
      <c r="F499" s="11">
        <v>5</v>
      </c>
      <c r="G499" s="11">
        <v>1</v>
      </c>
      <c r="H499" s="12">
        <f t="shared" si="72"/>
        <v>405</v>
      </c>
      <c r="I499" s="11">
        <v>200</v>
      </c>
      <c r="J499" s="13">
        <f t="shared" si="73"/>
        <v>81000</v>
      </c>
      <c r="K499" s="11">
        <v>1</v>
      </c>
      <c r="L499" s="11"/>
      <c r="M499" s="11"/>
      <c r="N499" s="11">
        <v>1</v>
      </c>
      <c r="O499" s="12"/>
      <c r="P499" s="15">
        <v>100</v>
      </c>
      <c r="Q499" s="16"/>
      <c r="R499" s="16"/>
      <c r="S499" s="15"/>
      <c r="T499" s="15"/>
      <c r="U499" s="13"/>
      <c r="V499" s="13">
        <f t="shared" si="68"/>
        <v>81000</v>
      </c>
      <c r="W499" s="13">
        <f t="shared" si="74"/>
        <v>81000</v>
      </c>
      <c r="X499" s="162"/>
      <c r="Y499" s="155"/>
      <c r="Z499" s="156"/>
    </row>
    <row r="500" spans="1:26" ht="28.5" customHeight="1" thickBot="1" x14ac:dyDescent="0.6">
      <c r="A500" s="11">
        <v>418</v>
      </c>
      <c r="B500" s="11" t="s">
        <v>32</v>
      </c>
      <c r="C500" s="11">
        <v>39219</v>
      </c>
      <c r="D500" s="11">
        <v>5</v>
      </c>
      <c r="E500" s="11">
        <v>1</v>
      </c>
      <c r="F500" s="11">
        <v>51</v>
      </c>
      <c r="G500" s="11">
        <v>1</v>
      </c>
      <c r="H500" s="12">
        <f t="shared" si="72"/>
        <v>2151</v>
      </c>
      <c r="I500" s="11">
        <v>130</v>
      </c>
      <c r="J500" s="13">
        <f t="shared" si="73"/>
        <v>279630</v>
      </c>
      <c r="K500" s="11">
        <v>1</v>
      </c>
      <c r="L500" s="11"/>
      <c r="M500" s="11"/>
      <c r="N500" s="11">
        <v>1</v>
      </c>
      <c r="O500" s="12"/>
      <c r="P500" s="15">
        <v>100</v>
      </c>
      <c r="Q500" s="16"/>
      <c r="R500" s="16"/>
      <c r="S500" s="15"/>
      <c r="T500" s="15"/>
      <c r="U500" s="13"/>
      <c r="V500" s="13">
        <f t="shared" si="68"/>
        <v>279630</v>
      </c>
      <c r="W500" s="13">
        <f t="shared" si="74"/>
        <v>279630</v>
      </c>
      <c r="X500" s="163"/>
      <c r="Y500" s="155"/>
      <c r="Z500" s="156"/>
    </row>
    <row r="501" spans="1:26" ht="27.6" customHeight="1" thickBot="1" x14ac:dyDescent="0.6">
      <c r="A501" s="152">
        <v>419</v>
      </c>
      <c r="B501" s="11" t="s">
        <v>32</v>
      </c>
      <c r="C501" s="11">
        <v>33260</v>
      </c>
      <c r="D501" s="11">
        <v>0</v>
      </c>
      <c r="E501" s="11">
        <v>0</v>
      </c>
      <c r="F501" s="11">
        <v>34</v>
      </c>
      <c r="G501" s="20">
        <v>2</v>
      </c>
      <c r="H501" s="12">
        <f>SUM(D501*400)+(E501*100)+F501</f>
        <v>34</v>
      </c>
      <c r="I501" s="11">
        <v>100</v>
      </c>
      <c r="J501" s="13">
        <f t="shared" si="73"/>
        <v>3400</v>
      </c>
      <c r="K501" s="11">
        <v>1</v>
      </c>
      <c r="L501" s="11"/>
      <c r="M501" s="11"/>
      <c r="N501" s="11">
        <v>2</v>
      </c>
      <c r="O501" s="12"/>
      <c r="P501" s="15">
        <v>100</v>
      </c>
      <c r="Q501" s="16"/>
      <c r="R501" s="16"/>
      <c r="S501" s="15"/>
      <c r="T501" s="15"/>
      <c r="U501" s="13"/>
      <c r="V501" s="13">
        <f t="shared" si="68"/>
        <v>3400</v>
      </c>
      <c r="W501" s="13">
        <f>V501</f>
        <v>3400</v>
      </c>
      <c r="X501" s="17">
        <v>50</v>
      </c>
      <c r="Y501" s="18" t="s">
        <v>35</v>
      </c>
      <c r="Z501" s="19">
        <v>0.03</v>
      </c>
    </row>
    <row r="502" spans="1:26" ht="27.6" customHeight="1" thickBot="1" x14ac:dyDescent="0.6">
      <c r="A502" s="153"/>
      <c r="B502" s="11" t="s">
        <v>32</v>
      </c>
      <c r="C502" s="11">
        <v>33260</v>
      </c>
      <c r="D502" s="11"/>
      <c r="E502" s="11"/>
      <c r="F502" s="11"/>
      <c r="G502" s="20"/>
      <c r="H502" s="12"/>
      <c r="I502" s="11"/>
      <c r="J502" s="13"/>
      <c r="K502" s="11">
        <v>1</v>
      </c>
      <c r="L502" s="11" t="s">
        <v>33</v>
      </c>
      <c r="M502" s="11" t="s">
        <v>37</v>
      </c>
      <c r="N502" s="11">
        <v>2</v>
      </c>
      <c r="O502" s="12">
        <v>204.4</v>
      </c>
      <c r="P502" s="15">
        <v>100</v>
      </c>
      <c r="Q502" s="16">
        <v>8450</v>
      </c>
      <c r="R502" s="16">
        <f>O502*Q502</f>
        <v>1727180</v>
      </c>
      <c r="S502" s="15">
        <v>26</v>
      </c>
      <c r="T502" s="15">
        <v>42</v>
      </c>
      <c r="U502" s="13">
        <f>R502*(100-T502)%</f>
        <v>1001764.3999999999</v>
      </c>
      <c r="V502" s="13">
        <f t="shared" si="68"/>
        <v>1001764.3999999999</v>
      </c>
      <c r="W502" s="13">
        <f t="shared" si="74"/>
        <v>1001764.3999999999</v>
      </c>
      <c r="X502" s="17">
        <v>10</v>
      </c>
      <c r="Y502" s="18" t="s">
        <v>35</v>
      </c>
      <c r="Z502" s="19">
        <v>0.02</v>
      </c>
    </row>
    <row r="503" spans="1:26" ht="36.75" customHeight="1" thickBot="1" x14ac:dyDescent="0.6">
      <c r="A503" s="11">
        <v>420</v>
      </c>
      <c r="B503" s="11" t="s">
        <v>32</v>
      </c>
      <c r="C503" s="11">
        <v>33261</v>
      </c>
      <c r="D503" s="11">
        <v>0</v>
      </c>
      <c r="E503" s="11">
        <v>0</v>
      </c>
      <c r="F503" s="11">
        <v>74</v>
      </c>
      <c r="G503" s="20">
        <v>2</v>
      </c>
      <c r="H503" s="12">
        <f t="shared" si="72"/>
        <v>74</v>
      </c>
      <c r="I503" s="11">
        <v>100</v>
      </c>
      <c r="J503" s="13">
        <f>H503*I503</f>
        <v>7400</v>
      </c>
      <c r="K503" s="11">
        <v>1</v>
      </c>
      <c r="L503" s="11" t="s">
        <v>33</v>
      </c>
      <c r="M503" s="11" t="s">
        <v>37</v>
      </c>
      <c r="N503" s="11">
        <v>2</v>
      </c>
      <c r="O503" s="12">
        <v>108</v>
      </c>
      <c r="P503" s="15">
        <v>100</v>
      </c>
      <c r="Q503" s="16">
        <v>8450</v>
      </c>
      <c r="R503" s="16">
        <f>O503*Q503</f>
        <v>912600</v>
      </c>
      <c r="S503" s="15">
        <v>31</v>
      </c>
      <c r="T503" s="15">
        <v>52</v>
      </c>
      <c r="U503" s="13">
        <f>R503*(100-T503)%</f>
        <v>438048</v>
      </c>
      <c r="V503" s="13">
        <f t="shared" si="68"/>
        <v>445448</v>
      </c>
      <c r="W503" s="13">
        <f t="shared" si="74"/>
        <v>445448</v>
      </c>
      <c r="X503" s="17">
        <v>50</v>
      </c>
      <c r="Y503" s="18" t="s">
        <v>35</v>
      </c>
      <c r="Z503" s="19">
        <v>0.03</v>
      </c>
    </row>
    <row r="504" spans="1:26" ht="36.75" customHeight="1" thickBot="1" x14ac:dyDescent="0.6">
      <c r="A504" s="11">
        <v>421</v>
      </c>
      <c r="B504" s="11" t="s">
        <v>32</v>
      </c>
      <c r="C504" s="11">
        <v>34136</v>
      </c>
      <c r="D504" s="11">
        <v>0</v>
      </c>
      <c r="E504" s="11">
        <v>1</v>
      </c>
      <c r="F504" s="11">
        <v>77</v>
      </c>
      <c r="G504" s="11">
        <v>1</v>
      </c>
      <c r="H504" s="12">
        <f t="shared" si="72"/>
        <v>177</v>
      </c>
      <c r="I504" s="11">
        <v>100</v>
      </c>
      <c r="J504" s="13">
        <f>H504*I504</f>
        <v>17700</v>
      </c>
      <c r="K504" s="11">
        <v>1</v>
      </c>
      <c r="L504" s="11"/>
      <c r="M504" s="11"/>
      <c r="N504" s="11">
        <v>1</v>
      </c>
      <c r="O504" s="12"/>
      <c r="P504" s="15">
        <v>100</v>
      </c>
      <c r="Q504" s="16"/>
      <c r="R504" s="16"/>
      <c r="S504" s="15"/>
      <c r="T504" s="15"/>
      <c r="U504" s="13"/>
      <c r="V504" s="13">
        <f t="shared" si="68"/>
        <v>17700</v>
      </c>
      <c r="W504" s="13">
        <f t="shared" si="74"/>
        <v>17700</v>
      </c>
      <c r="X504" s="17">
        <v>50</v>
      </c>
      <c r="Y504" s="18" t="s">
        <v>35</v>
      </c>
      <c r="Z504" s="19">
        <v>0.01</v>
      </c>
    </row>
    <row r="505" spans="1:26" s="37" customFormat="1" ht="33.6" customHeight="1" thickBot="1" x14ac:dyDescent="0.6">
      <c r="A505" s="147">
        <v>422</v>
      </c>
      <c r="B505" s="14" t="s">
        <v>32</v>
      </c>
      <c r="C505" s="14">
        <v>34052</v>
      </c>
      <c r="D505" s="14">
        <v>0</v>
      </c>
      <c r="E505" s="14">
        <v>3</v>
      </c>
      <c r="F505" s="14">
        <v>12</v>
      </c>
      <c r="G505" s="29">
        <v>2</v>
      </c>
      <c r="H505" s="19">
        <f t="shared" si="72"/>
        <v>312</v>
      </c>
      <c r="I505" s="14">
        <v>100</v>
      </c>
      <c r="J505" s="30">
        <f>H505*I505</f>
        <v>31200</v>
      </c>
      <c r="K505" s="14">
        <v>1</v>
      </c>
      <c r="L505" s="14"/>
      <c r="M505" s="14"/>
      <c r="N505" s="14">
        <v>2</v>
      </c>
      <c r="O505" s="19"/>
      <c r="P505" s="31">
        <v>100</v>
      </c>
      <c r="Q505" s="32"/>
      <c r="R505" s="32"/>
      <c r="S505" s="31"/>
      <c r="T505" s="31"/>
      <c r="U505" s="30"/>
      <c r="V505" s="30">
        <f t="shared" si="68"/>
        <v>31200</v>
      </c>
      <c r="W505" s="30">
        <f t="shared" si="74"/>
        <v>31200</v>
      </c>
      <c r="X505" s="33">
        <v>0</v>
      </c>
      <c r="Y505" s="34"/>
      <c r="Z505" s="19">
        <v>0.02</v>
      </c>
    </row>
    <row r="506" spans="1:26" ht="33.6" customHeight="1" thickBot="1" x14ac:dyDescent="0.6">
      <c r="A506" s="157"/>
      <c r="B506" s="11" t="s">
        <v>32</v>
      </c>
      <c r="C506" s="11">
        <v>34052</v>
      </c>
      <c r="D506" s="11"/>
      <c r="E506" s="11"/>
      <c r="F506" s="11"/>
      <c r="G506" s="20"/>
      <c r="H506" s="12"/>
      <c r="I506" s="11"/>
      <c r="J506" s="13"/>
      <c r="K506" s="11">
        <v>1</v>
      </c>
      <c r="L506" s="11" t="s">
        <v>33</v>
      </c>
      <c r="M506" s="11" t="s">
        <v>37</v>
      </c>
      <c r="N506" s="11">
        <v>2</v>
      </c>
      <c r="O506" s="12">
        <v>195</v>
      </c>
      <c r="P506" s="15">
        <v>100</v>
      </c>
      <c r="Q506" s="16">
        <v>8450</v>
      </c>
      <c r="R506" s="16">
        <f t="shared" ref="R506:R512" si="75">O506*Q506</f>
        <v>1647750</v>
      </c>
      <c r="S506" s="15">
        <v>26</v>
      </c>
      <c r="T506" s="15">
        <v>42</v>
      </c>
      <c r="U506" s="13">
        <f t="shared" ref="U506:U512" si="76">R506*(100-T506)%</f>
        <v>955694.99999999988</v>
      </c>
      <c r="V506" s="13">
        <f t="shared" si="68"/>
        <v>955694.99999999988</v>
      </c>
      <c r="W506" s="13">
        <f t="shared" si="74"/>
        <v>955694.99999999988</v>
      </c>
      <c r="X506" s="17">
        <v>10</v>
      </c>
      <c r="Y506" s="18" t="s">
        <v>35</v>
      </c>
      <c r="Z506" s="19">
        <v>0.02</v>
      </c>
    </row>
    <row r="507" spans="1:26" ht="33.6" customHeight="1" thickBot="1" x14ac:dyDescent="0.6">
      <c r="A507" s="157"/>
      <c r="B507" s="11" t="s">
        <v>32</v>
      </c>
      <c r="C507" s="11">
        <v>34052</v>
      </c>
      <c r="D507" s="11"/>
      <c r="E507" s="11"/>
      <c r="F507" s="11"/>
      <c r="G507" s="20"/>
      <c r="H507" s="12"/>
      <c r="I507" s="11"/>
      <c r="J507" s="13"/>
      <c r="K507" s="11">
        <v>1</v>
      </c>
      <c r="L507" s="11" t="s">
        <v>33</v>
      </c>
      <c r="M507" s="11" t="s">
        <v>37</v>
      </c>
      <c r="N507" s="11">
        <v>2</v>
      </c>
      <c r="O507" s="12">
        <v>117</v>
      </c>
      <c r="P507" s="15">
        <v>100</v>
      </c>
      <c r="Q507" s="16">
        <v>8450</v>
      </c>
      <c r="R507" s="16">
        <f t="shared" si="75"/>
        <v>988650</v>
      </c>
      <c r="S507" s="15">
        <v>46</v>
      </c>
      <c r="T507" s="15">
        <v>76</v>
      </c>
      <c r="U507" s="13">
        <f t="shared" si="76"/>
        <v>237276</v>
      </c>
      <c r="V507" s="13">
        <f t="shared" si="68"/>
        <v>237276</v>
      </c>
      <c r="W507" s="13">
        <f t="shared" si="74"/>
        <v>237276</v>
      </c>
      <c r="X507" s="17">
        <v>10</v>
      </c>
      <c r="Y507" s="18" t="s">
        <v>35</v>
      </c>
      <c r="Z507" s="19">
        <v>0.02</v>
      </c>
    </row>
    <row r="508" spans="1:26" ht="33.6" customHeight="1" thickBot="1" x14ac:dyDescent="0.6">
      <c r="A508" s="153"/>
      <c r="B508" s="11" t="s">
        <v>32</v>
      </c>
      <c r="C508" s="11">
        <v>34052</v>
      </c>
      <c r="D508" s="11"/>
      <c r="E508" s="11"/>
      <c r="F508" s="11"/>
      <c r="G508" s="20"/>
      <c r="H508" s="12"/>
      <c r="I508" s="11"/>
      <c r="J508" s="13"/>
      <c r="K508" s="11">
        <v>1</v>
      </c>
      <c r="L508" s="11" t="s">
        <v>33</v>
      </c>
      <c r="M508" s="14" t="s">
        <v>34</v>
      </c>
      <c r="N508" s="11">
        <v>2</v>
      </c>
      <c r="O508" s="12">
        <v>252</v>
      </c>
      <c r="P508" s="15">
        <v>100</v>
      </c>
      <c r="Q508" s="16">
        <v>8450</v>
      </c>
      <c r="R508" s="16">
        <f t="shared" si="75"/>
        <v>2129400</v>
      </c>
      <c r="S508" s="15">
        <v>26</v>
      </c>
      <c r="T508" s="15">
        <v>85</v>
      </c>
      <c r="U508" s="13">
        <f t="shared" si="76"/>
        <v>319410</v>
      </c>
      <c r="V508" s="13">
        <f t="shared" si="68"/>
        <v>319410</v>
      </c>
      <c r="W508" s="13">
        <f t="shared" si="74"/>
        <v>319410</v>
      </c>
      <c r="X508" s="17">
        <v>10</v>
      </c>
      <c r="Y508" s="18" t="s">
        <v>35</v>
      </c>
      <c r="Z508" s="19">
        <v>0.02</v>
      </c>
    </row>
    <row r="509" spans="1:26" ht="33.6" customHeight="1" thickBot="1" x14ac:dyDescent="0.6">
      <c r="A509" s="11">
        <v>423</v>
      </c>
      <c r="B509" s="11" t="s">
        <v>32</v>
      </c>
      <c r="C509" s="11">
        <v>432</v>
      </c>
      <c r="D509" s="11">
        <v>0</v>
      </c>
      <c r="E509" s="11">
        <v>1</v>
      </c>
      <c r="F509" s="11">
        <v>37</v>
      </c>
      <c r="G509" s="20">
        <v>2</v>
      </c>
      <c r="H509" s="12">
        <f t="shared" si="72"/>
        <v>137</v>
      </c>
      <c r="I509" s="11">
        <v>420</v>
      </c>
      <c r="J509" s="13">
        <f t="shared" ref="J509:J524" si="77">H509*I509</f>
        <v>57540</v>
      </c>
      <c r="K509" s="11">
        <v>1</v>
      </c>
      <c r="L509" s="11" t="s">
        <v>33</v>
      </c>
      <c r="M509" s="14" t="s">
        <v>34</v>
      </c>
      <c r="N509" s="11">
        <v>2</v>
      </c>
      <c r="O509" s="12">
        <v>216</v>
      </c>
      <c r="P509" s="11">
        <v>100</v>
      </c>
      <c r="Q509" s="16">
        <v>8450</v>
      </c>
      <c r="R509" s="16">
        <f t="shared" si="75"/>
        <v>1825200</v>
      </c>
      <c r="S509" s="15">
        <v>25</v>
      </c>
      <c r="T509" s="15">
        <v>85</v>
      </c>
      <c r="U509" s="13">
        <f t="shared" si="76"/>
        <v>273780</v>
      </c>
      <c r="V509" s="13">
        <f t="shared" si="68"/>
        <v>331320</v>
      </c>
      <c r="W509" s="13">
        <f t="shared" si="74"/>
        <v>331320</v>
      </c>
      <c r="X509" s="17">
        <v>50</v>
      </c>
      <c r="Y509" s="18" t="s">
        <v>35</v>
      </c>
      <c r="Z509" s="19">
        <v>0.03</v>
      </c>
    </row>
    <row r="510" spans="1:26" ht="46.5" customHeight="1" thickBot="1" x14ac:dyDescent="0.6">
      <c r="A510" s="11">
        <v>424</v>
      </c>
      <c r="B510" s="11" t="s">
        <v>32</v>
      </c>
      <c r="C510" s="11">
        <v>39012</v>
      </c>
      <c r="D510" s="11">
        <v>0</v>
      </c>
      <c r="E510" s="11">
        <v>1</v>
      </c>
      <c r="F510" s="11">
        <v>42</v>
      </c>
      <c r="G510" s="11">
        <v>2</v>
      </c>
      <c r="H510" s="12">
        <f t="shared" si="72"/>
        <v>142</v>
      </c>
      <c r="I510" s="11">
        <v>100</v>
      </c>
      <c r="J510" s="13">
        <f t="shared" si="77"/>
        <v>14200</v>
      </c>
      <c r="K510" s="11">
        <v>1</v>
      </c>
      <c r="L510" s="11" t="s">
        <v>33</v>
      </c>
      <c r="M510" s="14" t="s">
        <v>34</v>
      </c>
      <c r="N510" s="11">
        <v>2</v>
      </c>
      <c r="O510" s="12">
        <v>224</v>
      </c>
      <c r="P510" s="15">
        <v>100</v>
      </c>
      <c r="Q510" s="16">
        <v>8450</v>
      </c>
      <c r="R510" s="16">
        <f t="shared" si="75"/>
        <v>1892800</v>
      </c>
      <c r="S510" s="15">
        <v>45</v>
      </c>
      <c r="T510" s="15">
        <v>85</v>
      </c>
      <c r="U510" s="13">
        <f t="shared" si="76"/>
        <v>283920</v>
      </c>
      <c r="V510" s="13">
        <f t="shared" si="68"/>
        <v>298120</v>
      </c>
      <c r="W510" s="13">
        <f t="shared" si="74"/>
        <v>298120</v>
      </c>
      <c r="X510" s="17">
        <v>50</v>
      </c>
      <c r="Y510" s="18" t="s">
        <v>35</v>
      </c>
      <c r="Z510" s="19">
        <v>0.03</v>
      </c>
    </row>
    <row r="511" spans="1:26" ht="36.75" customHeight="1" thickBot="1" x14ac:dyDescent="0.6">
      <c r="A511" s="11">
        <v>425</v>
      </c>
      <c r="B511" s="11" t="s">
        <v>32</v>
      </c>
      <c r="C511" s="11">
        <v>33373</v>
      </c>
      <c r="D511" s="11">
        <v>0</v>
      </c>
      <c r="E511" s="11">
        <v>0</v>
      </c>
      <c r="F511" s="11">
        <v>89</v>
      </c>
      <c r="G511" s="20">
        <v>1</v>
      </c>
      <c r="H511" s="12">
        <f t="shared" ref="H511" si="78">SUM(D511*400)+(E511*100)+F511</f>
        <v>89</v>
      </c>
      <c r="I511" s="11">
        <v>100</v>
      </c>
      <c r="J511" s="13">
        <f t="shared" si="77"/>
        <v>8900</v>
      </c>
      <c r="K511" s="11">
        <v>1</v>
      </c>
      <c r="L511" s="11"/>
      <c r="M511" s="11"/>
      <c r="N511" s="11">
        <v>1</v>
      </c>
      <c r="O511" s="12"/>
      <c r="P511" s="15">
        <v>100</v>
      </c>
      <c r="Q511" s="16"/>
      <c r="R511" s="16"/>
      <c r="S511" s="15"/>
      <c r="T511" s="15"/>
      <c r="U511" s="13"/>
      <c r="V511" s="13">
        <f t="shared" si="68"/>
        <v>8900</v>
      </c>
      <c r="W511" s="13">
        <f t="shared" si="74"/>
        <v>8900</v>
      </c>
      <c r="X511" s="17">
        <v>50</v>
      </c>
      <c r="Y511" s="18" t="s">
        <v>35</v>
      </c>
      <c r="Z511" s="19">
        <v>0.01</v>
      </c>
    </row>
    <row r="512" spans="1:26" ht="46.5" customHeight="1" thickBot="1" x14ac:dyDescent="0.6">
      <c r="A512" s="11">
        <v>426</v>
      </c>
      <c r="B512" s="11" t="s">
        <v>32</v>
      </c>
      <c r="C512" s="11">
        <v>33374</v>
      </c>
      <c r="D512" s="11">
        <v>0</v>
      </c>
      <c r="E512" s="11">
        <v>0</v>
      </c>
      <c r="F512" s="11">
        <v>83</v>
      </c>
      <c r="G512" s="20">
        <v>2</v>
      </c>
      <c r="H512" s="12">
        <f t="shared" si="72"/>
        <v>83</v>
      </c>
      <c r="I512" s="11">
        <v>420</v>
      </c>
      <c r="J512" s="13">
        <f t="shared" si="77"/>
        <v>34860</v>
      </c>
      <c r="K512" s="11">
        <v>1</v>
      </c>
      <c r="L512" s="11" t="s">
        <v>33</v>
      </c>
      <c r="M512" s="14" t="s">
        <v>34</v>
      </c>
      <c r="N512" s="11">
        <v>2</v>
      </c>
      <c r="O512" s="12">
        <v>336</v>
      </c>
      <c r="P512" s="15">
        <v>100</v>
      </c>
      <c r="Q512" s="16">
        <v>8450</v>
      </c>
      <c r="R512" s="16">
        <f t="shared" si="75"/>
        <v>2839200</v>
      </c>
      <c r="S512" s="15">
        <v>21</v>
      </c>
      <c r="T512" s="15">
        <v>80</v>
      </c>
      <c r="U512" s="13">
        <f t="shared" si="76"/>
        <v>567840</v>
      </c>
      <c r="V512" s="13">
        <f t="shared" si="68"/>
        <v>602700</v>
      </c>
      <c r="W512" s="13">
        <f t="shared" si="74"/>
        <v>602700</v>
      </c>
      <c r="X512" s="17">
        <v>50</v>
      </c>
      <c r="Y512" s="18" t="s">
        <v>35</v>
      </c>
      <c r="Z512" s="19">
        <v>0.03</v>
      </c>
    </row>
    <row r="513" spans="1:26" ht="45" customHeight="1" thickBot="1" x14ac:dyDescent="0.6">
      <c r="A513" s="11">
        <v>427</v>
      </c>
      <c r="B513" s="11" t="s">
        <v>32</v>
      </c>
      <c r="C513" s="11">
        <v>32352</v>
      </c>
      <c r="D513" s="11">
        <v>0</v>
      </c>
      <c r="E513" s="11">
        <v>1</v>
      </c>
      <c r="F513" s="11">
        <v>1</v>
      </c>
      <c r="G513" s="11">
        <v>2</v>
      </c>
      <c r="H513" s="12">
        <f t="shared" ref="H513" si="79">SUM(D513*400)+(E513*100)+F513</f>
        <v>101</v>
      </c>
      <c r="I513" s="11">
        <v>100</v>
      </c>
      <c r="J513" s="13">
        <f t="shared" si="77"/>
        <v>10100</v>
      </c>
      <c r="K513" s="11">
        <v>1</v>
      </c>
      <c r="L513" s="11" t="s">
        <v>33</v>
      </c>
      <c r="M513" s="11" t="s">
        <v>37</v>
      </c>
      <c r="N513" s="11">
        <v>2</v>
      </c>
      <c r="O513" s="12">
        <v>180</v>
      </c>
      <c r="P513" s="15">
        <v>100</v>
      </c>
      <c r="Q513" s="16">
        <v>8450</v>
      </c>
      <c r="R513" s="16">
        <f>O513*Q513</f>
        <v>1521000</v>
      </c>
      <c r="S513" s="15">
        <v>11</v>
      </c>
      <c r="T513" s="15">
        <v>12</v>
      </c>
      <c r="U513" s="13">
        <f>R513*(100-T513)%</f>
        <v>1338480</v>
      </c>
      <c r="V513" s="13">
        <f t="shared" si="68"/>
        <v>1348580</v>
      </c>
      <c r="W513" s="13">
        <f t="shared" si="74"/>
        <v>1348580</v>
      </c>
      <c r="X513" s="17">
        <v>50</v>
      </c>
      <c r="Y513" s="18" t="s">
        <v>35</v>
      </c>
      <c r="Z513" s="19">
        <v>0.03</v>
      </c>
    </row>
    <row r="514" spans="1:26" ht="45" customHeight="1" thickBot="1" x14ac:dyDescent="0.6">
      <c r="A514" s="11">
        <v>428</v>
      </c>
      <c r="B514" s="11" t="s">
        <v>32</v>
      </c>
      <c r="C514" s="11">
        <v>32353</v>
      </c>
      <c r="D514" s="11">
        <v>0</v>
      </c>
      <c r="E514" s="11">
        <v>3</v>
      </c>
      <c r="F514" s="11">
        <v>34</v>
      </c>
      <c r="G514" s="11">
        <v>2</v>
      </c>
      <c r="H514" s="12">
        <f t="shared" si="72"/>
        <v>334</v>
      </c>
      <c r="I514" s="11">
        <v>100</v>
      </c>
      <c r="J514" s="13">
        <f t="shared" si="77"/>
        <v>33400</v>
      </c>
      <c r="K514" s="11">
        <v>1</v>
      </c>
      <c r="L514" s="11" t="s">
        <v>33</v>
      </c>
      <c r="M514" s="14" t="s">
        <v>34</v>
      </c>
      <c r="N514" s="11">
        <v>2</v>
      </c>
      <c r="O514" s="12">
        <v>360</v>
      </c>
      <c r="P514" s="15">
        <v>100</v>
      </c>
      <c r="Q514" s="16">
        <v>8450</v>
      </c>
      <c r="R514" s="16">
        <f>O514*Q514</f>
        <v>3042000</v>
      </c>
      <c r="S514" s="15">
        <v>9</v>
      </c>
      <c r="T514" s="15">
        <v>26</v>
      </c>
      <c r="U514" s="13">
        <f>R514*(100-T514)%</f>
        <v>2251080</v>
      </c>
      <c r="V514" s="13">
        <f t="shared" si="68"/>
        <v>2284480</v>
      </c>
      <c r="W514" s="13">
        <f t="shared" si="74"/>
        <v>2284480</v>
      </c>
      <c r="X514" s="17">
        <v>50</v>
      </c>
      <c r="Y514" s="18" t="s">
        <v>35</v>
      </c>
      <c r="Z514" s="19">
        <v>0.03</v>
      </c>
    </row>
    <row r="515" spans="1:26" ht="36.75" customHeight="1" thickBot="1" x14ac:dyDescent="0.6">
      <c r="A515" s="11">
        <v>429</v>
      </c>
      <c r="B515" s="11" t="s">
        <v>32</v>
      </c>
      <c r="C515" s="11">
        <v>33343</v>
      </c>
      <c r="D515" s="11">
        <v>0</v>
      </c>
      <c r="E515" s="11">
        <v>0</v>
      </c>
      <c r="F515" s="11">
        <v>83</v>
      </c>
      <c r="G515" s="20">
        <v>1</v>
      </c>
      <c r="H515" s="12">
        <f t="shared" si="72"/>
        <v>83</v>
      </c>
      <c r="I515" s="11">
        <v>200</v>
      </c>
      <c r="J515" s="13">
        <f t="shared" si="77"/>
        <v>16600</v>
      </c>
      <c r="K515" s="11">
        <v>1</v>
      </c>
      <c r="L515" s="11"/>
      <c r="M515" s="11"/>
      <c r="N515" s="11">
        <v>1</v>
      </c>
      <c r="O515" s="12"/>
      <c r="P515" s="15">
        <v>100</v>
      </c>
      <c r="Q515" s="16"/>
      <c r="R515" s="16"/>
      <c r="S515" s="15"/>
      <c r="T515" s="15"/>
      <c r="U515" s="13"/>
      <c r="V515" s="13">
        <f t="shared" si="68"/>
        <v>16600</v>
      </c>
      <c r="W515" s="13">
        <f t="shared" si="74"/>
        <v>16600</v>
      </c>
      <c r="X515" s="17">
        <v>50</v>
      </c>
      <c r="Y515" s="18" t="s">
        <v>35</v>
      </c>
      <c r="Z515" s="19">
        <v>0.01</v>
      </c>
    </row>
    <row r="516" spans="1:26" ht="46.5" customHeight="1" thickBot="1" x14ac:dyDescent="0.6">
      <c r="A516" s="11">
        <v>430</v>
      </c>
      <c r="B516" s="11" t="s">
        <v>32</v>
      </c>
      <c r="C516" s="11">
        <v>344</v>
      </c>
      <c r="D516" s="11">
        <v>0</v>
      </c>
      <c r="E516" s="11">
        <v>2</v>
      </c>
      <c r="F516" s="11">
        <v>85</v>
      </c>
      <c r="G516" s="20">
        <v>2</v>
      </c>
      <c r="H516" s="12">
        <f t="shared" si="72"/>
        <v>285</v>
      </c>
      <c r="I516" s="11">
        <v>420</v>
      </c>
      <c r="J516" s="13">
        <f t="shared" si="77"/>
        <v>119700</v>
      </c>
      <c r="K516" s="11">
        <v>1</v>
      </c>
      <c r="L516" s="11" t="s">
        <v>33</v>
      </c>
      <c r="M516" s="14" t="s">
        <v>34</v>
      </c>
      <c r="N516" s="11">
        <v>2</v>
      </c>
      <c r="O516" s="12">
        <v>270</v>
      </c>
      <c r="P516" s="15">
        <v>100</v>
      </c>
      <c r="Q516" s="16">
        <v>8450</v>
      </c>
      <c r="R516" s="16">
        <f>O516*Q516</f>
        <v>2281500</v>
      </c>
      <c r="S516" s="15">
        <v>26</v>
      </c>
      <c r="T516" s="15">
        <v>85</v>
      </c>
      <c r="U516" s="13">
        <f>R516*(100-T516)%</f>
        <v>342225</v>
      </c>
      <c r="V516" s="13">
        <f t="shared" si="68"/>
        <v>461925</v>
      </c>
      <c r="W516" s="13">
        <f t="shared" si="74"/>
        <v>461925</v>
      </c>
      <c r="X516" s="17">
        <v>50</v>
      </c>
      <c r="Y516" s="18" t="s">
        <v>35</v>
      </c>
      <c r="Z516" s="19">
        <v>0.03</v>
      </c>
    </row>
    <row r="517" spans="1:26" ht="27" customHeight="1" thickBot="1" x14ac:dyDescent="0.6">
      <c r="A517" s="11">
        <v>431</v>
      </c>
      <c r="B517" s="11" t="s">
        <v>32</v>
      </c>
      <c r="C517" s="11">
        <v>32668</v>
      </c>
      <c r="D517" s="11">
        <v>2</v>
      </c>
      <c r="E517" s="11">
        <v>0</v>
      </c>
      <c r="F517" s="11">
        <v>55</v>
      </c>
      <c r="G517" s="20">
        <v>1</v>
      </c>
      <c r="H517" s="12">
        <f t="shared" si="72"/>
        <v>855</v>
      </c>
      <c r="I517" s="11">
        <v>100</v>
      </c>
      <c r="J517" s="13">
        <f t="shared" si="77"/>
        <v>85500</v>
      </c>
      <c r="K517" s="11">
        <v>1</v>
      </c>
      <c r="L517" s="11"/>
      <c r="M517" s="11"/>
      <c r="N517" s="11">
        <v>1</v>
      </c>
      <c r="O517" s="12"/>
      <c r="P517" s="15">
        <v>100</v>
      </c>
      <c r="Q517" s="16"/>
      <c r="R517" s="16"/>
      <c r="S517" s="15"/>
      <c r="T517" s="15"/>
      <c r="U517" s="13"/>
      <c r="V517" s="13">
        <f t="shared" si="68"/>
        <v>85500</v>
      </c>
      <c r="W517" s="13">
        <f t="shared" si="74"/>
        <v>85500</v>
      </c>
      <c r="X517" s="161">
        <v>50</v>
      </c>
      <c r="Y517" s="155" t="s">
        <v>35</v>
      </c>
      <c r="Z517" s="156">
        <v>0.01</v>
      </c>
    </row>
    <row r="518" spans="1:26" ht="27" customHeight="1" thickBot="1" x14ac:dyDescent="0.6">
      <c r="A518" s="11">
        <v>432</v>
      </c>
      <c r="B518" s="11" t="s">
        <v>32</v>
      </c>
      <c r="C518" s="11">
        <v>34141</v>
      </c>
      <c r="D518" s="11">
        <v>2</v>
      </c>
      <c r="E518" s="11">
        <v>0</v>
      </c>
      <c r="F518" s="11">
        <v>79</v>
      </c>
      <c r="G518" s="11">
        <v>1</v>
      </c>
      <c r="H518" s="12">
        <f t="shared" si="72"/>
        <v>879</v>
      </c>
      <c r="I518" s="11">
        <v>440</v>
      </c>
      <c r="J518" s="13">
        <f t="shared" si="77"/>
        <v>386760</v>
      </c>
      <c r="K518" s="11">
        <v>1</v>
      </c>
      <c r="L518" s="11"/>
      <c r="M518" s="11"/>
      <c r="N518" s="11">
        <v>1</v>
      </c>
      <c r="O518" s="12"/>
      <c r="P518" s="15">
        <v>100</v>
      </c>
      <c r="Q518" s="16"/>
      <c r="R518" s="16"/>
      <c r="S518" s="15"/>
      <c r="T518" s="15"/>
      <c r="U518" s="13"/>
      <c r="V518" s="13">
        <f t="shared" si="68"/>
        <v>386760</v>
      </c>
      <c r="W518" s="13">
        <f t="shared" si="74"/>
        <v>386760</v>
      </c>
      <c r="X518" s="162"/>
      <c r="Y518" s="155"/>
      <c r="Z518" s="156"/>
    </row>
    <row r="519" spans="1:26" ht="27" customHeight="1" thickBot="1" x14ac:dyDescent="0.6">
      <c r="A519" s="11">
        <v>433</v>
      </c>
      <c r="B519" s="11" t="s">
        <v>32</v>
      </c>
      <c r="C519" s="11">
        <v>34145</v>
      </c>
      <c r="D519" s="11">
        <v>6</v>
      </c>
      <c r="E519" s="11">
        <v>0</v>
      </c>
      <c r="F519" s="11">
        <v>12</v>
      </c>
      <c r="G519" s="11">
        <v>1</v>
      </c>
      <c r="H519" s="12">
        <f t="shared" si="72"/>
        <v>2412</v>
      </c>
      <c r="I519" s="11">
        <v>100</v>
      </c>
      <c r="J519" s="13">
        <f t="shared" si="77"/>
        <v>241200</v>
      </c>
      <c r="K519" s="11">
        <v>1</v>
      </c>
      <c r="L519" s="11"/>
      <c r="M519" s="11"/>
      <c r="N519" s="11">
        <v>1</v>
      </c>
      <c r="O519" s="12"/>
      <c r="P519" s="15">
        <v>100</v>
      </c>
      <c r="Q519" s="16"/>
      <c r="R519" s="16"/>
      <c r="S519" s="15"/>
      <c r="T519" s="15"/>
      <c r="U519" s="13"/>
      <c r="V519" s="13">
        <f t="shared" ref="V519:V564" si="80">U519+J519</f>
        <v>241200</v>
      </c>
      <c r="W519" s="13">
        <f t="shared" si="74"/>
        <v>241200</v>
      </c>
      <c r="X519" s="162"/>
      <c r="Y519" s="155"/>
      <c r="Z519" s="156"/>
    </row>
    <row r="520" spans="1:26" ht="27" customHeight="1" thickBot="1" x14ac:dyDescent="0.6">
      <c r="A520" s="11">
        <v>434</v>
      </c>
      <c r="B520" s="11" t="s">
        <v>32</v>
      </c>
      <c r="C520" s="11">
        <v>35541</v>
      </c>
      <c r="D520" s="11">
        <v>5</v>
      </c>
      <c r="E520" s="11">
        <v>2</v>
      </c>
      <c r="F520" s="11">
        <v>8</v>
      </c>
      <c r="G520" s="11">
        <v>1</v>
      </c>
      <c r="H520" s="12">
        <f t="shared" si="72"/>
        <v>2208</v>
      </c>
      <c r="I520" s="11">
        <v>130</v>
      </c>
      <c r="J520" s="13">
        <f t="shared" si="77"/>
        <v>287040</v>
      </c>
      <c r="K520" s="11">
        <v>1</v>
      </c>
      <c r="L520" s="11"/>
      <c r="M520" s="11"/>
      <c r="N520" s="11">
        <v>1</v>
      </c>
      <c r="O520" s="12"/>
      <c r="P520" s="15">
        <v>100</v>
      </c>
      <c r="Q520" s="16"/>
      <c r="R520" s="16"/>
      <c r="S520" s="15"/>
      <c r="T520" s="15"/>
      <c r="U520" s="13"/>
      <c r="V520" s="13">
        <f t="shared" si="80"/>
        <v>287040</v>
      </c>
      <c r="W520" s="13">
        <f t="shared" si="74"/>
        <v>287040</v>
      </c>
      <c r="X520" s="163"/>
      <c r="Y520" s="155"/>
      <c r="Z520" s="156"/>
    </row>
    <row r="521" spans="1:26" ht="27" customHeight="1" thickBot="1" x14ac:dyDescent="0.6">
      <c r="A521" s="11">
        <v>435</v>
      </c>
      <c r="B521" s="11" t="s">
        <v>32</v>
      </c>
      <c r="C521" s="11">
        <v>17784</v>
      </c>
      <c r="D521" s="11">
        <v>26</v>
      </c>
      <c r="E521" s="11">
        <v>1</v>
      </c>
      <c r="F521" s="11">
        <v>40</v>
      </c>
      <c r="G521" s="20">
        <v>1</v>
      </c>
      <c r="H521" s="12">
        <f t="shared" si="72"/>
        <v>10540</v>
      </c>
      <c r="I521" s="11">
        <v>130</v>
      </c>
      <c r="J521" s="13">
        <f t="shared" si="77"/>
        <v>1370200</v>
      </c>
      <c r="K521" s="11">
        <v>1</v>
      </c>
      <c r="L521" s="11"/>
      <c r="M521" s="11"/>
      <c r="N521" s="11">
        <v>1</v>
      </c>
      <c r="O521" s="12"/>
      <c r="P521" s="15">
        <v>100</v>
      </c>
      <c r="Q521" s="16"/>
      <c r="R521" s="16"/>
      <c r="S521" s="15"/>
      <c r="T521" s="15"/>
      <c r="U521" s="13"/>
      <c r="V521" s="13">
        <f t="shared" si="80"/>
        <v>1370200</v>
      </c>
      <c r="W521" s="13">
        <f t="shared" si="74"/>
        <v>1370200</v>
      </c>
      <c r="X521" s="17">
        <v>50</v>
      </c>
      <c r="Y521" s="6" t="s">
        <v>35</v>
      </c>
      <c r="Z521" s="19">
        <v>0.01</v>
      </c>
    </row>
    <row r="522" spans="1:26" ht="27" customHeight="1" thickBot="1" x14ac:dyDescent="0.6">
      <c r="A522" s="11">
        <v>436</v>
      </c>
      <c r="B522" s="11" t="s">
        <v>32</v>
      </c>
      <c r="C522" s="11">
        <v>19526</v>
      </c>
      <c r="D522" s="11">
        <v>23</v>
      </c>
      <c r="E522" s="11">
        <v>3</v>
      </c>
      <c r="F522" s="11">
        <v>55</v>
      </c>
      <c r="G522" s="20">
        <v>1</v>
      </c>
      <c r="H522" s="12">
        <f t="shared" si="72"/>
        <v>9555</v>
      </c>
      <c r="I522" s="11">
        <v>130</v>
      </c>
      <c r="J522" s="13">
        <f t="shared" si="77"/>
        <v>1242150</v>
      </c>
      <c r="K522" s="11">
        <v>1</v>
      </c>
      <c r="L522" s="11"/>
      <c r="M522" s="11"/>
      <c r="N522" s="11">
        <v>1</v>
      </c>
      <c r="O522" s="12"/>
      <c r="P522" s="15">
        <v>100</v>
      </c>
      <c r="Q522" s="16"/>
      <c r="R522" s="16"/>
      <c r="S522" s="15"/>
      <c r="T522" s="15"/>
      <c r="U522" s="13"/>
      <c r="V522" s="13">
        <f t="shared" si="80"/>
        <v>1242150</v>
      </c>
      <c r="W522" s="13">
        <f t="shared" si="74"/>
        <v>1242150</v>
      </c>
      <c r="X522" s="17">
        <v>50</v>
      </c>
      <c r="Y522" s="18" t="s">
        <v>35</v>
      </c>
      <c r="Z522" s="19">
        <v>0.01</v>
      </c>
    </row>
    <row r="523" spans="1:26" ht="36.75" customHeight="1" thickBot="1" x14ac:dyDescent="0.6">
      <c r="A523" s="11">
        <v>437</v>
      </c>
      <c r="B523" s="11" t="s">
        <v>32</v>
      </c>
      <c r="C523" s="11">
        <v>39026</v>
      </c>
      <c r="D523" s="11">
        <v>0</v>
      </c>
      <c r="E523" s="11">
        <v>2</v>
      </c>
      <c r="F523" s="11">
        <v>77</v>
      </c>
      <c r="G523" s="11">
        <v>2</v>
      </c>
      <c r="H523" s="12">
        <f t="shared" si="72"/>
        <v>277</v>
      </c>
      <c r="I523" s="11">
        <v>370</v>
      </c>
      <c r="J523" s="13">
        <f t="shared" si="77"/>
        <v>102490</v>
      </c>
      <c r="K523" s="11">
        <v>1</v>
      </c>
      <c r="L523" s="11" t="s">
        <v>33</v>
      </c>
      <c r="M523" s="11" t="s">
        <v>37</v>
      </c>
      <c r="N523" s="11">
        <v>2</v>
      </c>
      <c r="O523" s="12">
        <v>126</v>
      </c>
      <c r="P523" s="15">
        <v>100</v>
      </c>
      <c r="Q523" s="16">
        <v>8450</v>
      </c>
      <c r="R523" s="16">
        <f>O523*Q523</f>
        <v>1064700</v>
      </c>
      <c r="S523" s="15">
        <v>36</v>
      </c>
      <c r="T523" s="15">
        <v>62</v>
      </c>
      <c r="U523" s="13">
        <f>R523*(100-T523)%</f>
        <v>404586</v>
      </c>
      <c r="V523" s="13">
        <f t="shared" si="80"/>
        <v>507076</v>
      </c>
      <c r="W523" s="13">
        <f t="shared" si="74"/>
        <v>507076</v>
      </c>
      <c r="X523" s="17">
        <v>50</v>
      </c>
      <c r="Y523" s="18" t="s">
        <v>35</v>
      </c>
      <c r="Z523" s="19">
        <v>0.03</v>
      </c>
    </row>
    <row r="524" spans="1:26" s="37" customFormat="1" ht="36.75" customHeight="1" thickBot="1" x14ac:dyDescent="0.6">
      <c r="A524" s="147">
        <v>438</v>
      </c>
      <c r="B524" s="14" t="s">
        <v>32</v>
      </c>
      <c r="C524" s="14">
        <v>33249</v>
      </c>
      <c r="D524" s="14">
        <v>0</v>
      </c>
      <c r="E524" s="14">
        <v>2</v>
      </c>
      <c r="F524" s="14">
        <v>34</v>
      </c>
      <c r="G524" s="29">
        <v>2</v>
      </c>
      <c r="H524" s="19">
        <f t="shared" si="72"/>
        <v>234</v>
      </c>
      <c r="I524" s="14">
        <v>420</v>
      </c>
      <c r="J524" s="30">
        <f t="shared" si="77"/>
        <v>98280</v>
      </c>
      <c r="K524" s="14">
        <v>1</v>
      </c>
      <c r="L524" s="14"/>
      <c r="M524" s="14"/>
      <c r="N524" s="14">
        <v>2</v>
      </c>
      <c r="O524" s="19"/>
      <c r="P524" s="31">
        <v>100</v>
      </c>
      <c r="Q524" s="32"/>
      <c r="R524" s="32"/>
      <c r="S524" s="31"/>
      <c r="T524" s="31"/>
      <c r="U524" s="30"/>
      <c r="V524" s="30">
        <f t="shared" si="80"/>
        <v>98280</v>
      </c>
      <c r="W524" s="30">
        <f t="shared" si="74"/>
        <v>98280</v>
      </c>
      <c r="X524" s="33">
        <v>0</v>
      </c>
      <c r="Y524" s="34"/>
      <c r="Z524" s="19">
        <v>0.02</v>
      </c>
    </row>
    <row r="525" spans="1:26" ht="28.9" customHeight="1" thickBot="1" x14ac:dyDescent="0.6">
      <c r="A525" s="153"/>
      <c r="B525" s="11" t="s">
        <v>32</v>
      </c>
      <c r="C525" s="11">
        <v>33249</v>
      </c>
      <c r="D525" s="11"/>
      <c r="E525" s="11"/>
      <c r="F525" s="11"/>
      <c r="G525" s="20"/>
      <c r="H525" s="12"/>
      <c r="I525" s="11"/>
      <c r="J525" s="13"/>
      <c r="K525" s="11">
        <v>1</v>
      </c>
      <c r="L525" s="11" t="s">
        <v>33</v>
      </c>
      <c r="M525" s="14" t="s">
        <v>34</v>
      </c>
      <c r="N525" s="11">
        <v>2</v>
      </c>
      <c r="O525" s="12">
        <v>360</v>
      </c>
      <c r="P525" s="15">
        <v>100</v>
      </c>
      <c r="Q525" s="16">
        <v>8450</v>
      </c>
      <c r="R525" s="16">
        <f>O525*Q525</f>
        <v>3042000</v>
      </c>
      <c r="S525" s="15">
        <v>26</v>
      </c>
      <c r="T525" s="15">
        <v>85</v>
      </c>
      <c r="U525" s="13">
        <f>R525*(100-T525)%</f>
        <v>456300</v>
      </c>
      <c r="V525" s="13">
        <f t="shared" si="80"/>
        <v>456300</v>
      </c>
      <c r="W525" s="13">
        <f t="shared" si="74"/>
        <v>456300</v>
      </c>
      <c r="X525" s="17">
        <v>10</v>
      </c>
      <c r="Y525" s="18" t="s">
        <v>35</v>
      </c>
      <c r="Z525" s="19">
        <v>0.02</v>
      </c>
    </row>
    <row r="526" spans="1:26" ht="30" customHeight="1" thickBot="1" x14ac:dyDescent="0.6">
      <c r="A526" s="11">
        <v>439</v>
      </c>
      <c r="B526" s="11" t="s">
        <v>32</v>
      </c>
      <c r="C526" s="11">
        <v>17276</v>
      </c>
      <c r="D526" s="11">
        <v>24</v>
      </c>
      <c r="E526" s="11">
        <v>3</v>
      </c>
      <c r="F526" s="11">
        <v>17</v>
      </c>
      <c r="G526" s="20">
        <v>1</v>
      </c>
      <c r="H526" s="12">
        <f t="shared" si="72"/>
        <v>9917</v>
      </c>
      <c r="I526" s="11">
        <v>140</v>
      </c>
      <c r="J526" s="13">
        <f>H526*I526</f>
        <v>1388380</v>
      </c>
      <c r="K526" s="11">
        <v>1</v>
      </c>
      <c r="L526" s="11"/>
      <c r="M526" s="11"/>
      <c r="N526" s="11">
        <v>1</v>
      </c>
      <c r="O526" s="12"/>
      <c r="P526" s="15">
        <v>100</v>
      </c>
      <c r="Q526" s="16"/>
      <c r="R526" s="16"/>
      <c r="S526" s="15"/>
      <c r="T526" s="15"/>
      <c r="U526" s="13"/>
      <c r="V526" s="13">
        <f t="shared" si="80"/>
        <v>1388380</v>
      </c>
      <c r="W526" s="13">
        <f t="shared" si="74"/>
        <v>1388380</v>
      </c>
      <c r="X526" s="161">
        <v>50</v>
      </c>
      <c r="Y526" s="155" t="s">
        <v>35</v>
      </c>
      <c r="Z526" s="156">
        <v>0.01</v>
      </c>
    </row>
    <row r="527" spans="1:26" ht="30" customHeight="1" thickBot="1" x14ac:dyDescent="0.6">
      <c r="A527" s="11">
        <v>440</v>
      </c>
      <c r="B527" s="11" t="s">
        <v>32</v>
      </c>
      <c r="C527" s="11">
        <v>33361</v>
      </c>
      <c r="D527" s="11">
        <v>0</v>
      </c>
      <c r="E527" s="11">
        <v>3</v>
      </c>
      <c r="F527" s="11">
        <v>76</v>
      </c>
      <c r="G527" s="20">
        <v>1</v>
      </c>
      <c r="H527" s="12">
        <f t="shared" si="72"/>
        <v>376</v>
      </c>
      <c r="I527" s="11">
        <v>370</v>
      </c>
      <c r="J527" s="13">
        <f>H527*I527</f>
        <v>139120</v>
      </c>
      <c r="K527" s="11">
        <v>1</v>
      </c>
      <c r="L527" s="11"/>
      <c r="M527" s="11"/>
      <c r="N527" s="11">
        <v>1</v>
      </c>
      <c r="O527" s="12"/>
      <c r="P527" s="15">
        <v>100</v>
      </c>
      <c r="Q527" s="16"/>
      <c r="R527" s="16"/>
      <c r="S527" s="15"/>
      <c r="T527" s="15"/>
      <c r="U527" s="13"/>
      <c r="V527" s="13">
        <f t="shared" si="80"/>
        <v>139120</v>
      </c>
      <c r="W527" s="13">
        <f t="shared" si="74"/>
        <v>139120</v>
      </c>
      <c r="X527" s="163"/>
      <c r="Y527" s="155"/>
      <c r="Z527" s="156"/>
    </row>
    <row r="528" spans="1:26" s="37" customFormat="1" ht="36.75" customHeight="1" thickBot="1" x14ac:dyDescent="0.6">
      <c r="A528" s="147">
        <v>441</v>
      </c>
      <c r="B528" s="14" t="s">
        <v>32</v>
      </c>
      <c r="C528" s="14">
        <v>33229</v>
      </c>
      <c r="D528" s="14">
        <v>0</v>
      </c>
      <c r="E528" s="14">
        <v>0</v>
      </c>
      <c r="F528" s="14">
        <v>78</v>
      </c>
      <c r="G528" s="29">
        <v>2</v>
      </c>
      <c r="H528" s="19">
        <f t="shared" si="72"/>
        <v>78</v>
      </c>
      <c r="I528" s="14">
        <v>350</v>
      </c>
      <c r="J528" s="30">
        <f>H528*I528</f>
        <v>27300</v>
      </c>
      <c r="K528" s="14">
        <v>1</v>
      </c>
      <c r="L528" s="14"/>
      <c r="M528" s="14"/>
      <c r="N528" s="14">
        <v>2</v>
      </c>
      <c r="O528" s="19"/>
      <c r="P528" s="31">
        <v>100</v>
      </c>
      <c r="Q528" s="32"/>
      <c r="R528" s="32"/>
      <c r="S528" s="31"/>
      <c r="T528" s="31"/>
      <c r="U528" s="30"/>
      <c r="V528" s="30">
        <f t="shared" si="80"/>
        <v>27300</v>
      </c>
      <c r="W528" s="30">
        <f t="shared" si="74"/>
        <v>27300</v>
      </c>
      <c r="X528" s="33">
        <v>50</v>
      </c>
      <c r="Y528" s="34" t="s">
        <v>35</v>
      </c>
      <c r="Z528" s="19">
        <v>0.03</v>
      </c>
    </row>
    <row r="529" spans="1:26" ht="41.25" customHeight="1" thickBot="1" x14ac:dyDescent="0.6">
      <c r="A529" s="153"/>
      <c r="B529" s="11" t="s">
        <v>32</v>
      </c>
      <c r="C529" s="11">
        <v>33229</v>
      </c>
      <c r="D529" s="11"/>
      <c r="E529" s="11"/>
      <c r="F529" s="11"/>
      <c r="G529" s="20"/>
      <c r="H529" s="12"/>
      <c r="I529" s="11"/>
      <c r="J529" s="13"/>
      <c r="K529" s="11">
        <v>1</v>
      </c>
      <c r="L529" s="11" t="s">
        <v>33</v>
      </c>
      <c r="M529" s="14" t="s">
        <v>34</v>
      </c>
      <c r="N529" s="11">
        <v>2</v>
      </c>
      <c r="O529" s="12">
        <v>336</v>
      </c>
      <c r="P529" s="15">
        <v>100</v>
      </c>
      <c r="Q529" s="16">
        <v>8450</v>
      </c>
      <c r="R529" s="16">
        <f>O529*Q529</f>
        <v>2839200</v>
      </c>
      <c r="S529" s="15">
        <v>41</v>
      </c>
      <c r="T529" s="15">
        <v>85</v>
      </c>
      <c r="U529" s="13">
        <f>R529*(100-T529)%</f>
        <v>425880</v>
      </c>
      <c r="V529" s="13">
        <f t="shared" si="80"/>
        <v>425880</v>
      </c>
      <c r="W529" s="13">
        <f t="shared" si="74"/>
        <v>425880</v>
      </c>
      <c r="X529" s="17">
        <v>10</v>
      </c>
      <c r="Y529" s="18" t="s">
        <v>35</v>
      </c>
      <c r="Z529" s="19">
        <v>0.02</v>
      </c>
    </row>
    <row r="530" spans="1:26" ht="30" customHeight="1" thickBot="1" x14ac:dyDescent="0.6">
      <c r="A530" s="11">
        <v>442</v>
      </c>
      <c r="B530" s="11" t="s">
        <v>32</v>
      </c>
      <c r="C530" s="11">
        <v>17757</v>
      </c>
      <c r="D530" s="11">
        <v>18</v>
      </c>
      <c r="E530" s="11">
        <v>3</v>
      </c>
      <c r="F530" s="11">
        <v>0</v>
      </c>
      <c r="G530" s="20">
        <v>1</v>
      </c>
      <c r="H530" s="12">
        <f t="shared" si="72"/>
        <v>7500</v>
      </c>
      <c r="I530" s="11">
        <v>130</v>
      </c>
      <c r="J530" s="13">
        <f t="shared" ref="J530:J540" si="81">H530*I530</f>
        <v>975000</v>
      </c>
      <c r="K530" s="11">
        <v>1</v>
      </c>
      <c r="L530" s="11"/>
      <c r="M530" s="11"/>
      <c r="N530" s="11">
        <v>1</v>
      </c>
      <c r="O530" s="12"/>
      <c r="P530" s="15">
        <v>100</v>
      </c>
      <c r="Q530" s="16"/>
      <c r="R530" s="16"/>
      <c r="S530" s="15"/>
      <c r="T530" s="15"/>
      <c r="U530" s="13"/>
      <c r="V530" s="13">
        <f t="shared" si="80"/>
        <v>975000</v>
      </c>
      <c r="W530" s="13">
        <f t="shared" si="74"/>
        <v>975000</v>
      </c>
      <c r="X530" s="161">
        <v>50</v>
      </c>
      <c r="Y530" s="170" t="s">
        <v>35</v>
      </c>
      <c r="Z530" s="156">
        <v>0.01</v>
      </c>
    </row>
    <row r="531" spans="1:26" ht="30" customHeight="1" thickBot="1" x14ac:dyDescent="0.6">
      <c r="A531" s="11">
        <v>443</v>
      </c>
      <c r="B531" s="11" t="s">
        <v>32</v>
      </c>
      <c r="C531" s="11">
        <v>17764</v>
      </c>
      <c r="D531" s="11">
        <v>13</v>
      </c>
      <c r="E531" s="11">
        <v>0</v>
      </c>
      <c r="F531" s="11">
        <v>90</v>
      </c>
      <c r="G531" s="20">
        <v>1</v>
      </c>
      <c r="H531" s="12">
        <f t="shared" si="72"/>
        <v>5290</v>
      </c>
      <c r="I531" s="11">
        <v>130</v>
      </c>
      <c r="J531" s="13">
        <f t="shared" si="81"/>
        <v>687700</v>
      </c>
      <c r="K531" s="11">
        <v>1</v>
      </c>
      <c r="L531" s="11"/>
      <c r="M531" s="11"/>
      <c r="N531" s="11">
        <v>1</v>
      </c>
      <c r="O531" s="12"/>
      <c r="P531" s="15">
        <v>100</v>
      </c>
      <c r="Q531" s="16"/>
      <c r="R531" s="16"/>
      <c r="S531" s="15"/>
      <c r="T531" s="15"/>
      <c r="U531" s="13"/>
      <c r="V531" s="13">
        <f t="shared" si="80"/>
        <v>687700</v>
      </c>
      <c r="W531" s="13">
        <f t="shared" si="74"/>
        <v>687700</v>
      </c>
      <c r="X531" s="163"/>
      <c r="Y531" s="170"/>
      <c r="Z531" s="156"/>
    </row>
    <row r="532" spans="1:26" ht="30" customHeight="1" thickBot="1" x14ac:dyDescent="0.6">
      <c r="A532" s="11">
        <v>444</v>
      </c>
      <c r="B532" s="11" t="s">
        <v>32</v>
      </c>
      <c r="C532" s="11">
        <v>39212</v>
      </c>
      <c r="D532" s="11">
        <v>0</v>
      </c>
      <c r="E532" s="11">
        <v>2</v>
      </c>
      <c r="F532" s="11">
        <v>24</v>
      </c>
      <c r="G532" s="11">
        <v>1</v>
      </c>
      <c r="H532" s="12">
        <f t="shared" si="72"/>
        <v>224</v>
      </c>
      <c r="I532" s="11">
        <v>200</v>
      </c>
      <c r="J532" s="13">
        <f t="shared" si="81"/>
        <v>44800</v>
      </c>
      <c r="K532" s="11">
        <v>1</v>
      </c>
      <c r="L532" s="11"/>
      <c r="M532" s="11"/>
      <c r="N532" s="11">
        <v>1</v>
      </c>
      <c r="O532" s="12"/>
      <c r="P532" s="15">
        <v>100</v>
      </c>
      <c r="Q532" s="16"/>
      <c r="R532" s="16"/>
      <c r="S532" s="15"/>
      <c r="T532" s="15"/>
      <c r="U532" s="13"/>
      <c r="V532" s="13">
        <f t="shared" si="80"/>
        <v>44800</v>
      </c>
      <c r="W532" s="13">
        <f t="shared" si="74"/>
        <v>44800</v>
      </c>
      <c r="X532" s="17">
        <v>50</v>
      </c>
      <c r="Y532" s="18" t="s">
        <v>35</v>
      </c>
      <c r="Z532" s="19">
        <v>0.01</v>
      </c>
    </row>
    <row r="533" spans="1:26" ht="30" customHeight="1" thickBot="1" x14ac:dyDescent="0.6">
      <c r="A533" s="11">
        <v>445</v>
      </c>
      <c r="B533" s="11" t="s">
        <v>32</v>
      </c>
      <c r="C533" s="11">
        <v>17297</v>
      </c>
      <c r="D533" s="11">
        <v>2</v>
      </c>
      <c r="E533" s="11">
        <v>0</v>
      </c>
      <c r="F533" s="11">
        <v>21</v>
      </c>
      <c r="G533" s="20">
        <v>1</v>
      </c>
      <c r="H533" s="12">
        <f t="shared" si="72"/>
        <v>821</v>
      </c>
      <c r="I533" s="11">
        <v>110</v>
      </c>
      <c r="J533" s="13">
        <f t="shared" si="81"/>
        <v>90310</v>
      </c>
      <c r="K533" s="11">
        <v>1</v>
      </c>
      <c r="L533" s="11"/>
      <c r="M533" s="11"/>
      <c r="N533" s="11">
        <v>1</v>
      </c>
      <c r="O533" s="12"/>
      <c r="P533" s="15">
        <v>100</v>
      </c>
      <c r="Q533" s="16"/>
      <c r="R533" s="16"/>
      <c r="S533" s="15"/>
      <c r="T533" s="15"/>
      <c r="U533" s="13"/>
      <c r="V533" s="13">
        <f t="shared" si="80"/>
        <v>90310</v>
      </c>
      <c r="W533" s="13">
        <f t="shared" si="74"/>
        <v>90310</v>
      </c>
      <c r="X533" s="161">
        <v>50</v>
      </c>
      <c r="Y533" s="170" t="s">
        <v>35</v>
      </c>
      <c r="Z533" s="156">
        <v>0.01</v>
      </c>
    </row>
    <row r="534" spans="1:26" ht="30" customHeight="1" thickBot="1" x14ac:dyDescent="0.6">
      <c r="A534" s="11">
        <v>446</v>
      </c>
      <c r="B534" s="11" t="s">
        <v>32</v>
      </c>
      <c r="C534" s="11">
        <v>17300</v>
      </c>
      <c r="D534" s="11">
        <v>2</v>
      </c>
      <c r="E534" s="11">
        <v>2</v>
      </c>
      <c r="F534" s="11">
        <v>41</v>
      </c>
      <c r="G534" s="20">
        <v>1</v>
      </c>
      <c r="H534" s="12">
        <f t="shared" si="72"/>
        <v>1041</v>
      </c>
      <c r="I534" s="11">
        <v>110</v>
      </c>
      <c r="J534" s="13">
        <f t="shared" si="81"/>
        <v>114510</v>
      </c>
      <c r="K534" s="11">
        <v>1</v>
      </c>
      <c r="L534" s="11"/>
      <c r="M534" s="11"/>
      <c r="N534" s="11">
        <v>1</v>
      </c>
      <c r="O534" s="12"/>
      <c r="P534" s="15">
        <v>100</v>
      </c>
      <c r="Q534" s="16"/>
      <c r="R534" s="16"/>
      <c r="S534" s="15"/>
      <c r="T534" s="15"/>
      <c r="U534" s="13"/>
      <c r="V534" s="13">
        <f t="shared" si="80"/>
        <v>114510</v>
      </c>
      <c r="W534" s="13">
        <f t="shared" si="74"/>
        <v>114510</v>
      </c>
      <c r="X534" s="162"/>
      <c r="Y534" s="170"/>
      <c r="Z534" s="156"/>
    </row>
    <row r="535" spans="1:26" ht="30" customHeight="1" thickBot="1" x14ac:dyDescent="0.6">
      <c r="A535" s="11">
        <v>447</v>
      </c>
      <c r="B535" s="11" t="s">
        <v>32</v>
      </c>
      <c r="C535" s="11">
        <v>17302</v>
      </c>
      <c r="D535" s="11">
        <v>4</v>
      </c>
      <c r="E535" s="11">
        <v>0</v>
      </c>
      <c r="F535" s="11">
        <v>11</v>
      </c>
      <c r="G535" s="20">
        <v>1</v>
      </c>
      <c r="H535" s="12">
        <f t="shared" si="72"/>
        <v>1611</v>
      </c>
      <c r="I535" s="11">
        <v>110</v>
      </c>
      <c r="J535" s="13">
        <f t="shared" si="81"/>
        <v>177210</v>
      </c>
      <c r="K535" s="11">
        <v>1</v>
      </c>
      <c r="L535" s="11"/>
      <c r="M535" s="11"/>
      <c r="N535" s="11">
        <v>1</v>
      </c>
      <c r="O535" s="12"/>
      <c r="P535" s="15">
        <v>100</v>
      </c>
      <c r="Q535" s="16"/>
      <c r="R535" s="16"/>
      <c r="S535" s="15"/>
      <c r="T535" s="15"/>
      <c r="U535" s="13"/>
      <c r="V535" s="13">
        <f t="shared" si="80"/>
        <v>177210</v>
      </c>
      <c r="W535" s="13">
        <f t="shared" si="74"/>
        <v>177210</v>
      </c>
      <c r="X535" s="162"/>
      <c r="Y535" s="170"/>
      <c r="Z535" s="156"/>
    </row>
    <row r="536" spans="1:26" ht="30" customHeight="1" thickBot="1" x14ac:dyDescent="0.6">
      <c r="A536" s="11">
        <v>448</v>
      </c>
      <c r="B536" s="11" t="s">
        <v>32</v>
      </c>
      <c r="C536" s="11">
        <v>17315</v>
      </c>
      <c r="D536" s="11">
        <v>1</v>
      </c>
      <c r="E536" s="11">
        <v>3</v>
      </c>
      <c r="F536" s="11">
        <v>20</v>
      </c>
      <c r="G536" s="20">
        <v>1</v>
      </c>
      <c r="H536" s="12">
        <f t="shared" si="72"/>
        <v>720</v>
      </c>
      <c r="I536" s="11">
        <v>100</v>
      </c>
      <c r="J536" s="13">
        <f t="shared" si="81"/>
        <v>72000</v>
      </c>
      <c r="K536" s="11">
        <v>1</v>
      </c>
      <c r="L536" s="11"/>
      <c r="M536" s="11"/>
      <c r="N536" s="11">
        <v>1</v>
      </c>
      <c r="O536" s="12"/>
      <c r="P536" s="15">
        <v>100</v>
      </c>
      <c r="Q536" s="16"/>
      <c r="R536" s="16"/>
      <c r="S536" s="15"/>
      <c r="T536" s="15"/>
      <c r="U536" s="13"/>
      <c r="V536" s="13">
        <f t="shared" si="80"/>
        <v>72000</v>
      </c>
      <c r="W536" s="13">
        <f t="shared" si="74"/>
        <v>72000</v>
      </c>
      <c r="X536" s="163"/>
      <c r="Y536" s="170"/>
      <c r="Z536" s="156"/>
    </row>
    <row r="537" spans="1:26" ht="29.25" customHeight="1" thickBot="1" x14ac:dyDescent="0.6">
      <c r="A537" s="11">
        <v>449</v>
      </c>
      <c r="B537" s="11" t="s">
        <v>32</v>
      </c>
      <c r="C537" s="11">
        <v>17402</v>
      </c>
      <c r="D537" s="11">
        <v>2</v>
      </c>
      <c r="E537" s="11">
        <v>3</v>
      </c>
      <c r="F537" s="11">
        <v>0</v>
      </c>
      <c r="G537" s="20">
        <v>1</v>
      </c>
      <c r="H537" s="12">
        <f t="shared" si="72"/>
        <v>1100</v>
      </c>
      <c r="I537" s="11">
        <v>420</v>
      </c>
      <c r="J537" s="13">
        <f t="shared" si="81"/>
        <v>462000</v>
      </c>
      <c r="K537" s="11">
        <v>1</v>
      </c>
      <c r="L537" s="11"/>
      <c r="M537" s="11"/>
      <c r="N537" s="11">
        <v>1</v>
      </c>
      <c r="O537" s="12"/>
      <c r="P537" s="15">
        <v>100</v>
      </c>
      <c r="Q537" s="16"/>
      <c r="R537" s="16"/>
      <c r="S537" s="15"/>
      <c r="T537" s="15"/>
      <c r="U537" s="13"/>
      <c r="V537" s="13">
        <f t="shared" si="80"/>
        <v>462000</v>
      </c>
      <c r="W537" s="13">
        <f t="shared" si="74"/>
        <v>462000</v>
      </c>
      <c r="X537" s="17">
        <v>50</v>
      </c>
      <c r="Y537" s="6" t="s">
        <v>35</v>
      </c>
      <c r="Z537" s="19">
        <v>0.01</v>
      </c>
    </row>
    <row r="538" spans="1:26" ht="29.25" customHeight="1" thickBot="1" x14ac:dyDescent="0.6">
      <c r="A538" s="11">
        <v>450</v>
      </c>
      <c r="B538" s="11" t="s">
        <v>32</v>
      </c>
      <c r="C538" s="11">
        <v>16730</v>
      </c>
      <c r="D538" s="11">
        <v>1</v>
      </c>
      <c r="E538" s="11">
        <v>0</v>
      </c>
      <c r="F538" s="11">
        <v>20</v>
      </c>
      <c r="G538" s="20">
        <v>1</v>
      </c>
      <c r="H538" s="12">
        <f t="shared" si="72"/>
        <v>420</v>
      </c>
      <c r="I538" s="11">
        <v>180</v>
      </c>
      <c r="J538" s="13">
        <f t="shared" si="81"/>
        <v>75600</v>
      </c>
      <c r="K538" s="11">
        <v>1</v>
      </c>
      <c r="L538" s="11"/>
      <c r="M538" s="11"/>
      <c r="N538" s="11">
        <v>1</v>
      </c>
      <c r="O538" s="12"/>
      <c r="P538" s="15">
        <v>100</v>
      </c>
      <c r="Q538" s="16"/>
      <c r="R538" s="16"/>
      <c r="S538" s="15"/>
      <c r="T538" s="15"/>
      <c r="U538" s="13"/>
      <c r="V538" s="13">
        <f t="shared" si="80"/>
        <v>75600</v>
      </c>
      <c r="W538" s="13">
        <f t="shared" si="74"/>
        <v>75600</v>
      </c>
      <c r="X538" s="17">
        <v>50</v>
      </c>
      <c r="Y538" s="6" t="s">
        <v>35</v>
      </c>
      <c r="Z538" s="19">
        <v>0.01</v>
      </c>
    </row>
    <row r="539" spans="1:26" ht="30" customHeight="1" thickBot="1" x14ac:dyDescent="0.6">
      <c r="A539" s="11">
        <v>451</v>
      </c>
      <c r="B539" s="11" t="s">
        <v>32</v>
      </c>
      <c r="C539" s="11">
        <v>462</v>
      </c>
      <c r="D539" s="11">
        <v>0</v>
      </c>
      <c r="E539" s="11">
        <v>2</v>
      </c>
      <c r="F539" s="11">
        <v>62</v>
      </c>
      <c r="G539" s="20">
        <v>2</v>
      </c>
      <c r="H539" s="12">
        <f t="shared" si="72"/>
        <v>262</v>
      </c>
      <c r="I539" s="11">
        <v>100</v>
      </c>
      <c r="J539" s="13">
        <f t="shared" si="81"/>
        <v>26200</v>
      </c>
      <c r="K539" s="11">
        <v>1</v>
      </c>
      <c r="L539" s="11" t="s">
        <v>33</v>
      </c>
      <c r="M539" s="14" t="s">
        <v>34</v>
      </c>
      <c r="N539" s="11">
        <v>2</v>
      </c>
      <c r="O539" s="12">
        <v>216</v>
      </c>
      <c r="P539" s="15">
        <v>100</v>
      </c>
      <c r="Q539" s="16">
        <v>8450</v>
      </c>
      <c r="R539" s="16">
        <f>O539*Q539</f>
        <v>1825200</v>
      </c>
      <c r="S539" s="15">
        <v>26</v>
      </c>
      <c r="T539" s="15">
        <v>85</v>
      </c>
      <c r="U539" s="13">
        <f>R539*(100-T539)%</f>
        <v>273780</v>
      </c>
      <c r="V539" s="13">
        <f t="shared" si="80"/>
        <v>299980</v>
      </c>
      <c r="W539" s="13">
        <f t="shared" si="74"/>
        <v>299980</v>
      </c>
      <c r="X539" s="17">
        <v>50</v>
      </c>
      <c r="Y539" s="18" t="s">
        <v>35</v>
      </c>
      <c r="Z539" s="19">
        <v>0.03</v>
      </c>
    </row>
    <row r="540" spans="1:26" s="37" customFormat="1" ht="36.75" customHeight="1" thickBot="1" x14ac:dyDescent="0.6">
      <c r="A540" s="152">
        <v>452</v>
      </c>
      <c r="B540" s="14" t="s">
        <v>32</v>
      </c>
      <c r="C540" s="14">
        <v>297</v>
      </c>
      <c r="D540" s="14">
        <v>0</v>
      </c>
      <c r="E540" s="14">
        <v>3</v>
      </c>
      <c r="F540" s="14">
        <v>94</v>
      </c>
      <c r="G540" s="29">
        <v>2</v>
      </c>
      <c r="H540" s="19">
        <f t="shared" si="72"/>
        <v>394</v>
      </c>
      <c r="I540" s="14">
        <v>100</v>
      </c>
      <c r="J540" s="30">
        <f t="shared" si="81"/>
        <v>39400</v>
      </c>
      <c r="K540" s="14">
        <v>1</v>
      </c>
      <c r="L540" s="14"/>
      <c r="M540" s="14"/>
      <c r="N540" s="14">
        <v>2</v>
      </c>
      <c r="O540" s="19"/>
      <c r="P540" s="31">
        <v>100</v>
      </c>
      <c r="Q540" s="32"/>
      <c r="R540" s="32"/>
      <c r="S540" s="31"/>
      <c r="T540" s="31"/>
      <c r="U540" s="30"/>
      <c r="V540" s="30">
        <f t="shared" si="80"/>
        <v>39400</v>
      </c>
      <c r="W540" s="30">
        <f t="shared" si="74"/>
        <v>39400</v>
      </c>
      <c r="X540" s="33">
        <v>50</v>
      </c>
      <c r="Y540" s="34" t="s">
        <v>35</v>
      </c>
      <c r="Z540" s="19">
        <v>0.03</v>
      </c>
    </row>
    <row r="541" spans="1:26" ht="27.6" customHeight="1" thickBot="1" x14ac:dyDescent="0.6">
      <c r="A541" s="157"/>
      <c r="B541" s="11" t="s">
        <v>32</v>
      </c>
      <c r="C541" s="11">
        <v>297</v>
      </c>
      <c r="D541" s="11"/>
      <c r="E541" s="11"/>
      <c r="F541" s="11"/>
      <c r="G541" s="20"/>
      <c r="H541" s="12"/>
      <c r="I541" s="11"/>
      <c r="J541" s="13"/>
      <c r="K541" s="11">
        <v>1</v>
      </c>
      <c r="L541" s="11" t="s">
        <v>33</v>
      </c>
      <c r="M541" s="11" t="s">
        <v>37</v>
      </c>
      <c r="N541" s="11">
        <v>2</v>
      </c>
      <c r="O541" s="12">
        <v>108</v>
      </c>
      <c r="P541" s="15">
        <v>100</v>
      </c>
      <c r="Q541" s="16">
        <v>8450</v>
      </c>
      <c r="R541" s="16">
        <f>O541*Q541</f>
        <v>912600</v>
      </c>
      <c r="S541" s="15">
        <v>12</v>
      </c>
      <c r="T541" s="15">
        <v>14</v>
      </c>
      <c r="U541" s="13">
        <f>R541*(100-T541)%</f>
        <v>784836</v>
      </c>
      <c r="V541" s="13">
        <f t="shared" si="80"/>
        <v>784836</v>
      </c>
      <c r="W541" s="13">
        <f t="shared" si="74"/>
        <v>784836</v>
      </c>
      <c r="X541" s="17">
        <v>10</v>
      </c>
      <c r="Y541" s="18" t="s">
        <v>35</v>
      </c>
      <c r="Z541" s="19">
        <v>0.02</v>
      </c>
    </row>
    <row r="542" spans="1:26" ht="27.6" customHeight="1" thickBot="1" x14ac:dyDescent="0.6">
      <c r="A542" s="153"/>
      <c r="B542" s="11" t="s">
        <v>32</v>
      </c>
      <c r="C542" s="11">
        <v>297</v>
      </c>
      <c r="D542" s="11"/>
      <c r="E542" s="11"/>
      <c r="F542" s="11"/>
      <c r="G542" s="20"/>
      <c r="H542" s="12"/>
      <c r="I542" s="11"/>
      <c r="J542" s="13"/>
      <c r="K542" s="11">
        <v>1</v>
      </c>
      <c r="L542" s="11" t="s">
        <v>33</v>
      </c>
      <c r="M542" s="14" t="s">
        <v>34</v>
      </c>
      <c r="N542" s="11">
        <v>2</v>
      </c>
      <c r="O542" s="12">
        <v>360</v>
      </c>
      <c r="P542" s="15">
        <v>100</v>
      </c>
      <c r="Q542" s="16">
        <v>8450</v>
      </c>
      <c r="R542" s="16">
        <f>O542*Q542</f>
        <v>3042000</v>
      </c>
      <c r="S542" s="15">
        <v>31</v>
      </c>
      <c r="T542" s="15">
        <v>85</v>
      </c>
      <c r="U542" s="13">
        <f>R542*(100-T542)%</f>
        <v>456300</v>
      </c>
      <c r="V542" s="13">
        <f t="shared" si="80"/>
        <v>456300</v>
      </c>
      <c r="W542" s="13">
        <f t="shared" si="74"/>
        <v>456300</v>
      </c>
      <c r="X542" s="17">
        <v>10</v>
      </c>
      <c r="Y542" s="18" t="s">
        <v>35</v>
      </c>
      <c r="Z542" s="19">
        <v>0.02</v>
      </c>
    </row>
    <row r="543" spans="1:26" ht="36.75" customHeight="1" thickBot="1" x14ac:dyDescent="0.6">
      <c r="A543" s="11">
        <v>453</v>
      </c>
      <c r="B543" s="11" t="s">
        <v>32</v>
      </c>
      <c r="C543" s="11">
        <v>17508</v>
      </c>
      <c r="D543" s="11">
        <v>6</v>
      </c>
      <c r="E543" s="11">
        <v>1</v>
      </c>
      <c r="F543" s="11">
        <v>63</v>
      </c>
      <c r="G543" s="20">
        <v>1</v>
      </c>
      <c r="H543" s="12">
        <f t="shared" si="72"/>
        <v>2563</v>
      </c>
      <c r="I543" s="11">
        <v>180</v>
      </c>
      <c r="J543" s="13">
        <f>H543*I543</f>
        <v>461340</v>
      </c>
      <c r="K543" s="11">
        <v>1</v>
      </c>
      <c r="L543" s="11"/>
      <c r="M543" s="11"/>
      <c r="N543" s="11">
        <v>1</v>
      </c>
      <c r="O543" s="12"/>
      <c r="P543" s="15">
        <v>100</v>
      </c>
      <c r="Q543" s="16"/>
      <c r="R543" s="16"/>
      <c r="S543" s="15"/>
      <c r="T543" s="15"/>
      <c r="U543" s="13"/>
      <c r="V543" s="13">
        <f t="shared" si="80"/>
        <v>461340</v>
      </c>
      <c r="W543" s="13">
        <f t="shared" si="74"/>
        <v>461340</v>
      </c>
      <c r="X543" s="17">
        <v>50</v>
      </c>
      <c r="Y543" s="6" t="s">
        <v>35</v>
      </c>
      <c r="Z543" s="19">
        <v>0.01</v>
      </c>
    </row>
    <row r="544" spans="1:26" ht="33.6" customHeight="1" thickBot="1" x14ac:dyDescent="0.6">
      <c r="A544" s="152">
        <v>454</v>
      </c>
      <c r="B544" s="11" t="s">
        <v>32</v>
      </c>
      <c r="C544" s="11">
        <v>17861</v>
      </c>
      <c r="D544" s="11">
        <v>1</v>
      </c>
      <c r="E544" s="11">
        <v>0</v>
      </c>
      <c r="F544" s="11">
        <v>91</v>
      </c>
      <c r="G544" s="20">
        <v>2</v>
      </c>
      <c r="H544" s="12">
        <f>SUM(D544*400)+(E544*100)+F544</f>
        <v>491</v>
      </c>
      <c r="I544" s="11">
        <v>440</v>
      </c>
      <c r="J544" s="13">
        <f>H544*I544</f>
        <v>216040</v>
      </c>
      <c r="K544" s="11">
        <v>1</v>
      </c>
      <c r="L544" s="11"/>
      <c r="M544" s="11"/>
      <c r="N544" s="11">
        <v>2</v>
      </c>
      <c r="O544" s="12"/>
      <c r="P544" s="15">
        <v>100</v>
      </c>
      <c r="Q544" s="16"/>
      <c r="R544" s="16"/>
      <c r="S544" s="15"/>
      <c r="T544" s="15"/>
      <c r="U544" s="13"/>
      <c r="V544" s="13">
        <f t="shared" si="80"/>
        <v>216040</v>
      </c>
      <c r="W544" s="13">
        <f>V544</f>
        <v>216040</v>
      </c>
      <c r="X544" s="17">
        <v>50</v>
      </c>
      <c r="Y544" s="6" t="s">
        <v>35</v>
      </c>
      <c r="Z544" s="19">
        <v>0.03</v>
      </c>
    </row>
    <row r="545" spans="1:26" ht="33.6" customHeight="1" thickBot="1" x14ac:dyDescent="0.6">
      <c r="A545" s="153"/>
      <c r="B545" s="11" t="s">
        <v>32</v>
      </c>
      <c r="C545" s="11">
        <v>17861</v>
      </c>
      <c r="D545" s="11"/>
      <c r="E545" s="11"/>
      <c r="F545" s="11"/>
      <c r="G545" s="20"/>
      <c r="H545" s="12"/>
      <c r="I545" s="11"/>
      <c r="J545" s="13"/>
      <c r="K545" s="11">
        <v>1</v>
      </c>
      <c r="L545" s="11" t="s">
        <v>33</v>
      </c>
      <c r="M545" s="11" t="s">
        <v>37</v>
      </c>
      <c r="N545" s="11">
        <v>2</v>
      </c>
      <c r="O545" s="12">
        <v>120</v>
      </c>
      <c r="P545" s="15">
        <v>100</v>
      </c>
      <c r="Q545" s="16">
        <v>8450</v>
      </c>
      <c r="R545" s="16">
        <f>O545*Q545</f>
        <v>1014000</v>
      </c>
      <c r="S545" s="15">
        <v>14</v>
      </c>
      <c r="T545" s="15">
        <v>18</v>
      </c>
      <c r="U545" s="13">
        <f>R545*(100-T545)%</f>
        <v>831480</v>
      </c>
      <c r="V545" s="13">
        <f t="shared" si="80"/>
        <v>831480</v>
      </c>
      <c r="W545" s="13">
        <f t="shared" si="74"/>
        <v>831480</v>
      </c>
      <c r="X545" s="17">
        <v>10</v>
      </c>
      <c r="Y545" s="6" t="s">
        <v>35</v>
      </c>
      <c r="Z545" s="19">
        <v>0.02</v>
      </c>
    </row>
    <row r="546" spans="1:26" ht="41.25" customHeight="1" thickBot="1" x14ac:dyDescent="0.6">
      <c r="A546" s="11">
        <v>455</v>
      </c>
      <c r="B546" s="11" t="s">
        <v>32</v>
      </c>
      <c r="C546" s="11">
        <v>1465</v>
      </c>
      <c r="D546" s="11">
        <v>0</v>
      </c>
      <c r="E546" s="11">
        <v>0</v>
      </c>
      <c r="F546" s="11">
        <v>35</v>
      </c>
      <c r="G546" s="20">
        <v>2</v>
      </c>
      <c r="H546" s="12">
        <f t="shared" si="72"/>
        <v>35</v>
      </c>
      <c r="I546" s="11">
        <v>100</v>
      </c>
      <c r="J546" s="13">
        <f t="shared" ref="J546:J562" si="82">H546*I546</f>
        <v>3500</v>
      </c>
      <c r="K546" s="11">
        <v>1</v>
      </c>
      <c r="L546" s="11" t="s">
        <v>45</v>
      </c>
      <c r="M546" s="11"/>
      <c r="N546" s="11">
        <v>2</v>
      </c>
      <c r="O546" s="12"/>
      <c r="P546" s="15">
        <v>100</v>
      </c>
      <c r="Q546" s="16"/>
      <c r="R546" s="16"/>
      <c r="S546" s="15"/>
      <c r="T546" s="15"/>
      <c r="U546" s="13"/>
      <c r="V546" s="13">
        <f t="shared" si="80"/>
        <v>3500</v>
      </c>
      <c r="W546" s="13">
        <f t="shared" si="74"/>
        <v>3500</v>
      </c>
      <c r="X546" s="17">
        <v>50</v>
      </c>
      <c r="Y546" s="18" t="s">
        <v>35</v>
      </c>
      <c r="Z546" s="19">
        <v>0.03</v>
      </c>
    </row>
    <row r="547" spans="1:26" ht="28.5" customHeight="1" thickBot="1" x14ac:dyDescent="0.6">
      <c r="A547" s="11">
        <v>456</v>
      </c>
      <c r="B547" s="11" t="s">
        <v>32</v>
      </c>
      <c r="C547" s="11">
        <v>19609</v>
      </c>
      <c r="D547" s="11">
        <v>2</v>
      </c>
      <c r="E547" s="11">
        <v>0</v>
      </c>
      <c r="F547" s="11">
        <v>80</v>
      </c>
      <c r="G547" s="20">
        <v>1</v>
      </c>
      <c r="H547" s="12">
        <f t="shared" si="72"/>
        <v>880</v>
      </c>
      <c r="I547" s="11">
        <v>420</v>
      </c>
      <c r="J547" s="13">
        <f t="shared" si="82"/>
        <v>369600</v>
      </c>
      <c r="K547" s="11">
        <v>1</v>
      </c>
      <c r="L547" s="11"/>
      <c r="M547" s="11"/>
      <c r="N547" s="11">
        <v>1</v>
      </c>
      <c r="O547" s="12"/>
      <c r="P547" s="15">
        <v>100</v>
      </c>
      <c r="Q547" s="16"/>
      <c r="R547" s="16"/>
      <c r="S547" s="15"/>
      <c r="T547" s="15"/>
      <c r="U547" s="13"/>
      <c r="V547" s="13">
        <f t="shared" si="80"/>
        <v>369600</v>
      </c>
      <c r="W547" s="13">
        <f t="shared" si="74"/>
        <v>369600</v>
      </c>
      <c r="X547" s="17">
        <v>50</v>
      </c>
      <c r="Y547" s="18" t="s">
        <v>35</v>
      </c>
      <c r="Z547" s="19">
        <v>0.01</v>
      </c>
    </row>
    <row r="548" spans="1:26" ht="28.5" customHeight="1" thickBot="1" x14ac:dyDescent="0.6">
      <c r="A548" s="11">
        <v>457</v>
      </c>
      <c r="B548" s="11" t="s">
        <v>32</v>
      </c>
      <c r="C548" s="11">
        <v>17747</v>
      </c>
      <c r="D548" s="11">
        <v>5</v>
      </c>
      <c r="E548" s="11">
        <v>1</v>
      </c>
      <c r="F548" s="11">
        <v>0</v>
      </c>
      <c r="G548" s="20">
        <v>1</v>
      </c>
      <c r="H548" s="12">
        <f t="shared" si="72"/>
        <v>2100</v>
      </c>
      <c r="I548" s="11">
        <v>130</v>
      </c>
      <c r="J548" s="13">
        <f t="shared" si="82"/>
        <v>273000</v>
      </c>
      <c r="K548" s="11">
        <v>1</v>
      </c>
      <c r="L548" s="11"/>
      <c r="M548" s="11"/>
      <c r="N548" s="11">
        <v>1</v>
      </c>
      <c r="O548" s="12"/>
      <c r="P548" s="15">
        <v>100</v>
      </c>
      <c r="Q548" s="16"/>
      <c r="R548" s="16"/>
      <c r="S548" s="15"/>
      <c r="T548" s="15"/>
      <c r="U548" s="13"/>
      <c r="V548" s="13">
        <f t="shared" si="80"/>
        <v>273000</v>
      </c>
      <c r="W548" s="13">
        <f t="shared" si="74"/>
        <v>273000</v>
      </c>
      <c r="X548" s="161">
        <v>50</v>
      </c>
      <c r="Y548" s="170" t="s">
        <v>35</v>
      </c>
      <c r="Z548" s="156">
        <v>0.01</v>
      </c>
    </row>
    <row r="549" spans="1:26" ht="28.5" customHeight="1" thickBot="1" x14ac:dyDescent="0.6">
      <c r="A549" s="11">
        <v>458</v>
      </c>
      <c r="B549" s="11" t="s">
        <v>32</v>
      </c>
      <c r="C549" s="11">
        <v>17847</v>
      </c>
      <c r="D549" s="11">
        <v>2</v>
      </c>
      <c r="E549" s="11">
        <v>0</v>
      </c>
      <c r="F549" s="11">
        <v>92</v>
      </c>
      <c r="G549" s="20">
        <v>1</v>
      </c>
      <c r="H549" s="12">
        <f t="shared" si="72"/>
        <v>892</v>
      </c>
      <c r="I549" s="11">
        <v>130</v>
      </c>
      <c r="J549" s="13">
        <f t="shared" si="82"/>
        <v>115960</v>
      </c>
      <c r="K549" s="11">
        <v>1</v>
      </c>
      <c r="L549" s="11"/>
      <c r="M549" s="11"/>
      <c r="N549" s="11">
        <v>1</v>
      </c>
      <c r="O549" s="12"/>
      <c r="P549" s="15">
        <v>100</v>
      </c>
      <c r="Q549" s="16"/>
      <c r="R549" s="16"/>
      <c r="S549" s="15"/>
      <c r="T549" s="15"/>
      <c r="U549" s="13"/>
      <c r="V549" s="13">
        <f t="shared" si="80"/>
        <v>115960</v>
      </c>
      <c r="W549" s="13">
        <f t="shared" si="74"/>
        <v>115960</v>
      </c>
      <c r="X549" s="163"/>
      <c r="Y549" s="170"/>
      <c r="Z549" s="156"/>
    </row>
    <row r="550" spans="1:26" ht="28.5" customHeight="1" thickBot="1" x14ac:dyDescent="0.6">
      <c r="A550" s="11">
        <v>459</v>
      </c>
      <c r="B550" s="11" t="s">
        <v>32</v>
      </c>
      <c r="C550" s="11">
        <v>32206</v>
      </c>
      <c r="D550" s="11">
        <v>8</v>
      </c>
      <c r="E550" s="11">
        <v>0</v>
      </c>
      <c r="F550" s="11">
        <v>92</v>
      </c>
      <c r="G550" s="20">
        <v>1</v>
      </c>
      <c r="H550" s="12">
        <f t="shared" si="72"/>
        <v>3292</v>
      </c>
      <c r="I550" s="11">
        <v>100</v>
      </c>
      <c r="J550" s="13">
        <f t="shared" si="82"/>
        <v>329200</v>
      </c>
      <c r="K550" s="11">
        <v>1</v>
      </c>
      <c r="L550" s="11"/>
      <c r="M550" s="11"/>
      <c r="N550" s="11">
        <v>1</v>
      </c>
      <c r="O550" s="12"/>
      <c r="P550" s="15">
        <v>100</v>
      </c>
      <c r="Q550" s="16"/>
      <c r="R550" s="16"/>
      <c r="S550" s="15"/>
      <c r="T550" s="15"/>
      <c r="U550" s="13"/>
      <c r="V550" s="13">
        <f t="shared" si="80"/>
        <v>329200</v>
      </c>
      <c r="W550" s="13">
        <f t="shared" si="74"/>
        <v>329200</v>
      </c>
      <c r="X550" s="161">
        <v>50</v>
      </c>
      <c r="Y550" s="164" t="s">
        <v>35</v>
      </c>
      <c r="Z550" s="144">
        <v>0.01</v>
      </c>
    </row>
    <row r="551" spans="1:26" ht="28.5" customHeight="1" thickBot="1" x14ac:dyDescent="0.6">
      <c r="A551" s="11">
        <v>460</v>
      </c>
      <c r="B551" s="11" t="s">
        <v>32</v>
      </c>
      <c r="C551" s="11">
        <v>17710</v>
      </c>
      <c r="D551" s="11">
        <v>5</v>
      </c>
      <c r="E551" s="11">
        <v>0</v>
      </c>
      <c r="F551" s="11">
        <v>25</v>
      </c>
      <c r="G551" s="20">
        <v>1</v>
      </c>
      <c r="H551" s="12">
        <f>SUM(D551*400)+(E551*100)+F551</f>
        <v>2025</v>
      </c>
      <c r="I551" s="11">
        <v>200</v>
      </c>
      <c r="J551" s="13">
        <f t="shared" si="82"/>
        <v>405000</v>
      </c>
      <c r="K551" s="11">
        <v>1</v>
      </c>
      <c r="L551" s="11"/>
      <c r="M551" s="11"/>
      <c r="N551" s="11">
        <v>1</v>
      </c>
      <c r="O551" s="12"/>
      <c r="P551" s="15">
        <v>100</v>
      </c>
      <c r="Q551" s="16"/>
      <c r="R551" s="16"/>
      <c r="S551" s="15"/>
      <c r="T551" s="15"/>
      <c r="U551" s="13"/>
      <c r="V551" s="13">
        <f t="shared" si="80"/>
        <v>405000</v>
      </c>
      <c r="W551" s="13">
        <f>V551</f>
        <v>405000</v>
      </c>
      <c r="X551" s="163"/>
      <c r="Y551" s="166"/>
      <c r="Z551" s="146"/>
    </row>
    <row r="552" spans="1:26" ht="28.5" customHeight="1" thickBot="1" x14ac:dyDescent="0.6">
      <c r="A552" s="11">
        <v>461</v>
      </c>
      <c r="B552" s="11" t="s">
        <v>32</v>
      </c>
      <c r="C552" s="11">
        <v>17354</v>
      </c>
      <c r="D552" s="11">
        <v>1</v>
      </c>
      <c r="E552" s="11">
        <v>1</v>
      </c>
      <c r="F552" s="11">
        <v>21</v>
      </c>
      <c r="G552" s="20">
        <v>1</v>
      </c>
      <c r="H552" s="12">
        <f t="shared" si="72"/>
        <v>521</v>
      </c>
      <c r="I552" s="11">
        <v>110</v>
      </c>
      <c r="J552" s="13">
        <f t="shared" si="82"/>
        <v>57310</v>
      </c>
      <c r="K552" s="11">
        <v>1</v>
      </c>
      <c r="L552" s="11"/>
      <c r="M552" s="11"/>
      <c r="N552" s="11">
        <v>1</v>
      </c>
      <c r="O552" s="12"/>
      <c r="P552" s="15">
        <v>100</v>
      </c>
      <c r="Q552" s="16"/>
      <c r="R552" s="16"/>
      <c r="S552" s="15"/>
      <c r="T552" s="15"/>
      <c r="U552" s="13"/>
      <c r="V552" s="13">
        <f t="shared" si="80"/>
        <v>57310</v>
      </c>
      <c r="W552" s="13">
        <f t="shared" si="74"/>
        <v>57310</v>
      </c>
      <c r="X552" s="17">
        <v>50</v>
      </c>
      <c r="Y552" s="6" t="s">
        <v>35</v>
      </c>
      <c r="Z552" s="19">
        <v>0.01</v>
      </c>
    </row>
    <row r="553" spans="1:26" ht="29.65" customHeight="1" thickBot="1" x14ac:dyDescent="0.6">
      <c r="A553" s="11">
        <v>462</v>
      </c>
      <c r="B553" s="11" t="s">
        <v>32</v>
      </c>
      <c r="C553" s="11">
        <v>30409</v>
      </c>
      <c r="D553" s="11">
        <v>7</v>
      </c>
      <c r="E553" s="11">
        <v>1</v>
      </c>
      <c r="F553" s="11">
        <v>2</v>
      </c>
      <c r="G553" s="20">
        <v>1</v>
      </c>
      <c r="H553" s="12">
        <f t="shared" si="72"/>
        <v>2902</v>
      </c>
      <c r="I553" s="11">
        <v>130</v>
      </c>
      <c r="J553" s="13">
        <f t="shared" si="82"/>
        <v>377260</v>
      </c>
      <c r="K553" s="11">
        <v>1</v>
      </c>
      <c r="L553" s="11"/>
      <c r="M553" s="11"/>
      <c r="N553" s="11">
        <v>1</v>
      </c>
      <c r="O553" s="12"/>
      <c r="P553" s="15">
        <v>100</v>
      </c>
      <c r="Q553" s="16"/>
      <c r="R553" s="16"/>
      <c r="S553" s="15"/>
      <c r="T553" s="15"/>
      <c r="U553" s="13"/>
      <c r="V553" s="13">
        <f t="shared" si="80"/>
        <v>377260</v>
      </c>
      <c r="W553" s="13">
        <f t="shared" si="74"/>
        <v>377260</v>
      </c>
      <c r="X553" s="17">
        <v>50</v>
      </c>
      <c r="Y553" s="18" t="s">
        <v>35</v>
      </c>
      <c r="Z553" s="19">
        <v>0.01</v>
      </c>
    </row>
    <row r="554" spans="1:26" ht="34.15" customHeight="1" thickBot="1" x14ac:dyDescent="0.6">
      <c r="A554" s="11">
        <v>463</v>
      </c>
      <c r="B554" s="11" t="s">
        <v>32</v>
      </c>
      <c r="C554" s="11">
        <v>40234</v>
      </c>
      <c r="D554" s="11">
        <v>0</v>
      </c>
      <c r="E554" s="11">
        <v>0</v>
      </c>
      <c r="F554" s="11">
        <v>91</v>
      </c>
      <c r="G554" s="11">
        <v>2</v>
      </c>
      <c r="H554" s="12">
        <f t="shared" si="72"/>
        <v>91</v>
      </c>
      <c r="I554" s="11">
        <v>100</v>
      </c>
      <c r="J554" s="13">
        <f t="shared" si="82"/>
        <v>9100</v>
      </c>
      <c r="K554" s="11">
        <v>1</v>
      </c>
      <c r="L554" s="11" t="s">
        <v>33</v>
      </c>
      <c r="M554" s="14" t="s">
        <v>34</v>
      </c>
      <c r="N554" s="11">
        <v>2</v>
      </c>
      <c r="O554" s="12">
        <v>216</v>
      </c>
      <c r="P554" s="15">
        <v>100</v>
      </c>
      <c r="Q554" s="16">
        <v>8450</v>
      </c>
      <c r="R554" s="16">
        <f>O554*Q554</f>
        <v>1825200</v>
      </c>
      <c r="S554" s="15">
        <v>24</v>
      </c>
      <c r="T554" s="15">
        <v>85</v>
      </c>
      <c r="U554" s="13">
        <f>R554*(100-T554)%</f>
        <v>273780</v>
      </c>
      <c r="V554" s="13">
        <f t="shared" si="80"/>
        <v>282880</v>
      </c>
      <c r="W554" s="13">
        <f t="shared" si="74"/>
        <v>282880</v>
      </c>
      <c r="X554" s="17">
        <v>50</v>
      </c>
      <c r="Y554" s="18" t="s">
        <v>35</v>
      </c>
      <c r="Z554" s="19">
        <v>0.03</v>
      </c>
    </row>
    <row r="555" spans="1:26" ht="34.15" customHeight="1" thickBot="1" x14ac:dyDescent="0.6">
      <c r="A555" s="11">
        <v>464</v>
      </c>
      <c r="B555" s="11" t="s">
        <v>32</v>
      </c>
      <c r="C555" s="11">
        <v>40452</v>
      </c>
      <c r="D555" s="11">
        <v>0</v>
      </c>
      <c r="E555" s="11">
        <v>1</v>
      </c>
      <c r="F555" s="11">
        <v>17</v>
      </c>
      <c r="G555" s="11">
        <v>2</v>
      </c>
      <c r="H555" s="12">
        <f t="shared" si="72"/>
        <v>117</v>
      </c>
      <c r="I555" s="11">
        <v>420</v>
      </c>
      <c r="J555" s="13">
        <f t="shared" si="82"/>
        <v>49140</v>
      </c>
      <c r="K555" s="11">
        <v>1</v>
      </c>
      <c r="L555" s="11" t="s">
        <v>33</v>
      </c>
      <c r="M555" s="14" t="s">
        <v>34</v>
      </c>
      <c r="N555" s="11">
        <v>2</v>
      </c>
      <c r="O555" s="12">
        <v>270</v>
      </c>
      <c r="P555" s="15">
        <v>100</v>
      </c>
      <c r="Q555" s="16">
        <v>8450</v>
      </c>
      <c r="R555" s="16">
        <f>O555*Q555</f>
        <v>2281500</v>
      </c>
      <c r="S555" s="15">
        <v>31</v>
      </c>
      <c r="T555" s="15">
        <v>85</v>
      </c>
      <c r="U555" s="13">
        <f>R555*(100-T555)%</f>
        <v>342225</v>
      </c>
      <c r="V555" s="13">
        <f t="shared" si="80"/>
        <v>391365</v>
      </c>
      <c r="W555" s="13">
        <f t="shared" si="74"/>
        <v>391365</v>
      </c>
      <c r="X555" s="17">
        <v>50</v>
      </c>
      <c r="Y555" s="18" t="s">
        <v>35</v>
      </c>
      <c r="Z555" s="19">
        <v>0.03</v>
      </c>
    </row>
    <row r="556" spans="1:26" ht="47.25" customHeight="1" thickBot="1" x14ac:dyDescent="0.6">
      <c r="A556" s="152">
        <v>465</v>
      </c>
      <c r="B556" s="11" t="s">
        <v>32</v>
      </c>
      <c r="C556" s="11">
        <v>39221</v>
      </c>
      <c r="D556" s="11">
        <v>0</v>
      </c>
      <c r="E556" s="11">
        <v>1</v>
      </c>
      <c r="F556" s="11">
        <v>85</v>
      </c>
      <c r="G556" s="11">
        <v>2</v>
      </c>
      <c r="H556" s="12">
        <f>SUM(D556*400)+(E556*100)+F556-H557</f>
        <v>179</v>
      </c>
      <c r="I556" s="11">
        <v>500</v>
      </c>
      <c r="J556" s="13">
        <f>H556*I556</f>
        <v>89500</v>
      </c>
      <c r="K556" s="11">
        <v>1</v>
      </c>
      <c r="L556" s="11" t="s">
        <v>33</v>
      </c>
      <c r="M556" s="11" t="s">
        <v>37</v>
      </c>
      <c r="N556" s="11">
        <v>2</v>
      </c>
      <c r="O556" s="12">
        <v>210</v>
      </c>
      <c r="P556" s="15">
        <v>100</v>
      </c>
      <c r="Q556" s="16">
        <v>8450</v>
      </c>
      <c r="R556" s="16">
        <f>O556*Q556</f>
        <v>1774500</v>
      </c>
      <c r="S556" s="15">
        <v>10</v>
      </c>
      <c r="T556" s="15">
        <v>10</v>
      </c>
      <c r="U556" s="13">
        <f>R556*(100-T556)%</f>
        <v>1597050</v>
      </c>
      <c r="V556" s="13">
        <f t="shared" si="80"/>
        <v>1686550</v>
      </c>
      <c r="W556" s="13">
        <f t="shared" si="74"/>
        <v>1686550</v>
      </c>
      <c r="X556" s="17">
        <v>50</v>
      </c>
      <c r="Y556" s="18" t="s">
        <v>35</v>
      </c>
      <c r="Z556" s="19">
        <v>0.03</v>
      </c>
    </row>
    <row r="557" spans="1:26" s="37" customFormat="1" ht="31.9" customHeight="1" thickBot="1" x14ac:dyDescent="0.6">
      <c r="A557" s="153"/>
      <c r="B557" s="14" t="s">
        <v>32</v>
      </c>
      <c r="C557" s="14">
        <v>39221</v>
      </c>
      <c r="D557" s="14"/>
      <c r="E557" s="14"/>
      <c r="F557" s="14"/>
      <c r="G557" s="14">
        <v>3</v>
      </c>
      <c r="H557" s="19">
        <v>6</v>
      </c>
      <c r="I557" s="14">
        <v>500</v>
      </c>
      <c r="J557" s="30">
        <f t="shared" si="82"/>
        <v>3000</v>
      </c>
      <c r="K557" s="14">
        <v>1</v>
      </c>
      <c r="L557" s="14" t="s">
        <v>42</v>
      </c>
      <c r="M557" s="14" t="s">
        <v>41</v>
      </c>
      <c r="N557" s="14" t="s">
        <v>46</v>
      </c>
      <c r="O557" s="19">
        <v>24</v>
      </c>
      <c r="P557" s="31">
        <v>100</v>
      </c>
      <c r="Q557" s="32">
        <v>2550</v>
      </c>
      <c r="R557" s="32">
        <f>O557*Q557</f>
        <v>61200</v>
      </c>
      <c r="S557" s="31">
        <v>16</v>
      </c>
      <c r="T557" s="31">
        <v>72</v>
      </c>
      <c r="U557" s="30">
        <f>R557*(100-T557)%</f>
        <v>17136</v>
      </c>
      <c r="V557" s="30">
        <f>U557+J557</f>
        <v>20136</v>
      </c>
      <c r="W557" s="30">
        <f t="shared" si="74"/>
        <v>20136</v>
      </c>
      <c r="X557" s="33">
        <v>0</v>
      </c>
      <c r="Y557" s="39">
        <f>W557</f>
        <v>20136</v>
      </c>
      <c r="Z557" s="19">
        <v>0.3</v>
      </c>
    </row>
    <row r="558" spans="1:26" ht="47.25" customHeight="1" thickBot="1" x14ac:dyDescent="0.6">
      <c r="A558" s="11">
        <v>466</v>
      </c>
      <c r="B558" s="11" t="s">
        <v>32</v>
      </c>
      <c r="C558" s="11">
        <v>33246</v>
      </c>
      <c r="D558" s="11">
        <v>0</v>
      </c>
      <c r="E558" s="11">
        <v>1</v>
      </c>
      <c r="F558" s="11">
        <v>71</v>
      </c>
      <c r="G558" s="20">
        <v>2</v>
      </c>
      <c r="H558" s="12">
        <f t="shared" ref="H558:H630" si="83">SUM(D558*400)+(E558*100)+F558</f>
        <v>171</v>
      </c>
      <c r="I558" s="11">
        <v>500</v>
      </c>
      <c r="J558" s="13">
        <f t="shared" si="82"/>
        <v>85500</v>
      </c>
      <c r="K558" s="11">
        <v>1</v>
      </c>
      <c r="L558" s="11" t="s">
        <v>33</v>
      </c>
      <c r="M558" s="14" t="s">
        <v>34</v>
      </c>
      <c r="N558" s="11">
        <v>2</v>
      </c>
      <c r="O558" s="12">
        <v>162</v>
      </c>
      <c r="P558" s="15">
        <v>100</v>
      </c>
      <c r="Q558" s="16">
        <v>8450</v>
      </c>
      <c r="R558" s="16">
        <f>O558*Q558</f>
        <v>1368900</v>
      </c>
      <c r="S558" s="15">
        <v>18</v>
      </c>
      <c r="T558" s="15">
        <v>65</v>
      </c>
      <c r="U558" s="13">
        <f>R558*(100-T558)%</f>
        <v>479114.99999999994</v>
      </c>
      <c r="V558" s="13">
        <f t="shared" si="80"/>
        <v>564615</v>
      </c>
      <c r="W558" s="13">
        <f t="shared" si="74"/>
        <v>564615</v>
      </c>
      <c r="X558" s="17">
        <v>50</v>
      </c>
      <c r="Y558" s="18" t="s">
        <v>35</v>
      </c>
      <c r="Z558" s="19">
        <v>0.03</v>
      </c>
    </row>
    <row r="559" spans="1:26" ht="29.25" customHeight="1" thickBot="1" x14ac:dyDescent="0.6">
      <c r="A559" s="11">
        <v>467</v>
      </c>
      <c r="B559" s="11" t="s">
        <v>32</v>
      </c>
      <c r="C559" s="11">
        <v>16732</v>
      </c>
      <c r="D559" s="11">
        <v>0</v>
      </c>
      <c r="E559" s="11">
        <v>2</v>
      </c>
      <c r="F559" s="11">
        <v>20</v>
      </c>
      <c r="G559" s="20">
        <v>1</v>
      </c>
      <c r="H559" s="12">
        <f t="shared" si="83"/>
        <v>220</v>
      </c>
      <c r="I559" s="11">
        <v>200</v>
      </c>
      <c r="J559" s="13">
        <f t="shared" si="82"/>
        <v>44000</v>
      </c>
      <c r="K559" s="11">
        <v>1</v>
      </c>
      <c r="L559" s="11"/>
      <c r="M559" s="11"/>
      <c r="N559" s="11">
        <v>1</v>
      </c>
      <c r="O559" s="12"/>
      <c r="P559" s="15">
        <v>100</v>
      </c>
      <c r="Q559" s="16"/>
      <c r="R559" s="16"/>
      <c r="S559" s="15"/>
      <c r="T559" s="15"/>
      <c r="U559" s="13"/>
      <c r="V559" s="13">
        <f t="shared" si="80"/>
        <v>44000</v>
      </c>
      <c r="W559" s="13">
        <f t="shared" si="74"/>
        <v>44000</v>
      </c>
      <c r="X559" s="17">
        <v>50</v>
      </c>
      <c r="Y559" s="6" t="s">
        <v>35</v>
      </c>
      <c r="Z559" s="19">
        <v>0.01</v>
      </c>
    </row>
    <row r="560" spans="1:26" ht="29.25" customHeight="1" thickBot="1" x14ac:dyDescent="0.6">
      <c r="A560" s="11">
        <v>468</v>
      </c>
      <c r="B560" s="11" t="s">
        <v>32</v>
      </c>
      <c r="C560" s="11">
        <v>17343</v>
      </c>
      <c r="D560" s="11">
        <v>11</v>
      </c>
      <c r="E560" s="11">
        <v>2</v>
      </c>
      <c r="F560" s="11">
        <v>92</v>
      </c>
      <c r="G560" s="20">
        <v>1</v>
      </c>
      <c r="H560" s="12">
        <f t="shared" si="83"/>
        <v>4692</v>
      </c>
      <c r="I560" s="11">
        <v>140</v>
      </c>
      <c r="J560" s="13">
        <f t="shared" si="82"/>
        <v>656880</v>
      </c>
      <c r="K560" s="11">
        <v>1</v>
      </c>
      <c r="L560" s="11"/>
      <c r="M560" s="11"/>
      <c r="N560" s="11">
        <v>1</v>
      </c>
      <c r="O560" s="12"/>
      <c r="P560" s="15">
        <v>100</v>
      </c>
      <c r="Q560" s="16"/>
      <c r="R560" s="16"/>
      <c r="S560" s="15"/>
      <c r="T560" s="15"/>
      <c r="U560" s="13"/>
      <c r="V560" s="13">
        <f t="shared" si="80"/>
        <v>656880</v>
      </c>
      <c r="W560" s="13">
        <f t="shared" si="74"/>
        <v>656880</v>
      </c>
      <c r="X560" s="17">
        <v>50</v>
      </c>
      <c r="Y560" s="6" t="s">
        <v>35</v>
      </c>
      <c r="Z560" s="19">
        <v>0.01</v>
      </c>
    </row>
    <row r="561" spans="1:26" ht="29.25" customHeight="1" thickBot="1" x14ac:dyDescent="0.6">
      <c r="A561" s="11">
        <v>469</v>
      </c>
      <c r="B561" s="11" t="s">
        <v>32</v>
      </c>
      <c r="C561" s="11">
        <v>19633</v>
      </c>
      <c r="D561" s="11">
        <v>4</v>
      </c>
      <c r="E561" s="11">
        <v>0</v>
      </c>
      <c r="F561" s="11">
        <v>0</v>
      </c>
      <c r="G561" s="20">
        <v>1</v>
      </c>
      <c r="H561" s="12">
        <f t="shared" si="83"/>
        <v>1600</v>
      </c>
      <c r="I561" s="11">
        <v>100</v>
      </c>
      <c r="J561" s="13">
        <f t="shared" si="82"/>
        <v>160000</v>
      </c>
      <c r="K561" s="11">
        <v>1</v>
      </c>
      <c r="L561" s="11"/>
      <c r="M561" s="11"/>
      <c r="N561" s="11">
        <v>1</v>
      </c>
      <c r="O561" s="12"/>
      <c r="P561" s="15">
        <v>100</v>
      </c>
      <c r="Q561" s="16"/>
      <c r="R561" s="16"/>
      <c r="S561" s="15"/>
      <c r="T561" s="15"/>
      <c r="U561" s="13"/>
      <c r="V561" s="13">
        <f t="shared" si="80"/>
        <v>160000</v>
      </c>
      <c r="W561" s="13">
        <f t="shared" si="74"/>
        <v>160000</v>
      </c>
      <c r="X561" s="17">
        <v>50</v>
      </c>
      <c r="Y561" s="18" t="s">
        <v>35</v>
      </c>
      <c r="Z561" s="19">
        <v>0.01</v>
      </c>
    </row>
    <row r="562" spans="1:26" s="37" customFormat="1" ht="36.75" customHeight="1" thickBot="1" x14ac:dyDescent="0.6">
      <c r="A562" s="147">
        <v>470</v>
      </c>
      <c r="B562" s="14" t="s">
        <v>32</v>
      </c>
      <c r="C562" s="14">
        <v>34506</v>
      </c>
      <c r="D562" s="14">
        <v>0</v>
      </c>
      <c r="E562" s="14">
        <v>1</v>
      </c>
      <c r="F562" s="14">
        <v>55</v>
      </c>
      <c r="G562" s="14">
        <v>2</v>
      </c>
      <c r="H562" s="19">
        <f t="shared" si="83"/>
        <v>155</v>
      </c>
      <c r="I562" s="14">
        <v>100</v>
      </c>
      <c r="J562" s="30">
        <f t="shared" si="82"/>
        <v>15500</v>
      </c>
      <c r="K562" s="14">
        <v>1</v>
      </c>
      <c r="L562" s="14"/>
      <c r="M562" s="14"/>
      <c r="N562" s="14">
        <v>2</v>
      </c>
      <c r="O562" s="19"/>
      <c r="P562" s="31">
        <v>100</v>
      </c>
      <c r="Q562" s="32"/>
      <c r="R562" s="32"/>
      <c r="S562" s="31"/>
      <c r="T562" s="31"/>
      <c r="U562" s="30"/>
      <c r="V562" s="30">
        <f t="shared" si="80"/>
        <v>15500</v>
      </c>
      <c r="W562" s="30">
        <f t="shared" si="74"/>
        <v>15500</v>
      </c>
      <c r="X562" s="33">
        <v>0</v>
      </c>
      <c r="Y562" s="34"/>
      <c r="Z562" s="19">
        <v>0.02</v>
      </c>
    </row>
    <row r="563" spans="1:26" ht="42.75" customHeight="1" thickBot="1" x14ac:dyDescent="0.6">
      <c r="A563" s="153"/>
      <c r="B563" s="11" t="s">
        <v>32</v>
      </c>
      <c r="C563" s="11">
        <v>34506</v>
      </c>
      <c r="D563" s="11"/>
      <c r="E563" s="11"/>
      <c r="F563" s="11"/>
      <c r="G563" s="11"/>
      <c r="H563" s="12"/>
      <c r="I563" s="11"/>
      <c r="J563" s="13"/>
      <c r="K563" s="11">
        <v>1</v>
      </c>
      <c r="L563" s="11" t="s">
        <v>33</v>
      </c>
      <c r="M563" s="14" t="s">
        <v>34</v>
      </c>
      <c r="N563" s="11">
        <v>2</v>
      </c>
      <c r="O563" s="12">
        <v>360</v>
      </c>
      <c r="P563" s="15">
        <v>100</v>
      </c>
      <c r="Q563" s="16">
        <v>8450</v>
      </c>
      <c r="R563" s="16">
        <f>O563*Q563</f>
        <v>3042000</v>
      </c>
      <c r="S563" s="15">
        <v>26</v>
      </c>
      <c r="T563" s="15">
        <v>85</v>
      </c>
      <c r="U563" s="13">
        <f>R563*(100-T563)%</f>
        <v>456300</v>
      </c>
      <c r="V563" s="13">
        <f t="shared" si="80"/>
        <v>456300</v>
      </c>
      <c r="W563" s="13">
        <f t="shared" si="74"/>
        <v>456300</v>
      </c>
      <c r="X563" s="17">
        <v>10</v>
      </c>
      <c r="Y563" s="18" t="s">
        <v>35</v>
      </c>
      <c r="Z563" s="19">
        <v>0.02</v>
      </c>
    </row>
    <row r="564" spans="1:26" ht="42.75" customHeight="1" thickBot="1" x14ac:dyDescent="0.6">
      <c r="A564" s="11">
        <v>471</v>
      </c>
      <c r="B564" s="11" t="s">
        <v>32</v>
      </c>
      <c r="C564" s="11">
        <v>33372</v>
      </c>
      <c r="D564" s="11">
        <v>0</v>
      </c>
      <c r="E564" s="11">
        <v>1</v>
      </c>
      <c r="F564" s="11">
        <v>30</v>
      </c>
      <c r="G564" s="20">
        <v>2</v>
      </c>
      <c r="H564" s="12">
        <f t="shared" si="83"/>
        <v>130</v>
      </c>
      <c r="I564" s="11">
        <v>100</v>
      </c>
      <c r="J564" s="13">
        <f t="shared" ref="J564:J579" si="84">H564*I564</f>
        <v>13000</v>
      </c>
      <c r="K564" s="11">
        <v>1</v>
      </c>
      <c r="L564" s="11" t="s">
        <v>33</v>
      </c>
      <c r="M564" s="14" t="s">
        <v>34</v>
      </c>
      <c r="N564" s="11">
        <v>2</v>
      </c>
      <c r="O564" s="12">
        <v>288</v>
      </c>
      <c r="P564" s="15">
        <v>100</v>
      </c>
      <c r="Q564" s="16">
        <v>8450</v>
      </c>
      <c r="R564" s="16">
        <f>O564*Q564</f>
        <v>2433600</v>
      </c>
      <c r="S564" s="15">
        <v>31</v>
      </c>
      <c r="T564" s="15">
        <v>85</v>
      </c>
      <c r="U564" s="13">
        <f>R564*(100-T564)%</f>
        <v>365040</v>
      </c>
      <c r="V564" s="13">
        <f t="shared" si="80"/>
        <v>378040</v>
      </c>
      <c r="W564" s="13">
        <f t="shared" ref="W564:W630" si="85">V564</f>
        <v>378040</v>
      </c>
      <c r="X564" s="17">
        <v>50</v>
      </c>
      <c r="Y564" s="18" t="s">
        <v>35</v>
      </c>
      <c r="Z564" s="19">
        <v>0.03</v>
      </c>
    </row>
    <row r="565" spans="1:26" ht="42.75" customHeight="1" thickBot="1" x14ac:dyDescent="0.6">
      <c r="A565" s="11">
        <v>472</v>
      </c>
      <c r="B565" s="11" t="s">
        <v>32</v>
      </c>
      <c r="C565" s="11">
        <v>19589</v>
      </c>
      <c r="D565" s="11">
        <v>2</v>
      </c>
      <c r="E565" s="11">
        <v>0</v>
      </c>
      <c r="F565" s="11">
        <v>52</v>
      </c>
      <c r="G565" s="20">
        <v>2</v>
      </c>
      <c r="H565" s="12">
        <f>SUM(D565*400)+(E565*100)+F565</f>
        <v>852</v>
      </c>
      <c r="I565" s="11">
        <v>420</v>
      </c>
      <c r="J565" s="13">
        <f t="shared" si="84"/>
        <v>357840</v>
      </c>
      <c r="K565" s="11">
        <v>1</v>
      </c>
      <c r="L565" s="11" t="s">
        <v>33</v>
      </c>
      <c r="M565" s="11" t="s">
        <v>37</v>
      </c>
      <c r="N565" s="11">
        <v>2</v>
      </c>
      <c r="O565" s="12">
        <v>400</v>
      </c>
      <c r="P565" s="15">
        <v>100</v>
      </c>
      <c r="Q565" s="16">
        <v>8450</v>
      </c>
      <c r="R565" s="16">
        <f>O565*Q565</f>
        <v>3380000</v>
      </c>
      <c r="S565" s="15">
        <v>11</v>
      </c>
      <c r="T565" s="15">
        <v>12</v>
      </c>
      <c r="U565" s="13">
        <f>R565*(100-T565)%</f>
        <v>2974400</v>
      </c>
      <c r="V565" s="13">
        <f>U565+J564</f>
        <v>2987400</v>
      </c>
      <c r="W565" s="13">
        <f>V565</f>
        <v>2987400</v>
      </c>
      <c r="X565" s="17">
        <v>50</v>
      </c>
      <c r="Y565" s="18" t="s">
        <v>35</v>
      </c>
      <c r="Z565" s="19">
        <v>0.03</v>
      </c>
    </row>
    <row r="566" spans="1:26" ht="26.25" customHeight="1" thickBot="1" x14ac:dyDescent="0.6">
      <c r="A566" s="11">
        <v>473</v>
      </c>
      <c r="B566" s="11" t="s">
        <v>32</v>
      </c>
      <c r="C566" s="11">
        <v>41268</v>
      </c>
      <c r="D566" s="11">
        <v>1</v>
      </c>
      <c r="E566" s="11">
        <v>3</v>
      </c>
      <c r="F566" s="11">
        <v>1</v>
      </c>
      <c r="G566" s="11">
        <v>1</v>
      </c>
      <c r="H566" s="12">
        <f t="shared" si="83"/>
        <v>701</v>
      </c>
      <c r="I566" s="11">
        <v>100</v>
      </c>
      <c r="J566" s="13">
        <f t="shared" si="84"/>
        <v>70100</v>
      </c>
      <c r="K566" s="11">
        <v>1</v>
      </c>
      <c r="L566" s="11"/>
      <c r="M566" s="11"/>
      <c r="N566" s="11">
        <v>1</v>
      </c>
      <c r="O566" s="12"/>
      <c r="P566" s="15">
        <v>100</v>
      </c>
      <c r="Q566" s="16"/>
      <c r="R566" s="16"/>
      <c r="S566" s="15"/>
      <c r="T566" s="15"/>
      <c r="U566" s="13"/>
      <c r="V566" s="13">
        <f t="shared" ref="V566:V614" si="86">U566+J566</f>
        <v>70100</v>
      </c>
      <c r="W566" s="13">
        <f t="shared" si="85"/>
        <v>70100</v>
      </c>
      <c r="X566" s="161">
        <v>50</v>
      </c>
      <c r="Y566" s="155" t="s">
        <v>35</v>
      </c>
      <c r="Z566" s="156">
        <v>0.01</v>
      </c>
    </row>
    <row r="567" spans="1:26" ht="26.25" customHeight="1" thickBot="1" x14ac:dyDescent="0.6">
      <c r="A567" s="11">
        <v>474</v>
      </c>
      <c r="B567" s="11" t="s">
        <v>32</v>
      </c>
      <c r="C567" s="11">
        <v>41269</v>
      </c>
      <c r="D567" s="11">
        <v>1</v>
      </c>
      <c r="E567" s="11">
        <v>3</v>
      </c>
      <c r="F567" s="11">
        <v>0</v>
      </c>
      <c r="G567" s="11">
        <v>1</v>
      </c>
      <c r="H567" s="12">
        <f t="shared" si="83"/>
        <v>700</v>
      </c>
      <c r="I567" s="11">
        <v>100</v>
      </c>
      <c r="J567" s="13">
        <f t="shared" si="84"/>
        <v>70000</v>
      </c>
      <c r="K567" s="11">
        <v>1</v>
      </c>
      <c r="L567" s="11"/>
      <c r="M567" s="11"/>
      <c r="N567" s="11">
        <v>1</v>
      </c>
      <c r="O567" s="12"/>
      <c r="P567" s="15">
        <v>100</v>
      </c>
      <c r="Q567" s="16"/>
      <c r="R567" s="16"/>
      <c r="S567" s="15"/>
      <c r="T567" s="15"/>
      <c r="U567" s="13"/>
      <c r="V567" s="13">
        <f t="shared" si="86"/>
        <v>70000</v>
      </c>
      <c r="W567" s="13">
        <f t="shared" si="85"/>
        <v>70000</v>
      </c>
      <c r="X567" s="163"/>
      <c r="Y567" s="155"/>
      <c r="Z567" s="156"/>
    </row>
    <row r="568" spans="1:26" ht="46.5" customHeight="1" thickBot="1" x14ac:dyDescent="0.6">
      <c r="A568" s="11">
        <v>475</v>
      </c>
      <c r="B568" s="11" t="s">
        <v>32</v>
      </c>
      <c r="C568" s="11">
        <v>42312</v>
      </c>
      <c r="D568" s="11">
        <v>0</v>
      </c>
      <c r="E568" s="11">
        <v>1</v>
      </c>
      <c r="F568" s="11">
        <v>9</v>
      </c>
      <c r="G568" s="11">
        <v>2</v>
      </c>
      <c r="H568" s="12">
        <f t="shared" si="83"/>
        <v>109</v>
      </c>
      <c r="I568" s="11">
        <v>420</v>
      </c>
      <c r="J568" s="13">
        <f t="shared" si="84"/>
        <v>45780</v>
      </c>
      <c r="K568" s="11">
        <v>1</v>
      </c>
      <c r="L568" s="11" t="s">
        <v>33</v>
      </c>
      <c r="M568" s="11" t="s">
        <v>37</v>
      </c>
      <c r="N568" s="11">
        <v>2</v>
      </c>
      <c r="O568" s="12">
        <v>59.2</v>
      </c>
      <c r="P568" s="15">
        <v>100</v>
      </c>
      <c r="Q568" s="16">
        <v>8450</v>
      </c>
      <c r="R568" s="16">
        <f>O568*Q568</f>
        <v>500240</v>
      </c>
      <c r="S568" s="15">
        <v>24</v>
      </c>
      <c r="T568" s="15">
        <v>38</v>
      </c>
      <c r="U568" s="13">
        <f>R568*(100-T568)%</f>
        <v>310148.8</v>
      </c>
      <c r="V568" s="13">
        <f t="shared" si="86"/>
        <v>355928.8</v>
      </c>
      <c r="W568" s="13">
        <f t="shared" si="85"/>
        <v>355928.8</v>
      </c>
      <c r="X568" s="17">
        <v>50</v>
      </c>
      <c r="Y568" s="18" t="s">
        <v>35</v>
      </c>
      <c r="Z568" s="19">
        <v>0.03</v>
      </c>
    </row>
    <row r="569" spans="1:26" ht="36.75" customHeight="1" thickBot="1" x14ac:dyDescent="0.6">
      <c r="A569" s="11">
        <v>476</v>
      </c>
      <c r="B569" s="11" t="s">
        <v>32</v>
      </c>
      <c r="C569" s="11">
        <v>17344</v>
      </c>
      <c r="D569" s="11">
        <v>9</v>
      </c>
      <c r="E569" s="11">
        <v>1</v>
      </c>
      <c r="F569" s="11">
        <v>59</v>
      </c>
      <c r="G569" s="20">
        <v>1</v>
      </c>
      <c r="H569" s="12">
        <f t="shared" si="83"/>
        <v>3759</v>
      </c>
      <c r="I569" s="11">
        <v>110</v>
      </c>
      <c r="J569" s="13">
        <f t="shared" si="84"/>
        <v>413490</v>
      </c>
      <c r="K569" s="11">
        <v>1</v>
      </c>
      <c r="L569" s="11"/>
      <c r="M569" s="11"/>
      <c r="N569" s="11">
        <v>1</v>
      </c>
      <c r="O569" s="12"/>
      <c r="P569" s="15">
        <v>100</v>
      </c>
      <c r="Q569" s="16"/>
      <c r="R569" s="16"/>
      <c r="S569" s="15"/>
      <c r="T569" s="15"/>
      <c r="U569" s="13"/>
      <c r="V569" s="13">
        <f t="shared" si="86"/>
        <v>413490</v>
      </c>
      <c r="W569" s="13">
        <f t="shared" si="85"/>
        <v>413490</v>
      </c>
      <c r="X569" s="17">
        <v>50</v>
      </c>
      <c r="Y569" s="6" t="s">
        <v>35</v>
      </c>
      <c r="Z569" s="19">
        <v>0.01</v>
      </c>
    </row>
    <row r="570" spans="1:26" ht="36.75" customHeight="1" thickBot="1" x14ac:dyDescent="0.6">
      <c r="A570" s="11">
        <v>477</v>
      </c>
      <c r="B570" s="11" t="s">
        <v>32</v>
      </c>
      <c r="C570" s="11">
        <v>16725</v>
      </c>
      <c r="D570" s="11">
        <v>16</v>
      </c>
      <c r="E570" s="11">
        <v>0</v>
      </c>
      <c r="F570" s="11">
        <v>75</v>
      </c>
      <c r="G570" s="20">
        <v>1</v>
      </c>
      <c r="H570" s="12">
        <f t="shared" si="83"/>
        <v>6475</v>
      </c>
      <c r="I570" s="11">
        <v>140</v>
      </c>
      <c r="J570" s="13">
        <f t="shared" si="84"/>
        <v>906500</v>
      </c>
      <c r="K570" s="11">
        <v>1</v>
      </c>
      <c r="L570" s="11"/>
      <c r="M570" s="11"/>
      <c r="N570" s="11">
        <v>1</v>
      </c>
      <c r="O570" s="12"/>
      <c r="P570" s="15">
        <v>100</v>
      </c>
      <c r="Q570" s="16"/>
      <c r="R570" s="16"/>
      <c r="S570" s="15"/>
      <c r="T570" s="15"/>
      <c r="U570" s="13"/>
      <c r="V570" s="13">
        <f t="shared" si="86"/>
        <v>906500</v>
      </c>
      <c r="W570" s="13">
        <f t="shared" si="85"/>
        <v>906500</v>
      </c>
      <c r="X570" s="17">
        <v>50</v>
      </c>
      <c r="Y570" s="6" t="s">
        <v>35</v>
      </c>
      <c r="Z570" s="19">
        <v>0.01</v>
      </c>
    </row>
    <row r="571" spans="1:26" ht="31.9" customHeight="1" thickBot="1" x14ac:dyDescent="0.6">
      <c r="A571" s="152">
        <v>478</v>
      </c>
      <c r="B571" s="11" t="s">
        <v>32</v>
      </c>
      <c r="C571" s="11">
        <v>34185</v>
      </c>
      <c r="D571" s="11">
        <v>1</v>
      </c>
      <c r="E571" s="11">
        <v>1</v>
      </c>
      <c r="F571" s="11">
        <v>15</v>
      </c>
      <c r="G571" s="11">
        <v>2</v>
      </c>
      <c r="H571" s="12">
        <f>SUM(D571*400)+(E571*100)+F571-H572</f>
        <v>502</v>
      </c>
      <c r="I571" s="11">
        <v>320</v>
      </c>
      <c r="J571" s="13">
        <f>H571*I571</f>
        <v>160640</v>
      </c>
      <c r="K571" s="11">
        <v>1</v>
      </c>
      <c r="L571" s="11" t="s">
        <v>33</v>
      </c>
      <c r="M571" s="14" t="s">
        <v>34</v>
      </c>
      <c r="N571" s="11">
        <v>2</v>
      </c>
      <c r="O571" s="12">
        <v>223</v>
      </c>
      <c r="P571" s="15">
        <v>100</v>
      </c>
      <c r="Q571" s="16">
        <v>8450</v>
      </c>
      <c r="R571" s="16">
        <f>O571*Q571</f>
        <v>1884350</v>
      </c>
      <c r="S571" s="15">
        <v>16</v>
      </c>
      <c r="T571" s="15">
        <v>55</v>
      </c>
      <c r="U571" s="13">
        <f>R571*(100-T571)%</f>
        <v>847957.5</v>
      </c>
      <c r="V571" s="13">
        <f t="shared" si="86"/>
        <v>1008597.5</v>
      </c>
      <c r="W571" s="13">
        <f t="shared" si="85"/>
        <v>1008597.5</v>
      </c>
      <c r="X571" s="17">
        <v>50</v>
      </c>
      <c r="Y571" s="18" t="s">
        <v>35</v>
      </c>
      <c r="Z571" s="19">
        <v>0.03</v>
      </c>
    </row>
    <row r="572" spans="1:26" s="37" customFormat="1" ht="31.9" customHeight="1" thickBot="1" x14ac:dyDescent="0.6">
      <c r="A572" s="148"/>
      <c r="B572" s="14" t="s">
        <v>32</v>
      </c>
      <c r="C572" s="14">
        <v>34185</v>
      </c>
      <c r="D572" s="14"/>
      <c r="E572" s="14"/>
      <c r="F572" s="14"/>
      <c r="G572" s="14">
        <v>3</v>
      </c>
      <c r="H572" s="19">
        <v>13</v>
      </c>
      <c r="I572" s="14">
        <v>320</v>
      </c>
      <c r="J572" s="30">
        <f>H572*I572</f>
        <v>4160</v>
      </c>
      <c r="K572" s="14">
        <v>1</v>
      </c>
      <c r="L572" s="14" t="s">
        <v>42</v>
      </c>
      <c r="M572" s="14" t="s">
        <v>37</v>
      </c>
      <c r="N572" s="14">
        <v>3</v>
      </c>
      <c r="O572" s="19">
        <v>60</v>
      </c>
      <c r="P572" s="31">
        <v>100</v>
      </c>
      <c r="Q572" s="32">
        <v>2550</v>
      </c>
      <c r="R572" s="32">
        <f>O572*Q572</f>
        <v>153000</v>
      </c>
      <c r="S572" s="31">
        <v>17</v>
      </c>
      <c r="T572" s="31">
        <v>24</v>
      </c>
      <c r="U572" s="30">
        <f>R572*(100-T572)%</f>
        <v>116280</v>
      </c>
      <c r="V572" s="30">
        <f>U572+J572</f>
        <v>120440</v>
      </c>
      <c r="W572" s="30">
        <f>V572</f>
        <v>120440</v>
      </c>
      <c r="X572" s="33">
        <v>0</v>
      </c>
      <c r="Y572" s="56">
        <f>V572</f>
        <v>120440</v>
      </c>
      <c r="Z572" s="19">
        <v>0.3</v>
      </c>
    </row>
    <row r="573" spans="1:26" ht="34.15" customHeight="1" thickBot="1" x14ac:dyDescent="0.6">
      <c r="A573" s="11">
        <v>479</v>
      </c>
      <c r="B573" s="11" t="s">
        <v>32</v>
      </c>
      <c r="C573" s="11">
        <v>17403</v>
      </c>
      <c r="D573" s="11">
        <v>1</v>
      </c>
      <c r="E573" s="11">
        <v>0</v>
      </c>
      <c r="F573" s="11">
        <v>0</v>
      </c>
      <c r="G573" s="20">
        <v>2</v>
      </c>
      <c r="H573" s="12">
        <f t="shared" si="83"/>
        <v>400</v>
      </c>
      <c r="I573" s="11">
        <v>420</v>
      </c>
      <c r="J573" s="13">
        <f t="shared" si="84"/>
        <v>168000</v>
      </c>
      <c r="K573" s="11">
        <v>1</v>
      </c>
      <c r="L573" s="11" t="s">
        <v>33</v>
      </c>
      <c r="M573" s="14" t="s">
        <v>34</v>
      </c>
      <c r="N573" s="11">
        <v>2</v>
      </c>
      <c r="O573" s="12">
        <v>520</v>
      </c>
      <c r="P573" s="15">
        <v>100</v>
      </c>
      <c r="Q573" s="16">
        <v>8450</v>
      </c>
      <c r="R573" s="16">
        <f>O573*Q573</f>
        <v>4394000</v>
      </c>
      <c r="S573" s="15">
        <v>13</v>
      </c>
      <c r="T573" s="15">
        <v>42</v>
      </c>
      <c r="U573" s="13">
        <f>R573*(100-T573)%</f>
        <v>2548520</v>
      </c>
      <c r="V573" s="13">
        <f t="shared" si="86"/>
        <v>2716520</v>
      </c>
      <c r="W573" s="13">
        <f t="shared" si="85"/>
        <v>2716520</v>
      </c>
      <c r="X573" s="17">
        <v>50</v>
      </c>
      <c r="Y573" s="6" t="s">
        <v>35</v>
      </c>
      <c r="Z573" s="19">
        <v>0.03</v>
      </c>
    </row>
    <row r="574" spans="1:26" ht="26.25" customHeight="1" thickBot="1" x14ac:dyDescent="0.6">
      <c r="A574" s="11">
        <v>480</v>
      </c>
      <c r="B574" s="11" t="s">
        <v>32</v>
      </c>
      <c r="C574" s="11">
        <v>33172</v>
      </c>
      <c r="D574" s="11">
        <v>0</v>
      </c>
      <c r="E574" s="11">
        <v>2</v>
      </c>
      <c r="F574" s="11">
        <v>11</v>
      </c>
      <c r="G574" s="20">
        <v>1</v>
      </c>
      <c r="H574" s="12">
        <f t="shared" si="83"/>
        <v>211</v>
      </c>
      <c r="I574" s="11">
        <v>500</v>
      </c>
      <c r="J574" s="13">
        <f t="shared" si="84"/>
        <v>105500</v>
      </c>
      <c r="K574" s="11">
        <v>1</v>
      </c>
      <c r="L574" s="11"/>
      <c r="M574" s="11"/>
      <c r="N574" s="11">
        <v>1</v>
      </c>
      <c r="O574" s="12"/>
      <c r="P574" s="15">
        <v>100</v>
      </c>
      <c r="Q574" s="16"/>
      <c r="R574" s="16"/>
      <c r="S574" s="15"/>
      <c r="T574" s="15"/>
      <c r="U574" s="13"/>
      <c r="V574" s="13">
        <f t="shared" si="86"/>
        <v>105500</v>
      </c>
      <c r="W574" s="13">
        <f t="shared" si="85"/>
        <v>105500</v>
      </c>
      <c r="X574" s="17">
        <v>50</v>
      </c>
      <c r="Y574" s="18" t="s">
        <v>35</v>
      </c>
      <c r="Z574" s="19">
        <v>0.01</v>
      </c>
    </row>
    <row r="575" spans="1:26" ht="26.25" customHeight="1" thickBot="1" x14ac:dyDescent="0.6">
      <c r="A575" s="11">
        <v>481</v>
      </c>
      <c r="B575" s="11" t="s">
        <v>32</v>
      </c>
      <c r="C575" s="11">
        <v>17778</v>
      </c>
      <c r="D575" s="11">
        <v>3</v>
      </c>
      <c r="E575" s="11">
        <v>3</v>
      </c>
      <c r="F575" s="11">
        <v>50</v>
      </c>
      <c r="G575" s="20">
        <v>1</v>
      </c>
      <c r="H575" s="12">
        <f t="shared" si="83"/>
        <v>1550</v>
      </c>
      <c r="I575" s="11">
        <v>100</v>
      </c>
      <c r="J575" s="13">
        <f t="shared" si="84"/>
        <v>155000</v>
      </c>
      <c r="K575" s="11">
        <v>1</v>
      </c>
      <c r="L575" s="11"/>
      <c r="M575" s="11"/>
      <c r="N575" s="11">
        <v>1</v>
      </c>
      <c r="O575" s="12"/>
      <c r="P575" s="15">
        <v>100</v>
      </c>
      <c r="Q575" s="16"/>
      <c r="R575" s="16"/>
      <c r="S575" s="15"/>
      <c r="T575" s="15"/>
      <c r="U575" s="13"/>
      <c r="V575" s="13">
        <f t="shared" si="86"/>
        <v>155000</v>
      </c>
      <c r="W575" s="13">
        <f t="shared" si="85"/>
        <v>155000</v>
      </c>
      <c r="X575" s="17">
        <v>50</v>
      </c>
      <c r="Y575" s="6" t="s">
        <v>35</v>
      </c>
      <c r="Z575" s="19">
        <v>0.01</v>
      </c>
    </row>
    <row r="576" spans="1:26" ht="26.25" customHeight="1" thickBot="1" x14ac:dyDescent="0.6">
      <c r="A576" s="11">
        <v>482</v>
      </c>
      <c r="B576" s="11" t="s">
        <v>32</v>
      </c>
      <c r="C576" s="11">
        <v>19657</v>
      </c>
      <c r="D576" s="11">
        <v>5</v>
      </c>
      <c r="E576" s="11">
        <v>0</v>
      </c>
      <c r="F576" s="11">
        <v>85</v>
      </c>
      <c r="G576" s="20">
        <v>1</v>
      </c>
      <c r="H576" s="12">
        <f t="shared" si="83"/>
        <v>2085</v>
      </c>
      <c r="I576" s="11">
        <v>130</v>
      </c>
      <c r="J576" s="13">
        <f t="shared" si="84"/>
        <v>271050</v>
      </c>
      <c r="K576" s="11">
        <v>1</v>
      </c>
      <c r="L576" s="11"/>
      <c r="M576" s="11"/>
      <c r="N576" s="11">
        <v>1</v>
      </c>
      <c r="O576" s="12"/>
      <c r="P576" s="15">
        <v>100</v>
      </c>
      <c r="Q576" s="16"/>
      <c r="R576" s="16"/>
      <c r="S576" s="15"/>
      <c r="T576" s="15"/>
      <c r="U576" s="13"/>
      <c r="V576" s="13">
        <f t="shared" si="86"/>
        <v>271050</v>
      </c>
      <c r="W576" s="13">
        <f t="shared" si="85"/>
        <v>271050</v>
      </c>
      <c r="X576" s="17">
        <v>50</v>
      </c>
      <c r="Y576" s="18" t="s">
        <v>35</v>
      </c>
      <c r="Z576" s="19">
        <v>0.01</v>
      </c>
    </row>
    <row r="577" spans="1:26" ht="26.25" customHeight="1" thickBot="1" x14ac:dyDescent="0.6">
      <c r="A577" s="11">
        <v>483</v>
      </c>
      <c r="B577" s="11" t="s">
        <v>32</v>
      </c>
      <c r="C577" s="11">
        <v>16699</v>
      </c>
      <c r="D577" s="11">
        <v>7</v>
      </c>
      <c r="E577" s="11">
        <v>0</v>
      </c>
      <c r="F577" s="11">
        <v>75</v>
      </c>
      <c r="G577" s="20">
        <v>1</v>
      </c>
      <c r="H577" s="12">
        <f t="shared" si="83"/>
        <v>2875</v>
      </c>
      <c r="I577" s="11">
        <v>130</v>
      </c>
      <c r="J577" s="13">
        <f t="shared" si="84"/>
        <v>373750</v>
      </c>
      <c r="K577" s="11">
        <v>1</v>
      </c>
      <c r="L577" s="11"/>
      <c r="M577" s="11"/>
      <c r="N577" s="11">
        <v>1</v>
      </c>
      <c r="O577" s="12"/>
      <c r="P577" s="15">
        <v>100</v>
      </c>
      <c r="Q577" s="16"/>
      <c r="R577" s="16"/>
      <c r="S577" s="15"/>
      <c r="T577" s="15"/>
      <c r="U577" s="13"/>
      <c r="V577" s="13">
        <f t="shared" si="86"/>
        <v>373750</v>
      </c>
      <c r="W577" s="13">
        <f t="shared" si="85"/>
        <v>373750</v>
      </c>
      <c r="X577" s="17">
        <v>50</v>
      </c>
      <c r="Y577" s="6" t="s">
        <v>35</v>
      </c>
      <c r="Z577" s="19">
        <v>0.01</v>
      </c>
    </row>
    <row r="578" spans="1:26" ht="26.25" customHeight="1" thickBot="1" x14ac:dyDescent="0.6">
      <c r="A578" s="11">
        <v>484</v>
      </c>
      <c r="B578" s="11" t="s">
        <v>32</v>
      </c>
      <c r="C578" s="11">
        <v>17305</v>
      </c>
      <c r="D578" s="11">
        <v>1</v>
      </c>
      <c r="E578" s="11">
        <v>0</v>
      </c>
      <c r="F578" s="11">
        <v>58</v>
      </c>
      <c r="G578" s="20">
        <v>1</v>
      </c>
      <c r="H578" s="12">
        <f t="shared" si="83"/>
        <v>458</v>
      </c>
      <c r="I578" s="11">
        <v>110</v>
      </c>
      <c r="J578" s="13">
        <f t="shared" si="84"/>
        <v>50380</v>
      </c>
      <c r="K578" s="11">
        <v>1</v>
      </c>
      <c r="L578" s="11"/>
      <c r="M578" s="11"/>
      <c r="N578" s="11">
        <v>1</v>
      </c>
      <c r="O578" s="12"/>
      <c r="P578" s="15">
        <v>100</v>
      </c>
      <c r="Q578" s="16"/>
      <c r="R578" s="16"/>
      <c r="S578" s="15"/>
      <c r="T578" s="15"/>
      <c r="U578" s="13"/>
      <c r="V578" s="13">
        <f t="shared" si="86"/>
        <v>50380</v>
      </c>
      <c r="W578" s="13">
        <f t="shared" si="85"/>
        <v>50380</v>
      </c>
      <c r="X578" s="17">
        <v>50</v>
      </c>
      <c r="Y578" s="6" t="s">
        <v>35</v>
      </c>
      <c r="Z578" s="19">
        <v>0.01</v>
      </c>
    </row>
    <row r="579" spans="1:26" s="37" customFormat="1" ht="28.5" customHeight="1" thickBot="1" x14ac:dyDescent="0.6">
      <c r="A579" s="152">
        <v>485</v>
      </c>
      <c r="B579" s="14" t="s">
        <v>32</v>
      </c>
      <c r="C579" s="14">
        <v>33287</v>
      </c>
      <c r="D579" s="14">
        <v>0</v>
      </c>
      <c r="E579" s="14">
        <v>0</v>
      </c>
      <c r="F579" s="14">
        <v>75</v>
      </c>
      <c r="G579" s="29">
        <v>2</v>
      </c>
      <c r="H579" s="19">
        <f t="shared" si="83"/>
        <v>75</v>
      </c>
      <c r="I579" s="14">
        <v>100</v>
      </c>
      <c r="J579" s="30">
        <f t="shared" si="84"/>
        <v>7500</v>
      </c>
      <c r="K579" s="14">
        <v>1</v>
      </c>
      <c r="L579" s="14"/>
      <c r="M579" s="14"/>
      <c r="N579" s="14">
        <v>2</v>
      </c>
      <c r="O579" s="19"/>
      <c r="P579" s="31">
        <v>100</v>
      </c>
      <c r="Q579" s="32"/>
      <c r="R579" s="32"/>
      <c r="S579" s="31"/>
      <c r="T579" s="31"/>
      <c r="U579" s="30"/>
      <c r="V579" s="30">
        <f t="shared" si="86"/>
        <v>7500</v>
      </c>
      <c r="W579" s="30">
        <f t="shared" si="85"/>
        <v>7500</v>
      </c>
      <c r="X579" s="33">
        <v>50</v>
      </c>
      <c r="Y579" s="39" t="s">
        <v>35</v>
      </c>
      <c r="Z579" s="19">
        <v>0.03</v>
      </c>
    </row>
    <row r="580" spans="1:26" ht="36.75" customHeight="1" thickBot="1" x14ac:dyDescent="0.6">
      <c r="A580" s="153"/>
      <c r="B580" s="11" t="s">
        <v>32</v>
      </c>
      <c r="C580" s="11">
        <v>33287</v>
      </c>
      <c r="D580" s="11"/>
      <c r="E580" s="11"/>
      <c r="F580" s="11"/>
      <c r="G580" s="20"/>
      <c r="H580" s="12"/>
      <c r="I580" s="11"/>
      <c r="J580" s="13"/>
      <c r="K580" s="11">
        <v>1</v>
      </c>
      <c r="L580" s="11" t="s">
        <v>33</v>
      </c>
      <c r="M580" s="14" t="s">
        <v>34</v>
      </c>
      <c r="N580" s="11">
        <v>2</v>
      </c>
      <c r="O580" s="12">
        <v>333.10400000000004</v>
      </c>
      <c r="P580" s="15">
        <v>100</v>
      </c>
      <c r="Q580" s="16">
        <v>8450</v>
      </c>
      <c r="R580" s="16">
        <f>O580*Q580</f>
        <v>2814728.8000000003</v>
      </c>
      <c r="S580" s="15">
        <v>31</v>
      </c>
      <c r="T580" s="15">
        <v>85</v>
      </c>
      <c r="U580" s="13">
        <f>R580*(100-T580)%</f>
        <v>422209.32</v>
      </c>
      <c r="V580" s="13">
        <f t="shared" si="86"/>
        <v>422209.32</v>
      </c>
      <c r="W580" s="13">
        <f t="shared" si="85"/>
        <v>422209.32</v>
      </c>
      <c r="X580" s="17">
        <v>10</v>
      </c>
      <c r="Y580" s="18" t="s">
        <v>35</v>
      </c>
      <c r="Z580" s="19">
        <v>0.02</v>
      </c>
    </row>
    <row r="581" spans="1:26" ht="24.75" customHeight="1" thickBot="1" x14ac:dyDescent="0.6">
      <c r="A581" s="11">
        <v>486</v>
      </c>
      <c r="B581" s="11" t="s">
        <v>32</v>
      </c>
      <c r="C581" s="11">
        <v>34533</v>
      </c>
      <c r="D581" s="11">
        <v>0</v>
      </c>
      <c r="E581" s="11">
        <v>3</v>
      </c>
      <c r="F581" s="11">
        <v>32</v>
      </c>
      <c r="G581" s="11">
        <v>1</v>
      </c>
      <c r="H581" s="12">
        <f t="shared" si="83"/>
        <v>332</v>
      </c>
      <c r="I581" s="11">
        <v>100</v>
      </c>
      <c r="J581" s="13">
        <f>H581*I581</f>
        <v>33200</v>
      </c>
      <c r="K581" s="11">
        <v>1</v>
      </c>
      <c r="L581" s="11"/>
      <c r="M581" s="11"/>
      <c r="N581" s="11">
        <v>1</v>
      </c>
      <c r="O581" s="12"/>
      <c r="P581" s="15">
        <v>100</v>
      </c>
      <c r="Q581" s="16"/>
      <c r="R581" s="16"/>
      <c r="S581" s="15"/>
      <c r="T581" s="15"/>
      <c r="U581" s="13"/>
      <c r="V581" s="13">
        <f t="shared" si="86"/>
        <v>33200</v>
      </c>
      <c r="W581" s="13">
        <f t="shared" si="85"/>
        <v>33200</v>
      </c>
      <c r="X581" s="17">
        <v>50</v>
      </c>
      <c r="Y581" s="18" t="s">
        <v>35</v>
      </c>
      <c r="Z581" s="19">
        <v>0.01</v>
      </c>
    </row>
    <row r="582" spans="1:26" ht="24.75" customHeight="1" thickBot="1" x14ac:dyDescent="0.6">
      <c r="A582" s="11">
        <v>487</v>
      </c>
      <c r="B582" s="11" t="s">
        <v>32</v>
      </c>
      <c r="C582" s="11">
        <v>17815</v>
      </c>
      <c r="D582" s="11">
        <v>9</v>
      </c>
      <c r="E582" s="11">
        <v>1</v>
      </c>
      <c r="F582" s="11">
        <v>86</v>
      </c>
      <c r="G582" s="20">
        <v>1</v>
      </c>
      <c r="H582" s="12">
        <f t="shared" si="83"/>
        <v>3786</v>
      </c>
      <c r="I582" s="11">
        <v>130</v>
      </c>
      <c r="J582" s="13">
        <f>H582*I582</f>
        <v>492180</v>
      </c>
      <c r="K582" s="11">
        <v>1</v>
      </c>
      <c r="L582" s="11"/>
      <c r="M582" s="11"/>
      <c r="N582" s="11">
        <v>1</v>
      </c>
      <c r="O582" s="12"/>
      <c r="P582" s="15">
        <v>100</v>
      </c>
      <c r="Q582" s="16"/>
      <c r="R582" s="16"/>
      <c r="S582" s="15"/>
      <c r="T582" s="15"/>
      <c r="U582" s="13"/>
      <c r="V582" s="13">
        <f t="shared" si="86"/>
        <v>492180</v>
      </c>
      <c r="W582" s="13">
        <f t="shared" si="85"/>
        <v>492180</v>
      </c>
      <c r="X582" s="17">
        <v>50</v>
      </c>
      <c r="Y582" s="6" t="s">
        <v>35</v>
      </c>
      <c r="Z582" s="19">
        <v>0.01</v>
      </c>
    </row>
    <row r="583" spans="1:26" ht="24.75" customHeight="1" thickBot="1" x14ac:dyDescent="0.6">
      <c r="A583" s="11">
        <v>488</v>
      </c>
      <c r="B583" s="11" t="s">
        <v>32</v>
      </c>
      <c r="C583" s="11">
        <v>17619</v>
      </c>
      <c r="D583" s="11">
        <v>20</v>
      </c>
      <c r="E583" s="11">
        <v>0</v>
      </c>
      <c r="F583" s="11">
        <v>40</v>
      </c>
      <c r="G583" s="20">
        <v>1</v>
      </c>
      <c r="H583" s="12">
        <f t="shared" si="83"/>
        <v>8040</v>
      </c>
      <c r="I583" s="11">
        <v>130</v>
      </c>
      <c r="J583" s="13">
        <f>H583*I583</f>
        <v>1045200</v>
      </c>
      <c r="K583" s="11">
        <v>1</v>
      </c>
      <c r="L583" s="11"/>
      <c r="M583" s="11"/>
      <c r="N583" s="11">
        <v>1</v>
      </c>
      <c r="O583" s="12"/>
      <c r="P583" s="15">
        <v>100</v>
      </c>
      <c r="Q583" s="16"/>
      <c r="R583" s="16"/>
      <c r="S583" s="15"/>
      <c r="T583" s="15"/>
      <c r="U583" s="13"/>
      <c r="V583" s="13">
        <f t="shared" si="86"/>
        <v>1045200</v>
      </c>
      <c r="W583" s="13">
        <f t="shared" si="85"/>
        <v>1045200</v>
      </c>
      <c r="X583" s="17">
        <v>50</v>
      </c>
      <c r="Y583" s="6" t="s">
        <v>35</v>
      </c>
      <c r="Z583" s="19">
        <v>0.01</v>
      </c>
    </row>
    <row r="584" spans="1:26" ht="24.75" customHeight="1" thickBot="1" x14ac:dyDescent="0.6">
      <c r="A584" s="152">
        <v>489</v>
      </c>
      <c r="B584" s="11" t="s">
        <v>32</v>
      </c>
      <c r="C584" s="11">
        <v>19432</v>
      </c>
      <c r="D584" s="11">
        <v>0</v>
      </c>
      <c r="E584" s="11">
        <v>3</v>
      </c>
      <c r="F584" s="11">
        <v>0</v>
      </c>
      <c r="G584" s="20">
        <v>1</v>
      </c>
      <c r="H584" s="12">
        <f t="shared" si="83"/>
        <v>300</v>
      </c>
      <c r="I584" s="11">
        <v>100</v>
      </c>
      <c r="J584" s="13">
        <f>H584*I584</f>
        <v>30000</v>
      </c>
      <c r="K584" s="11">
        <v>1</v>
      </c>
      <c r="L584" s="11"/>
      <c r="M584" s="11"/>
      <c r="N584" s="11">
        <v>2</v>
      </c>
      <c r="O584" s="12"/>
      <c r="P584" s="15">
        <v>100</v>
      </c>
      <c r="Q584" s="16"/>
      <c r="R584" s="16"/>
      <c r="S584" s="15"/>
      <c r="T584" s="15"/>
      <c r="U584" s="13"/>
      <c r="V584" s="13">
        <f t="shared" si="86"/>
        <v>30000</v>
      </c>
      <c r="W584" s="13">
        <f t="shared" si="85"/>
        <v>30000</v>
      </c>
      <c r="X584" s="17">
        <v>50</v>
      </c>
      <c r="Y584" s="6" t="s">
        <v>35</v>
      </c>
      <c r="Z584" s="19">
        <v>0.03</v>
      </c>
    </row>
    <row r="585" spans="1:26" ht="33.6" customHeight="1" thickBot="1" x14ac:dyDescent="0.6">
      <c r="A585" s="153"/>
      <c r="B585" s="11" t="s">
        <v>32</v>
      </c>
      <c r="C585" s="11">
        <v>19432</v>
      </c>
      <c r="D585" s="11"/>
      <c r="E585" s="11"/>
      <c r="F585" s="11"/>
      <c r="G585" s="20"/>
      <c r="H585" s="12"/>
      <c r="I585" s="11"/>
      <c r="J585" s="13"/>
      <c r="K585" s="11">
        <v>1</v>
      </c>
      <c r="L585" s="11" t="s">
        <v>33</v>
      </c>
      <c r="M585" s="14" t="s">
        <v>34</v>
      </c>
      <c r="N585" s="11">
        <v>2</v>
      </c>
      <c r="O585" s="12">
        <v>180</v>
      </c>
      <c r="P585" s="15">
        <v>100</v>
      </c>
      <c r="Q585" s="16">
        <v>8450</v>
      </c>
      <c r="R585" s="16">
        <f>O585*Q585</f>
        <v>1521000</v>
      </c>
      <c r="S585" s="15">
        <v>31</v>
      </c>
      <c r="T585" s="15">
        <v>85</v>
      </c>
      <c r="U585" s="13">
        <f>R585*(100-T585)%</f>
        <v>228150</v>
      </c>
      <c r="V585" s="13">
        <f t="shared" si="86"/>
        <v>228150</v>
      </c>
      <c r="W585" s="13">
        <f t="shared" si="85"/>
        <v>228150</v>
      </c>
      <c r="X585" s="17">
        <v>10</v>
      </c>
      <c r="Y585" s="18" t="s">
        <v>35</v>
      </c>
      <c r="Z585" s="19">
        <v>0.02</v>
      </c>
    </row>
    <row r="586" spans="1:26" ht="46.5" customHeight="1" thickBot="1" x14ac:dyDescent="0.6">
      <c r="A586" s="11">
        <v>490</v>
      </c>
      <c r="B586" s="11" t="s">
        <v>32</v>
      </c>
      <c r="C586" s="11">
        <v>2738</v>
      </c>
      <c r="D586" s="11">
        <v>0</v>
      </c>
      <c r="E586" s="11">
        <v>2</v>
      </c>
      <c r="F586" s="11">
        <v>1</v>
      </c>
      <c r="G586" s="20">
        <v>2</v>
      </c>
      <c r="H586" s="12">
        <f t="shared" si="83"/>
        <v>201</v>
      </c>
      <c r="I586" s="11">
        <v>420</v>
      </c>
      <c r="J586" s="13">
        <f>H586*I586</f>
        <v>84420</v>
      </c>
      <c r="K586" s="11">
        <v>1</v>
      </c>
      <c r="L586" s="11" t="s">
        <v>33</v>
      </c>
      <c r="M586" s="11" t="s">
        <v>37</v>
      </c>
      <c r="N586" s="11">
        <v>2</v>
      </c>
      <c r="O586" s="12">
        <v>90</v>
      </c>
      <c r="P586" s="15">
        <v>100</v>
      </c>
      <c r="Q586" s="16">
        <v>8450</v>
      </c>
      <c r="R586" s="16">
        <f>O586*Q586</f>
        <v>760500</v>
      </c>
      <c r="S586" s="15">
        <v>12</v>
      </c>
      <c r="T586" s="15">
        <v>14</v>
      </c>
      <c r="U586" s="13">
        <f>R586*(100-T586)%</f>
        <v>654030</v>
      </c>
      <c r="V586" s="13">
        <f t="shared" si="86"/>
        <v>738450</v>
      </c>
      <c r="W586" s="13">
        <f t="shared" si="85"/>
        <v>738450</v>
      </c>
      <c r="X586" s="17">
        <v>50</v>
      </c>
      <c r="Y586" s="18" t="s">
        <v>35</v>
      </c>
      <c r="Z586" s="19">
        <v>0.03</v>
      </c>
    </row>
    <row r="587" spans="1:26" ht="36.75" customHeight="1" thickBot="1" x14ac:dyDescent="0.6">
      <c r="A587" s="152">
        <v>491</v>
      </c>
      <c r="B587" s="11" t="s">
        <v>32</v>
      </c>
      <c r="C587" s="11">
        <v>2760</v>
      </c>
      <c r="D587" s="11">
        <v>0</v>
      </c>
      <c r="E587" s="11">
        <v>1</v>
      </c>
      <c r="F587" s="11">
        <v>85</v>
      </c>
      <c r="G587" s="20">
        <v>2</v>
      </c>
      <c r="H587" s="12">
        <f t="shared" si="83"/>
        <v>185</v>
      </c>
      <c r="I587" s="11">
        <v>420</v>
      </c>
      <c r="J587" s="13">
        <f>H587*I587</f>
        <v>77700</v>
      </c>
      <c r="K587" s="11">
        <v>1</v>
      </c>
      <c r="L587" s="11"/>
      <c r="M587" s="11"/>
      <c r="N587" s="11">
        <v>2</v>
      </c>
      <c r="O587" s="12"/>
      <c r="P587" s="15">
        <v>100</v>
      </c>
      <c r="Q587" s="16"/>
      <c r="R587" s="16"/>
      <c r="S587" s="15"/>
      <c r="T587" s="15"/>
      <c r="U587" s="13"/>
      <c r="V587" s="13">
        <f t="shared" si="86"/>
        <v>77700</v>
      </c>
      <c r="W587" s="13">
        <f t="shared" si="85"/>
        <v>77700</v>
      </c>
      <c r="X587" s="17">
        <v>50</v>
      </c>
      <c r="Y587" s="18" t="s">
        <v>35</v>
      </c>
      <c r="Z587" s="19">
        <v>0.03</v>
      </c>
    </row>
    <row r="588" spans="1:26" ht="33.6" customHeight="1" thickBot="1" x14ac:dyDescent="0.6">
      <c r="A588" s="153"/>
      <c r="B588" s="11" t="s">
        <v>32</v>
      </c>
      <c r="C588" s="11">
        <v>2760</v>
      </c>
      <c r="D588" s="11"/>
      <c r="E588" s="11"/>
      <c r="F588" s="11"/>
      <c r="G588" s="20"/>
      <c r="H588" s="12"/>
      <c r="I588" s="11"/>
      <c r="J588" s="13"/>
      <c r="K588" s="11">
        <v>1</v>
      </c>
      <c r="L588" s="11" t="s">
        <v>33</v>
      </c>
      <c r="M588" s="11" t="s">
        <v>37</v>
      </c>
      <c r="N588" s="11">
        <v>2</v>
      </c>
      <c r="O588" s="12">
        <v>500</v>
      </c>
      <c r="P588" s="15">
        <v>100</v>
      </c>
      <c r="Q588" s="16">
        <v>8450</v>
      </c>
      <c r="R588" s="16">
        <f>O588*Q588</f>
        <v>4225000</v>
      </c>
      <c r="S588" s="15">
        <v>10</v>
      </c>
      <c r="T588" s="15">
        <v>10</v>
      </c>
      <c r="U588" s="13">
        <f>R588*(100-T588)%</f>
        <v>3802500</v>
      </c>
      <c r="V588" s="13">
        <f t="shared" si="86"/>
        <v>3802500</v>
      </c>
      <c r="W588" s="13">
        <f t="shared" si="85"/>
        <v>3802500</v>
      </c>
      <c r="X588" s="17">
        <v>10</v>
      </c>
      <c r="Y588" s="18" t="s">
        <v>35</v>
      </c>
      <c r="Z588" s="19">
        <v>0.02</v>
      </c>
    </row>
    <row r="589" spans="1:26" ht="23.25" customHeight="1" thickBot="1" x14ac:dyDescent="0.6">
      <c r="A589" s="11">
        <v>492</v>
      </c>
      <c r="B589" s="11" t="s">
        <v>32</v>
      </c>
      <c r="C589" s="11">
        <v>19614</v>
      </c>
      <c r="D589" s="11">
        <v>0</v>
      </c>
      <c r="E589" s="11">
        <v>2</v>
      </c>
      <c r="F589" s="11">
        <v>20</v>
      </c>
      <c r="G589" s="20">
        <v>1</v>
      </c>
      <c r="H589" s="12">
        <f t="shared" si="83"/>
        <v>220</v>
      </c>
      <c r="I589" s="11">
        <v>130</v>
      </c>
      <c r="J589" s="13">
        <f t="shared" ref="J589:J614" si="87">H589*I589</f>
        <v>28600</v>
      </c>
      <c r="K589" s="11">
        <v>1</v>
      </c>
      <c r="L589" s="11"/>
      <c r="M589" s="11"/>
      <c r="N589" s="11">
        <v>1</v>
      </c>
      <c r="O589" s="12"/>
      <c r="P589" s="15">
        <v>100</v>
      </c>
      <c r="Q589" s="16"/>
      <c r="R589" s="16"/>
      <c r="S589" s="15"/>
      <c r="T589" s="15"/>
      <c r="U589" s="13"/>
      <c r="V589" s="13">
        <f t="shared" si="86"/>
        <v>28600</v>
      </c>
      <c r="W589" s="13">
        <f t="shared" si="85"/>
        <v>28600</v>
      </c>
      <c r="X589" s="161">
        <v>50</v>
      </c>
      <c r="Y589" s="141" t="s">
        <v>35</v>
      </c>
      <c r="Z589" s="144">
        <v>0.01</v>
      </c>
    </row>
    <row r="590" spans="1:26" ht="23.25" customHeight="1" thickBot="1" x14ac:dyDescent="0.6">
      <c r="A590" s="11">
        <v>493</v>
      </c>
      <c r="B590" s="11" t="s">
        <v>32</v>
      </c>
      <c r="C590" s="11">
        <v>19616</v>
      </c>
      <c r="D590" s="11">
        <v>2</v>
      </c>
      <c r="E590" s="11">
        <v>2</v>
      </c>
      <c r="F590" s="11">
        <v>0</v>
      </c>
      <c r="G590" s="20">
        <v>1</v>
      </c>
      <c r="H590" s="12">
        <f t="shared" si="83"/>
        <v>1000</v>
      </c>
      <c r="I590" s="11">
        <v>100</v>
      </c>
      <c r="J590" s="13">
        <f t="shared" si="87"/>
        <v>100000</v>
      </c>
      <c r="K590" s="11">
        <v>1</v>
      </c>
      <c r="L590" s="11"/>
      <c r="M590" s="11"/>
      <c r="N590" s="11">
        <v>1</v>
      </c>
      <c r="O590" s="12"/>
      <c r="P590" s="15">
        <v>100</v>
      </c>
      <c r="Q590" s="16"/>
      <c r="R590" s="16"/>
      <c r="S590" s="15"/>
      <c r="T590" s="15"/>
      <c r="U590" s="13"/>
      <c r="V590" s="13">
        <f t="shared" si="86"/>
        <v>100000</v>
      </c>
      <c r="W590" s="13">
        <f t="shared" si="85"/>
        <v>100000</v>
      </c>
      <c r="X590" s="162"/>
      <c r="Y590" s="142"/>
      <c r="Z590" s="145"/>
    </row>
    <row r="591" spans="1:26" ht="23.25" customHeight="1" thickBot="1" x14ac:dyDescent="0.6">
      <c r="A591" s="11">
        <v>494</v>
      </c>
      <c r="B591" s="11" t="s">
        <v>32</v>
      </c>
      <c r="C591" s="11">
        <v>19672</v>
      </c>
      <c r="D591" s="11">
        <v>3</v>
      </c>
      <c r="E591" s="11">
        <v>2</v>
      </c>
      <c r="F591" s="11">
        <v>80</v>
      </c>
      <c r="G591" s="20">
        <v>1</v>
      </c>
      <c r="H591" s="12">
        <f t="shared" si="83"/>
        <v>1480</v>
      </c>
      <c r="I591" s="11">
        <v>180</v>
      </c>
      <c r="J591" s="13">
        <f t="shared" si="87"/>
        <v>266400</v>
      </c>
      <c r="K591" s="11">
        <v>1</v>
      </c>
      <c r="L591" s="11"/>
      <c r="M591" s="11"/>
      <c r="N591" s="11">
        <v>1</v>
      </c>
      <c r="O591" s="12"/>
      <c r="P591" s="15">
        <v>100</v>
      </c>
      <c r="Q591" s="16"/>
      <c r="R591" s="16"/>
      <c r="S591" s="15"/>
      <c r="T591" s="15"/>
      <c r="U591" s="13"/>
      <c r="V591" s="13">
        <f t="shared" si="86"/>
        <v>266400</v>
      </c>
      <c r="W591" s="13">
        <f t="shared" si="85"/>
        <v>266400</v>
      </c>
      <c r="X591" s="162"/>
      <c r="Y591" s="142"/>
      <c r="Z591" s="145"/>
    </row>
    <row r="592" spans="1:26" ht="23.25" customHeight="1" thickBot="1" x14ac:dyDescent="0.6">
      <c r="A592" s="11">
        <v>495</v>
      </c>
      <c r="B592" s="11" t="s">
        <v>32</v>
      </c>
      <c r="C592" s="11">
        <v>45219</v>
      </c>
      <c r="D592" s="11">
        <v>9</v>
      </c>
      <c r="E592" s="11">
        <v>3</v>
      </c>
      <c r="F592" s="11">
        <v>46</v>
      </c>
      <c r="G592" s="11">
        <v>1</v>
      </c>
      <c r="H592" s="12">
        <f t="shared" si="83"/>
        <v>3946</v>
      </c>
      <c r="I592" s="11">
        <v>100</v>
      </c>
      <c r="J592" s="13">
        <f t="shared" si="87"/>
        <v>394600</v>
      </c>
      <c r="K592" s="11">
        <v>1</v>
      </c>
      <c r="L592" s="11"/>
      <c r="M592" s="11"/>
      <c r="N592" s="11">
        <v>1</v>
      </c>
      <c r="O592" s="12"/>
      <c r="P592" s="15">
        <v>100</v>
      </c>
      <c r="Q592" s="16"/>
      <c r="R592" s="16"/>
      <c r="S592" s="15"/>
      <c r="T592" s="15"/>
      <c r="U592" s="13"/>
      <c r="V592" s="13">
        <f t="shared" si="86"/>
        <v>394600</v>
      </c>
      <c r="W592" s="13">
        <f t="shared" si="85"/>
        <v>394600</v>
      </c>
      <c r="X592" s="162"/>
      <c r="Y592" s="142"/>
      <c r="Z592" s="145"/>
    </row>
    <row r="593" spans="1:26" ht="29.25" customHeight="1" thickBot="1" x14ac:dyDescent="0.6">
      <c r="A593" s="11">
        <v>496</v>
      </c>
      <c r="B593" s="11" t="s">
        <v>32</v>
      </c>
      <c r="C593" s="11">
        <v>17821</v>
      </c>
      <c r="D593" s="11">
        <v>3</v>
      </c>
      <c r="E593" s="11">
        <v>1</v>
      </c>
      <c r="F593" s="11">
        <v>72</v>
      </c>
      <c r="G593" s="20">
        <v>1</v>
      </c>
      <c r="H593" s="12">
        <f>SUM(D593*400)+(E593*100)+F593</f>
        <v>1372</v>
      </c>
      <c r="I593" s="11">
        <v>100</v>
      </c>
      <c r="J593" s="13">
        <f t="shared" si="87"/>
        <v>137200</v>
      </c>
      <c r="K593" s="11">
        <v>1</v>
      </c>
      <c r="L593" s="11"/>
      <c r="M593" s="11"/>
      <c r="N593" s="11">
        <v>1</v>
      </c>
      <c r="O593" s="12"/>
      <c r="P593" s="15">
        <v>100</v>
      </c>
      <c r="Q593" s="16"/>
      <c r="R593" s="16"/>
      <c r="S593" s="15"/>
      <c r="T593" s="15"/>
      <c r="U593" s="13"/>
      <c r="V593" s="13">
        <f t="shared" si="86"/>
        <v>137200</v>
      </c>
      <c r="W593" s="13">
        <f>V593</f>
        <v>137200</v>
      </c>
      <c r="X593" s="163"/>
      <c r="Y593" s="143"/>
      <c r="Z593" s="146"/>
    </row>
    <row r="594" spans="1:26" ht="23.25" customHeight="1" thickBot="1" x14ac:dyDescent="0.6">
      <c r="A594" s="11">
        <v>497</v>
      </c>
      <c r="B594" s="11" t="s">
        <v>32</v>
      </c>
      <c r="C594" s="11">
        <v>45234</v>
      </c>
      <c r="D594" s="11">
        <v>0</v>
      </c>
      <c r="E594" s="11">
        <v>0</v>
      </c>
      <c r="F594" s="11">
        <v>42</v>
      </c>
      <c r="G594" s="20">
        <v>1</v>
      </c>
      <c r="H594" s="12">
        <f t="shared" ref="H594" si="88">SUM(D594*400)+(E594*100)+F594</f>
        <v>42</v>
      </c>
      <c r="I594" s="11">
        <v>500</v>
      </c>
      <c r="J594" s="13">
        <f t="shared" si="87"/>
        <v>21000</v>
      </c>
      <c r="K594" s="11">
        <v>1</v>
      </c>
      <c r="L594" s="11"/>
      <c r="M594" s="11"/>
      <c r="N594" s="11">
        <v>1</v>
      </c>
      <c r="O594" s="12"/>
      <c r="P594" s="15">
        <v>100</v>
      </c>
      <c r="Q594" s="16"/>
      <c r="R594" s="16"/>
      <c r="S594" s="15"/>
      <c r="T594" s="15"/>
      <c r="U594" s="13"/>
      <c r="V594" s="13">
        <f t="shared" si="86"/>
        <v>21000</v>
      </c>
      <c r="W594" s="13">
        <f t="shared" ref="W594" si="89">V594</f>
        <v>21000</v>
      </c>
      <c r="X594" s="17">
        <v>50</v>
      </c>
      <c r="Y594" s="18" t="s">
        <v>35</v>
      </c>
      <c r="Z594" s="19">
        <v>0.01</v>
      </c>
    </row>
    <row r="595" spans="1:26" ht="23.25" customHeight="1" thickBot="1" x14ac:dyDescent="0.6">
      <c r="A595" s="11">
        <v>498</v>
      </c>
      <c r="B595" s="11" t="s">
        <v>32</v>
      </c>
      <c r="C595" s="11">
        <v>45235</v>
      </c>
      <c r="D595" s="11">
        <v>0</v>
      </c>
      <c r="E595" s="11">
        <v>0</v>
      </c>
      <c r="F595" s="11">
        <v>41</v>
      </c>
      <c r="G595" s="20">
        <v>1</v>
      </c>
      <c r="H595" s="12">
        <f>SUM(D595*400)+(E595*100)+F595</f>
        <v>41</v>
      </c>
      <c r="I595" s="11">
        <v>420</v>
      </c>
      <c r="J595" s="13">
        <f t="shared" si="87"/>
        <v>17220</v>
      </c>
      <c r="K595" s="11">
        <v>1</v>
      </c>
      <c r="L595" s="11"/>
      <c r="M595" s="11"/>
      <c r="N595" s="11">
        <v>1</v>
      </c>
      <c r="O595" s="12"/>
      <c r="P595" s="15">
        <v>100</v>
      </c>
      <c r="Q595" s="16"/>
      <c r="R595" s="16"/>
      <c r="S595" s="15"/>
      <c r="T595" s="15"/>
      <c r="U595" s="13"/>
      <c r="V595" s="13">
        <f t="shared" si="86"/>
        <v>17220</v>
      </c>
      <c r="W595" s="13">
        <f>V595</f>
        <v>17220</v>
      </c>
      <c r="X595" s="17">
        <v>50</v>
      </c>
      <c r="Y595" s="18" t="s">
        <v>35</v>
      </c>
      <c r="Z595" s="19">
        <v>0.01</v>
      </c>
    </row>
    <row r="596" spans="1:26" ht="23.25" customHeight="1" thickBot="1" x14ac:dyDescent="0.6">
      <c r="A596" s="11">
        <v>499</v>
      </c>
      <c r="B596" s="11" t="s">
        <v>32</v>
      </c>
      <c r="C596" s="11">
        <v>45236</v>
      </c>
      <c r="D596" s="11">
        <v>0</v>
      </c>
      <c r="E596" s="11">
        <v>0</v>
      </c>
      <c r="F596" s="11">
        <v>40</v>
      </c>
      <c r="G596" s="20">
        <v>1</v>
      </c>
      <c r="H596" s="12">
        <f t="shared" ref="H596" si="90">SUM(D596*400)+(E596*100)+F596</f>
        <v>40</v>
      </c>
      <c r="I596" s="11">
        <v>420</v>
      </c>
      <c r="J596" s="13">
        <f t="shared" si="87"/>
        <v>16800</v>
      </c>
      <c r="K596" s="11">
        <v>1</v>
      </c>
      <c r="L596" s="11"/>
      <c r="M596" s="11"/>
      <c r="N596" s="11">
        <v>1</v>
      </c>
      <c r="O596" s="12"/>
      <c r="P596" s="15">
        <v>100</v>
      </c>
      <c r="Q596" s="16"/>
      <c r="R596" s="16"/>
      <c r="S596" s="15"/>
      <c r="T596" s="15"/>
      <c r="U596" s="13"/>
      <c r="V596" s="13">
        <f t="shared" si="86"/>
        <v>16800</v>
      </c>
      <c r="W596" s="13">
        <f t="shared" ref="W596" si="91">V596</f>
        <v>16800</v>
      </c>
      <c r="X596" s="17">
        <v>50</v>
      </c>
      <c r="Y596" s="18" t="s">
        <v>35</v>
      </c>
      <c r="Z596" s="19">
        <v>0.01</v>
      </c>
    </row>
    <row r="597" spans="1:26" ht="23.25" customHeight="1" thickBot="1" x14ac:dyDescent="0.6">
      <c r="A597" s="11">
        <v>500</v>
      </c>
      <c r="B597" s="11" t="s">
        <v>32</v>
      </c>
      <c r="C597" s="11">
        <v>45237</v>
      </c>
      <c r="D597" s="11">
        <v>0</v>
      </c>
      <c r="E597" s="11">
        <v>0</v>
      </c>
      <c r="F597" s="11">
        <v>40</v>
      </c>
      <c r="G597" s="20">
        <v>1</v>
      </c>
      <c r="H597" s="12">
        <f>SUM(D597*400)+(E597*100)+F597</f>
        <v>40</v>
      </c>
      <c r="I597" s="11">
        <v>420</v>
      </c>
      <c r="J597" s="13">
        <f t="shared" si="87"/>
        <v>16800</v>
      </c>
      <c r="K597" s="11">
        <v>1</v>
      </c>
      <c r="L597" s="11"/>
      <c r="M597" s="11"/>
      <c r="N597" s="11">
        <v>1</v>
      </c>
      <c r="O597" s="12"/>
      <c r="P597" s="15">
        <v>100</v>
      </c>
      <c r="Q597" s="16"/>
      <c r="R597" s="16"/>
      <c r="S597" s="15"/>
      <c r="T597" s="15"/>
      <c r="U597" s="13"/>
      <c r="V597" s="13">
        <f t="shared" si="86"/>
        <v>16800</v>
      </c>
      <c r="W597" s="13">
        <f>V597</f>
        <v>16800</v>
      </c>
      <c r="X597" s="17">
        <v>50</v>
      </c>
      <c r="Y597" s="18" t="s">
        <v>35</v>
      </c>
      <c r="Z597" s="19">
        <v>0.01</v>
      </c>
    </row>
    <row r="598" spans="1:26" ht="23.25" customHeight="1" thickBot="1" x14ac:dyDescent="0.6">
      <c r="A598" s="11">
        <v>501</v>
      </c>
      <c r="B598" s="11" t="s">
        <v>32</v>
      </c>
      <c r="C598" s="11">
        <v>45291</v>
      </c>
      <c r="D598" s="11">
        <v>3</v>
      </c>
      <c r="E598" s="11">
        <v>1</v>
      </c>
      <c r="F598" s="11">
        <v>33</v>
      </c>
      <c r="G598" s="20">
        <v>1</v>
      </c>
      <c r="H598" s="12">
        <f t="shared" ref="H598" si="92">SUM(D598*400)+(E598*100)+F598</f>
        <v>1333</v>
      </c>
      <c r="I598" s="11">
        <v>130</v>
      </c>
      <c r="J598" s="13">
        <f t="shared" si="87"/>
        <v>173290</v>
      </c>
      <c r="K598" s="11">
        <v>1</v>
      </c>
      <c r="L598" s="11"/>
      <c r="M598" s="11"/>
      <c r="N598" s="11">
        <v>1</v>
      </c>
      <c r="O598" s="12"/>
      <c r="P598" s="15">
        <v>100</v>
      </c>
      <c r="Q598" s="16"/>
      <c r="R598" s="16"/>
      <c r="S598" s="15"/>
      <c r="T598" s="15"/>
      <c r="U598" s="13"/>
      <c r="V598" s="13">
        <f t="shared" si="86"/>
        <v>173290</v>
      </c>
      <c r="W598" s="13">
        <f t="shared" ref="W598:W599" si="93">V598</f>
        <v>173290</v>
      </c>
      <c r="X598" s="17">
        <v>50</v>
      </c>
      <c r="Y598" s="18" t="s">
        <v>35</v>
      </c>
      <c r="Z598" s="19">
        <v>0.01</v>
      </c>
    </row>
    <row r="599" spans="1:26" ht="23.25" customHeight="1" thickBot="1" x14ac:dyDescent="0.6">
      <c r="A599" s="11">
        <v>502</v>
      </c>
      <c r="B599" s="11" t="s">
        <v>32</v>
      </c>
      <c r="C599" s="11">
        <v>45292</v>
      </c>
      <c r="D599" s="11">
        <v>3</v>
      </c>
      <c r="E599" s="11">
        <v>1</v>
      </c>
      <c r="F599" s="11">
        <v>33</v>
      </c>
      <c r="G599" s="20">
        <v>1</v>
      </c>
      <c r="H599" s="12">
        <f t="shared" ref="H599" si="94">SUM(D599*400)+(E599*100)+F599</f>
        <v>1333</v>
      </c>
      <c r="I599" s="11">
        <v>130</v>
      </c>
      <c r="J599" s="13">
        <f t="shared" si="87"/>
        <v>173290</v>
      </c>
      <c r="K599" s="11">
        <v>1</v>
      </c>
      <c r="L599" s="11"/>
      <c r="M599" s="11"/>
      <c r="N599" s="11">
        <v>1</v>
      </c>
      <c r="O599" s="12"/>
      <c r="P599" s="15">
        <v>100</v>
      </c>
      <c r="Q599" s="16"/>
      <c r="R599" s="16"/>
      <c r="S599" s="15"/>
      <c r="T599" s="15"/>
      <c r="U599" s="13"/>
      <c r="V599" s="13">
        <f t="shared" si="86"/>
        <v>173290</v>
      </c>
      <c r="W599" s="13">
        <f t="shared" si="93"/>
        <v>173290</v>
      </c>
      <c r="X599" s="17">
        <v>50</v>
      </c>
      <c r="Y599" s="18" t="s">
        <v>35</v>
      </c>
      <c r="Z599" s="19">
        <v>0.01</v>
      </c>
    </row>
    <row r="600" spans="1:26" ht="23.25" customHeight="1" thickBot="1" x14ac:dyDescent="0.6">
      <c r="A600" s="11">
        <v>503</v>
      </c>
      <c r="B600" s="11" t="s">
        <v>32</v>
      </c>
      <c r="C600" s="11">
        <v>45293</v>
      </c>
      <c r="D600" s="11">
        <v>3</v>
      </c>
      <c r="E600" s="11">
        <v>1</v>
      </c>
      <c r="F600" s="11">
        <v>33</v>
      </c>
      <c r="G600" s="20">
        <v>1</v>
      </c>
      <c r="H600" s="12">
        <f>SUM(D600*400)+(E600*100)+F600</f>
        <v>1333</v>
      </c>
      <c r="I600" s="11">
        <v>130</v>
      </c>
      <c r="J600" s="13">
        <f t="shared" si="87"/>
        <v>173290</v>
      </c>
      <c r="K600" s="11">
        <v>1</v>
      </c>
      <c r="L600" s="11"/>
      <c r="M600" s="11"/>
      <c r="N600" s="11">
        <v>1</v>
      </c>
      <c r="O600" s="12"/>
      <c r="P600" s="15">
        <v>100</v>
      </c>
      <c r="Q600" s="16"/>
      <c r="R600" s="16"/>
      <c r="S600" s="15"/>
      <c r="T600" s="15"/>
      <c r="U600" s="13"/>
      <c r="V600" s="13">
        <f t="shared" si="86"/>
        <v>173290</v>
      </c>
      <c r="W600" s="13">
        <f>V600</f>
        <v>173290</v>
      </c>
      <c r="X600" s="17">
        <v>50</v>
      </c>
      <c r="Y600" s="18" t="s">
        <v>35</v>
      </c>
      <c r="Z600" s="19">
        <v>0.01</v>
      </c>
    </row>
    <row r="601" spans="1:26" ht="23.25" customHeight="1" thickBot="1" x14ac:dyDescent="0.6">
      <c r="A601" s="11">
        <v>504</v>
      </c>
      <c r="B601" s="11" t="s">
        <v>32</v>
      </c>
      <c r="C601" s="11">
        <v>45294</v>
      </c>
      <c r="D601" s="11">
        <v>3</v>
      </c>
      <c r="E601" s="11">
        <v>1</v>
      </c>
      <c r="F601" s="11">
        <v>33</v>
      </c>
      <c r="G601" s="20">
        <v>1</v>
      </c>
      <c r="H601" s="12">
        <f>SUM(D601*400)+(E601*100)+F601</f>
        <v>1333</v>
      </c>
      <c r="I601" s="11">
        <v>130</v>
      </c>
      <c r="J601" s="13">
        <f t="shared" si="87"/>
        <v>173290</v>
      </c>
      <c r="K601" s="11">
        <v>1</v>
      </c>
      <c r="L601" s="11"/>
      <c r="M601" s="11"/>
      <c r="N601" s="11">
        <v>1</v>
      </c>
      <c r="O601" s="12"/>
      <c r="P601" s="15">
        <v>100</v>
      </c>
      <c r="Q601" s="16"/>
      <c r="R601" s="16"/>
      <c r="S601" s="15"/>
      <c r="T601" s="15"/>
      <c r="U601" s="13"/>
      <c r="V601" s="13">
        <f t="shared" si="86"/>
        <v>173290</v>
      </c>
      <c r="W601" s="13">
        <f>V601</f>
        <v>173290</v>
      </c>
      <c r="X601" s="17">
        <v>50</v>
      </c>
      <c r="Y601" s="18" t="s">
        <v>35</v>
      </c>
      <c r="Z601" s="19">
        <v>0.01</v>
      </c>
    </row>
    <row r="602" spans="1:26" ht="23.25" customHeight="1" thickBot="1" x14ac:dyDescent="0.6">
      <c r="A602" s="11">
        <v>505</v>
      </c>
      <c r="B602" s="11" t="s">
        <v>32</v>
      </c>
      <c r="C602" s="11">
        <v>19597</v>
      </c>
      <c r="D602" s="11">
        <v>3</v>
      </c>
      <c r="E602" s="11">
        <v>3</v>
      </c>
      <c r="F602" s="11">
        <v>24</v>
      </c>
      <c r="G602" s="20">
        <v>1</v>
      </c>
      <c r="H602" s="12">
        <f t="shared" si="83"/>
        <v>1524</v>
      </c>
      <c r="I602" s="11">
        <v>100</v>
      </c>
      <c r="J602" s="13">
        <f t="shared" si="87"/>
        <v>152400</v>
      </c>
      <c r="K602" s="11">
        <v>1</v>
      </c>
      <c r="L602" s="11"/>
      <c r="M602" s="11"/>
      <c r="N602" s="11">
        <v>1</v>
      </c>
      <c r="O602" s="12"/>
      <c r="P602" s="15">
        <v>100</v>
      </c>
      <c r="Q602" s="16"/>
      <c r="R602" s="16"/>
      <c r="S602" s="15"/>
      <c r="T602" s="15"/>
      <c r="U602" s="13"/>
      <c r="V602" s="13">
        <f t="shared" si="86"/>
        <v>152400</v>
      </c>
      <c r="W602" s="13">
        <f t="shared" si="85"/>
        <v>152400</v>
      </c>
      <c r="X602" s="17">
        <v>50</v>
      </c>
      <c r="Y602" s="18" t="s">
        <v>35</v>
      </c>
      <c r="Z602" s="19">
        <v>0.01</v>
      </c>
    </row>
    <row r="603" spans="1:26" ht="23.25" customHeight="1" thickBot="1" x14ac:dyDescent="0.6">
      <c r="A603" s="11">
        <v>506</v>
      </c>
      <c r="B603" s="11" t="s">
        <v>32</v>
      </c>
      <c r="C603" s="11">
        <v>19597</v>
      </c>
      <c r="D603" s="11">
        <v>5</v>
      </c>
      <c r="E603" s="11">
        <v>0</v>
      </c>
      <c r="F603" s="11">
        <v>16</v>
      </c>
      <c r="G603" s="20">
        <v>1</v>
      </c>
      <c r="H603" s="12">
        <f>SUM(D603*400)+(E603*100)+F603</f>
        <v>2016</v>
      </c>
      <c r="I603" s="11">
        <v>100</v>
      </c>
      <c r="J603" s="13">
        <f t="shared" si="87"/>
        <v>201600</v>
      </c>
      <c r="K603" s="11">
        <v>1</v>
      </c>
      <c r="L603" s="11"/>
      <c r="M603" s="11"/>
      <c r="N603" s="11">
        <v>1</v>
      </c>
      <c r="O603" s="12"/>
      <c r="P603" s="15">
        <v>100</v>
      </c>
      <c r="Q603" s="16"/>
      <c r="R603" s="16"/>
      <c r="S603" s="15"/>
      <c r="T603" s="15"/>
      <c r="U603" s="13"/>
      <c r="V603" s="13">
        <f t="shared" si="86"/>
        <v>201600</v>
      </c>
      <c r="W603" s="13">
        <f>V603</f>
        <v>201600</v>
      </c>
      <c r="X603" s="17">
        <v>50</v>
      </c>
      <c r="Y603" s="18" t="s">
        <v>35</v>
      </c>
      <c r="Z603" s="19">
        <v>0.01</v>
      </c>
    </row>
    <row r="604" spans="1:26" ht="23.25" customHeight="1" thickBot="1" x14ac:dyDescent="0.6">
      <c r="A604" s="11">
        <v>507</v>
      </c>
      <c r="B604" s="11" t="s">
        <v>32</v>
      </c>
      <c r="C604" s="11">
        <v>17827</v>
      </c>
      <c r="D604" s="11">
        <v>5</v>
      </c>
      <c r="E604" s="11">
        <v>1</v>
      </c>
      <c r="F604" s="11">
        <v>14</v>
      </c>
      <c r="G604" s="20">
        <v>1</v>
      </c>
      <c r="H604" s="12">
        <f t="shared" si="83"/>
        <v>2114</v>
      </c>
      <c r="I604" s="11">
        <v>130</v>
      </c>
      <c r="J604" s="13">
        <f t="shared" si="87"/>
        <v>274820</v>
      </c>
      <c r="K604" s="11">
        <v>1</v>
      </c>
      <c r="L604" s="11"/>
      <c r="M604" s="11"/>
      <c r="N604" s="11">
        <v>1</v>
      </c>
      <c r="O604" s="12"/>
      <c r="P604" s="15">
        <v>100</v>
      </c>
      <c r="Q604" s="16"/>
      <c r="R604" s="16"/>
      <c r="S604" s="15"/>
      <c r="T604" s="15"/>
      <c r="U604" s="13"/>
      <c r="V604" s="13">
        <f t="shared" si="86"/>
        <v>274820</v>
      </c>
      <c r="W604" s="13">
        <f t="shared" si="85"/>
        <v>274820</v>
      </c>
      <c r="X604" s="161">
        <v>50</v>
      </c>
      <c r="Y604" s="170" t="s">
        <v>35</v>
      </c>
      <c r="Z604" s="156">
        <v>0.01</v>
      </c>
    </row>
    <row r="605" spans="1:26" ht="22.9" customHeight="1" thickBot="1" x14ac:dyDescent="0.6">
      <c r="A605" s="11">
        <v>508</v>
      </c>
      <c r="B605" s="11" t="s">
        <v>32</v>
      </c>
      <c r="C605" s="11">
        <v>17834</v>
      </c>
      <c r="D605" s="11">
        <v>4</v>
      </c>
      <c r="E605" s="11">
        <v>3</v>
      </c>
      <c r="F605" s="11">
        <v>95</v>
      </c>
      <c r="G605" s="20">
        <v>1</v>
      </c>
      <c r="H605" s="12">
        <f t="shared" si="83"/>
        <v>1995</v>
      </c>
      <c r="I605" s="11">
        <v>130</v>
      </c>
      <c r="J605" s="13">
        <f t="shared" si="87"/>
        <v>259350</v>
      </c>
      <c r="K605" s="11">
        <v>1</v>
      </c>
      <c r="L605" s="11"/>
      <c r="M605" s="11"/>
      <c r="N605" s="11">
        <v>1</v>
      </c>
      <c r="O605" s="12"/>
      <c r="P605" s="15">
        <v>100</v>
      </c>
      <c r="Q605" s="16"/>
      <c r="R605" s="16"/>
      <c r="S605" s="15"/>
      <c r="T605" s="15"/>
      <c r="U605" s="13"/>
      <c r="V605" s="13">
        <f t="shared" si="86"/>
        <v>259350</v>
      </c>
      <c r="W605" s="13">
        <f t="shared" si="85"/>
        <v>259350</v>
      </c>
      <c r="X605" s="163"/>
      <c r="Y605" s="170"/>
      <c r="Z605" s="156"/>
    </row>
    <row r="606" spans="1:26" ht="39" customHeight="1" thickBot="1" x14ac:dyDescent="0.6">
      <c r="A606" s="11">
        <v>509</v>
      </c>
      <c r="B606" s="11" t="s">
        <v>32</v>
      </c>
      <c r="C606" s="11">
        <v>17860</v>
      </c>
      <c r="D606" s="11">
        <v>0</v>
      </c>
      <c r="E606" s="11">
        <v>2</v>
      </c>
      <c r="F606" s="11">
        <v>84</v>
      </c>
      <c r="G606" s="20">
        <v>1</v>
      </c>
      <c r="H606" s="12">
        <f>SUM(D606*400)+(E606*100)+F606</f>
        <v>284</v>
      </c>
      <c r="I606" s="11">
        <v>440</v>
      </c>
      <c r="J606" s="13">
        <f t="shared" si="87"/>
        <v>124960</v>
      </c>
      <c r="K606" s="11">
        <v>1</v>
      </c>
      <c r="L606" s="11" t="s">
        <v>33</v>
      </c>
      <c r="M606" s="11" t="s">
        <v>37</v>
      </c>
      <c r="N606" s="11">
        <v>2</v>
      </c>
      <c r="O606" s="12">
        <v>143</v>
      </c>
      <c r="P606" s="15">
        <v>100</v>
      </c>
      <c r="Q606" s="16">
        <v>8450</v>
      </c>
      <c r="R606" s="16">
        <f>O606*Q606</f>
        <v>1208350</v>
      </c>
      <c r="S606" s="15">
        <v>5</v>
      </c>
      <c r="T606" s="15">
        <v>5</v>
      </c>
      <c r="U606" s="13">
        <f>R606*(100-T606)%</f>
        <v>1147932.5</v>
      </c>
      <c r="V606" s="13">
        <f t="shared" si="86"/>
        <v>1272892.5</v>
      </c>
      <c r="W606" s="13">
        <f>V606</f>
        <v>1272892.5</v>
      </c>
      <c r="X606" s="17">
        <v>50</v>
      </c>
      <c r="Y606" s="6" t="s">
        <v>35</v>
      </c>
      <c r="Z606" s="19">
        <v>0.03</v>
      </c>
    </row>
    <row r="607" spans="1:26" ht="23.25" customHeight="1" thickBot="1" x14ac:dyDescent="0.6">
      <c r="A607" s="11">
        <v>510</v>
      </c>
      <c r="B607" s="11" t="s">
        <v>32</v>
      </c>
      <c r="C607" s="11">
        <v>19533</v>
      </c>
      <c r="D607" s="11">
        <v>17</v>
      </c>
      <c r="E607" s="11">
        <v>2</v>
      </c>
      <c r="F607" s="11">
        <v>98</v>
      </c>
      <c r="G607" s="20">
        <v>1</v>
      </c>
      <c r="H607" s="12">
        <f t="shared" si="83"/>
        <v>7098</v>
      </c>
      <c r="I607" s="11">
        <v>100</v>
      </c>
      <c r="J607" s="13">
        <f t="shared" si="87"/>
        <v>709800</v>
      </c>
      <c r="K607" s="11">
        <v>1</v>
      </c>
      <c r="L607" s="11"/>
      <c r="M607" s="11"/>
      <c r="N607" s="11">
        <v>1</v>
      </c>
      <c r="O607" s="12"/>
      <c r="P607" s="15">
        <v>100</v>
      </c>
      <c r="Q607" s="16"/>
      <c r="R607" s="16"/>
      <c r="S607" s="15"/>
      <c r="T607" s="15"/>
      <c r="U607" s="13"/>
      <c r="V607" s="13">
        <f t="shared" si="86"/>
        <v>709800</v>
      </c>
      <c r="W607" s="13">
        <f t="shared" si="85"/>
        <v>709800</v>
      </c>
      <c r="X607" s="17">
        <v>50</v>
      </c>
      <c r="Y607" s="18" t="s">
        <v>35</v>
      </c>
      <c r="Z607" s="19">
        <v>0.01</v>
      </c>
    </row>
    <row r="608" spans="1:26" ht="23.25" customHeight="1" thickBot="1" x14ac:dyDescent="0.6">
      <c r="A608" s="11">
        <v>511</v>
      </c>
      <c r="B608" s="11" t="s">
        <v>32</v>
      </c>
      <c r="C608" s="11">
        <v>19585</v>
      </c>
      <c r="D608" s="11">
        <v>5</v>
      </c>
      <c r="E608" s="11">
        <v>0</v>
      </c>
      <c r="F608" s="11">
        <v>5</v>
      </c>
      <c r="G608" s="20">
        <v>1</v>
      </c>
      <c r="H608" s="12">
        <f t="shared" si="83"/>
        <v>2005</v>
      </c>
      <c r="I608" s="11">
        <v>180</v>
      </c>
      <c r="J608" s="13">
        <f t="shared" si="87"/>
        <v>360900</v>
      </c>
      <c r="K608" s="11">
        <v>1</v>
      </c>
      <c r="L608" s="11"/>
      <c r="M608" s="11"/>
      <c r="N608" s="11">
        <v>1</v>
      </c>
      <c r="O608" s="12"/>
      <c r="P608" s="15">
        <v>100</v>
      </c>
      <c r="Q608" s="16"/>
      <c r="R608" s="16"/>
      <c r="S608" s="15"/>
      <c r="T608" s="15"/>
      <c r="U608" s="13"/>
      <c r="V608" s="13">
        <f t="shared" si="86"/>
        <v>360900</v>
      </c>
      <c r="W608" s="13">
        <f t="shared" si="85"/>
        <v>360900</v>
      </c>
      <c r="X608" s="17">
        <v>50</v>
      </c>
      <c r="Y608" s="18" t="s">
        <v>35</v>
      </c>
      <c r="Z608" s="19">
        <v>0.01</v>
      </c>
    </row>
    <row r="609" spans="1:26" ht="23.25" customHeight="1" thickBot="1" x14ac:dyDescent="0.6">
      <c r="A609" s="11">
        <v>512</v>
      </c>
      <c r="B609" s="11" t="s">
        <v>32</v>
      </c>
      <c r="C609" s="11">
        <v>17500</v>
      </c>
      <c r="D609" s="11">
        <v>6</v>
      </c>
      <c r="E609" s="11">
        <v>2</v>
      </c>
      <c r="F609" s="11">
        <v>7</v>
      </c>
      <c r="G609" s="20">
        <v>1</v>
      </c>
      <c r="H609" s="12">
        <f t="shared" si="83"/>
        <v>2607</v>
      </c>
      <c r="I609" s="11">
        <v>100</v>
      </c>
      <c r="J609" s="13">
        <f t="shared" si="87"/>
        <v>260700</v>
      </c>
      <c r="K609" s="11">
        <v>1</v>
      </c>
      <c r="L609" s="11"/>
      <c r="M609" s="11"/>
      <c r="N609" s="11">
        <v>1</v>
      </c>
      <c r="O609" s="12"/>
      <c r="P609" s="15">
        <v>100</v>
      </c>
      <c r="Q609" s="16"/>
      <c r="R609" s="16"/>
      <c r="S609" s="15"/>
      <c r="T609" s="15"/>
      <c r="U609" s="13"/>
      <c r="V609" s="13">
        <f t="shared" si="86"/>
        <v>260700</v>
      </c>
      <c r="W609" s="13">
        <f t="shared" si="85"/>
        <v>260700</v>
      </c>
      <c r="X609" s="17">
        <v>50</v>
      </c>
      <c r="Y609" s="6" t="s">
        <v>35</v>
      </c>
      <c r="Z609" s="19">
        <v>0.01</v>
      </c>
    </row>
    <row r="610" spans="1:26" ht="23.25" customHeight="1" thickBot="1" x14ac:dyDescent="0.6">
      <c r="A610" s="11">
        <v>513</v>
      </c>
      <c r="B610" s="11" t="s">
        <v>32</v>
      </c>
      <c r="C610" s="11">
        <v>17646</v>
      </c>
      <c r="D610" s="11">
        <v>13</v>
      </c>
      <c r="E610" s="11">
        <v>0</v>
      </c>
      <c r="F610" s="11">
        <v>0</v>
      </c>
      <c r="G610" s="20">
        <v>1</v>
      </c>
      <c r="H610" s="12">
        <f t="shared" si="83"/>
        <v>5200</v>
      </c>
      <c r="I610" s="11">
        <v>130</v>
      </c>
      <c r="J610" s="13">
        <f t="shared" si="87"/>
        <v>676000</v>
      </c>
      <c r="K610" s="11">
        <v>1</v>
      </c>
      <c r="L610" s="11"/>
      <c r="M610" s="11"/>
      <c r="N610" s="11">
        <v>1</v>
      </c>
      <c r="O610" s="12"/>
      <c r="P610" s="15">
        <v>100</v>
      </c>
      <c r="Q610" s="16"/>
      <c r="R610" s="16"/>
      <c r="S610" s="15"/>
      <c r="T610" s="15"/>
      <c r="U610" s="13"/>
      <c r="V610" s="13">
        <f t="shared" si="86"/>
        <v>676000</v>
      </c>
      <c r="W610" s="13">
        <f t="shared" si="85"/>
        <v>676000</v>
      </c>
      <c r="X610" s="17">
        <v>50</v>
      </c>
      <c r="Y610" s="6" t="s">
        <v>35</v>
      </c>
      <c r="Z610" s="19">
        <v>0.01</v>
      </c>
    </row>
    <row r="611" spans="1:26" ht="23.25" customHeight="1" thickBot="1" x14ac:dyDescent="0.6">
      <c r="A611" s="11">
        <v>514</v>
      </c>
      <c r="B611" s="11" t="s">
        <v>32</v>
      </c>
      <c r="C611" s="11">
        <v>34087</v>
      </c>
      <c r="D611" s="11">
        <v>0</v>
      </c>
      <c r="E611" s="11">
        <v>1</v>
      </c>
      <c r="F611" s="11">
        <v>51</v>
      </c>
      <c r="G611" s="20">
        <v>2</v>
      </c>
      <c r="H611" s="12">
        <f t="shared" si="83"/>
        <v>151</v>
      </c>
      <c r="I611" s="11">
        <v>350</v>
      </c>
      <c r="J611" s="13">
        <f t="shared" si="87"/>
        <v>52850</v>
      </c>
      <c r="K611" s="11">
        <v>1</v>
      </c>
      <c r="L611" s="11"/>
      <c r="M611" s="11"/>
      <c r="N611" s="11">
        <v>1</v>
      </c>
      <c r="O611" s="12"/>
      <c r="P611" s="15">
        <v>100</v>
      </c>
      <c r="Q611" s="16"/>
      <c r="R611" s="16"/>
      <c r="S611" s="15"/>
      <c r="T611" s="15"/>
      <c r="U611" s="13"/>
      <c r="V611" s="13">
        <f t="shared" si="86"/>
        <v>52850</v>
      </c>
      <c r="W611" s="13">
        <f t="shared" si="85"/>
        <v>52850</v>
      </c>
      <c r="X611" s="17">
        <v>50</v>
      </c>
      <c r="Y611" s="18" t="s">
        <v>35</v>
      </c>
      <c r="Z611" s="19">
        <v>0.01</v>
      </c>
    </row>
    <row r="612" spans="1:26" ht="23.25" customHeight="1" thickBot="1" x14ac:dyDescent="0.6">
      <c r="A612" s="11">
        <v>515</v>
      </c>
      <c r="B612" s="11" t="s">
        <v>32</v>
      </c>
      <c r="C612" s="11">
        <v>39000</v>
      </c>
      <c r="D612" s="11">
        <v>0</v>
      </c>
      <c r="E612" s="11">
        <v>2</v>
      </c>
      <c r="F612" s="11">
        <v>39</v>
      </c>
      <c r="G612" s="11">
        <v>1</v>
      </c>
      <c r="H612" s="12">
        <f t="shared" si="83"/>
        <v>239</v>
      </c>
      <c r="I612" s="11">
        <v>100</v>
      </c>
      <c r="J612" s="13">
        <f t="shared" si="87"/>
        <v>23900</v>
      </c>
      <c r="K612" s="11">
        <v>1</v>
      </c>
      <c r="L612" s="11"/>
      <c r="M612" s="11"/>
      <c r="N612" s="11">
        <v>1</v>
      </c>
      <c r="O612" s="12"/>
      <c r="P612" s="15">
        <v>100</v>
      </c>
      <c r="Q612" s="16"/>
      <c r="R612" s="16"/>
      <c r="S612" s="15"/>
      <c r="T612" s="15"/>
      <c r="U612" s="13"/>
      <c r="V612" s="13">
        <f t="shared" si="86"/>
        <v>23900</v>
      </c>
      <c r="W612" s="13">
        <f t="shared" si="85"/>
        <v>23900</v>
      </c>
      <c r="X612" s="17">
        <v>50</v>
      </c>
      <c r="Y612" s="18" t="s">
        <v>35</v>
      </c>
      <c r="Z612" s="19">
        <v>0.01</v>
      </c>
    </row>
    <row r="613" spans="1:26" ht="23.25" customHeight="1" thickBot="1" x14ac:dyDescent="0.6">
      <c r="A613" s="11">
        <v>516</v>
      </c>
      <c r="B613" s="11" t="s">
        <v>32</v>
      </c>
      <c r="C613" s="11">
        <v>39002</v>
      </c>
      <c r="D613" s="11">
        <v>0</v>
      </c>
      <c r="E613" s="11">
        <v>0</v>
      </c>
      <c r="F613" s="11">
        <v>40</v>
      </c>
      <c r="G613" s="11">
        <v>1</v>
      </c>
      <c r="H613" s="12">
        <f t="shared" si="83"/>
        <v>40</v>
      </c>
      <c r="I613" s="11">
        <v>100</v>
      </c>
      <c r="J613" s="13">
        <f t="shared" si="87"/>
        <v>4000</v>
      </c>
      <c r="K613" s="11">
        <v>1</v>
      </c>
      <c r="L613" s="11"/>
      <c r="M613" s="11"/>
      <c r="N613" s="11">
        <v>1</v>
      </c>
      <c r="O613" s="12"/>
      <c r="P613" s="15">
        <v>100</v>
      </c>
      <c r="Q613" s="16"/>
      <c r="R613" s="16"/>
      <c r="S613" s="15"/>
      <c r="T613" s="15"/>
      <c r="U613" s="13"/>
      <c r="V613" s="13">
        <f t="shared" si="86"/>
        <v>4000</v>
      </c>
      <c r="W613" s="13">
        <f t="shared" si="85"/>
        <v>4000</v>
      </c>
      <c r="X613" s="17">
        <v>50</v>
      </c>
      <c r="Y613" s="18" t="s">
        <v>35</v>
      </c>
      <c r="Z613" s="19">
        <v>0.01</v>
      </c>
    </row>
    <row r="614" spans="1:26" ht="23.25" customHeight="1" thickBot="1" x14ac:dyDescent="0.6">
      <c r="A614" s="11">
        <v>517</v>
      </c>
      <c r="B614" s="11" t="s">
        <v>32</v>
      </c>
      <c r="C614" s="11">
        <v>17799</v>
      </c>
      <c r="D614" s="11">
        <v>6</v>
      </c>
      <c r="E614" s="11">
        <v>1</v>
      </c>
      <c r="F614" s="11">
        <v>30</v>
      </c>
      <c r="G614" s="20">
        <v>1</v>
      </c>
      <c r="H614" s="12">
        <f t="shared" si="83"/>
        <v>2530</v>
      </c>
      <c r="I614" s="11">
        <v>130</v>
      </c>
      <c r="J614" s="13">
        <f t="shared" si="87"/>
        <v>328900</v>
      </c>
      <c r="K614" s="11">
        <v>1</v>
      </c>
      <c r="L614" s="11"/>
      <c r="M614" s="11"/>
      <c r="N614" s="11">
        <v>1</v>
      </c>
      <c r="O614" s="12"/>
      <c r="P614" s="15">
        <v>100</v>
      </c>
      <c r="Q614" s="16"/>
      <c r="R614" s="16"/>
      <c r="S614" s="15"/>
      <c r="T614" s="15"/>
      <c r="U614" s="13"/>
      <c r="V614" s="13">
        <f t="shared" si="86"/>
        <v>328900</v>
      </c>
      <c r="W614" s="13">
        <f t="shared" si="85"/>
        <v>328900</v>
      </c>
      <c r="X614" s="17">
        <v>50</v>
      </c>
      <c r="Y614" s="6" t="s">
        <v>35</v>
      </c>
      <c r="Z614" s="19">
        <v>0.01</v>
      </c>
    </row>
    <row r="615" spans="1:26" ht="30.6" customHeight="1" thickBot="1" x14ac:dyDescent="0.6">
      <c r="A615" s="152">
        <v>518</v>
      </c>
      <c r="B615" s="11" t="s">
        <v>32</v>
      </c>
      <c r="C615" s="11">
        <v>34915</v>
      </c>
      <c r="D615" s="11">
        <v>0</v>
      </c>
      <c r="E615" s="11">
        <v>0</v>
      </c>
      <c r="F615" s="11">
        <v>73</v>
      </c>
      <c r="G615" s="11">
        <v>5</v>
      </c>
      <c r="H615" s="12">
        <f>SUM(D615*400)+(E615*100)+F615-H617</f>
        <v>65</v>
      </c>
      <c r="I615" s="11">
        <v>500</v>
      </c>
      <c r="J615" s="13">
        <f>H615*I615</f>
        <v>32500</v>
      </c>
      <c r="K615" s="11">
        <v>1</v>
      </c>
      <c r="L615" s="11" t="s">
        <v>33</v>
      </c>
      <c r="M615" s="14" t="s">
        <v>34</v>
      </c>
      <c r="N615" s="11">
        <v>5</v>
      </c>
      <c r="O615" s="12">
        <v>426.6</v>
      </c>
      <c r="P615" s="15">
        <v>100</v>
      </c>
      <c r="Q615" s="16"/>
      <c r="R615" s="16"/>
      <c r="S615" s="15"/>
      <c r="T615" s="15"/>
      <c r="U615" s="13"/>
      <c r="V615" s="13"/>
      <c r="W615" s="13"/>
      <c r="X615" s="17"/>
      <c r="Y615" s="6"/>
      <c r="Z615" s="19"/>
    </row>
    <row r="616" spans="1:26" ht="30.6" customHeight="1" thickBot="1" x14ac:dyDescent="0.6">
      <c r="A616" s="157"/>
      <c r="B616" s="11" t="s">
        <v>32</v>
      </c>
      <c r="C616" s="11">
        <v>34915</v>
      </c>
      <c r="D616" s="11"/>
      <c r="E616" s="11"/>
      <c r="F616" s="11"/>
      <c r="G616" s="11">
        <v>2</v>
      </c>
      <c r="H616" s="12"/>
      <c r="I616" s="11"/>
      <c r="J616" s="13"/>
      <c r="K616" s="11">
        <v>1</v>
      </c>
      <c r="L616" s="11"/>
      <c r="M616" s="11" t="s">
        <v>47</v>
      </c>
      <c r="N616" s="11">
        <v>2</v>
      </c>
      <c r="O616" s="12">
        <v>394.6</v>
      </c>
      <c r="P616" s="15">
        <v>88.665105386416869</v>
      </c>
      <c r="Q616" s="16">
        <v>8450</v>
      </c>
      <c r="R616" s="16">
        <f>O616*Q616</f>
        <v>3334370</v>
      </c>
      <c r="S616" s="15">
        <v>16</v>
      </c>
      <c r="T616" s="15">
        <v>55</v>
      </c>
      <c r="U616" s="13">
        <f>R616*(100-T616)%</f>
        <v>1500466.5</v>
      </c>
      <c r="V616" s="13">
        <f>U616+J615</f>
        <v>1532966.5</v>
      </c>
      <c r="W616" s="13">
        <f t="shared" si="85"/>
        <v>1532966.5</v>
      </c>
      <c r="X616" s="17">
        <v>50</v>
      </c>
      <c r="Y616" s="18" t="s">
        <v>35</v>
      </c>
      <c r="Z616" s="19">
        <v>0.03</v>
      </c>
    </row>
    <row r="617" spans="1:26" s="37" customFormat="1" ht="30.6" customHeight="1" thickBot="1" x14ac:dyDescent="0.6">
      <c r="A617" s="153"/>
      <c r="B617" s="14" t="s">
        <v>32</v>
      </c>
      <c r="C617" s="14">
        <v>34915</v>
      </c>
      <c r="D617" s="14"/>
      <c r="E617" s="14"/>
      <c r="F617" s="14"/>
      <c r="G617" s="14">
        <v>3</v>
      </c>
      <c r="H617" s="19">
        <v>8</v>
      </c>
      <c r="I617" s="14">
        <v>500</v>
      </c>
      <c r="J617" s="30">
        <f>H617*I617</f>
        <v>4000</v>
      </c>
      <c r="K617" s="14">
        <v>1</v>
      </c>
      <c r="L617" s="14"/>
      <c r="M617" s="14" t="s">
        <v>48</v>
      </c>
      <c r="N617" s="14">
        <v>3</v>
      </c>
      <c r="O617" s="19">
        <v>32</v>
      </c>
      <c r="P617" s="31">
        <v>11.241217798594848</v>
      </c>
      <c r="Q617" s="32">
        <v>8450</v>
      </c>
      <c r="R617" s="32">
        <f>O617*Q617</f>
        <v>270400</v>
      </c>
      <c r="S617" s="15">
        <v>16</v>
      </c>
      <c r="T617" s="15">
        <v>55</v>
      </c>
      <c r="U617" s="30">
        <f>R617*(100-T617)%</f>
        <v>121680</v>
      </c>
      <c r="V617" s="30">
        <f>U617+J617</f>
        <v>125680</v>
      </c>
      <c r="W617" s="30">
        <f t="shared" si="85"/>
        <v>125680</v>
      </c>
      <c r="X617" s="33">
        <v>0</v>
      </c>
      <c r="Y617" s="39">
        <f>W617</f>
        <v>125680</v>
      </c>
      <c r="Z617" s="19">
        <v>0.3</v>
      </c>
    </row>
    <row r="618" spans="1:26" ht="36.75" customHeight="1" thickBot="1" x14ac:dyDescent="0.6">
      <c r="A618" s="11">
        <v>519</v>
      </c>
      <c r="B618" s="11" t="s">
        <v>32</v>
      </c>
      <c r="C618" s="11">
        <v>34916</v>
      </c>
      <c r="D618" s="11">
        <v>0</v>
      </c>
      <c r="E618" s="11">
        <v>3</v>
      </c>
      <c r="F618" s="11">
        <v>64</v>
      </c>
      <c r="G618" s="11">
        <v>1</v>
      </c>
      <c r="H618" s="12">
        <f t="shared" si="83"/>
        <v>364</v>
      </c>
      <c r="I618" s="11">
        <v>420</v>
      </c>
      <c r="J618" s="13">
        <f>H618*I618</f>
        <v>152880</v>
      </c>
      <c r="K618" s="11">
        <v>1</v>
      </c>
      <c r="L618" s="11" t="s">
        <v>33</v>
      </c>
      <c r="M618" s="11" t="s">
        <v>37</v>
      </c>
      <c r="N618" s="11">
        <v>2</v>
      </c>
      <c r="O618" s="12">
        <v>126</v>
      </c>
      <c r="P618" s="15">
        <v>100</v>
      </c>
      <c r="Q618" s="16">
        <v>8450</v>
      </c>
      <c r="R618" s="16">
        <f>O618*Q618</f>
        <v>1064700</v>
      </c>
      <c r="S618" s="15">
        <v>6</v>
      </c>
      <c r="T618" s="15">
        <v>6</v>
      </c>
      <c r="U618" s="13">
        <f>R618*(100-T618)%</f>
        <v>1000818</v>
      </c>
      <c r="V618" s="13">
        <f>U618+J618</f>
        <v>1153698</v>
      </c>
      <c r="W618" s="13">
        <f t="shared" si="85"/>
        <v>1153698</v>
      </c>
      <c r="X618" s="17">
        <v>50</v>
      </c>
      <c r="Y618" s="18" t="s">
        <v>35</v>
      </c>
      <c r="Z618" s="19">
        <v>0.02</v>
      </c>
    </row>
    <row r="619" spans="1:26" ht="44.25" customHeight="1" thickBot="1" x14ac:dyDescent="0.6">
      <c r="A619" s="152">
        <v>520</v>
      </c>
      <c r="B619" s="11" t="s">
        <v>32</v>
      </c>
      <c r="C619" s="11">
        <v>2751</v>
      </c>
      <c r="D619" s="11">
        <v>0</v>
      </c>
      <c r="E619" s="11">
        <v>1</v>
      </c>
      <c r="F619" s="11">
        <v>37</v>
      </c>
      <c r="G619" s="20">
        <v>5</v>
      </c>
      <c r="H619" s="12">
        <f>SUM(D619*400)+(E619*100)+F619-H621</f>
        <v>128</v>
      </c>
      <c r="I619" s="11">
        <v>500</v>
      </c>
      <c r="J619" s="13">
        <f>H619*I619</f>
        <v>64000</v>
      </c>
      <c r="K619" s="11">
        <v>1</v>
      </c>
      <c r="L619" s="11" t="s">
        <v>33</v>
      </c>
      <c r="M619" s="14" t="s">
        <v>34</v>
      </c>
      <c r="N619" s="11">
        <v>5</v>
      </c>
      <c r="O619" s="12">
        <v>456</v>
      </c>
      <c r="P619" s="15">
        <v>100</v>
      </c>
      <c r="Q619" s="16"/>
      <c r="R619" s="16"/>
      <c r="S619" s="15"/>
      <c r="T619" s="15"/>
      <c r="U619" s="13"/>
      <c r="V619" s="13"/>
      <c r="W619" s="13"/>
      <c r="X619" s="17"/>
      <c r="Y619" s="6"/>
      <c r="Z619" s="19"/>
    </row>
    <row r="620" spans="1:26" ht="36.75" customHeight="1" thickBot="1" x14ac:dyDescent="0.6">
      <c r="A620" s="157"/>
      <c r="B620" s="11" t="s">
        <v>32</v>
      </c>
      <c r="C620" s="11">
        <v>2751</v>
      </c>
      <c r="D620" s="11"/>
      <c r="E620" s="11"/>
      <c r="F620" s="11"/>
      <c r="G620" s="20">
        <v>2</v>
      </c>
      <c r="H620" s="12"/>
      <c r="I620" s="11"/>
      <c r="J620" s="13"/>
      <c r="K620" s="11">
        <v>1</v>
      </c>
      <c r="L620" s="11"/>
      <c r="M620" s="11" t="s">
        <v>47</v>
      </c>
      <c r="N620" s="11">
        <v>2</v>
      </c>
      <c r="O620" s="12">
        <v>420</v>
      </c>
      <c r="P620" s="15">
        <v>92.10526315789474</v>
      </c>
      <c r="Q620" s="16">
        <v>8450</v>
      </c>
      <c r="R620" s="16">
        <f>O620*Q620</f>
        <v>3549000</v>
      </c>
      <c r="S620" s="15">
        <v>26</v>
      </c>
      <c r="T620" s="15">
        <v>85</v>
      </c>
      <c r="U620" s="13">
        <f>R620*(100-T620)%</f>
        <v>532350</v>
      </c>
      <c r="V620" s="13">
        <f>U620+J619</f>
        <v>596350</v>
      </c>
      <c r="W620" s="13">
        <f t="shared" si="85"/>
        <v>596350</v>
      </c>
      <c r="X620" s="17">
        <v>50</v>
      </c>
      <c r="Y620" s="18" t="s">
        <v>35</v>
      </c>
      <c r="Z620" s="19">
        <v>0.03</v>
      </c>
    </row>
    <row r="621" spans="1:26" s="37" customFormat="1" ht="36.75" customHeight="1" thickBot="1" x14ac:dyDescent="0.6">
      <c r="A621" s="153"/>
      <c r="B621" s="14" t="s">
        <v>32</v>
      </c>
      <c r="C621" s="14">
        <v>2751</v>
      </c>
      <c r="D621" s="14"/>
      <c r="E621" s="14"/>
      <c r="F621" s="14"/>
      <c r="G621" s="29">
        <v>3</v>
      </c>
      <c r="H621" s="19">
        <v>9</v>
      </c>
      <c r="I621" s="14">
        <v>500</v>
      </c>
      <c r="J621" s="30">
        <f t="shared" ref="J621:J638" si="95">H621*I621</f>
        <v>4500</v>
      </c>
      <c r="K621" s="14">
        <v>1</v>
      </c>
      <c r="L621" s="14"/>
      <c r="M621" s="14" t="s">
        <v>48</v>
      </c>
      <c r="N621" s="14">
        <v>3</v>
      </c>
      <c r="O621" s="19">
        <v>36</v>
      </c>
      <c r="P621" s="31">
        <v>7.8947368421052628</v>
      </c>
      <c r="Q621" s="32">
        <v>8450</v>
      </c>
      <c r="R621" s="32">
        <f>O621*Q621</f>
        <v>304200</v>
      </c>
      <c r="S621" s="31">
        <v>26</v>
      </c>
      <c r="T621" s="31">
        <v>85</v>
      </c>
      <c r="U621" s="30">
        <f>R621*(100-T621)%</f>
        <v>45630</v>
      </c>
      <c r="V621" s="30">
        <f t="shared" ref="V621:V651" si="96">U621+J621</f>
        <v>50130</v>
      </c>
      <c r="W621" s="30">
        <f t="shared" si="85"/>
        <v>50130</v>
      </c>
      <c r="X621" s="33">
        <v>0</v>
      </c>
      <c r="Y621" s="39">
        <f>W621</f>
        <v>50130</v>
      </c>
      <c r="Z621" s="19">
        <v>0.3</v>
      </c>
    </row>
    <row r="622" spans="1:26" ht="48.75" customHeight="1" thickBot="1" x14ac:dyDescent="0.6">
      <c r="A622" s="11">
        <v>521</v>
      </c>
      <c r="B622" s="11" t="s">
        <v>32</v>
      </c>
      <c r="C622" s="11">
        <v>1424</v>
      </c>
      <c r="D622" s="11">
        <v>1</v>
      </c>
      <c r="E622" s="11">
        <v>0</v>
      </c>
      <c r="F622" s="11">
        <v>4</v>
      </c>
      <c r="G622" s="20">
        <v>2</v>
      </c>
      <c r="H622" s="12">
        <f t="shared" si="83"/>
        <v>404</v>
      </c>
      <c r="I622" s="11">
        <v>500</v>
      </c>
      <c r="J622" s="13">
        <f t="shared" si="95"/>
        <v>202000</v>
      </c>
      <c r="K622" s="11">
        <v>1</v>
      </c>
      <c r="L622" s="11" t="s">
        <v>33</v>
      </c>
      <c r="M622" s="14" t="s">
        <v>34</v>
      </c>
      <c r="N622" s="11">
        <v>2</v>
      </c>
      <c r="O622" s="12">
        <v>368</v>
      </c>
      <c r="P622" s="15">
        <v>100</v>
      </c>
      <c r="Q622" s="16">
        <v>8450</v>
      </c>
      <c r="R622" s="16">
        <f>O622*Q622</f>
        <v>3109600</v>
      </c>
      <c r="S622" s="15">
        <v>37</v>
      </c>
      <c r="T622" s="15">
        <v>85</v>
      </c>
      <c r="U622" s="13">
        <f>R622*(100-T622)%</f>
        <v>466440</v>
      </c>
      <c r="V622" s="13">
        <f t="shared" si="96"/>
        <v>668440</v>
      </c>
      <c r="W622" s="13">
        <f t="shared" si="85"/>
        <v>668440</v>
      </c>
      <c r="X622" s="17">
        <v>50</v>
      </c>
      <c r="Y622" s="18" t="s">
        <v>35</v>
      </c>
      <c r="Z622" s="19">
        <v>0.03</v>
      </c>
    </row>
    <row r="623" spans="1:26" ht="36.75" customHeight="1" thickBot="1" x14ac:dyDescent="0.6">
      <c r="A623" s="11">
        <v>522</v>
      </c>
      <c r="B623" s="11" t="s">
        <v>32</v>
      </c>
      <c r="C623" s="11">
        <v>18000</v>
      </c>
      <c r="D623" s="11">
        <v>16</v>
      </c>
      <c r="E623" s="11">
        <v>2</v>
      </c>
      <c r="F623" s="11">
        <v>40</v>
      </c>
      <c r="G623" s="20">
        <v>1</v>
      </c>
      <c r="H623" s="12">
        <f t="shared" si="83"/>
        <v>6640</v>
      </c>
      <c r="I623" s="11">
        <v>100</v>
      </c>
      <c r="J623" s="13">
        <f t="shared" si="95"/>
        <v>664000</v>
      </c>
      <c r="K623" s="11">
        <v>1</v>
      </c>
      <c r="L623" s="11"/>
      <c r="M623" s="11"/>
      <c r="N623" s="11">
        <v>1</v>
      </c>
      <c r="O623" s="12"/>
      <c r="P623" s="15">
        <v>100</v>
      </c>
      <c r="Q623" s="16"/>
      <c r="R623" s="16"/>
      <c r="S623" s="15"/>
      <c r="T623" s="15"/>
      <c r="U623" s="13"/>
      <c r="V623" s="13">
        <f t="shared" si="96"/>
        <v>664000</v>
      </c>
      <c r="W623" s="13">
        <f t="shared" si="85"/>
        <v>664000</v>
      </c>
      <c r="X623" s="17">
        <v>50</v>
      </c>
      <c r="Y623" s="6" t="s">
        <v>35</v>
      </c>
      <c r="Z623" s="19">
        <v>0.01</v>
      </c>
    </row>
    <row r="624" spans="1:26" ht="36.75" customHeight="1" thickBot="1" x14ac:dyDescent="0.6">
      <c r="A624" s="11">
        <v>523</v>
      </c>
      <c r="B624" s="11" t="s">
        <v>32</v>
      </c>
      <c r="C624" s="11">
        <v>43211</v>
      </c>
      <c r="D624" s="11">
        <v>4</v>
      </c>
      <c r="E624" s="11">
        <v>0</v>
      </c>
      <c r="F624" s="11">
        <v>0</v>
      </c>
      <c r="G624" s="11">
        <v>1</v>
      </c>
      <c r="H624" s="12">
        <f t="shared" si="83"/>
        <v>1600</v>
      </c>
      <c r="I624" s="11">
        <v>100</v>
      </c>
      <c r="J624" s="13">
        <f t="shared" si="95"/>
        <v>160000</v>
      </c>
      <c r="K624" s="11">
        <v>1</v>
      </c>
      <c r="L624" s="11"/>
      <c r="M624" s="11"/>
      <c r="N624" s="11">
        <v>1</v>
      </c>
      <c r="O624" s="12"/>
      <c r="P624" s="15">
        <v>100</v>
      </c>
      <c r="Q624" s="16"/>
      <c r="R624" s="16"/>
      <c r="S624" s="15"/>
      <c r="T624" s="15"/>
      <c r="U624" s="13"/>
      <c r="V624" s="13">
        <f t="shared" si="96"/>
        <v>160000</v>
      </c>
      <c r="W624" s="13">
        <f t="shared" si="85"/>
        <v>160000</v>
      </c>
      <c r="X624" s="17">
        <v>50</v>
      </c>
      <c r="Y624" s="18" t="s">
        <v>35</v>
      </c>
      <c r="Z624" s="19">
        <v>0.01</v>
      </c>
    </row>
    <row r="625" spans="1:26" ht="36.75" customHeight="1" thickBot="1" x14ac:dyDescent="0.6">
      <c r="A625" s="11">
        <v>524</v>
      </c>
      <c r="B625" s="11" t="s">
        <v>32</v>
      </c>
      <c r="C625" s="11">
        <v>19537</v>
      </c>
      <c r="D625" s="11">
        <v>13</v>
      </c>
      <c r="E625" s="11">
        <v>3</v>
      </c>
      <c r="F625" s="11">
        <v>11</v>
      </c>
      <c r="G625" s="20">
        <v>1</v>
      </c>
      <c r="H625" s="12">
        <f t="shared" si="83"/>
        <v>5511</v>
      </c>
      <c r="I625" s="11">
        <v>100</v>
      </c>
      <c r="J625" s="13">
        <f t="shared" si="95"/>
        <v>551100</v>
      </c>
      <c r="K625" s="11">
        <v>1</v>
      </c>
      <c r="L625" s="11"/>
      <c r="M625" s="11"/>
      <c r="N625" s="11">
        <v>1</v>
      </c>
      <c r="O625" s="12"/>
      <c r="P625" s="15">
        <v>100</v>
      </c>
      <c r="Q625" s="16"/>
      <c r="R625" s="16"/>
      <c r="S625" s="15"/>
      <c r="T625" s="15"/>
      <c r="U625" s="13"/>
      <c r="V625" s="13">
        <f t="shared" si="96"/>
        <v>551100</v>
      </c>
      <c r="W625" s="13">
        <f t="shared" si="85"/>
        <v>551100</v>
      </c>
      <c r="X625" s="17">
        <v>50</v>
      </c>
      <c r="Y625" s="18" t="s">
        <v>35</v>
      </c>
      <c r="Z625" s="19">
        <v>0.01</v>
      </c>
    </row>
    <row r="626" spans="1:26" ht="41.25" customHeight="1" thickBot="1" x14ac:dyDescent="0.6">
      <c r="A626" s="11">
        <v>525</v>
      </c>
      <c r="B626" s="11" t="s">
        <v>32</v>
      </c>
      <c r="C626" s="11">
        <v>42311</v>
      </c>
      <c r="D626" s="11">
        <v>0</v>
      </c>
      <c r="E626" s="11">
        <v>2</v>
      </c>
      <c r="F626" s="11">
        <v>47</v>
      </c>
      <c r="G626" s="11">
        <v>2</v>
      </c>
      <c r="H626" s="12">
        <f t="shared" si="83"/>
        <v>247</v>
      </c>
      <c r="I626" s="11">
        <v>420</v>
      </c>
      <c r="J626" s="13">
        <f t="shared" si="95"/>
        <v>103740</v>
      </c>
      <c r="K626" s="11">
        <v>1</v>
      </c>
      <c r="L626" s="11" t="s">
        <v>33</v>
      </c>
      <c r="M626" s="11" t="s">
        <v>37</v>
      </c>
      <c r="N626" s="11">
        <v>2</v>
      </c>
      <c r="O626" s="12">
        <v>166.60000000000002</v>
      </c>
      <c r="P626" s="15">
        <v>100</v>
      </c>
      <c r="Q626" s="16">
        <v>8450</v>
      </c>
      <c r="R626" s="16">
        <f>O626*Q626</f>
        <v>1407770.0000000002</v>
      </c>
      <c r="S626" s="15">
        <v>21</v>
      </c>
      <c r="T626" s="15">
        <v>32</v>
      </c>
      <c r="U626" s="13">
        <f>R626*(100-T626)%</f>
        <v>957283.60000000021</v>
      </c>
      <c r="V626" s="13">
        <f t="shared" si="96"/>
        <v>1061023.6000000001</v>
      </c>
      <c r="W626" s="13">
        <f t="shared" si="85"/>
        <v>1061023.6000000001</v>
      </c>
      <c r="X626" s="17">
        <v>50</v>
      </c>
      <c r="Y626" s="18" t="s">
        <v>35</v>
      </c>
      <c r="Z626" s="19">
        <v>0.03</v>
      </c>
    </row>
    <row r="627" spans="1:26" ht="41.25" customHeight="1" thickBot="1" x14ac:dyDescent="0.6">
      <c r="A627" s="11">
        <v>526</v>
      </c>
      <c r="B627" s="11" t="s">
        <v>32</v>
      </c>
      <c r="C627" s="11">
        <v>33227</v>
      </c>
      <c r="D627" s="11">
        <v>0</v>
      </c>
      <c r="E627" s="11">
        <v>0</v>
      </c>
      <c r="F627" s="11">
        <v>87</v>
      </c>
      <c r="G627" s="20">
        <v>2</v>
      </c>
      <c r="H627" s="12">
        <f t="shared" si="83"/>
        <v>87</v>
      </c>
      <c r="I627" s="11">
        <v>420</v>
      </c>
      <c r="J627" s="13">
        <f t="shared" si="95"/>
        <v>36540</v>
      </c>
      <c r="K627" s="11">
        <v>1</v>
      </c>
      <c r="L627" s="11" t="s">
        <v>33</v>
      </c>
      <c r="M627" s="11" t="s">
        <v>37</v>
      </c>
      <c r="N627" s="11">
        <v>2</v>
      </c>
      <c r="O627" s="12">
        <v>162</v>
      </c>
      <c r="P627" s="15">
        <v>100</v>
      </c>
      <c r="Q627" s="16">
        <v>8450</v>
      </c>
      <c r="R627" s="16">
        <f>O627*Q627</f>
        <v>1368900</v>
      </c>
      <c r="S627" s="15">
        <v>31</v>
      </c>
      <c r="T627" s="15">
        <v>52</v>
      </c>
      <c r="U627" s="13">
        <f>R627*(100-T627)%</f>
        <v>657072</v>
      </c>
      <c r="V627" s="13">
        <f t="shared" si="96"/>
        <v>693612</v>
      </c>
      <c r="W627" s="13">
        <f t="shared" si="85"/>
        <v>693612</v>
      </c>
      <c r="X627" s="17">
        <v>50</v>
      </c>
      <c r="Y627" s="18" t="s">
        <v>35</v>
      </c>
      <c r="Z627" s="19">
        <v>0.03</v>
      </c>
    </row>
    <row r="628" spans="1:26" ht="29.25" customHeight="1" thickBot="1" x14ac:dyDescent="0.6">
      <c r="A628" s="11">
        <v>527</v>
      </c>
      <c r="B628" s="11" t="s">
        <v>32</v>
      </c>
      <c r="C628" s="11">
        <v>17650</v>
      </c>
      <c r="D628" s="11">
        <v>11</v>
      </c>
      <c r="E628" s="11">
        <v>3</v>
      </c>
      <c r="F628" s="11">
        <v>3</v>
      </c>
      <c r="G628" s="20">
        <v>1</v>
      </c>
      <c r="H628" s="12">
        <f t="shared" si="83"/>
        <v>4703</v>
      </c>
      <c r="I628" s="11">
        <v>130</v>
      </c>
      <c r="J628" s="13">
        <f t="shared" si="95"/>
        <v>611390</v>
      </c>
      <c r="K628" s="11">
        <v>1</v>
      </c>
      <c r="L628" s="11"/>
      <c r="M628" s="11"/>
      <c r="N628" s="11">
        <v>1</v>
      </c>
      <c r="O628" s="12"/>
      <c r="P628" s="15">
        <v>100</v>
      </c>
      <c r="Q628" s="16"/>
      <c r="R628" s="16"/>
      <c r="S628" s="15"/>
      <c r="T628" s="15"/>
      <c r="U628" s="13"/>
      <c r="V628" s="13">
        <f t="shared" si="96"/>
        <v>611390</v>
      </c>
      <c r="W628" s="13">
        <f t="shared" si="85"/>
        <v>611390</v>
      </c>
      <c r="X628" s="161">
        <v>50</v>
      </c>
      <c r="Y628" s="164" t="s">
        <v>35</v>
      </c>
      <c r="Z628" s="144">
        <v>0.01</v>
      </c>
    </row>
    <row r="629" spans="1:26" ht="29.25" customHeight="1" thickBot="1" x14ac:dyDescent="0.6">
      <c r="A629" s="11">
        <v>528</v>
      </c>
      <c r="B629" s="11" t="s">
        <v>32</v>
      </c>
      <c r="C629" s="11">
        <v>19535</v>
      </c>
      <c r="D629" s="11">
        <v>3</v>
      </c>
      <c r="E629" s="11">
        <v>2</v>
      </c>
      <c r="F629" s="11">
        <v>90</v>
      </c>
      <c r="G629" s="20">
        <v>1</v>
      </c>
      <c r="H629" s="12">
        <f t="shared" si="83"/>
        <v>1490</v>
      </c>
      <c r="I629" s="11">
        <v>130</v>
      </c>
      <c r="J629" s="13">
        <f t="shared" si="95"/>
        <v>193700</v>
      </c>
      <c r="K629" s="11">
        <v>1</v>
      </c>
      <c r="L629" s="11"/>
      <c r="M629" s="11"/>
      <c r="N629" s="11">
        <v>1</v>
      </c>
      <c r="O629" s="12"/>
      <c r="P629" s="15">
        <v>100</v>
      </c>
      <c r="Q629" s="16"/>
      <c r="R629" s="16"/>
      <c r="S629" s="15"/>
      <c r="T629" s="15"/>
      <c r="U629" s="13"/>
      <c r="V629" s="13">
        <f t="shared" si="96"/>
        <v>193700</v>
      </c>
      <c r="W629" s="13">
        <f t="shared" si="85"/>
        <v>193700</v>
      </c>
      <c r="X629" s="162"/>
      <c r="Y629" s="165"/>
      <c r="Z629" s="145"/>
    </row>
    <row r="630" spans="1:26" ht="29.25" customHeight="1" thickBot="1" x14ac:dyDescent="0.6">
      <c r="A630" s="11">
        <v>529</v>
      </c>
      <c r="B630" s="11" t="s">
        <v>32</v>
      </c>
      <c r="C630" s="11">
        <v>29080</v>
      </c>
      <c r="D630" s="11">
        <v>0</v>
      </c>
      <c r="E630" s="11">
        <v>1</v>
      </c>
      <c r="F630" s="11">
        <v>70</v>
      </c>
      <c r="G630" s="20">
        <v>1</v>
      </c>
      <c r="H630" s="12">
        <f t="shared" si="83"/>
        <v>170</v>
      </c>
      <c r="I630" s="11">
        <v>100</v>
      </c>
      <c r="J630" s="13">
        <f t="shared" si="95"/>
        <v>17000</v>
      </c>
      <c r="K630" s="11">
        <v>1</v>
      </c>
      <c r="L630" s="11"/>
      <c r="M630" s="11"/>
      <c r="N630" s="11">
        <v>1</v>
      </c>
      <c r="O630" s="12"/>
      <c r="P630" s="15">
        <v>100</v>
      </c>
      <c r="Q630" s="16"/>
      <c r="R630" s="16"/>
      <c r="S630" s="15"/>
      <c r="T630" s="15"/>
      <c r="U630" s="13"/>
      <c r="V630" s="13">
        <f t="shared" si="96"/>
        <v>17000</v>
      </c>
      <c r="W630" s="13">
        <f t="shared" si="85"/>
        <v>17000</v>
      </c>
      <c r="X630" s="162"/>
      <c r="Y630" s="165"/>
      <c r="Z630" s="145"/>
    </row>
    <row r="631" spans="1:26" ht="30.75" customHeight="1" thickBot="1" x14ac:dyDescent="0.6">
      <c r="A631" s="11">
        <v>530</v>
      </c>
      <c r="B631" s="11" t="s">
        <v>32</v>
      </c>
      <c r="C631" s="11">
        <v>1448</v>
      </c>
      <c r="D631" s="11">
        <v>0</v>
      </c>
      <c r="E631" s="11">
        <v>1</v>
      </c>
      <c r="F631" s="11">
        <v>13</v>
      </c>
      <c r="G631" s="20">
        <v>1</v>
      </c>
      <c r="H631" s="12">
        <f>SUM(D631*400)+(E631*100)+F631</f>
        <v>113</v>
      </c>
      <c r="I631" s="11">
        <v>420</v>
      </c>
      <c r="J631" s="13">
        <f t="shared" si="95"/>
        <v>47460</v>
      </c>
      <c r="K631" s="11">
        <v>1</v>
      </c>
      <c r="L631" s="11"/>
      <c r="M631" s="11"/>
      <c r="N631" s="11">
        <v>1</v>
      </c>
      <c r="O631" s="12"/>
      <c r="P631" s="15">
        <v>100</v>
      </c>
      <c r="Q631" s="16"/>
      <c r="R631" s="16"/>
      <c r="S631" s="15"/>
      <c r="T631" s="15"/>
      <c r="U631" s="13"/>
      <c r="V631" s="13">
        <f t="shared" si="96"/>
        <v>47460</v>
      </c>
      <c r="W631" s="13">
        <f>V631</f>
        <v>47460</v>
      </c>
      <c r="X631" s="162"/>
      <c r="Y631" s="165"/>
      <c r="Z631" s="145"/>
    </row>
    <row r="632" spans="1:26" ht="30.75" customHeight="1" thickBot="1" x14ac:dyDescent="0.6">
      <c r="A632" s="11">
        <v>531</v>
      </c>
      <c r="B632" s="11" t="s">
        <v>32</v>
      </c>
      <c r="C632" s="11">
        <v>17515</v>
      </c>
      <c r="D632" s="11">
        <v>1</v>
      </c>
      <c r="E632" s="11">
        <v>3</v>
      </c>
      <c r="F632" s="11">
        <v>41</v>
      </c>
      <c r="G632" s="20">
        <v>1</v>
      </c>
      <c r="H632" s="12">
        <f>SUM(D632*400)+(E632*100)+F632</f>
        <v>741</v>
      </c>
      <c r="I632" s="11">
        <v>100</v>
      </c>
      <c r="J632" s="13">
        <f t="shared" si="95"/>
        <v>74100</v>
      </c>
      <c r="K632" s="11">
        <v>1</v>
      </c>
      <c r="L632" s="11"/>
      <c r="M632" s="11"/>
      <c r="N632" s="11">
        <v>1</v>
      </c>
      <c r="O632" s="12"/>
      <c r="P632" s="15">
        <v>100</v>
      </c>
      <c r="Q632" s="16"/>
      <c r="R632" s="16"/>
      <c r="S632" s="15"/>
      <c r="T632" s="15"/>
      <c r="U632" s="13"/>
      <c r="V632" s="13">
        <f t="shared" si="96"/>
        <v>74100</v>
      </c>
      <c r="W632" s="13">
        <f>V632</f>
        <v>74100</v>
      </c>
      <c r="X632" s="163"/>
      <c r="Y632" s="166"/>
      <c r="Z632" s="146"/>
    </row>
    <row r="633" spans="1:26" ht="29.25" customHeight="1" thickBot="1" x14ac:dyDescent="0.6">
      <c r="A633" s="11">
        <v>532</v>
      </c>
      <c r="B633" s="11" t="s">
        <v>32</v>
      </c>
      <c r="C633" s="11">
        <v>17675</v>
      </c>
      <c r="D633" s="11">
        <v>13</v>
      </c>
      <c r="E633" s="11">
        <v>2</v>
      </c>
      <c r="F633" s="11">
        <v>48</v>
      </c>
      <c r="G633" s="20">
        <v>1</v>
      </c>
      <c r="H633" s="12">
        <f t="shared" ref="H633:H698" si="97">SUM(D633*400)+(E633*100)+F633</f>
        <v>5448</v>
      </c>
      <c r="I633" s="11">
        <v>100</v>
      </c>
      <c r="J633" s="13">
        <f t="shared" si="95"/>
        <v>544800</v>
      </c>
      <c r="K633" s="11">
        <v>1</v>
      </c>
      <c r="L633" s="11"/>
      <c r="M633" s="11"/>
      <c r="N633" s="11">
        <v>1</v>
      </c>
      <c r="O633" s="12"/>
      <c r="P633" s="15">
        <v>100</v>
      </c>
      <c r="Q633" s="16"/>
      <c r="R633" s="16"/>
      <c r="S633" s="15"/>
      <c r="T633" s="15"/>
      <c r="U633" s="13"/>
      <c r="V633" s="13">
        <f t="shared" si="96"/>
        <v>544800</v>
      </c>
      <c r="W633" s="13">
        <f t="shared" ref="W633:W700" si="98">V633</f>
        <v>544800</v>
      </c>
      <c r="X633" s="17">
        <v>50</v>
      </c>
      <c r="Y633" s="6" t="s">
        <v>35</v>
      </c>
      <c r="Z633" s="19">
        <v>0.01</v>
      </c>
    </row>
    <row r="634" spans="1:26" ht="36.75" customHeight="1" thickBot="1" x14ac:dyDescent="0.6">
      <c r="A634" s="11">
        <v>533</v>
      </c>
      <c r="B634" s="11" t="s">
        <v>32</v>
      </c>
      <c r="C634" s="11">
        <v>1440</v>
      </c>
      <c r="D634" s="11">
        <v>0</v>
      </c>
      <c r="E634" s="11">
        <v>1</v>
      </c>
      <c r="F634" s="11">
        <v>58</v>
      </c>
      <c r="G634" s="20">
        <v>2</v>
      </c>
      <c r="H634" s="12">
        <f t="shared" si="97"/>
        <v>158</v>
      </c>
      <c r="I634" s="11">
        <v>420</v>
      </c>
      <c r="J634" s="13">
        <f t="shared" si="95"/>
        <v>66360</v>
      </c>
      <c r="K634" s="11">
        <v>1</v>
      </c>
      <c r="L634" s="11" t="s">
        <v>33</v>
      </c>
      <c r="M634" s="14" t="s">
        <v>34</v>
      </c>
      <c r="N634" s="11">
        <v>2</v>
      </c>
      <c r="O634" s="12">
        <v>208</v>
      </c>
      <c r="P634" s="15">
        <v>100</v>
      </c>
      <c r="Q634" s="16">
        <v>8450</v>
      </c>
      <c r="R634" s="16">
        <f>O634*Q634</f>
        <v>1757600</v>
      </c>
      <c r="S634" s="15">
        <v>26</v>
      </c>
      <c r="T634" s="15">
        <v>85</v>
      </c>
      <c r="U634" s="13">
        <f>R634*(100-T634)%</f>
        <v>263640</v>
      </c>
      <c r="V634" s="13">
        <f t="shared" si="96"/>
        <v>330000</v>
      </c>
      <c r="W634" s="13">
        <f t="shared" si="98"/>
        <v>330000</v>
      </c>
      <c r="X634" s="17">
        <v>50</v>
      </c>
      <c r="Y634" s="18" t="s">
        <v>35</v>
      </c>
      <c r="Z634" s="19">
        <v>0.03</v>
      </c>
    </row>
    <row r="635" spans="1:26" ht="30.75" customHeight="1" thickBot="1" x14ac:dyDescent="0.6">
      <c r="A635" s="11">
        <v>534</v>
      </c>
      <c r="B635" s="11" t="s">
        <v>32</v>
      </c>
      <c r="C635" s="11">
        <v>17870</v>
      </c>
      <c r="D635" s="11">
        <v>1</v>
      </c>
      <c r="E635" s="11">
        <v>2</v>
      </c>
      <c r="F635" s="11">
        <v>37</v>
      </c>
      <c r="G635" s="20">
        <v>1</v>
      </c>
      <c r="H635" s="12">
        <f t="shared" si="97"/>
        <v>637</v>
      </c>
      <c r="I635" s="11">
        <v>100</v>
      </c>
      <c r="J635" s="13">
        <f t="shared" si="95"/>
        <v>63700</v>
      </c>
      <c r="K635" s="11">
        <v>1</v>
      </c>
      <c r="L635" s="11"/>
      <c r="M635" s="11"/>
      <c r="N635" s="11">
        <v>1</v>
      </c>
      <c r="O635" s="12"/>
      <c r="P635" s="15">
        <v>100</v>
      </c>
      <c r="Q635" s="16"/>
      <c r="R635" s="16"/>
      <c r="S635" s="15"/>
      <c r="T635" s="15"/>
      <c r="U635" s="13"/>
      <c r="V635" s="13">
        <f t="shared" si="96"/>
        <v>63700</v>
      </c>
      <c r="W635" s="13">
        <f t="shared" si="98"/>
        <v>63700</v>
      </c>
      <c r="X635" s="17">
        <v>50</v>
      </c>
      <c r="Y635" s="6" t="s">
        <v>35</v>
      </c>
      <c r="Z635" s="19">
        <v>0.01</v>
      </c>
    </row>
    <row r="636" spans="1:26" ht="43.5" customHeight="1" thickBot="1" x14ac:dyDescent="0.6">
      <c r="A636" s="11">
        <v>535</v>
      </c>
      <c r="B636" s="11" t="s">
        <v>32</v>
      </c>
      <c r="C636" s="11">
        <v>392</v>
      </c>
      <c r="D636" s="11">
        <v>0</v>
      </c>
      <c r="E636" s="11">
        <v>2</v>
      </c>
      <c r="F636" s="11">
        <v>7</v>
      </c>
      <c r="G636" s="20">
        <v>2</v>
      </c>
      <c r="H636" s="12">
        <f t="shared" si="97"/>
        <v>207</v>
      </c>
      <c r="I636" s="11">
        <v>420</v>
      </c>
      <c r="J636" s="13">
        <f t="shared" si="95"/>
        <v>86940</v>
      </c>
      <c r="K636" s="11">
        <v>1</v>
      </c>
      <c r="L636" s="11" t="s">
        <v>33</v>
      </c>
      <c r="M636" s="14" t="s">
        <v>34</v>
      </c>
      <c r="N636" s="11">
        <v>2</v>
      </c>
      <c r="O636" s="12">
        <v>144</v>
      </c>
      <c r="P636" s="15">
        <v>100</v>
      </c>
      <c r="Q636" s="16">
        <v>8450</v>
      </c>
      <c r="R636" s="16">
        <f>O636*Q636</f>
        <v>1216800</v>
      </c>
      <c r="S636" s="15">
        <v>46</v>
      </c>
      <c r="T636" s="15">
        <v>85</v>
      </c>
      <c r="U636" s="13">
        <f>R636*(100-T636)%</f>
        <v>182520</v>
      </c>
      <c r="V636" s="13">
        <f t="shared" si="96"/>
        <v>269460</v>
      </c>
      <c r="W636" s="13">
        <f t="shared" si="98"/>
        <v>269460</v>
      </c>
      <c r="X636" s="17">
        <v>50</v>
      </c>
      <c r="Y636" s="18" t="s">
        <v>35</v>
      </c>
      <c r="Z636" s="19">
        <v>0.03</v>
      </c>
    </row>
    <row r="637" spans="1:26" ht="29.1" customHeight="1" thickBot="1" x14ac:dyDescent="0.6">
      <c r="A637" s="11">
        <v>536</v>
      </c>
      <c r="B637" s="11" t="s">
        <v>32</v>
      </c>
      <c r="C637" s="11">
        <v>19458</v>
      </c>
      <c r="D637" s="11">
        <v>1</v>
      </c>
      <c r="E637" s="11">
        <v>0</v>
      </c>
      <c r="F637" s="11">
        <v>50</v>
      </c>
      <c r="G637" s="20">
        <v>1</v>
      </c>
      <c r="H637" s="12">
        <f t="shared" si="97"/>
        <v>450</v>
      </c>
      <c r="I637" s="11">
        <v>420</v>
      </c>
      <c r="J637" s="13">
        <f t="shared" si="95"/>
        <v>189000</v>
      </c>
      <c r="K637" s="11">
        <v>1</v>
      </c>
      <c r="L637" s="11"/>
      <c r="M637" s="11"/>
      <c r="N637" s="11">
        <v>1</v>
      </c>
      <c r="O637" s="12"/>
      <c r="P637" s="15">
        <v>100</v>
      </c>
      <c r="Q637" s="16"/>
      <c r="R637" s="16"/>
      <c r="S637" s="15"/>
      <c r="T637" s="15"/>
      <c r="U637" s="13"/>
      <c r="V637" s="13">
        <f t="shared" si="96"/>
        <v>189000</v>
      </c>
      <c r="W637" s="13">
        <f t="shared" si="98"/>
        <v>189000</v>
      </c>
      <c r="X637" s="17">
        <v>50</v>
      </c>
      <c r="Y637" s="6" t="s">
        <v>35</v>
      </c>
      <c r="Z637" s="19">
        <v>0.01</v>
      </c>
    </row>
    <row r="638" spans="1:26" ht="36.75" customHeight="1" thickBot="1" x14ac:dyDescent="0.6">
      <c r="A638" s="152">
        <v>537</v>
      </c>
      <c r="B638" s="11" t="s">
        <v>32</v>
      </c>
      <c r="C638" s="11">
        <v>22231</v>
      </c>
      <c r="D638" s="11">
        <v>0</v>
      </c>
      <c r="E638" s="11">
        <v>0</v>
      </c>
      <c r="F638" s="11">
        <v>37</v>
      </c>
      <c r="G638" s="20">
        <v>2</v>
      </c>
      <c r="H638" s="12">
        <f t="shared" si="97"/>
        <v>37</v>
      </c>
      <c r="I638" s="11">
        <v>420</v>
      </c>
      <c r="J638" s="13">
        <f t="shared" si="95"/>
        <v>15540</v>
      </c>
      <c r="K638" s="11">
        <v>1</v>
      </c>
      <c r="L638" s="11"/>
      <c r="M638" s="11"/>
      <c r="N638" s="11">
        <v>2</v>
      </c>
      <c r="O638" s="12"/>
      <c r="P638" s="15">
        <v>100</v>
      </c>
      <c r="Q638" s="16"/>
      <c r="R638" s="16"/>
      <c r="S638" s="15"/>
      <c r="T638" s="15"/>
      <c r="U638" s="13"/>
      <c r="V638" s="13">
        <f t="shared" si="96"/>
        <v>15540</v>
      </c>
      <c r="W638" s="13">
        <f t="shared" si="98"/>
        <v>15540</v>
      </c>
      <c r="X638" s="17">
        <v>50</v>
      </c>
      <c r="Y638" s="18" t="s">
        <v>35</v>
      </c>
      <c r="Z638" s="19">
        <v>0.03</v>
      </c>
    </row>
    <row r="639" spans="1:26" ht="36.75" customHeight="1" thickBot="1" x14ac:dyDescent="0.6">
      <c r="A639" s="153"/>
      <c r="B639" s="11" t="s">
        <v>32</v>
      </c>
      <c r="C639" s="11">
        <v>22231</v>
      </c>
      <c r="D639" s="11"/>
      <c r="E639" s="11"/>
      <c r="F639" s="11"/>
      <c r="G639" s="20"/>
      <c r="H639" s="12"/>
      <c r="I639" s="11"/>
      <c r="J639" s="13"/>
      <c r="K639" s="11">
        <v>1</v>
      </c>
      <c r="L639" s="11" t="s">
        <v>33</v>
      </c>
      <c r="M639" s="14" t="s">
        <v>34</v>
      </c>
      <c r="N639" s="11">
        <v>2</v>
      </c>
      <c r="O639" s="12">
        <v>216</v>
      </c>
      <c r="P639" s="15">
        <v>100</v>
      </c>
      <c r="Q639" s="16">
        <v>8450</v>
      </c>
      <c r="R639" s="16">
        <f>O639*Q639</f>
        <v>1825200</v>
      </c>
      <c r="S639" s="15">
        <v>31</v>
      </c>
      <c r="T639" s="15">
        <v>85</v>
      </c>
      <c r="U639" s="13">
        <f>R639*(100-T639)%</f>
        <v>273780</v>
      </c>
      <c r="V639" s="13">
        <f t="shared" si="96"/>
        <v>273780</v>
      </c>
      <c r="W639" s="13">
        <f t="shared" si="98"/>
        <v>273780</v>
      </c>
      <c r="X639" s="17">
        <v>10</v>
      </c>
      <c r="Y639" s="18" t="s">
        <v>35</v>
      </c>
      <c r="Z639" s="19">
        <v>0.02</v>
      </c>
    </row>
    <row r="640" spans="1:26" ht="36.75" customHeight="1" thickBot="1" x14ac:dyDescent="0.6">
      <c r="A640" s="11">
        <v>538</v>
      </c>
      <c r="B640" s="11" t="s">
        <v>32</v>
      </c>
      <c r="C640" s="11">
        <v>45808</v>
      </c>
      <c r="D640" s="11">
        <v>0</v>
      </c>
      <c r="E640" s="11">
        <v>0</v>
      </c>
      <c r="F640" s="11">
        <v>40</v>
      </c>
      <c r="G640" s="11">
        <v>2</v>
      </c>
      <c r="H640" s="12">
        <f t="shared" si="97"/>
        <v>40</v>
      </c>
      <c r="I640" s="11">
        <v>420</v>
      </c>
      <c r="J640" s="13">
        <f t="shared" ref="J640:J648" si="99">H640*I640</f>
        <v>16800</v>
      </c>
      <c r="K640" s="11">
        <v>1</v>
      </c>
      <c r="L640" s="11" t="s">
        <v>33</v>
      </c>
      <c r="M640" s="11" t="s">
        <v>37</v>
      </c>
      <c r="N640" s="11">
        <v>2</v>
      </c>
      <c r="O640" s="12">
        <v>108</v>
      </c>
      <c r="P640" s="15">
        <v>100</v>
      </c>
      <c r="Q640" s="16">
        <v>8450</v>
      </c>
      <c r="R640" s="16">
        <f>O640*Q640</f>
        <v>912600</v>
      </c>
      <c r="S640" s="15">
        <v>16</v>
      </c>
      <c r="T640" s="15">
        <v>22</v>
      </c>
      <c r="U640" s="13">
        <f>R640*(100-T640)%</f>
        <v>711828</v>
      </c>
      <c r="V640" s="13">
        <f t="shared" si="96"/>
        <v>728628</v>
      </c>
      <c r="W640" s="13">
        <f t="shared" si="98"/>
        <v>728628</v>
      </c>
      <c r="X640" s="17">
        <v>50</v>
      </c>
      <c r="Y640" s="18" t="s">
        <v>35</v>
      </c>
      <c r="Z640" s="19">
        <v>0.03</v>
      </c>
    </row>
    <row r="641" spans="1:26" ht="29.25" customHeight="1" thickBot="1" x14ac:dyDescent="0.6">
      <c r="A641" s="11">
        <v>539</v>
      </c>
      <c r="B641" s="11" t="s">
        <v>32</v>
      </c>
      <c r="C641" s="11">
        <v>39895</v>
      </c>
      <c r="D641" s="11">
        <v>1</v>
      </c>
      <c r="E641" s="11">
        <v>2</v>
      </c>
      <c r="F641" s="11">
        <v>0</v>
      </c>
      <c r="G641" s="11">
        <v>1</v>
      </c>
      <c r="H641" s="12">
        <f t="shared" si="97"/>
        <v>600</v>
      </c>
      <c r="I641" s="11">
        <v>130</v>
      </c>
      <c r="J641" s="13">
        <f t="shared" si="99"/>
        <v>78000</v>
      </c>
      <c r="K641" s="11">
        <v>1</v>
      </c>
      <c r="L641" s="11"/>
      <c r="M641" s="11"/>
      <c r="N641" s="11">
        <v>1</v>
      </c>
      <c r="O641" s="12"/>
      <c r="P641" s="15">
        <v>100</v>
      </c>
      <c r="Q641" s="16"/>
      <c r="R641" s="16"/>
      <c r="S641" s="15"/>
      <c r="T641" s="15"/>
      <c r="U641" s="13"/>
      <c r="V641" s="13">
        <f t="shared" si="96"/>
        <v>78000</v>
      </c>
      <c r="W641" s="13">
        <f t="shared" si="98"/>
        <v>78000</v>
      </c>
      <c r="X641" s="17">
        <v>50</v>
      </c>
      <c r="Y641" s="18" t="s">
        <v>35</v>
      </c>
      <c r="Z641" s="19">
        <v>0.01</v>
      </c>
    </row>
    <row r="642" spans="1:26" ht="29.25" customHeight="1" thickBot="1" x14ac:dyDescent="0.6">
      <c r="A642" s="11">
        <v>540</v>
      </c>
      <c r="B642" s="11" t="s">
        <v>32</v>
      </c>
      <c r="C642" s="11">
        <v>22103</v>
      </c>
      <c r="D642" s="11">
        <v>2</v>
      </c>
      <c r="E642" s="11">
        <v>1</v>
      </c>
      <c r="F642" s="11">
        <v>6</v>
      </c>
      <c r="G642" s="20">
        <v>1</v>
      </c>
      <c r="H642" s="12">
        <f t="shared" si="97"/>
        <v>906</v>
      </c>
      <c r="I642" s="11">
        <v>110</v>
      </c>
      <c r="J642" s="13">
        <f t="shared" si="99"/>
        <v>99660</v>
      </c>
      <c r="K642" s="11">
        <v>1</v>
      </c>
      <c r="L642" s="11"/>
      <c r="M642" s="11"/>
      <c r="N642" s="11">
        <v>1</v>
      </c>
      <c r="O642" s="12"/>
      <c r="P642" s="15">
        <v>100</v>
      </c>
      <c r="Q642" s="16"/>
      <c r="R642" s="16"/>
      <c r="S642" s="15"/>
      <c r="T642" s="15"/>
      <c r="U642" s="13"/>
      <c r="V642" s="13">
        <f t="shared" si="96"/>
        <v>99660</v>
      </c>
      <c r="W642" s="13">
        <f t="shared" si="98"/>
        <v>99660</v>
      </c>
      <c r="X642" s="17">
        <v>50</v>
      </c>
      <c r="Y642" s="18" t="s">
        <v>35</v>
      </c>
      <c r="Z642" s="19">
        <v>0.01</v>
      </c>
    </row>
    <row r="643" spans="1:26" ht="29.25" customHeight="1" thickBot="1" x14ac:dyDescent="0.6">
      <c r="A643" s="11">
        <v>541</v>
      </c>
      <c r="B643" s="11" t="s">
        <v>32</v>
      </c>
      <c r="C643" s="11">
        <v>17853</v>
      </c>
      <c r="D643" s="11">
        <v>4</v>
      </c>
      <c r="E643" s="11">
        <v>0</v>
      </c>
      <c r="F643" s="11">
        <v>20</v>
      </c>
      <c r="G643" s="20">
        <v>1</v>
      </c>
      <c r="H643" s="12">
        <f>SUM(D643*400)+(E643*100)+F643</f>
        <v>1620</v>
      </c>
      <c r="I643" s="11">
        <v>100</v>
      </c>
      <c r="J643" s="13">
        <f t="shared" si="99"/>
        <v>162000</v>
      </c>
      <c r="K643" s="11">
        <v>1</v>
      </c>
      <c r="L643" s="11"/>
      <c r="M643" s="11"/>
      <c r="N643" s="11">
        <v>1</v>
      </c>
      <c r="O643" s="12"/>
      <c r="P643" s="15">
        <v>100</v>
      </c>
      <c r="Q643" s="16"/>
      <c r="R643" s="16"/>
      <c r="S643" s="15"/>
      <c r="T643" s="15"/>
      <c r="U643" s="13"/>
      <c r="V643" s="13">
        <f t="shared" si="96"/>
        <v>162000</v>
      </c>
      <c r="W643" s="13">
        <f>V643</f>
        <v>162000</v>
      </c>
      <c r="X643" s="17">
        <v>50</v>
      </c>
      <c r="Y643" s="6" t="s">
        <v>35</v>
      </c>
      <c r="Z643" s="19">
        <v>0.01</v>
      </c>
    </row>
    <row r="644" spans="1:26" ht="29.25" customHeight="1" thickBot="1" x14ac:dyDescent="0.6">
      <c r="A644" s="11">
        <v>542</v>
      </c>
      <c r="B644" s="11" t="s">
        <v>32</v>
      </c>
      <c r="C644" s="11">
        <v>17854</v>
      </c>
      <c r="D644" s="11">
        <v>1</v>
      </c>
      <c r="E644" s="11">
        <v>0</v>
      </c>
      <c r="F644" s="11">
        <v>93</v>
      </c>
      <c r="G644" s="20">
        <v>1</v>
      </c>
      <c r="H644" s="12">
        <f t="shared" si="97"/>
        <v>493</v>
      </c>
      <c r="I644" s="11">
        <v>370</v>
      </c>
      <c r="J644" s="13">
        <f t="shared" si="99"/>
        <v>182410</v>
      </c>
      <c r="K644" s="11">
        <v>1</v>
      </c>
      <c r="L644" s="11"/>
      <c r="M644" s="11"/>
      <c r="N644" s="11">
        <v>1</v>
      </c>
      <c r="O644" s="12"/>
      <c r="P644" s="15">
        <v>100</v>
      </c>
      <c r="Q644" s="16"/>
      <c r="R644" s="16"/>
      <c r="S644" s="15"/>
      <c r="T644" s="15"/>
      <c r="U644" s="13"/>
      <c r="V644" s="13">
        <f t="shared" si="96"/>
        <v>182410</v>
      </c>
      <c r="W644" s="13">
        <f t="shared" si="98"/>
        <v>182410</v>
      </c>
      <c r="X644" s="17">
        <v>50</v>
      </c>
      <c r="Y644" s="6" t="s">
        <v>35</v>
      </c>
      <c r="Z644" s="19">
        <v>0.01</v>
      </c>
    </row>
    <row r="645" spans="1:26" ht="29.25" customHeight="1" thickBot="1" x14ac:dyDescent="0.6">
      <c r="A645" s="11">
        <v>543</v>
      </c>
      <c r="B645" s="11" t="s">
        <v>32</v>
      </c>
      <c r="C645" s="11">
        <v>17659</v>
      </c>
      <c r="D645" s="11">
        <v>11</v>
      </c>
      <c r="E645" s="11">
        <v>0</v>
      </c>
      <c r="F645" s="11">
        <v>77</v>
      </c>
      <c r="G645" s="20">
        <v>1</v>
      </c>
      <c r="H645" s="12">
        <f t="shared" si="97"/>
        <v>4477</v>
      </c>
      <c r="I645" s="11">
        <v>130</v>
      </c>
      <c r="J645" s="13">
        <f t="shared" si="99"/>
        <v>582010</v>
      </c>
      <c r="K645" s="11">
        <v>1</v>
      </c>
      <c r="L645" s="11"/>
      <c r="M645" s="11"/>
      <c r="N645" s="11">
        <v>1</v>
      </c>
      <c r="O645" s="12"/>
      <c r="P645" s="15">
        <v>100</v>
      </c>
      <c r="Q645" s="16"/>
      <c r="R645" s="16"/>
      <c r="S645" s="15"/>
      <c r="T645" s="15"/>
      <c r="U645" s="13"/>
      <c r="V645" s="13">
        <f t="shared" si="96"/>
        <v>582010</v>
      </c>
      <c r="W645" s="13">
        <f t="shared" si="98"/>
        <v>582010</v>
      </c>
      <c r="X645" s="57">
        <v>50</v>
      </c>
      <c r="Y645" s="58" t="s">
        <v>35</v>
      </c>
      <c r="Z645" s="19">
        <v>0.01</v>
      </c>
    </row>
    <row r="646" spans="1:26" ht="29.25" customHeight="1" thickBot="1" x14ac:dyDescent="0.6">
      <c r="A646" s="11">
        <v>544</v>
      </c>
      <c r="B646" s="11" t="s">
        <v>32</v>
      </c>
      <c r="C646" s="11">
        <v>53755</v>
      </c>
      <c r="D646" s="11">
        <v>1</v>
      </c>
      <c r="E646" s="11">
        <v>3</v>
      </c>
      <c r="F646" s="11">
        <v>71</v>
      </c>
      <c r="G646" s="20">
        <v>1</v>
      </c>
      <c r="H646" s="12">
        <f t="shared" ref="H646" si="100">SUM(D646*400)+(E646*100)+F646</f>
        <v>771</v>
      </c>
      <c r="I646" s="11">
        <v>130</v>
      </c>
      <c r="J646" s="13">
        <f t="shared" si="99"/>
        <v>100230</v>
      </c>
      <c r="K646" s="11">
        <v>1</v>
      </c>
      <c r="L646" s="11"/>
      <c r="M646" s="11"/>
      <c r="N646" s="11">
        <v>1</v>
      </c>
      <c r="O646" s="12"/>
      <c r="P646" s="15">
        <v>100</v>
      </c>
      <c r="Q646" s="16"/>
      <c r="R646" s="16"/>
      <c r="S646" s="15"/>
      <c r="T646" s="15"/>
      <c r="U646" s="13"/>
      <c r="V646" s="13">
        <f t="shared" si="96"/>
        <v>100230</v>
      </c>
      <c r="W646" s="13">
        <f t="shared" si="98"/>
        <v>100230</v>
      </c>
      <c r="X646" s="57">
        <v>50</v>
      </c>
      <c r="Y646" s="58"/>
      <c r="Z646" s="19">
        <v>0.01</v>
      </c>
    </row>
    <row r="647" spans="1:26" ht="29.25" customHeight="1" thickBot="1" x14ac:dyDescent="0.6">
      <c r="A647" s="11">
        <v>545</v>
      </c>
      <c r="B647" s="11" t="s">
        <v>32</v>
      </c>
      <c r="C647" s="11">
        <v>17695</v>
      </c>
      <c r="D647" s="11">
        <v>4</v>
      </c>
      <c r="E647" s="11">
        <v>3</v>
      </c>
      <c r="F647" s="11">
        <v>38</v>
      </c>
      <c r="G647" s="20">
        <v>1</v>
      </c>
      <c r="H647" s="12">
        <f t="shared" si="97"/>
        <v>1938</v>
      </c>
      <c r="I647" s="11">
        <v>180</v>
      </c>
      <c r="J647" s="13">
        <f t="shared" si="99"/>
        <v>348840</v>
      </c>
      <c r="K647" s="11">
        <v>1</v>
      </c>
      <c r="L647" s="11"/>
      <c r="M647" s="11"/>
      <c r="N647" s="11">
        <v>1</v>
      </c>
      <c r="O647" s="12"/>
      <c r="P647" s="15">
        <v>100</v>
      </c>
      <c r="Q647" s="16"/>
      <c r="R647" s="16"/>
      <c r="S647" s="15"/>
      <c r="T647" s="15"/>
      <c r="U647" s="13"/>
      <c r="V647" s="13">
        <f t="shared" si="96"/>
        <v>348840</v>
      </c>
      <c r="W647" s="13">
        <f t="shared" si="98"/>
        <v>348840</v>
      </c>
      <c r="X647" s="59"/>
      <c r="Y647" s="58"/>
      <c r="Z647" s="19"/>
    </row>
    <row r="648" spans="1:26" ht="29.25" customHeight="1" thickBot="1" x14ac:dyDescent="0.6">
      <c r="A648" s="11">
        <v>546</v>
      </c>
      <c r="B648" s="11" t="s">
        <v>32</v>
      </c>
      <c r="C648" s="11">
        <v>19490</v>
      </c>
      <c r="D648" s="11">
        <v>6</v>
      </c>
      <c r="E648" s="11">
        <v>0</v>
      </c>
      <c r="F648" s="11">
        <v>94</v>
      </c>
      <c r="G648" s="20">
        <v>1</v>
      </c>
      <c r="H648" s="12">
        <f t="shared" si="97"/>
        <v>2494</v>
      </c>
      <c r="I648" s="11">
        <v>130</v>
      </c>
      <c r="J648" s="13">
        <f t="shared" si="99"/>
        <v>324220</v>
      </c>
      <c r="K648" s="11">
        <v>1</v>
      </c>
      <c r="L648" s="11"/>
      <c r="M648" s="11"/>
      <c r="N648" s="11">
        <v>1</v>
      </c>
      <c r="O648" s="12"/>
      <c r="P648" s="15">
        <v>100</v>
      </c>
      <c r="Q648" s="16"/>
      <c r="R648" s="16"/>
      <c r="S648" s="15"/>
      <c r="T648" s="15"/>
      <c r="U648" s="13"/>
      <c r="V648" s="13">
        <f t="shared" si="96"/>
        <v>324220</v>
      </c>
      <c r="W648" s="13">
        <f t="shared" si="98"/>
        <v>324220</v>
      </c>
      <c r="X648" s="17">
        <v>50</v>
      </c>
      <c r="Y648" s="18" t="s">
        <v>35</v>
      </c>
      <c r="Z648" s="19">
        <v>0.01</v>
      </c>
    </row>
    <row r="649" spans="1:26" ht="41.25" customHeight="1" thickBot="1" x14ac:dyDescent="0.6">
      <c r="A649" s="152">
        <v>547</v>
      </c>
      <c r="B649" s="11" t="s">
        <v>32</v>
      </c>
      <c r="C649" s="11">
        <v>33236</v>
      </c>
      <c r="D649" s="11">
        <v>0</v>
      </c>
      <c r="E649" s="11">
        <v>3</v>
      </c>
      <c r="F649" s="11">
        <v>61</v>
      </c>
      <c r="G649" s="20">
        <v>2</v>
      </c>
      <c r="H649" s="12">
        <f>SUM(D649*400)+(E649*100)+F649-H653-H650-H651-H652</f>
        <v>313.5</v>
      </c>
      <c r="I649" s="11">
        <v>500</v>
      </c>
      <c r="J649" s="13">
        <f>H649*I649</f>
        <v>156750</v>
      </c>
      <c r="K649" s="11">
        <v>1</v>
      </c>
      <c r="L649" s="11" t="s">
        <v>33</v>
      </c>
      <c r="M649" s="11" t="s">
        <v>37</v>
      </c>
      <c r="N649" s="11">
        <v>2</v>
      </c>
      <c r="O649" s="12">
        <v>90</v>
      </c>
      <c r="P649" s="15">
        <v>100</v>
      </c>
      <c r="Q649" s="16">
        <v>8450</v>
      </c>
      <c r="R649" s="16">
        <f t="shared" ref="R649:R653" si="101">O649*Q649</f>
        <v>760500</v>
      </c>
      <c r="S649" s="15">
        <v>26</v>
      </c>
      <c r="T649" s="15">
        <v>42</v>
      </c>
      <c r="U649" s="13">
        <f t="shared" ref="U649:U653" si="102">R649*(100-T649)%</f>
        <v>441089.99999999994</v>
      </c>
      <c r="V649" s="13">
        <f t="shared" si="96"/>
        <v>597840</v>
      </c>
      <c r="W649" s="13">
        <f t="shared" si="98"/>
        <v>597840</v>
      </c>
      <c r="X649" s="17">
        <v>50</v>
      </c>
      <c r="Y649" s="18" t="s">
        <v>35</v>
      </c>
      <c r="Z649" s="19">
        <v>0.03</v>
      </c>
    </row>
    <row r="650" spans="1:26" ht="41.25" customHeight="1" thickBot="1" x14ac:dyDescent="0.6">
      <c r="A650" s="157"/>
      <c r="B650" s="11" t="s">
        <v>32</v>
      </c>
      <c r="C650" s="11">
        <v>33236</v>
      </c>
      <c r="D650" s="11"/>
      <c r="E650" s="11"/>
      <c r="F650" s="11"/>
      <c r="G650" s="20">
        <v>2</v>
      </c>
      <c r="H650" s="12">
        <v>9</v>
      </c>
      <c r="I650" s="11">
        <v>500</v>
      </c>
      <c r="J650" s="13"/>
      <c r="K650" s="11">
        <v>1</v>
      </c>
      <c r="L650" s="11" t="s">
        <v>33</v>
      </c>
      <c r="M650" s="11" t="s">
        <v>37</v>
      </c>
      <c r="N650" s="11">
        <v>2</v>
      </c>
      <c r="O650" s="12">
        <v>36</v>
      </c>
      <c r="P650" s="15">
        <v>100</v>
      </c>
      <c r="Q650" s="16">
        <v>8450</v>
      </c>
      <c r="R650" s="16">
        <f t="shared" si="101"/>
        <v>304200</v>
      </c>
      <c r="S650" s="15">
        <v>20</v>
      </c>
      <c r="T650" s="15">
        <v>30</v>
      </c>
      <c r="U650" s="13">
        <f t="shared" si="102"/>
        <v>212940</v>
      </c>
      <c r="V650" s="13">
        <f t="shared" si="96"/>
        <v>212940</v>
      </c>
      <c r="W650" s="13">
        <f>V650</f>
        <v>212940</v>
      </c>
      <c r="X650" s="17">
        <v>10</v>
      </c>
      <c r="Y650" s="18" t="s">
        <v>35</v>
      </c>
      <c r="Z650" s="19">
        <v>0.02</v>
      </c>
    </row>
    <row r="651" spans="1:26" ht="41.25" customHeight="1" thickBot="1" x14ac:dyDescent="0.6">
      <c r="A651" s="157"/>
      <c r="B651" s="11" t="s">
        <v>32</v>
      </c>
      <c r="C651" s="11">
        <v>33236</v>
      </c>
      <c r="D651" s="11"/>
      <c r="E651" s="11"/>
      <c r="F651" s="11"/>
      <c r="G651" s="20">
        <v>2</v>
      </c>
      <c r="H651" s="12">
        <v>36</v>
      </c>
      <c r="I651" s="11">
        <v>500</v>
      </c>
      <c r="J651" s="13"/>
      <c r="K651" s="11">
        <v>1</v>
      </c>
      <c r="L651" s="11" t="s">
        <v>33</v>
      </c>
      <c r="M651" s="14" t="s">
        <v>34</v>
      </c>
      <c r="N651" s="11">
        <v>2</v>
      </c>
      <c r="O651" s="12">
        <v>144</v>
      </c>
      <c r="P651" s="15">
        <v>100</v>
      </c>
      <c r="Q651" s="16">
        <v>8450</v>
      </c>
      <c r="R651" s="16">
        <f t="shared" si="101"/>
        <v>1216800</v>
      </c>
      <c r="S651" s="15">
        <v>41</v>
      </c>
      <c r="T651" s="15">
        <v>85</v>
      </c>
      <c r="U651" s="13">
        <f t="shared" si="102"/>
        <v>182520</v>
      </c>
      <c r="V651" s="13">
        <f t="shared" si="96"/>
        <v>182520</v>
      </c>
      <c r="W651" s="13">
        <f>V651</f>
        <v>182520</v>
      </c>
      <c r="X651" s="17">
        <v>10</v>
      </c>
      <c r="Y651" s="18" t="s">
        <v>35</v>
      </c>
      <c r="Z651" s="19">
        <v>0.02</v>
      </c>
    </row>
    <row r="652" spans="1:26" s="37" customFormat="1" ht="41.25" customHeight="1" thickBot="1" x14ac:dyDescent="0.6">
      <c r="A652" s="157"/>
      <c r="B652" s="14" t="s">
        <v>32</v>
      </c>
      <c r="C652" s="14">
        <v>33236</v>
      </c>
      <c r="D652" s="14"/>
      <c r="E652" s="14"/>
      <c r="F652" s="14"/>
      <c r="G652" s="29">
        <v>3</v>
      </c>
      <c r="H652" s="19">
        <v>1</v>
      </c>
      <c r="I652" s="14">
        <v>500</v>
      </c>
      <c r="J652" s="30">
        <f>H652*I652</f>
        <v>500</v>
      </c>
      <c r="K652" s="14">
        <v>1</v>
      </c>
      <c r="L652" s="11" t="s">
        <v>33</v>
      </c>
      <c r="M652" s="11" t="s">
        <v>37</v>
      </c>
      <c r="N652" s="14" t="s">
        <v>46</v>
      </c>
      <c r="O652" s="19">
        <v>4</v>
      </c>
      <c r="P652" s="31">
        <v>100</v>
      </c>
      <c r="Q652" s="16">
        <v>8450</v>
      </c>
      <c r="R652" s="32">
        <f t="shared" si="101"/>
        <v>33800</v>
      </c>
      <c r="S652" s="31">
        <v>1</v>
      </c>
      <c r="T652" s="31">
        <v>1</v>
      </c>
      <c r="U652" s="30">
        <f t="shared" si="102"/>
        <v>33462</v>
      </c>
      <c r="V652" s="30">
        <f>U652+J652</f>
        <v>33962</v>
      </c>
      <c r="W652" s="30">
        <f t="shared" ref="W652" si="103">V652</f>
        <v>33962</v>
      </c>
      <c r="X652" s="33">
        <v>0</v>
      </c>
      <c r="Y652" s="39">
        <f>W652</f>
        <v>33962</v>
      </c>
      <c r="Z652" s="19">
        <v>0.3</v>
      </c>
    </row>
    <row r="653" spans="1:26" s="37" customFormat="1" ht="41.25" customHeight="1" thickBot="1" x14ac:dyDescent="0.6">
      <c r="A653" s="157"/>
      <c r="B653" s="14" t="s">
        <v>32</v>
      </c>
      <c r="C653" s="14">
        <v>33236</v>
      </c>
      <c r="D653" s="14"/>
      <c r="E653" s="14"/>
      <c r="F653" s="14"/>
      <c r="G653" s="29">
        <v>3</v>
      </c>
      <c r="H653" s="19">
        <v>1.5</v>
      </c>
      <c r="I653" s="14">
        <v>500</v>
      </c>
      <c r="J653" s="30">
        <f>H653*I653</f>
        <v>750</v>
      </c>
      <c r="K653" s="14">
        <v>1</v>
      </c>
      <c r="L653" s="11" t="s">
        <v>33</v>
      </c>
      <c r="M653" s="11" t="s">
        <v>37</v>
      </c>
      <c r="N653" s="14" t="s">
        <v>46</v>
      </c>
      <c r="O653" s="19">
        <v>6</v>
      </c>
      <c r="P653" s="31">
        <v>100</v>
      </c>
      <c r="Q653" s="16">
        <v>8450</v>
      </c>
      <c r="R653" s="32">
        <f t="shared" si="101"/>
        <v>50700</v>
      </c>
      <c r="S653" s="31">
        <v>1</v>
      </c>
      <c r="T653" s="31">
        <v>1</v>
      </c>
      <c r="U653" s="30">
        <f t="shared" si="102"/>
        <v>50193</v>
      </c>
      <c r="V653" s="30">
        <f>U653+J653</f>
        <v>50943</v>
      </c>
      <c r="W653" s="30">
        <f t="shared" si="98"/>
        <v>50943</v>
      </c>
      <c r="X653" s="33">
        <v>0</v>
      </c>
      <c r="Y653" s="39">
        <f>W653</f>
        <v>50943</v>
      </c>
      <c r="Z653" s="19">
        <v>0.3</v>
      </c>
    </row>
    <row r="654" spans="1:26" ht="41.25" customHeight="1" thickBot="1" x14ac:dyDescent="0.6">
      <c r="A654" s="152">
        <v>548</v>
      </c>
      <c r="B654" s="11" t="s">
        <v>32</v>
      </c>
      <c r="C654" s="11">
        <v>17855</v>
      </c>
      <c r="D654" s="11">
        <v>1</v>
      </c>
      <c r="E654" s="11">
        <v>0</v>
      </c>
      <c r="F654" s="11">
        <v>22</v>
      </c>
      <c r="G654" s="20">
        <v>2</v>
      </c>
      <c r="H654" s="12">
        <f t="shared" si="97"/>
        <v>422</v>
      </c>
      <c r="I654" s="11">
        <v>440</v>
      </c>
      <c r="J654" s="13">
        <f>H654*I654</f>
        <v>185680</v>
      </c>
      <c r="K654" s="11">
        <v>1</v>
      </c>
      <c r="L654" s="11"/>
      <c r="M654" s="11"/>
      <c r="N654" s="11">
        <v>2</v>
      </c>
      <c r="O654" s="12"/>
      <c r="P654" s="15">
        <v>100</v>
      </c>
      <c r="Q654" s="16"/>
      <c r="R654" s="16"/>
      <c r="S654" s="15"/>
      <c r="T654" s="15"/>
      <c r="U654" s="13"/>
      <c r="V654" s="13">
        <f t="shared" ref="V654:V717" si="104">U654+J654</f>
        <v>185680</v>
      </c>
      <c r="W654" s="13">
        <f t="shared" si="98"/>
        <v>185680</v>
      </c>
      <c r="X654" s="17">
        <v>50</v>
      </c>
      <c r="Y654" s="6" t="s">
        <v>35</v>
      </c>
      <c r="Z654" s="19">
        <v>0.03</v>
      </c>
    </row>
    <row r="655" spans="1:26" ht="41.25" customHeight="1" thickBot="1" x14ac:dyDescent="0.6">
      <c r="A655" s="153"/>
      <c r="B655" s="11" t="s">
        <v>32</v>
      </c>
      <c r="C655" s="11">
        <v>17855</v>
      </c>
      <c r="D655" s="11"/>
      <c r="E655" s="11"/>
      <c r="F655" s="11"/>
      <c r="G655" s="20"/>
      <c r="H655" s="12"/>
      <c r="I655" s="11"/>
      <c r="J655" s="13"/>
      <c r="K655" s="11">
        <v>1</v>
      </c>
      <c r="L655" s="11" t="s">
        <v>33</v>
      </c>
      <c r="M655" s="11" t="s">
        <v>37</v>
      </c>
      <c r="N655" s="11">
        <v>2</v>
      </c>
      <c r="O655" s="12">
        <v>252</v>
      </c>
      <c r="P655" s="15">
        <v>100</v>
      </c>
      <c r="Q655" s="16">
        <v>8450</v>
      </c>
      <c r="R655" s="16">
        <f>O655*Q655</f>
        <v>2129400</v>
      </c>
      <c r="S655" s="15">
        <v>9</v>
      </c>
      <c r="T655" s="15">
        <v>9</v>
      </c>
      <c r="U655" s="13">
        <f>R655*(100-T655)%</f>
        <v>1937754</v>
      </c>
      <c r="V655" s="13">
        <f t="shared" si="104"/>
        <v>1937754</v>
      </c>
      <c r="W655" s="13">
        <f t="shared" si="98"/>
        <v>1937754</v>
      </c>
      <c r="X655" s="17">
        <v>10</v>
      </c>
      <c r="Y655" s="6" t="s">
        <v>35</v>
      </c>
      <c r="Z655" s="19">
        <v>0.02</v>
      </c>
    </row>
    <row r="656" spans="1:26" ht="27" customHeight="1" thickBot="1" x14ac:dyDescent="0.6">
      <c r="A656" s="11">
        <v>549</v>
      </c>
      <c r="B656" s="11" t="s">
        <v>32</v>
      </c>
      <c r="C656" s="11">
        <v>33362</v>
      </c>
      <c r="D656" s="11">
        <v>0</v>
      </c>
      <c r="E656" s="11">
        <v>3</v>
      </c>
      <c r="F656" s="11">
        <v>83</v>
      </c>
      <c r="G656" s="20">
        <v>1</v>
      </c>
      <c r="H656" s="12">
        <f t="shared" si="97"/>
        <v>383</v>
      </c>
      <c r="I656" s="11">
        <v>370</v>
      </c>
      <c r="J656" s="13">
        <f>H656*I656</f>
        <v>141710</v>
      </c>
      <c r="K656" s="11">
        <v>1</v>
      </c>
      <c r="L656" s="11"/>
      <c r="M656" s="11"/>
      <c r="N656" s="11">
        <v>1</v>
      </c>
      <c r="O656" s="12"/>
      <c r="P656" s="15">
        <v>100</v>
      </c>
      <c r="Q656" s="16"/>
      <c r="R656" s="16"/>
      <c r="S656" s="15"/>
      <c r="T656" s="15"/>
      <c r="U656" s="13"/>
      <c r="V656" s="13">
        <f t="shared" si="104"/>
        <v>141710</v>
      </c>
      <c r="W656" s="13">
        <f t="shared" si="98"/>
        <v>141710</v>
      </c>
      <c r="X656" s="17">
        <v>50</v>
      </c>
      <c r="Y656" s="18" t="s">
        <v>35</v>
      </c>
      <c r="Z656" s="19">
        <v>0.01</v>
      </c>
    </row>
    <row r="657" spans="1:26" ht="27" customHeight="1" thickBot="1" x14ac:dyDescent="0.6">
      <c r="A657" s="11">
        <v>550</v>
      </c>
      <c r="B657" s="11" t="s">
        <v>32</v>
      </c>
      <c r="C657" s="11">
        <v>39099</v>
      </c>
      <c r="D657" s="11">
        <v>0</v>
      </c>
      <c r="E657" s="11">
        <v>3</v>
      </c>
      <c r="F657" s="11">
        <v>28</v>
      </c>
      <c r="G657" s="11">
        <v>1</v>
      </c>
      <c r="H657" s="12">
        <f t="shared" si="97"/>
        <v>328</v>
      </c>
      <c r="I657" s="11">
        <v>440</v>
      </c>
      <c r="J657" s="13">
        <f>H657*I657</f>
        <v>144320</v>
      </c>
      <c r="K657" s="11">
        <v>1</v>
      </c>
      <c r="L657" s="11"/>
      <c r="M657" s="11"/>
      <c r="N657" s="11">
        <v>1</v>
      </c>
      <c r="O657" s="12"/>
      <c r="P657" s="15">
        <v>100</v>
      </c>
      <c r="Q657" s="16"/>
      <c r="R657" s="16"/>
      <c r="S657" s="15"/>
      <c r="T657" s="15"/>
      <c r="U657" s="13"/>
      <c r="V657" s="13">
        <f t="shared" si="104"/>
        <v>144320</v>
      </c>
      <c r="W657" s="13">
        <f t="shared" si="98"/>
        <v>144320</v>
      </c>
      <c r="X657" s="17">
        <v>50</v>
      </c>
      <c r="Y657" s="18" t="s">
        <v>35</v>
      </c>
      <c r="Z657" s="19">
        <v>0.01</v>
      </c>
    </row>
    <row r="658" spans="1:26" ht="36.75" customHeight="1" thickBot="1" x14ac:dyDescent="0.6">
      <c r="A658" s="11">
        <v>551</v>
      </c>
      <c r="B658" s="11" t="s">
        <v>32</v>
      </c>
      <c r="C658" s="11">
        <v>41694</v>
      </c>
      <c r="D658" s="11">
        <v>0</v>
      </c>
      <c r="E658" s="11">
        <v>0</v>
      </c>
      <c r="F658" s="11">
        <v>71</v>
      </c>
      <c r="G658" s="11">
        <v>2</v>
      </c>
      <c r="H658" s="12">
        <f t="shared" si="97"/>
        <v>71</v>
      </c>
      <c r="I658" s="11">
        <v>420</v>
      </c>
      <c r="J658" s="13">
        <f>H658*I658</f>
        <v>29820</v>
      </c>
      <c r="K658" s="11">
        <v>1</v>
      </c>
      <c r="L658" s="11" t="s">
        <v>33</v>
      </c>
      <c r="M658" s="14" t="s">
        <v>34</v>
      </c>
      <c r="N658" s="11">
        <v>2</v>
      </c>
      <c r="O658" s="12">
        <v>243</v>
      </c>
      <c r="P658" s="15">
        <v>100</v>
      </c>
      <c r="Q658" s="16">
        <v>8450</v>
      </c>
      <c r="R658" s="16">
        <f>O658*Q658</f>
        <v>2053350</v>
      </c>
      <c r="S658" s="15">
        <v>21</v>
      </c>
      <c r="T658" s="15">
        <v>80</v>
      </c>
      <c r="U658" s="13">
        <f>R658*(100-T658)%</f>
        <v>410670</v>
      </c>
      <c r="V658" s="13">
        <f t="shared" si="104"/>
        <v>440490</v>
      </c>
      <c r="W658" s="13">
        <f t="shared" si="98"/>
        <v>440490</v>
      </c>
      <c r="X658" s="17">
        <v>50</v>
      </c>
      <c r="Y658" s="18" t="s">
        <v>35</v>
      </c>
      <c r="Z658" s="19">
        <v>0.03</v>
      </c>
    </row>
    <row r="659" spans="1:26" ht="36.75" customHeight="1" thickBot="1" x14ac:dyDescent="0.6">
      <c r="A659" s="152">
        <v>551</v>
      </c>
      <c r="B659" s="11" t="s">
        <v>32</v>
      </c>
      <c r="C659" s="11">
        <v>44865</v>
      </c>
      <c r="D659" s="11">
        <v>0</v>
      </c>
      <c r="E659" s="11">
        <v>2</v>
      </c>
      <c r="F659" s="11">
        <v>14</v>
      </c>
      <c r="G659" s="11">
        <v>2</v>
      </c>
      <c r="H659" s="12">
        <f t="shared" ref="H659" si="105">SUM(D659*400)+(E659*100)+F659</f>
        <v>214</v>
      </c>
      <c r="I659" s="11">
        <v>420</v>
      </c>
      <c r="J659" s="13">
        <f>H659*I659</f>
        <v>89880</v>
      </c>
      <c r="K659" s="11">
        <v>1</v>
      </c>
      <c r="L659" s="11"/>
      <c r="M659" s="11"/>
      <c r="N659" s="11">
        <v>2</v>
      </c>
      <c r="O659" s="12"/>
      <c r="P659" s="15">
        <v>100</v>
      </c>
      <c r="Q659" s="16">
        <v>8450</v>
      </c>
      <c r="R659" s="16"/>
      <c r="S659" s="15"/>
      <c r="T659" s="15"/>
      <c r="U659" s="13"/>
      <c r="V659" s="13">
        <f t="shared" si="104"/>
        <v>89880</v>
      </c>
      <c r="W659" s="13">
        <f t="shared" si="98"/>
        <v>89880</v>
      </c>
      <c r="X659" s="17">
        <v>50</v>
      </c>
      <c r="Y659" s="18" t="s">
        <v>35</v>
      </c>
      <c r="Z659" s="19">
        <v>0.03</v>
      </c>
    </row>
    <row r="660" spans="1:26" ht="36.75" customHeight="1" thickBot="1" x14ac:dyDescent="0.6">
      <c r="A660" s="153"/>
      <c r="B660" s="11" t="s">
        <v>32</v>
      </c>
      <c r="C660" s="11">
        <v>44865</v>
      </c>
      <c r="D660" s="11"/>
      <c r="E660" s="11"/>
      <c r="F660" s="11"/>
      <c r="G660" s="11"/>
      <c r="H660" s="12"/>
      <c r="I660" s="11"/>
      <c r="J660" s="13"/>
      <c r="K660" s="11">
        <v>1</v>
      </c>
      <c r="L660" s="11" t="s">
        <v>33</v>
      </c>
      <c r="M660" s="11" t="s">
        <v>37</v>
      </c>
      <c r="N660" s="11">
        <v>2</v>
      </c>
      <c r="O660" s="12">
        <v>144</v>
      </c>
      <c r="P660" s="15">
        <v>100</v>
      </c>
      <c r="Q660" s="16">
        <v>8450</v>
      </c>
      <c r="R660" s="16">
        <f>O660*Q660</f>
        <v>1216800</v>
      </c>
      <c r="S660" s="15">
        <v>21</v>
      </c>
      <c r="T660" s="15">
        <v>32</v>
      </c>
      <c r="U660" s="13">
        <f>R660*(100-T660)%</f>
        <v>827424.00000000012</v>
      </c>
      <c r="V660" s="13">
        <f t="shared" si="104"/>
        <v>827424.00000000012</v>
      </c>
      <c r="W660" s="13">
        <f t="shared" si="98"/>
        <v>827424.00000000012</v>
      </c>
      <c r="X660" s="17">
        <v>10</v>
      </c>
      <c r="Y660" s="18" t="s">
        <v>35</v>
      </c>
      <c r="Z660" s="19">
        <v>0.02</v>
      </c>
    </row>
    <row r="661" spans="1:26" ht="25.5" customHeight="1" thickBot="1" x14ac:dyDescent="0.6">
      <c r="A661" s="11">
        <v>552</v>
      </c>
      <c r="B661" s="11" t="s">
        <v>32</v>
      </c>
      <c r="C661" s="11">
        <v>17746</v>
      </c>
      <c r="D661" s="11">
        <v>3</v>
      </c>
      <c r="E661" s="11">
        <v>1</v>
      </c>
      <c r="F661" s="11">
        <v>20</v>
      </c>
      <c r="G661" s="20">
        <v>1</v>
      </c>
      <c r="H661" s="12">
        <f>SUM(D661*400)+(E661*100)+F661</f>
        <v>1320</v>
      </c>
      <c r="I661" s="11">
        <v>130</v>
      </c>
      <c r="J661" s="13">
        <f>H661*I661</f>
        <v>171600</v>
      </c>
      <c r="K661" s="11">
        <v>1</v>
      </c>
      <c r="L661" s="11"/>
      <c r="M661" s="11"/>
      <c r="N661" s="11">
        <v>1</v>
      </c>
      <c r="O661" s="12"/>
      <c r="P661" s="15">
        <v>100</v>
      </c>
      <c r="Q661" s="16"/>
      <c r="R661" s="16"/>
      <c r="S661" s="15"/>
      <c r="T661" s="15"/>
      <c r="U661" s="13"/>
      <c r="V661" s="13">
        <f t="shared" si="104"/>
        <v>171600</v>
      </c>
      <c r="W661" s="13">
        <f>V661</f>
        <v>171600</v>
      </c>
      <c r="X661" s="17">
        <v>50</v>
      </c>
      <c r="Y661" s="6" t="s">
        <v>35</v>
      </c>
      <c r="Z661" s="19">
        <v>0.01</v>
      </c>
    </row>
    <row r="662" spans="1:26" s="37" customFormat="1" ht="30" customHeight="1" thickBot="1" x14ac:dyDescent="0.6">
      <c r="A662" s="147">
        <v>553</v>
      </c>
      <c r="B662" s="14" t="s">
        <v>32</v>
      </c>
      <c r="C662" s="14">
        <v>33224</v>
      </c>
      <c r="D662" s="14">
        <v>0</v>
      </c>
      <c r="E662" s="14">
        <v>1</v>
      </c>
      <c r="F662" s="14">
        <v>16</v>
      </c>
      <c r="G662" s="29">
        <v>2</v>
      </c>
      <c r="H662" s="19">
        <f t="shared" si="97"/>
        <v>116</v>
      </c>
      <c r="I662" s="14">
        <v>420</v>
      </c>
      <c r="J662" s="30">
        <f>H662*I662</f>
        <v>48720</v>
      </c>
      <c r="K662" s="14">
        <v>1</v>
      </c>
      <c r="L662" s="14"/>
      <c r="M662" s="14"/>
      <c r="N662" s="14">
        <v>2</v>
      </c>
      <c r="O662" s="19"/>
      <c r="P662" s="31">
        <v>100</v>
      </c>
      <c r="Q662" s="32"/>
      <c r="R662" s="32"/>
      <c r="S662" s="31"/>
      <c r="T662" s="31"/>
      <c r="U662" s="30"/>
      <c r="V662" s="30">
        <f t="shared" si="104"/>
        <v>48720</v>
      </c>
      <c r="W662" s="30">
        <f t="shared" si="98"/>
        <v>48720</v>
      </c>
      <c r="X662" s="33">
        <v>0</v>
      </c>
      <c r="Y662" s="34"/>
      <c r="Z662" s="19">
        <v>0.02</v>
      </c>
    </row>
    <row r="663" spans="1:26" ht="30" customHeight="1" thickBot="1" x14ac:dyDescent="0.6">
      <c r="A663" s="153"/>
      <c r="B663" s="11" t="s">
        <v>32</v>
      </c>
      <c r="C663" s="11">
        <v>33224</v>
      </c>
      <c r="D663" s="11"/>
      <c r="E663" s="11"/>
      <c r="F663" s="11"/>
      <c r="G663" s="20"/>
      <c r="H663" s="12"/>
      <c r="I663" s="11"/>
      <c r="J663" s="13"/>
      <c r="K663" s="11">
        <v>1</v>
      </c>
      <c r="L663" s="11" t="s">
        <v>33</v>
      </c>
      <c r="M663" s="14" t="s">
        <v>34</v>
      </c>
      <c r="N663" s="11">
        <v>2</v>
      </c>
      <c r="O663" s="12">
        <v>420</v>
      </c>
      <c r="P663" s="15">
        <v>100</v>
      </c>
      <c r="Q663" s="16">
        <v>8450</v>
      </c>
      <c r="R663" s="16">
        <f>O663*Q663</f>
        <v>3549000</v>
      </c>
      <c r="S663" s="15">
        <v>25</v>
      </c>
      <c r="T663" s="15">
        <v>85</v>
      </c>
      <c r="U663" s="13">
        <f>R663*(100-T663)%</f>
        <v>532350</v>
      </c>
      <c r="V663" s="13">
        <f t="shared" si="104"/>
        <v>532350</v>
      </c>
      <c r="W663" s="13">
        <f t="shared" si="98"/>
        <v>532350</v>
      </c>
      <c r="X663" s="17">
        <v>10</v>
      </c>
      <c r="Y663" s="18" t="s">
        <v>35</v>
      </c>
      <c r="Z663" s="19">
        <v>0.02</v>
      </c>
    </row>
    <row r="664" spans="1:26" ht="24.75" customHeight="1" thickBot="1" x14ac:dyDescent="0.6">
      <c r="A664" s="11">
        <v>554</v>
      </c>
      <c r="B664" s="11" t="s">
        <v>32</v>
      </c>
      <c r="C664" s="11">
        <v>43013</v>
      </c>
      <c r="D664" s="11">
        <v>6</v>
      </c>
      <c r="E664" s="11">
        <v>0</v>
      </c>
      <c r="F664" s="11">
        <v>27</v>
      </c>
      <c r="G664" s="11">
        <v>1</v>
      </c>
      <c r="H664" s="12">
        <f t="shared" si="97"/>
        <v>2427</v>
      </c>
      <c r="I664" s="11">
        <v>100</v>
      </c>
      <c r="J664" s="13">
        <f>H664*I664</f>
        <v>242700</v>
      </c>
      <c r="K664" s="11">
        <v>1</v>
      </c>
      <c r="L664" s="11"/>
      <c r="M664" s="11"/>
      <c r="N664" s="11">
        <v>1</v>
      </c>
      <c r="O664" s="12"/>
      <c r="P664" s="15">
        <v>100</v>
      </c>
      <c r="Q664" s="16"/>
      <c r="R664" s="16"/>
      <c r="S664" s="15"/>
      <c r="T664" s="15"/>
      <c r="U664" s="13"/>
      <c r="V664" s="13">
        <f t="shared" si="104"/>
        <v>242700</v>
      </c>
      <c r="W664" s="13">
        <f t="shared" si="98"/>
        <v>242700</v>
      </c>
      <c r="X664" s="17">
        <v>50</v>
      </c>
      <c r="Y664" s="18" t="s">
        <v>35</v>
      </c>
      <c r="Z664" s="19">
        <v>0.01</v>
      </c>
    </row>
    <row r="665" spans="1:26" ht="31.9" customHeight="1" thickBot="1" x14ac:dyDescent="0.6">
      <c r="A665" s="152">
        <v>555</v>
      </c>
      <c r="B665" s="11" t="s">
        <v>32</v>
      </c>
      <c r="C665" s="11">
        <v>399</v>
      </c>
      <c r="D665" s="11">
        <v>0</v>
      </c>
      <c r="E665" s="11">
        <v>0</v>
      </c>
      <c r="F665" s="11">
        <v>81</v>
      </c>
      <c r="G665" s="20">
        <v>2</v>
      </c>
      <c r="H665" s="12">
        <f t="shared" si="97"/>
        <v>81</v>
      </c>
      <c r="I665" s="11">
        <v>420</v>
      </c>
      <c r="J665" s="13">
        <f>H665*I665</f>
        <v>34020</v>
      </c>
      <c r="K665" s="11">
        <v>1</v>
      </c>
      <c r="L665" s="11" t="s">
        <v>33</v>
      </c>
      <c r="M665" s="11" t="s">
        <v>37</v>
      </c>
      <c r="N665" s="11">
        <v>2</v>
      </c>
      <c r="O665" s="12">
        <v>9</v>
      </c>
      <c r="P665" s="15">
        <v>100</v>
      </c>
      <c r="Q665" s="16">
        <v>8450</v>
      </c>
      <c r="R665" s="16">
        <f>O665*Q665</f>
        <v>76050</v>
      </c>
      <c r="S665" s="15">
        <v>21</v>
      </c>
      <c r="T665" s="15">
        <v>32</v>
      </c>
      <c r="U665" s="13">
        <f>R665*(100-T665)%</f>
        <v>51714.000000000007</v>
      </c>
      <c r="V665" s="13">
        <f t="shared" si="104"/>
        <v>85734</v>
      </c>
      <c r="W665" s="13">
        <f t="shared" si="98"/>
        <v>85734</v>
      </c>
      <c r="X665" s="17">
        <v>50</v>
      </c>
      <c r="Y665" s="18" t="s">
        <v>35</v>
      </c>
      <c r="Z665" s="19">
        <v>0.03</v>
      </c>
    </row>
    <row r="666" spans="1:26" ht="31.9" customHeight="1" thickBot="1" x14ac:dyDescent="0.6">
      <c r="A666" s="153"/>
      <c r="B666" s="11" t="s">
        <v>32</v>
      </c>
      <c r="C666" s="11">
        <v>399</v>
      </c>
      <c r="D666" s="11"/>
      <c r="E666" s="11"/>
      <c r="F666" s="11"/>
      <c r="G666" s="20"/>
      <c r="H666" s="12"/>
      <c r="I666" s="11"/>
      <c r="J666" s="13"/>
      <c r="K666" s="11">
        <v>1</v>
      </c>
      <c r="L666" s="11" t="s">
        <v>33</v>
      </c>
      <c r="M666" s="14" t="s">
        <v>34</v>
      </c>
      <c r="N666" s="11">
        <v>2</v>
      </c>
      <c r="O666" s="12">
        <v>162</v>
      </c>
      <c r="P666" s="15">
        <v>100</v>
      </c>
      <c r="Q666" s="16">
        <v>8450</v>
      </c>
      <c r="R666" s="16">
        <f>O666*Q666</f>
        <v>1368900</v>
      </c>
      <c r="S666" s="15">
        <v>10</v>
      </c>
      <c r="T666" s="15">
        <v>30</v>
      </c>
      <c r="U666" s="13">
        <f>R666*(100-T666)%</f>
        <v>958229.99999999988</v>
      </c>
      <c r="V666" s="13">
        <f t="shared" si="104"/>
        <v>958229.99999999988</v>
      </c>
      <c r="W666" s="13">
        <f t="shared" si="98"/>
        <v>958229.99999999988</v>
      </c>
      <c r="X666" s="17">
        <v>10</v>
      </c>
      <c r="Y666" s="18" t="s">
        <v>35</v>
      </c>
      <c r="Z666" s="19">
        <v>0.02</v>
      </c>
    </row>
    <row r="667" spans="1:26" ht="30" customHeight="1" thickBot="1" x14ac:dyDescent="0.6">
      <c r="A667" s="11">
        <v>556</v>
      </c>
      <c r="B667" s="11" t="s">
        <v>32</v>
      </c>
      <c r="C667" s="11">
        <v>17664</v>
      </c>
      <c r="D667" s="11">
        <v>16</v>
      </c>
      <c r="E667" s="11">
        <v>0</v>
      </c>
      <c r="F667" s="11">
        <v>80</v>
      </c>
      <c r="G667" s="20">
        <v>1</v>
      </c>
      <c r="H667" s="12">
        <f t="shared" ref="H667" si="106">SUM(D667*400)+(E667*100)+F667</f>
        <v>6480</v>
      </c>
      <c r="I667" s="11">
        <v>100</v>
      </c>
      <c r="J667" s="13">
        <f t="shared" ref="J667:J672" si="107">H667*I667</f>
        <v>648000</v>
      </c>
      <c r="K667" s="11">
        <v>1</v>
      </c>
      <c r="L667" s="11"/>
      <c r="M667" s="11"/>
      <c r="N667" s="11">
        <v>1</v>
      </c>
      <c r="O667" s="12"/>
      <c r="P667" s="15">
        <v>100</v>
      </c>
      <c r="Q667" s="16"/>
      <c r="R667" s="16"/>
      <c r="S667" s="15"/>
      <c r="T667" s="15"/>
      <c r="U667" s="13"/>
      <c r="V667" s="13">
        <f t="shared" si="104"/>
        <v>648000</v>
      </c>
      <c r="W667" s="13">
        <f t="shared" si="98"/>
        <v>648000</v>
      </c>
      <c r="X667" s="17">
        <v>50</v>
      </c>
      <c r="Y667" s="6" t="s">
        <v>35</v>
      </c>
      <c r="Z667" s="19">
        <v>0.01</v>
      </c>
    </row>
    <row r="668" spans="1:26" ht="30" customHeight="1" thickBot="1" x14ac:dyDescent="0.6">
      <c r="A668" s="11">
        <v>557</v>
      </c>
      <c r="B668" s="11" t="s">
        <v>32</v>
      </c>
      <c r="C668" s="11">
        <v>17316</v>
      </c>
      <c r="D668" s="11">
        <v>1</v>
      </c>
      <c r="E668" s="11">
        <v>0</v>
      </c>
      <c r="F668" s="11">
        <v>21</v>
      </c>
      <c r="G668" s="20">
        <v>1</v>
      </c>
      <c r="H668" s="12">
        <f t="shared" si="97"/>
        <v>421</v>
      </c>
      <c r="I668" s="11">
        <v>100</v>
      </c>
      <c r="J668" s="13">
        <f t="shared" si="107"/>
        <v>42100</v>
      </c>
      <c r="K668" s="11">
        <v>1</v>
      </c>
      <c r="L668" s="11"/>
      <c r="M668" s="11"/>
      <c r="N668" s="11">
        <v>1</v>
      </c>
      <c r="O668" s="12"/>
      <c r="P668" s="15">
        <v>100</v>
      </c>
      <c r="Q668" s="16"/>
      <c r="R668" s="16"/>
      <c r="S668" s="15"/>
      <c r="T668" s="15"/>
      <c r="U668" s="13"/>
      <c r="V668" s="13">
        <f t="shared" si="104"/>
        <v>42100</v>
      </c>
      <c r="W668" s="13">
        <f t="shared" si="98"/>
        <v>42100</v>
      </c>
      <c r="X668" s="17">
        <v>50</v>
      </c>
      <c r="Y668" s="6" t="s">
        <v>35</v>
      </c>
      <c r="Z668" s="19">
        <v>0.01</v>
      </c>
    </row>
    <row r="669" spans="1:26" ht="30" customHeight="1" thickBot="1" x14ac:dyDescent="0.6">
      <c r="A669" s="11">
        <v>558</v>
      </c>
      <c r="B669" s="11" t="s">
        <v>32</v>
      </c>
      <c r="C669" s="11">
        <v>17552</v>
      </c>
      <c r="D669" s="11">
        <v>15</v>
      </c>
      <c r="E669" s="11">
        <v>0</v>
      </c>
      <c r="F669" s="11">
        <v>0</v>
      </c>
      <c r="G669" s="20">
        <v>1</v>
      </c>
      <c r="H669" s="12">
        <f t="shared" si="97"/>
        <v>6000</v>
      </c>
      <c r="I669" s="11">
        <v>130</v>
      </c>
      <c r="J669" s="13">
        <f t="shared" si="107"/>
        <v>780000</v>
      </c>
      <c r="K669" s="11">
        <v>1</v>
      </c>
      <c r="L669" s="11"/>
      <c r="M669" s="11"/>
      <c r="N669" s="11">
        <v>1</v>
      </c>
      <c r="O669" s="12"/>
      <c r="P669" s="15">
        <v>100</v>
      </c>
      <c r="Q669" s="16"/>
      <c r="R669" s="16"/>
      <c r="S669" s="15"/>
      <c r="T669" s="15"/>
      <c r="U669" s="13"/>
      <c r="V669" s="13">
        <f t="shared" si="104"/>
        <v>780000</v>
      </c>
      <c r="W669" s="13">
        <f t="shared" si="98"/>
        <v>780000</v>
      </c>
      <c r="X669" s="161">
        <v>50</v>
      </c>
      <c r="Y669" s="155" t="s">
        <v>35</v>
      </c>
      <c r="Z669" s="156">
        <v>0.01</v>
      </c>
    </row>
    <row r="670" spans="1:26" ht="30" customHeight="1" thickBot="1" x14ac:dyDescent="0.6">
      <c r="A670" s="11">
        <v>559</v>
      </c>
      <c r="B670" s="11" t="s">
        <v>32</v>
      </c>
      <c r="C670" s="11">
        <v>34127</v>
      </c>
      <c r="D670" s="11">
        <v>0</v>
      </c>
      <c r="E670" s="11">
        <v>3</v>
      </c>
      <c r="F670" s="11">
        <v>12</v>
      </c>
      <c r="G670" s="11">
        <v>1</v>
      </c>
      <c r="H670" s="12">
        <f t="shared" si="97"/>
        <v>312</v>
      </c>
      <c r="I670" s="11">
        <v>500</v>
      </c>
      <c r="J670" s="13">
        <f t="shared" si="107"/>
        <v>156000</v>
      </c>
      <c r="K670" s="11">
        <v>1</v>
      </c>
      <c r="L670" s="11"/>
      <c r="M670" s="11"/>
      <c r="N670" s="11">
        <v>1</v>
      </c>
      <c r="O670" s="12"/>
      <c r="P670" s="15">
        <v>100</v>
      </c>
      <c r="Q670" s="16"/>
      <c r="R670" s="16"/>
      <c r="S670" s="15"/>
      <c r="T670" s="15"/>
      <c r="U670" s="13"/>
      <c r="V670" s="13">
        <f t="shared" si="104"/>
        <v>156000</v>
      </c>
      <c r="W670" s="13">
        <f t="shared" si="98"/>
        <v>156000</v>
      </c>
      <c r="X670" s="162"/>
      <c r="Y670" s="155"/>
      <c r="Z670" s="156"/>
    </row>
    <row r="671" spans="1:26" ht="30" customHeight="1" thickBot="1" x14ac:dyDescent="0.6">
      <c r="A671" s="11">
        <v>560</v>
      </c>
      <c r="B671" s="11" t="s">
        <v>32</v>
      </c>
      <c r="C671" s="11">
        <v>39031</v>
      </c>
      <c r="D671" s="11">
        <v>0</v>
      </c>
      <c r="E671" s="11">
        <v>3</v>
      </c>
      <c r="F671" s="11">
        <v>6</v>
      </c>
      <c r="G671" s="11">
        <v>1</v>
      </c>
      <c r="H671" s="12">
        <f t="shared" si="97"/>
        <v>306</v>
      </c>
      <c r="I671" s="11">
        <v>100</v>
      </c>
      <c r="J671" s="13">
        <f t="shared" si="107"/>
        <v>30600</v>
      </c>
      <c r="K671" s="11">
        <v>1</v>
      </c>
      <c r="L671" s="11"/>
      <c r="M671" s="11"/>
      <c r="N671" s="11">
        <v>1</v>
      </c>
      <c r="O671" s="12"/>
      <c r="P671" s="15">
        <v>100</v>
      </c>
      <c r="Q671" s="16"/>
      <c r="R671" s="16"/>
      <c r="S671" s="15"/>
      <c r="T671" s="15"/>
      <c r="U671" s="13"/>
      <c r="V671" s="13">
        <f t="shared" si="104"/>
        <v>30600</v>
      </c>
      <c r="W671" s="13">
        <f t="shared" si="98"/>
        <v>30600</v>
      </c>
      <c r="X671" s="163"/>
      <c r="Y671" s="155"/>
      <c r="Z671" s="156"/>
    </row>
    <row r="672" spans="1:26" s="37" customFormat="1" ht="39.75" customHeight="1" thickBot="1" x14ac:dyDescent="0.6">
      <c r="A672" s="147">
        <v>561</v>
      </c>
      <c r="B672" s="14" t="s">
        <v>32</v>
      </c>
      <c r="C672" s="14">
        <v>46343</v>
      </c>
      <c r="D672" s="14">
        <v>0</v>
      </c>
      <c r="E672" s="14">
        <v>1</v>
      </c>
      <c r="F672" s="14">
        <v>46</v>
      </c>
      <c r="G672" s="14">
        <v>2</v>
      </c>
      <c r="H672" s="19">
        <f>SUM(D672*400)+(E672*100)+F672</f>
        <v>146</v>
      </c>
      <c r="I672" s="14">
        <v>420</v>
      </c>
      <c r="J672" s="30">
        <f t="shared" si="107"/>
        <v>61320</v>
      </c>
      <c r="K672" s="14">
        <v>1</v>
      </c>
      <c r="L672" s="14"/>
      <c r="M672" s="14"/>
      <c r="N672" s="14">
        <v>2</v>
      </c>
      <c r="O672" s="19"/>
      <c r="P672" s="31">
        <v>100</v>
      </c>
      <c r="Q672" s="32"/>
      <c r="R672" s="32"/>
      <c r="S672" s="31"/>
      <c r="T672" s="31"/>
      <c r="U672" s="30"/>
      <c r="V672" s="30">
        <f t="shared" si="104"/>
        <v>61320</v>
      </c>
      <c r="W672" s="30">
        <f>V672</f>
        <v>61320</v>
      </c>
      <c r="X672" s="33">
        <v>50</v>
      </c>
      <c r="Y672" s="34" t="s">
        <v>35</v>
      </c>
      <c r="Z672" s="19">
        <v>0.03</v>
      </c>
    </row>
    <row r="673" spans="1:26" ht="39.75" customHeight="1" thickBot="1" x14ac:dyDescent="0.6">
      <c r="A673" s="148"/>
      <c r="B673" s="11" t="s">
        <v>32</v>
      </c>
      <c r="C673" s="11">
        <v>46343</v>
      </c>
      <c r="D673" s="11"/>
      <c r="E673" s="11"/>
      <c r="F673" s="11"/>
      <c r="G673" s="11"/>
      <c r="H673" s="12"/>
      <c r="I673" s="11"/>
      <c r="J673" s="13"/>
      <c r="K673" s="11">
        <v>1</v>
      </c>
      <c r="L673" s="11" t="s">
        <v>33</v>
      </c>
      <c r="M673" s="14" t="s">
        <v>34</v>
      </c>
      <c r="N673" s="11">
        <v>2</v>
      </c>
      <c r="O673" s="12">
        <v>216</v>
      </c>
      <c r="P673" s="15">
        <v>100</v>
      </c>
      <c r="Q673" s="16">
        <v>8450</v>
      </c>
      <c r="R673" s="16">
        <f>O673*Q673</f>
        <v>1825200</v>
      </c>
      <c r="S673" s="15">
        <v>26</v>
      </c>
      <c r="T673" s="15">
        <v>85</v>
      </c>
      <c r="U673" s="13">
        <f>R673*(100-T673)%</f>
        <v>273780</v>
      </c>
      <c r="V673" s="13">
        <f t="shared" si="104"/>
        <v>273780</v>
      </c>
      <c r="W673" s="13">
        <f t="shared" si="98"/>
        <v>273780</v>
      </c>
      <c r="X673" s="17">
        <v>10</v>
      </c>
      <c r="Y673" s="18" t="s">
        <v>35</v>
      </c>
      <c r="Z673" s="19">
        <v>0.02</v>
      </c>
    </row>
    <row r="674" spans="1:26" ht="28.5" customHeight="1" thickBot="1" x14ac:dyDescent="0.6">
      <c r="A674" s="11">
        <v>562</v>
      </c>
      <c r="B674" s="11" t="s">
        <v>32</v>
      </c>
      <c r="C674" s="11">
        <v>17279</v>
      </c>
      <c r="D674" s="11">
        <v>5</v>
      </c>
      <c r="E674" s="11">
        <v>0</v>
      </c>
      <c r="F674" s="11">
        <v>0</v>
      </c>
      <c r="G674" s="20">
        <v>1</v>
      </c>
      <c r="H674" s="12">
        <f t="shared" si="97"/>
        <v>2000</v>
      </c>
      <c r="I674" s="11">
        <v>140</v>
      </c>
      <c r="J674" s="13">
        <f t="shared" ref="J674:J684" si="108">H674*I674</f>
        <v>280000</v>
      </c>
      <c r="K674" s="11">
        <v>1</v>
      </c>
      <c r="L674" s="11"/>
      <c r="M674" s="11"/>
      <c r="N674" s="11">
        <v>1</v>
      </c>
      <c r="O674" s="12"/>
      <c r="P674" s="15">
        <v>100</v>
      </c>
      <c r="Q674" s="16"/>
      <c r="R674" s="16"/>
      <c r="S674" s="15"/>
      <c r="T674" s="15"/>
      <c r="U674" s="13"/>
      <c r="V674" s="13">
        <f t="shared" si="104"/>
        <v>280000</v>
      </c>
      <c r="W674" s="13">
        <f t="shared" si="98"/>
        <v>280000</v>
      </c>
      <c r="X674" s="17">
        <v>50</v>
      </c>
      <c r="Y674" s="6" t="s">
        <v>35</v>
      </c>
      <c r="Z674" s="19">
        <v>0.01</v>
      </c>
    </row>
    <row r="675" spans="1:26" ht="28.5" customHeight="1" thickBot="1" x14ac:dyDescent="0.6">
      <c r="A675" s="11">
        <v>563</v>
      </c>
      <c r="B675" s="11" t="s">
        <v>32</v>
      </c>
      <c r="C675" s="11">
        <v>17707</v>
      </c>
      <c r="D675" s="11">
        <v>9</v>
      </c>
      <c r="E675" s="11">
        <v>3</v>
      </c>
      <c r="F675" s="11">
        <v>0</v>
      </c>
      <c r="G675" s="20">
        <v>1</v>
      </c>
      <c r="H675" s="12">
        <f t="shared" si="97"/>
        <v>3900</v>
      </c>
      <c r="I675" s="11">
        <v>150</v>
      </c>
      <c r="J675" s="13">
        <f t="shared" si="108"/>
        <v>585000</v>
      </c>
      <c r="K675" s="11">
        <v>1</v>
      </c>
      <c r="L675" s="11"/>
      <c r="M675" s="11"/>
      <c r="N675" s="11">
        <v>1</v>
      </c>
      <c r="O675" s="12"/>
      <c r="P675" s="15">
        <v>100</v>
      </c>
      <c r="Q675" s="16"/>
      <c r="R675" s="16"/>
      <c r="S675" s="15"/>
      <c r="T675" s="15"/>
      <c r="U675" s="13"/>
      <c r="V675" s="13">
        <f t="shared" si="104"/>
        <v>585000</v>
      </c>
      <c r="W675" s="13">
        <f t="shared" si="98"/>
        <v>585000</v>
      </c>
      <c r="X675" s="17">
        <v>50</v>
      </c>
      <c r="Y675" s="6" t="s">
        <v>35</v>
      </c>
      <c r="Z675" s="19">
        <v>0.01</v>
      </c>
    </row>
    <row r="676" spans="1:26" ht="39.75" customHeight="1" thickBot="1" x14ac:dyDescent="0.6">
      <c r="A676" s="11">
        <v>564</v>
      </c>
      <c r="B676" s="11" t="s">
        <v>32</v>
      </c>
      <c r="C676" s="11">
        <v>21387</v>
      </c>
      <c r="D676" s="11">
        <v>1</v>
      </c>
      <c r="E676" s="11">
        <v>2</v>
      </c>
      <c r="F676" s="11">
        <v>6</v>
      </c>
      <c r="G676" s="20">
        <v>2</v>
      </c>
      <c r="H676" s="12">
        <f t="shared" si="97"/>
        <v>606</v>
      </c>
      <c r="I676" s="11">
        <v>180</v>
      </c>
      <c r="J676" s="13">
        <f t="shared" si="108"/>
        <v>109080</v>
      </c>
      <c r="K676" s="11">
        <v>1</v>
      </c>
      <c r="L676" s="11" t="s">
        <v>33</v>
      </c>
      <c r="M676" s="11" t="s">
        <v>41</v>
      </c>
      <c r="N676" s="11">
        <v>2</v>
      </c>
      <c r="O676" s="12">
        <v>90</v>
      </c>
      <c r="P676" s="15">
        <v>100</v>
      </c>
      <c r="Q676" s="16">
        <v>8600</v>
      </c>
      <c r="R676" s="16">
        <f>O676*Q676</f>
        <v>774000</v>
      </c>
      <c r="S676" s="15">
        <v>11</v>
      </c>
      <c r="T676" s="15">
        <v>45</v>
      </c>
      <c r="U676" s="13">
        <f>R676*(100-T676)%</f>
        <v>425700.00000000006</v>
      </c>
      <c r="V676" s="13">
        <f t="shared" si="104"/>
        <v>534780</v>
      </c>
      <c r="W676" s="13">
        <f t="shared" si="98"/>
        <v>534780</v>
      </c>
      <c r="X676" s="17">
        <v>50</v>
      </c>
      <c r="Y676" s="18" t="s">
        <v>35</v>
      </c>
      <c r="Z676" s="19">
        <v>0.03</v>
      </c>
    </row>
    <row r="677" spans="1:26" ht="31.9" customHeight="1" thickBot="1" x14ac:dyDescent="0.6">
      <c r="A677" s="11">
        <v>565</v>
      </c>
      <c r="B677" s="11" t="s">
        <v>32</v>
      </c>
      <c r="C677" s="11">
        <v>2759</v>
      </c>
      <c r="D677" s="11">
        <v>0</v>
      </c>
      <c r="E677" s="11">
        <v>2</v>
      </c>
      <c r="F677" s="11">
        <v>24</v>
      </c>
      <c r="G677" s="20">
        <v>1</v>
      </c>
      <c r="H677" s="12">
        <f t="shared" si="97"/>
        <v>224</v>
      </c>
      <c r="I677" s="11">
        <v>420</v>
      </c>
      <c r="J677" s="13">
        <f t="shared" si="108"/>
        <v>94080</v>
      </c>
      <c r="K677" s="11">
        <v>1</v>
      </c>
      <c r="L677" s="11" t="s">
        <v>45</v>
      </c>
      <c r="M677" s="11"/>
      <c r="N677" s="11">
        <v>2</v>
      </c>
      <c r="O677" s="12"/>
      <c r="P677" s="15">
        <v>100</v>
      </c>
      <c r="Q677" s="16"/>
      <c r="R677" s="16"/>
      <c r="S677" s="15"/>
      <c r="T677" s="15"/>
      <c r="U677" s="13"/>
      <c r="V677" s="13">
        <f t="shared" si="104"/>
        <v>94080</v>
      </c>
      <c r="W677" s="13">
        <f t="shared" si="98"/>
        <v>94080</v>
      </c>
      <c r="X677" s="17">
        <v>50</v>
      </c>
      <c r="Y677" s="18" t="s">
        <v>35</v>
      </c>
      <c r="Z677" s="19">
        <v>0.02</v>
      </c>
    </row>
    <row r="678" spans="1:26" ht="29.25" customHeight="1" thickBot="1" x14ac:dyDescent="0.6">
      <c r="A678" s="11">
        <v>566</v>
      </c>
      <c r="B678" s="11" t="s">
        <v>32</v>
      </c>
      <c r="C678" s="11">
        <v>19495</v>
      </c>
      <c r="D678" s="11">
        <v>8</v>
      </c>
      <c r="E678" s="11">
        <v>2</v>
      </c>
      <c r="F678" s="11">
        <v>40</v>
      </c>
      <c r="G678" s="20">
        <v>1</v>
      </c>
      <c r="H678" s="12">
        <f t="shared" si="97"/>
        <v>3440</v>
      </c>
      <c r="I678" s="11">
        <v>130</v>
      </c>
      <c r="J678" s="13">
        <f t="shared" si="108"/>
        <v>447200</v>
      </c>
      <c r="K678" s="11">
        <v>1</v>
      </c>
      <c r="L678" s="11"/>
      <c r="M678" s="11"/>
      <c r="N678" s="11">
        <v>1</v>
      </c>
      <c r="O678" s="12"/>
      <c r="P678" s="15">
        <v>100</v>
      </c>
      <c r="Q678" s="16"/>
      <c r="R678" s="16"/>
      <c r="S678" s="15"/>
      <c r="T678" s="15"/>
      <c r="U678" s="13"/>
      <c r="V678" s="13">
        <f t="shared" si="104"/>
        <v>447200</v>
      </c>
      <c r="W678" s="13">
        <f t="shared" si="98"/>
        <v>447200</v>
      </c>
      <c r="X678" s="17">
        <v>50</v>
      </c>
      <c r="Y678" s="18" t="s">
        <v>35</v>
      </c>
      <c r="Z678" s="19">
        <v>0.01</v>
      </c>
    </row>
    <row r="679" spans="1:26" ht="31.9" customHeight="1" thickBot="1" x14ac:dyDescent="0.6">
      <c r="A679" s="11">
        <v>567</v>
      </c>
      <c r="B679" s="11" t="s">
        <v>32</v>
      </c>
      <c r="C679" s="11">
        <v>1476</v>
      </c>
      <c r="D679" s="11">
        <v>0</v>
      </c>
      <c r="E679" s="11">
        <v>0</v>
      </c>
      <c r="F679" s="11">
        <v>49</v>
      </c>
      <c r="G679" s="20">
        <v>2</v>
      </c>
      <c r="H679" s="12">
        <f t="shared" si="97"/>
        <v>49</v>
      </c>
      <c r="I679" s="11">
        <v>170</v>
      </c>
      <c r="J679" s="13">
        <f t="shared" si="108"/>
        <v>8330</v>
      </c>
      <c r="K679" s="11">
        <v>1</v>
      </c>
      <c r="L679" s="11" t="s">
        <v>33</v>
      </c>
      <c r="M679" s="14" t="s">
        <v>34</v>
      </c>
      <c r="N679" s="11">
        <v>2</v>
      </c>
      <c r="O679" s="12">
        <v>324</v>
      </c>
      <c r="P679" s="15">
        <v>100</v>
      </c>
      <c r="Q679" s="16">
        <v>8450</v>
      </c>
      <c r="R679" s="16">
        <f>O679*Q679</f>
        <v>2737800</v>
      </c>
      <c r="S679" s="15">
        <v>30</v>
      </c>
      <c r="T679" s="15">
        <v>85</v>
      </c>
      <c r="U679" s="13">
        <f>R679*(100-T679)%</f>
        <v>410670</v>
      </c>
      <c r="V679" s="13">
        <f t="shared" si="104"/>
        <v>419000</v>
      </c>
      <c r="W679" s="13">
        <f t="shared" si="98"/>
        <v>419000</v>
      </c>
      <c r="X679" s="17">
        <v>50</v>
      </c>
      <c r="Y679" s="18" t="s">
        <v>35</v>
      </c>
      <c r="Z679" s="19">
        <v>0.03</v>
      </c>
    </row>
    <row r="680" spans="1:26" ht="28.5" customHeight="1" thickBot="1" x14ac:dyDescent="0.6">
      <c r="A680" s="11">
        <v>568</v>
      </c>
      <c r="B680" s="11" t="s">
        <v>32</v>
      </c>
      <c r="C680" s="11">
        <v>17808</v>
      </c>
      <c r="D680" s="11">
        <v>16</v>
      </c>
      <c r="E680" s="11">
        <v>0</v>
      </c>
      <c r="F680" s="11">
        <v>92</v>
      </c>
      <c r="G680" s="20">
        <v>1</v>
      </c>
      <c r="H680" s="12">
        <f t="shared" si="97"/>
        <v>6492</v>
      </c>
      <c r="I680" s="11">
        <v>130</v>
      </c>
      <c r="J680" s="13">
        <f t="shared" si="108"/>
        <v>843960</v>
      </c>
      <c r="K680" s="11">
        <v>1</v>
      </c>
      <c r="L680" s="11"/>
      <c r="M680" s="11"/>
      <c r="N680" s="11">
        <v>1</v>
      </c>
      <c r="O680" s="12"/>
      <c r="P680" s="15">
        <v>100</v>
      </c>
      <c r="Q680" s="16"/>
      <c r="R680" s="16"/>
      <c r="S680" s="15"/>
      <c r="T680" s="15"/>
      <c r="U680" s="13"/>
      <c r="V680" s="13">
        <f t="shared" si="104"/>
        <v>843960</v>
      </c>
      <c r="W680" s="13">
        <f t="shared" si="98"/>
        <v>843960</v>
      </c>
      <c r="X680" s="47">
        <v>50</v>
      </c>
      <c r="Y680" s="18" t="s">
        <v>35</v>
      </c>
      <c r="Z680" s="19">
        <v>0.01</v>
      </c>
    </row>
    <row r="681" spans="1:26" ht="28.5" customHeight="1" thickBot="1" x14ac:dyDescent="0.6">
      <c r="A681" s="152">
        <v>569</v>
      </c>
      <c r="B681" s="11" t="s">
        <v>32</v>
      </c>
      <c r="C681" s="11">
        <v>42111</v>
      </c>
      <c r="D681" s="11">
        <v>3</v>
      </c>
      <c r="E681" s="11">
        <v>1</v>
      </c>
      <c r="F681" s="11">
        <v>35</v>
      </c>
      <c r="G681" s="11">
        <v>1</v>
      </c>
      <c r="H681" s="12">
        <f>SUM(D681*400)+(E681*100)+F681-H682</f>
        <v>1235</v>
      </c>
      <c r="I681" s="11">
        <v>130</v>
      </c>
      <c r="J681" s="13">
        <f t="shared" si="108"/>
        <v>160550</v>
      </c>
      <c r="K681" s="11">
        <v>1</v>
      </c>
      <c r="L681" s="11"/>
      <c r="M681" s="11"/>
      <c r="N681" s="11">
        <v>1</v>
      </c>
      <c r="O681" s="12"/>
      <c r="P681" s="15">
        <v>100</v>
      </c>
      <c r="Q681" s="16"/>
      <c r="R681" s="16"/>
      <c r="S681" s="15"/>
      <c r="T681" s="15"/>
      <c r="U681" s="13"/>
      <c r="V681" s="13">
        <f t="shared" si="104"/>
        <v>160550</v>
      </c>
      <c r="W681" s="13">
        <f t="shared" si="98"/>
        <v>160550</v>
      </c>
      <c r="X681" s="47">
        <v>50</v>
      </c>
      <c r="Y681" s="18" t="s">
        <v>35</v>
      </c>
      <c r="Z681" s="19">
        <v>0.01</v>
      </c>
    </row>
    <row r="682" spans="1:26" ht="36" customHeight="1" thickBot="1" x14ac:dyDescent="0.6">
      <c r="A682" s="153"/>
      <c r="B682" s="11" t="s">
        <v>32</v>
      </c>
      <c r="C682" s="11">
        <v>42111</v>
      </c>
      <c r="D682" s="11"/>
      <c r="E682" s="11"/>
      <c r="F682" s="11"/>
      <c r="G682" s="11"/>
      <c r="H682" s="12">
        <v>100</v>
      </c>
      <c r="I682" s="11">
        <v>130</v>
      </c>
      <c r="J682" s="13">
        <f t="shared" si="108"/>
        <v>13000</v>
      </c>
      <c r="K682" s="11">
        <v>1</v>
      </c>
      <c r="L682" s="11" t="s">
        <v>33</v>
      </c>
      <c r="M682" s="14" t="s">
        <v>34</v>
      </c>
      <c r="N682" s="11">
        <v>1</v>
      </c>
      <c r="O682" s="12">
        <v>304</v>
      </c>
      <c r="P682" s="15">
        <v>100</v>
      </c>
      <c r="Q682" s="16">
        <v>8450</v>
      </c>
      <c r="R682" s="16">
        <f>O682*Q682</f>
        <v>2568800</v>
      </c>
      <c r="S682" s="15">
        <v>3</v>
      </c>
      <c r="T682" s="15">
        <v>6</v>
      </c>
      <c r="U682" s="13">
        <f>R682*(100-T682)%</f>
        <v>2414672</v>
      </c>
      <c r="V682" s="13">
        <f t="shared" si="104"/>
        <v>2427672</v>
      </c>
      <c r="W682" s="13">
        <f t="shared" si="98"/>
        <v>2427672</v>
      </c>
      <c r="X682" s="47">
        <v>50</v>
      </c>
      <c r="Y682" s="18" t="s">
        <v>35</v>
      </c>
      <c r="Z682" s="19">
        <v>0.03</v>
      </c>
    </row>
    <row r="683" spans="1:26" ht="28.5" customHeight="1" thickBot="1" x14ac:dyDescent="0.6">
      <c r="A683" s="11">
        <v>570</v>
      </c>
      <c r="B683" s="11" t="s">
        <v>32</v>
      </c>
      <c r="C683" s="11">
        <v>352</v>
      </c>
      <c r="D683" s="11">
        <v>0</v>
      </c>
      <c r="E683" s="11">
        <v>3</v>
      </c>
      <c r="F683" s="11">
        <v>94</v>
      </c>
      <c r="G683" s="20">
        <v>1</v>
      </c>
      <c r="H683" s="12">
        <f t="shared" si="97"/>
        <v>394</v>
      </c>
      <c r="I683" s="11">
        <v>200</v>
      </c>
      <c r="J683" s="13">
        <f t="shared" si="108"/>
        <v>78800</v>
      </c>
      <c r="K683" s="11">
        <v>1</v>
      </c>
      <c r="L683" s="11"/>
      <c r="M683" s="11"/>
      <c r="N683" s="11">
        <v>1</v>
      </c>
      <c r="O683" s="12"/>
      <c r="P683" s="15">
        <v>100</v>
      </c>
      <c r="Q683" s="16"/>
      <c r="R683" s="16"/>
      <c r="S683" s="15"/>
      <c r="T683" s="15"/>
      <c r="U683" s="13"/>
      <c r="V683" s="13">
        <f t="shared" si="104"/>
        <v>78800</v>
      </c>
      <c r="W683" s="13">
        <f t="shared" si="98"/>
        <v>78800</v>
      </c>
      <c r="X683" s="17">
        <v>50</v>
      </c>
      <c r="Y683" s="18" t="s">
        <v>35</v>
      </c>
      <c r="Z683" s="19">
        <v>0.01</v>
      </c>
    </row>
    <row r="684" spans="1:26" s="37" customFormat="1" ht="36.75" customHeight="1" thickBot="1" x14ac:dyDescent="0.6">
      <c r="A684" s="147">
        <v>571</v>
      </c>
      <c r="B684" s="147" t="s">
        <v>32</v>
      </c>
      <c r="C684" s="147">
        <v>22515</v>
      </c>
      <c r="D684" s="14">
        <v>0</v>
      </c>
      <c r="E684" s="14">
        <v>0</v>
      </c>
      <c r="F684" s="14">
        <v>84</v>
      </c>
      <c r="G684" s="29">
        <v>2</v>
      </c>
      <c r="H684" s="19">
        <f>SUM(D684*400)+(E684*100)+F684-H686</f>
        <v>82.5</v>
      </c>
      <c r="I684" s="14">
        <v>500</v>
      </c>
      <c r="J684" s="30">
        <f t="shared" si="108"/>
        <v>41250</v>
      </c>
      <c r="K684" s="14">
        <v>1</v>
      </c>
      <c r="L684" s="14"/>
      <c r="M684" s="14"/>
      <c r="N684" s="14">
        <v>2</v>
      </c>
      <c r="O684" s="19"/>
      <c r="P684" s="31">
        <v>100</v>
      </c>
      <c r="Q684" s="32"/>
      <c r="R684" s="32"/>
      <c r="S684" s="31"/>
      <c r="T684" s="31"/>
      <c r="U684" s="30"/>
      <c r="V684" s="30">
        <f t="shared" si="104"/>
        <v>41250</v>
      </c>
      <c r="W684" s="30">
        <f t="shared" si="98"/>
        <v>41250</v>
      </c>
      <c r="X684" s="33"/>
      <c r="Y684" s="34"/>
      <c r="Z684" s="19">
        <v>0.02</v>
      </c>
    </row>
    <row r="685" spans="1:26" ht="39.75" customHeight="1" thickBot="1" x14ac:dyDescent="0.6">
      <c r="A685" s="157"/>
      <c r="B685" s="157"/>
      <c r="C685" s="151"/>
      <c r="D685" s="11"/>
      <c r="E685" s="11"/>
      <c r="F685" s="11"/>
      <c r="G685" s="20"/>
      <c r="H685" s="12"/>
      <c r="I685" s="11"/>
      <c r="J685" s="13"/>
      <c r="K685" s="11">
        <v>1</v>
      </c>
      <c r="L685" s="11" t="s">
        <v>33</v>
      </c>
      <c r="M685" s="11" t="s">
        <v>37</v>
      </c>
      <c r="N685" s="11">
        <v>2</v>
      </c>
      <c r="O685" s="12">
        <f>216-O686</f>
        <v>210</v>
      </c>
      <c r="P685" s="15">
        <v>100</v>
      </c>
      <c r="Q685" s="16">
        <v>8450</v>
      </c>
      <c r="R685" s="16">
        <f t="shared" ref="R685:R690" si="109">O685*Q685</f>
        <v>1774500</v>
      </c>
      <c r="S685" s="15">
        <v>36</v>
      </c>
      <c r="T685" s="15">
        <v>62</v>
      </c>
      <c r="U685" s="13">
        <f t="shared" ref="U685:U690" si="110">R685*(100-T685)%</f>
        <v>674310</v>
      </c>
      <c r="V685" s="13">
        <f t="shared" si="104"/>
        <v>674310</v>
      </c>
      <c r="W685" s="13">
        <f t="shared" si="98"/>
        <v>674310</v>
      </c>
      <c r="X685" s="17">
        <v>10</v>
      </c>
      <c r="Y685" s="18" t="s">
        <v>35</v>
      </c>
      <c r="Z685" s="19">
        <v>0.02</v>
      </c>
    </row>
    <row r="686" spans="1:26" s="37" customFormat="1" ht="39.75" customHeight="1" thickBot="1" x14ac:dyDescent="0.6">
      <c r="A686" s="153"/>
      <c r="B686" s="153"/>
      <c r="C686" s="148"/>
      <c r="D686" s="14"/>
      <c r="E686" s="14"/>
      <c r="F686" s="14"/>
      <c r="G686" s="29"/>
      <c r="H686" s="19">
        <v>1.5</v>
      </c>
      <c r="I686" s="14">
        <v>500</v>
      </c>
      <c r="J686" s="30">
        <f t="shared" ref="J686:J694" si="111">H686*I686</f>
        <v>750</v>
      </c>
      <c r="K686" s="14"/>
      <c r="L686" s="14"/>
      <c r="M686" s="14"/>
      <c r="N686" s="14">
        <v>3</v>
      </c>
      <c r="O686" s="19">
        <v>6</v>
      </c>
      <c r="P686" s="31">
        <v>100</v>
      </c>
      <c r="Q686" s="32">
        <v>8450</v>
      </c>
      <c r="R686" s="32">
        <f t="shared" si="109"/>
        <v>50700</v>
      </c>
      <c r="S686" s="31">
        <v>36</v>
      </c>
      <c r="T686" s="31">
        <v>62</v>
      </c>
      <c r="U686" s="30">
        <f t="shared" si="110"/>
        <v>19266</v>
      </c>
      <c r="V686" s="30">
        <f t="shared" si="104"/>
        <v>20016</v>
      </c>
      <c r="W686" s="30">
        <f t="shared" si="98"/>
        <v>20016</v>
      </c>
      <c r="X686" s="33"/>
      <c r="Y686" s="34">
        <f>W686</f>
        <v>20016</v>
      </c>
      <c r="Z686" s="19">
        <v>0.3</v>
      </c>
    </row>
    <row r="687" spans="1:26" s="37" customFormat="1" ht="39.75" customHeight="1" thickBot="1" x14ac:dyDescent="0.6">
      <c r="A687" s="147">
        <v>572</v>
      </c>
      <c r="B687" s="14" t="s">
        <v>32</v>
      </c>
      <c r="C687" s="14">
        <v>33270</v>
      </c>
      <c r="D687" s="14">
        <v>0</v>
      </c>
      <c r="E687" s="14">
        <v>1</v>
      </c>
      <c r="F687" s="14">
        <v>58</v>
      </c>
      <c r="G687" s="29">
        <v>2</v>
      </c>
      <c r="H687" s="19">
        <f>SUM(D687*400)+(E687*100)+F687-H688-H689</f>
        <v>149.75</v>
      </c>
      <c r="I687" s="14">
        <v>420</v>
      </c>
      <c r="J687" s="30">
        <f t="shared" si="111"/>
        <v>62895</v>
      </c>
      <c r="K687" s="14">
        <v>1</v>
      </c>
      <c r="L687" s="14" t="s">
        <v>33</v>
      </c>
      <c r="M687" s="14" t="s">
        <v>37</v>
      </c>
      <c r="N687" s="14">
        <v>3</v>
      </c>
      <c r="O687" s="19">
        <v>187.5</v>
      </c>
      <c r="P687" s="31">
        <v>100</v>
      </c>
      <c r="Q687" s="32">
        <v>8450</v>
      </c>
      <c r="R687" s="32">
        <f t="shared" si="109"/>
        <v>1584375</v>
      </c>
      <c r="S687" s="31">
        <v>14</v>
      </c>
      <c r="T687" s="31">
        <v>18</v>
      </c>
      <c r="U687" s="30">
        <f t="shared" si="110"/>
        <v>1299187.5</v>
      </c>
      <c r="V687" s="30">
        <f t="shared" si="104"/>
        <v>1362082.5</v>
      </c>
      <c r="W687" s="30">
        <f t="shared" si="98"/>
        <v>1362082.5</v>
      </c>
      <c r="X687" s="33">
        <v>0</v>
      </c>
      <c r="Y687" s="34">
        <f>W687</f>
        <v>1362082.5</v>
      </c>
      <c r="Z687" s="19">
        <v>0.3</v>
      </c>
    </row>
    <row r="688" spans="1:26" s="37" customFormat="1" ht="39.75" customHeight="1" thickBot="1" x14ac:dyDescent="0.6">
      <c r="A688" s="151"/>
      <c r="B688" s="14" t="s">
        <v>32</v>
      </c>
      <c r="C688" s="14">
        <v>33270</v>
      </c>
      <c r="D688" s="14"/>
      <c r="E688" s="14"/>
      <c r="F688" s="14"/>
      <c r="G688" s="29"/>
      <c r="H688" s="19">
        <v>5.25</v>
      </c>
      <c r="I688" s="14">
        <v>420</v>
      </c>
      <c r="J688" s="30">
        <f t="shared" si="111"/>
        <v>2205</v>
      </c>
      <c r="K688" s="14">
        <v>1</v>
      </c>
      <c r="L688" s="14" t="s">
        <v>33</v>
      </c>
      <c r="M688" s="14" t="s">
        <v>37</v>
      </c>
      <c r="N688" s="14">
        <v>3</v>
      </c>
      <c r="O688" s="19">
        <v>21</v>
      </c>
      <c r="P688" s="31">
        <v>100</v>
      </c>
      <c r="Q688" s="32">
        <v>8450</v>
      </c>
      <c r="R688" s="32">
        <f t="shared" si="109"/>
        <v>177450</v>
      </c>
      <c r="S688" s="31">
        <v>14</v>
      </c>
      <c r="T688" s="31">
        <v>18</v>
      </c>
      <c r="U688" s="30">
        <f t="shared" si="110"/>
        <v>145509</v>
      </c>
      <c r="V688" s="30">
        <f t="shared" si="104"/>
        <v>147714</v>
      </c>
      <c r="W688" s="30">
        <f t="shared" si="98"/>
        <v>147714</v>
      </c>
      <c r="X688" s="33">
        <v>0</v>
      </c>
      <c r="Y688" s="34">
        <f>W688</f>
        <v>147714</v>
      </c>
      <c r="Z688" s="19">
        <v>0.3</v>
      </c>
    </row>
    <row r="689" spans="1:26" s="37" customFormat="1" ht="39.75" customHeight="1" thickBot="1" x14ac:dyDescent="0.6">
      <c r="A689" s="148"/>
      <c r="B689" s="14" t="s">
        <v>32</v>
      </c>
      <c r="C689" s="14">
        <v>33270</v>
      </c>
      <c r="D689" s="14"/>
      <c r="E689" s="14"/>
      <c r="F689" s="14"/>
      <c r="G689" s="29"/>
      <c r="H689" s="19">
        <v>3</v>
      </c>
      <c r="I689" s="14">
        <v>420</v>
      </c>
      <c r="J689" s="30">
        <f t="shared" si="111"/>
        <v>1260</v>
      </c>
      <c r="K689" s="14">
        <v>1</v>
      </c>
      <c r="L689" s="14" t="s">
        <v>42</v>
      </c>
      <c r="M689" s="14" t="s">
        <v>41</v>
      </c>
      <c r="N689" s="14">
        <v>3</v>
      </c>
      <c r="O689" s="19">
        <v>12</v>
      </c>
      <c r="P689" s="31">
        <v>100</v>
      </c>
      <c r="Q689" s="32">
        <v>2550</v>
      </c>
      <c r="R689" s="32">
        <f t="shared" si="109"/>
        <v>30600</v>
      </c>
      <c r="S689" s="31">
        <v>16</v>
      </c>
      <c r="T689" s="31">
        <v>72</v>
      </c>
      <c r="U689" s="30">
        <f t="shared" si="110"/>
        <v>8568</v>
      </c>
      <c r="V689" s="30">
        <f t="shared" si="104"/>
        <v>9828</v>
      </c>
      <c r="W689" s="30">
        <f t="shared" si="98"/>
        <v>9828</v>
      </c>
      <c r="X689" s="33">
        <v>0</v>
      </c>
      <c r="Y689" s="34">
        <f>W689</f>
        <v>9828</v>
      </c>
      <c r="Z689" s="19">
        <v>0.3</v>
      </c>
    </row>
    <row r="690" spans="1:26" ht="39.75" customHeight="1" thickBot="1" x14ac:dyDescent="0.6">
      <c r="A690" s="11">
        <v>573</v>
      </c>
      <c r="B690" s="11" t="s">
        <v>32</v>
      </c>
      <c r="C690" s="11">
        <v>42107</v>
      </c>
      <c r="D690" s="11">
        <v>0</v>
      </c>
      <c r="E690" s="11">
        <v>1</v>
      </c>
      <c r="F690" s="11">
        <v>25</v>
      </c>
      <c r="G690" s="11">
        <v>2</v>
      </c>
      <c r="H690" s="12">
        <f t="shared" si="97"/>
        <v>125</v>
      </c>
      <c r="I690" s="11">
        <v>500</v>
      </c>
      <c r="J690" s="13">
        <f t="shared" si="111"/>
        <v>62500</v>
      </c>
      <c r="K690" s="11">
        <v>1</v>
      </c>
      <c r="L690" s="11" t="s">
        <v>33</v>
      </c>
      <c r="M690" s="11" t="s">
        <v>37</v>
      </c>
      <c r="N690" s="11">
        <v>2</v>
      </c>
      <c r="O690" s="12">
        <v>144</v>
      </c>
      <c r="P690" s="15">
        <v>100</v>
      </c>
      <c r="Q690" s="16">
        <v>8450</v>
      </c>
      <c r="R690" s="16">
        <f t="shared" si="109"/>
        <v>1216800</v>
      </c>
      <c r="S690" s="15">
        <v>21</v>
      </c>
      <c r="T690" s="15">
        <v>32</v>
      </c>
      <c r="U690" s="13">
        <f t="shared" si="110"/>
        <v>827424.00000000012</v>
      </c>
      <c r="V690" s="13">
        <f t="shared" si="104"/>
        <v>889924.00000000012</v>
      </c>
      <c r="W690" s="13">
        <f t="shared" si="98"/>
        <v>889924.00000000012</v>
      </c>
      <c r="X690" s="17">
        <v>50</v>
      </c>
      <c r="Y690" s="18" t="s">
        <v>35</v>
      </c>
      <c r="Z690" s="19">
        <v>0.03</v>
      </c>
    </row>
    <row r="691" spans="1:26" ht="31.5" customHeight="1" thickBot="1" x14ac:dyDescent="0.6">
      <c r="A691" s="11">
        <v>574</v>
      </c>
      <c r="B691" s="11" t="s">
        <v>32</v>
      </c>
      <c r="C691" s="11">
        <v>19531</v>
      </c>
      <c r="D691" s="11">
        <v>14</v>
      </c>
      <c r="E691" s="11">
        <v>3</v>
      </c>
      <c r="F691" s="11">
        <v>20</v>
      </c>
      <c r="G691" s="20">
        <v>1</v>
      </c>
      <c r="H691" s="12">
        <f t="shared" si="97"/>
        <v>5920</v>
      </c>
      <c r="I691" s="11">
        <v>150</v>
      </c>
      <c r="J691" s="13">
        <f t="shared" si="111"/>
        <v>888000</v>
      </c>
      <c r="K691" s="11">
        <v>1</v>
      </c>
      <c r="L691" s="11"/>
      <c r="M691" s="11"/>
      <c r="N691" s="11">
        <v>1</v>
      </c>
      <c r="O691" s="12"/>
      <c r="P691" s="15">
        <v>100</v>
      </c>
      <c r="Q691" s="16"/>
      <c r="R691" s="16"/>
      <c r="S691" s="15"/>
      <c r="T691" s="15"/>
      <c r="U691" s="13"/>
      <c r="V691" s="13">
        <f t="shared" si="104"/>
        <v>888000</v>
      </c>
      <c r="W691" s="13">
        <f t="shared" si="98"/>
        <v>888000</v>
      </c>
      <c r="X691" s="17">
        <v>50</v>
      </c>
      <c r="Y691" s="18" t="s">
        <v>35</v>
      </c>
      <c r="Z691" s="19">
        <v>0.01</v>
      </c>
    </row>
    <row r="692" spans="1:26" ht="39.75" customHeight="1" thickBot="1" x14ac:dyDescent="0.6">
      <c r="A692" s="11">
        <v>575</v>
      </c>
      <c r="B692" s="11" t="s">
        <v>32</v>
      </c>
      <c r="C692" s="11">
        <v>1489</v>
      </c>
      <c r="D692" s="11">
        <v>0</v>
      </c>
      <c r="E692" s="11">
        <v>2</v>
      </c>
      <c r="F692" s="11">
        <v>25</v>
      </c>
      <c r="G692" s="20">
        <v>2</v>
      </c>
      <c r="H692" s="12">
        <f t="shared" si="97"/>
        <v>225</v>
      </c>
      <c r="I692" s="11">
        <v>500</v>
      </c>
      <c r="J692" s="13">
        <f t="shared" si="111"/>
        <v>112500</v>
      </c>
      <c r="K692" s="11">
        <v>1</v>
      </c>
      <c r="L692" s="11" t="s">
        <v>33</v>
      </c>
      <c r="M692" s="14" t="s">
        <v>34</v>
      </c>
      <c r="N692" s="11">
        <v>2</v>
      </c>
      <c r="O692" s="12">
        <v>188.4</v>
      </c>
      <c r="P692" s="15">
        <v>100</v>
      </c>
      <c r="Q692" s="16">
        <v>8450</v>
      </c>
      <c r="R692" s="16">
        <f>O692*Q692</f>
        <v>1591980</v>
      </c>
      <c r="S692" s="15">
        <v>26</v>
      </c>
      <c r="T692" s="15">
        <v>85</v>
      </c>
      <c r="U692" s="13">
        <f>R692*(100-T692)%</f>
        <v>238797</v>
      </c>
      <c r="V692" s="13">
        <f t="shared" si="104"/>
        <v>351297</v>
      </c>
      <c r="W692" s="13">
        <f t="shared" si="98"/>
        <v>351297</v>
      </c>
      <c r="X692" s="17">
        <v>50</v>
      </c>
      <c r="Y692" s="18" t="s">
        <v>35</v>
      </c>
      <c r="Z692" s="19">
        <v>0.03</v>
      </c>
    </row>
    <row r="693" spans="1:26" ht="39.75" customHeight="1" thickBot="1" x14ac:dyDescent="0.6">
      <c r="A693" s="11">
        <v>576</v>
      </c>
      <c r="B693" s="11" t="s">
        <v>32</v>
      </c>
      <c r="C693" s="11">
        <v>33267</v>
      </c>
      <c r="D693" s="11">
        <v>0</v>
      </c>
      <c r="E693" s="11">
        <v>1</v>
      </c>
      <c r="F693" s="11">
        <v>47</v>
      </c>
      <c r="G693" s="20">
        <v>2</v>
      </c>
      <c r="H693" s="12">
        <f t="shared" si="97"/>
        <v>147</v>
      </c>
      <c r="I693" s="11">
        <v>420</v>
      </c>
      <c r="J693" s="13">
        <f t="shared" si="111"/>
        <v>61740</v>
      </c>
      <c r="K693" s="11">
        <v>1</v>
      </c>
      <c r="L693" s="11" t="s">
        <v>33</v>
      </c>
      <c r="M693" s="11" t="s">
        <v>37</v>
      </c>
      <c r="N693" s="11">
        <v>2</v>
      </c>
      <c r="O693" s="12">
        <v>120</v>
      </c>
      <c r="P693" s="15">
        <v>100</v>
      </c>
      <c r="Q693" s="16">
        <v>8450</v>
      </c>
      <c r="R693" s="16">
        <f>O693*Q693</f>
        <v>1014000</v>
      </c>
      <c r="S693" s="15">
        <v>7</v>
      </c>
      <c r="T693" s="15">
        <v>7</v>
      </c>
      <c r="U693" s="13">
        <f>R693*(100-T693)%</f>
        <v>943020</v>
      </c>
      <c r="V693" s="13">
        <f t="shared" si="104"/>
        <v>1004760</v>
      </c>
      <c r="W693" s="13">
        <f t="shared" si="98"/>
        <v>1004760</v>
      </c>
      <c r="X693" s="17">
        <v>50</v>
      </c>
      <c r="Y693" s="18" t="s">
        <v>35</v>
      </c>
      <c r="Z693" s="19">
        <v>0.03</v>
      </c>
    </row>
    <row r="694" spans="1:26" ht="39.75" customHeight="1" thickBot="1" x14ac:dyDescent="0.6">
      <c r="A694" s="152">
        <v>577</v>
      </c>
      <c r="B694" s="11" t="s">
        <v>32</v>
      </c>
      <c r="C694" s="11">
        <v>34129</v>
      </c>
      <c r="D694" s="11">
        <v>0</v>
      </c>
      <c r="E694" s="11">
        <v>1</v>
      </c>
      <c r="F694" s="11">
        <v>78</v>
      </c>
      <c r="G694" s="11">
        <v>2</v>
      </c>
      <c r="H694" s="12">
        <f t="shared" ref="H694" si="112">SUM(D694*400)+(E694*100)+F694</f>
        <v>178</v>
      </c>
      <c r="I694" s="11">
        <v>500</v>
      </c>
      <c r="J694" s="13">
        <f t="shared" si="111"/>
        <v>89000</v>
      </c>
      <c r="K694" s="11">
        <v>1</v>
      </c>
      <c r="L694" s="11"/>
      <c r="M694" s="11"/>
      <c r="N694" s="11">
        <v>2</v>
      </c>
      <c r="O694" s="12"/>
      <c r="P694" s="15">
        <v>100</v>
      </c>
      <c r="Q694" s="16"/>
      <c r="R694" s="16"/>
      <c r="S694" s="15"/>
      <c r="T694" s="15"/>
      <c r="U694" s="13"/>
      <c r="V694" s="13">
        <f t="shared" si="104"/>
        <v>89000</v>
      </c>
      <c r="W694" s="13">
        <f t="shared" si="98"/>
        <v>89000</v>
      </c>
      <c r="X694" s="17">
        <v>50</v>
      </c>
      <c r="Y694" s="18" t="s">
        <v>35</v>
      </c>
      <c r="Z694" s="19">
        <v>0.03</v>
      </c>
    </row>
    <row r="695" spans="1:26" ht="39.75" customHeight="1" thickBot="1" x14ac:dyDescent="0.6">
      <c r="A695" s="153"/>
      <c r="B695" s="11" t="s">
        <v>32</v>
      </c>
      <c r="C695" s="11">
        <v>34129</v>
      </c>
      <c r="D695" s="11"/>
      <c r="E695" s="11"/>
      <c r="F695" s="11"/>
      <c r="G695" s="11"/>
      <c r="H695" s="12"/>
      <c r="I695" s="11"/>
      <c r="J695" s="13"/>
      <c r="K695" s="11">
        <v>1</v>
      </c>
      <c r="L695" s="11" t="s">
        <v>33</v>
      </c>
      <c r="M695" s="14" t="s">
        <v>34</v>
      </c>
      <c r="N695" s="11">
        <v>2</v>
      </c>
      <c r="O695" s="12">
        <v>164.75</v>
      </c>
      <c r="P695" s="15">
        <v>100</v>
      </c>
      <c r="Q695" s="16">
        <v>8450</v>
      </c>
      <c r="R695" s="16">
        <f>O695*Q695</f>
        <v>1392137.5</v>
      </c>
      <c r="S695" s="15">
        <v>41</v>
      </c>
      <c r="T695" s="15">
        <v>85</v>
      </c>
      <c r="U695" s="13">
        <f>R695*(100-T695)%</f>
        <v>208820.625</v>
      </c>
      <c r="V695" s="13">
        <f t="shared" si="104"/>
        <v>208820.625</v>
      </c>
      <c r="W695" s="13">
        <f t="shared" si="98"/>
        <v>208820.625</v>
      </c>
      <c r="X695" s="17">
        <v>10</v>
      </c>
      <c r="Y695" s="18" t="s">
        <v>35</v>
      </c>
      <c r="Z695" s="19">
        <v>0.02</v>
      </c>
    </row>
    <row r="696" spans="1:26" ht="39.75" customHeight="1" thickBot="1" x14ac:dyDescent="0.6">
      <c r="A696" s="11">
        <v>578</v>
      </c>
      <c r="B696" s="11" t="s">
        <v>32</v>
      </c>
      <c r="C696" s="11">
        <v>47614</v>
      </c>
      <c r="D696" s="11">
        <v>0</v>
      </c>
      <c r="E696" s="11">
        <v>0</v>
      </c>
      <c r="F696" s="11">
        <v>56</v>
      </c>
      <c r="G696" s="11">
        <v>2</v>
      </c>
      <c r="H696" s="12">
        <f t="shared" si="97"/>
        <v>56</v>
      </c>
      <c r="I696" s="11">
        <v>100</v>
      </c>
      <c r="J696" s="13">
        <f>H696*I696</f>
        <v>5600</v>
      </c>
      <c r="K696" s="11">
        <v>1</v>
      </c>
      <c r="L696" s="11" t="s">
        <v>33</v>
      </c>
      <c r="M696" s="11" t="s">
        <v>37</v>
      </c>
      <c r="N696" s="11">
        <v>2</v>
      </c>
      <c r="O696" s="12">
        <v>88</v>
      </c>
      <c r="P696" s="15">
        <v>100</v>
      </c>
      <c r="Q696" s="16">
        <v>8450</v>
      </c>
      <c r="R696" s="16">
        <f>O696*Q696</f>
        <v>743600</v>
      </c>
      <c r="S696" s="15">
        <v>16</v>
      </c>
      <c r="T696" s="15">
        <v>22</v>
      </c>
      <c r="U696" s="13">
        <f>R696*(100-T696)%</f>
        <v>580008</v>
      </c>
      <c r="V696" s="13">
        <f t="shared" si="104"/>
        <v>585608</v>
      </c>
      <c r="W696" s="13">
        <f t="shared" si="98"/>
        <v>585608</v>
      </c>
      <c r="X696" s="17">
        <v>50</v>
      </c>
      <c r="Y696" s="18" t="s">
        <v>35</v>
      </c>
      <c r="Z696" s="19">
        <v>0.03</v>
      </c>
    </row>
    <row r="697" spans="1:26" ht="39" customHeight="1" thickBot="1" x14ac:dyDescent="0.6">
      <c r="A697" s="11">
        <v>579</v>
      </c>
      <c r="B697" s="11" t="s">
        <v>32</v>
      </c>
      <c r="C697" s="11">
        <v>39112</v>
      </c>
      <c r="D697" s="11">
        <v>0</v>
      </c>
      <c r="E697" s="11">
        <v>2</v>
      </c>
      <c r="F697" s="11">
        <v>89</v>
      </c>
      <c r="G697" s="11">
        <v>2</v>
      </c>
      <c r="H697" s="12">
        <f t="shared" si="97"/>
        <v>289</v>
      </c>
      <c r="I697" s="11">
        <v>440</v>
      </c>
      <c r="J697" s="13">
        <f>H697*I697</f>
        <v>127160</v>
      </c>
      <c r="K697" s="11">
        <v>1</v>
      </c>
      <c r="L697" s="11" t="s">
        <v>33</v>
      </c>
      <c r="M697" s="11" t="s">
        <v>37</v>
      </c>
      <c r="N697" s="11">
        <v>2</v>
      </c>
      <c r="O697" s="12">
        <v>117</v>
      </c>
      <c r="P697" s="15">
        <v>100</v>
      </c>
      <c r="Q697" s="16">
        <v>8450</v>
      </c>
      <c r="R697" s="16">
        <f>O697*Q697</f>
        <v>988650</v>
      </c>
      <c r="S697" s="15">
        <v>7</v>
      </c>
      <c r="T697" s="15">
        <v>7</v>
      </c>
      <c r="U697" s="13">
        <f>R697*(100-T697)%</f>
        <v>919444.5</v>
      </c>
      <c r="V697" s="13">
        <f t="shared" si="104"/>
        <v>1046604.5</v>
      </c>
      <c r="W697" s="13">
        <f t="shared" si="98"/>
        <v>1046604.5</v>
      </c>
      <c r="X697" s="17">
        <v>50</v>
      </c>
      <c r="Y697" s="18" t="s">
        <v>35</v>
      </c>
      <c r="Z697" s="19">
        <v>0.03</v>
      </c>
    </row>
    <row r="698" spans="1:26" ht="39" customHeight="1" thickBot="1" x14ac:dyDescent="0.6">
      <c r="A698" s="152">
        <v>580</v>
      </c>
      <c r="B698" s="11" t="s">
        <v>32</v>
      </c>
      <c r="C698" s="11">
        <v>33291</v>
      </c>
      <c r="D698" s="11">
        <v>0</v>
      </c>
      <c r="E698" s="11">
        <v>2</v>
      </c>
      <c r="F698" s="11">
        <v>85</v>
      </c>
      <c r="G698" s="20">
        <v>2</v>
      </c>
      <c r="H698" s="12">
        <f t="shared" si="97"/>
        <v>285</v>
      </c>
      <c r="I698" s="11">
        <v>420</v>
      </c>
      <c r="J698" s="13">
        <f>H698*I698</f>
        <v>119700</v>
      </c>
      <c r="K698" s="11">
        <v>1</v>
      </c>
      <c r="L698" s="11"/>
      <c r="M698" s="11"/>
      <c r="N698" s="11">
        <v>2</v>
      </c>
      <c r="O698" s="12"/>
      <c r="P698" s="15">
        <v>100</v>
      </c>
      <c r="Q698" s="16"/>
      <c r="R698" s="16"/>
      <c r="S698" s="15"/>
      <c r="T698" s="15"/>
      <c r="U698" s="13"/>
      <c r="V698" s="13">
        <f t="shared" si="104"/>
        <v>119700</v>
      </c>
      <c r="W698" s="13">
        <f t="shared" si="98"/>
        <v>119700</v>
      </c>
      <c r="X698" s="17">
        <v>50</v>
      </c>
      <c r="Y698" s="18" t="s">
        <v>35</v>
      </c>
      <c r="Z698" s="19">
        <v>0.03</v>
      </c>
    </row>
    <row r="699" spans="1:26" ht="39" customHeight="1" thickBot="1" x14ac:dyDescent="0.6">
      <c r="A699" s="153"/>
      <c r="B699" s="11" t="s">
        <v>32</v>
      </c>
      <c r="C699" s="11">
        <v>33291</v>
      </c>
      <c r="D699" s="11"/>
      <c r="E699" s="11"/>
      <c r="F699" s="11"/>
      <c r="G699" s="20"/>
      <c r="H699" s="12"/>
      <c r="I699" s="11"/>
      <c r="J699" s="13"/>
      <c r="K699" s="11">
        <v>1</v>
      </c>
      <c r="L699" s="11" t="s">
        <v>33</v>
      </c>
      <c r="M699" s="14" t="s">
        <v>34</v>
      </c>
      <c r="N699" s="11">
        <v>2</v>
      </c>
      <c r="O699" s="12">
        <v>191.79999999999998</v>
      </c>
      <c r="P699" s="15">
        <v>100</v>
      </c>
      <c r="Q699" s="16">
        <v>8450</v>
      </c>
      <c r="R699" s="16">
        <f>O699*Q699</f>
        <v>1620709.9999999998</v>
      </c>
      <c r="S699" s="15">
        <v>30</v>
      </c>
      <c r="T699" s="15">
        <v>85</v>
      </c>
      <c r="U699" s="13">
        <f>R699*(100-T699)%</f>
        <v>243106.49999999994</v>
      </c>
      <c r="V699" s="13">
        <f t="shared" si="104"/>
        <v>243106.49999999994</v>
      </c>
      <c r="W699" s="13">
        <f t="shared" si="98"/>
        <v>243106.49999999994</v>
      </c>
      <c r="X699" s="17">
        <v>10</v>
      </c>
      <c r="Y699" s="18" t="s">
        <v>35</v>
      </c>
      <c r="Z699" s="19">
        <v>0.02</v>
      </c>
    </row>
    <row r="700" spans="1:26" s="37" customFormat="1" ht="39" customHeight="1" thickBot="1" x14ac:dyDescent="0.6">
      <c r="A700" s="152">
        <v>581</v>
      </c>
      <c r="B700" s="14" t="s">
        <v>32</v>
      </c>
      <c r="C700" s="14">
        <v>33262</v>
      </c>
      <c r="D700" s="14">
        <v>0</v>
      </c>
      <c r="E700" s="14">
        <v>0</v>
      </c>
      <c r="F700" s="14">
        <v>75</v>
      </c>
      <c r="G700" s="29">
        <v>2</v>
      </c>
      <c r="H700" s="19">
        <f t="shared" ref="H700:H769" si="113">SUM(D700*400)+(E700*100)+F700</f>
        <v>75</v>
      </c>
      <c r="I700" s="14">
        <v>420</v>
      </c>
      <c r="J700" s="30">
        <f>H700*I700</f>
        <v>31500</v>
      </c>
      <c r="K700" s="14">
        <v>1</v>
      </c>
      <c r="L700" s="14"/>
      <c r="M700" s="14"/>
      <c r="N700" s="14">
        <v>2</v>
      </c>
      <c r="O700" s="19"/>
      <c r="P700" s="31">
        <v>100</v>
      </c>
      <c r="Q700" s="32"/>
      <c r="R700" s="32"/>
      <c r="S700" s="31"/>
      <c r="T700" s="31"/>
      <c r="U700" s="30"/>
      <c r="V700" s="30">
        <f t="shared" si="104"/>
        <v>31500</v>
      </c>
      <c r="W700" s="30">
        <f t="shared" si="98"/>
        <v>31500</v>
      </c>
      <c r="X700" s="33">
        <v>50</v>
      </c>
      <c r="Y700" s="34" t="s">
        <v>35</v>
      </c>
      <c r="Z700" s="19">
        <v>0.03</v>
      </c>
    </row>
    <row r="701" spans="1:26" ht="39" customHeight="1" thickBot="1" x14ac:dyDescent="0.6">
      <c r="A701" s="153"/>
      <c r="B701" s="11" t="s">
        <v>32</v>
      </c>
      <c r="C701" s="11">
        <v>33262</v>
      </c>
      <c r="D701" s="11"/>
      <c r="E701" s="11"/>
      <c r="F701" s="11"/>
      <c r="G701" s="20"/>
      <c r="H701" s="12"/>
      <c r="I701" s="11"/>
      <c r="J701" s="13"/>
      <c r="K701" s="11">
        <v>1</v>
      </c>
      <c r="L701" s="11" t="s">
        <v>33</v>
      </c>
      <c r="M701" s="11" t="s">
        <v>37</v>
      </c>
      <c r="N701" s="11">
        <v>2</v>
      </c>
      <c r="O701" s="12">
        <v>182</v>
      </c>
      <c r="P701" s="15">
        <v>100</v>
      </c>
      <c r="Q701" s="16">
        <v>8450</v>
      </c>
      <c r="R701" s="16">
        <f>O701*Q701</f>
        <v>1537900</v>
      </c>
      <c r="S701" s="15">
        <v>18</v>
      </c>
      <c r="T701" s="15">
        <v>26</v>
      </c>
      <c r="U701" s="13">
        <f>R701*(100-T701)%</f>
        <v>1138046</v>
      </c>
      <c r="V701" s="13">
        <f t="shared" si="104"/>
        <v>1138046</v>
      </c>
      <c r="W701" s="13">
        <f t="shared" ref="W701:W774" si="114">V701</f>
        <v>1138046</v>
      </c>
      <c r="X701" s="17">
        <v>10</v>
      </c>
      <c r="Y701" s="18" t="s">
        <v>35</v>
      </c>
      <c r="Z701" s="19">
        <v>0.02</v>
      </c>
    </row>
    <row r="702" spans="1:26" ht="39" customHeight="1" thickBot="1" x14ac:dyDescent="0.6">
      <c r="A702" s="11">
        <v>582</v>
      </c>
      <c r="B702" s="11" t="s">
        <v>32</v>
      </c>
      <c r="C702" s="11">
        <v>45772</v>
      </c>
      <c r="D702" s="11">
        <v>3</v>
      </c>
      <c r="E702" s="11">
        <v>3</v>
      </c>
      <c r="F702" s="11">
        <v>0</v>
      </c>
      <c r="G702" s="11">
        <v>1</v>
      </c>
      <c r="H702" s="12">
        <f t="shared" si="113"/>
        <v>1500</v>
      </c>
      <c r="I702" s="11">
        <v>310</v>
      </c>
      <c r="J702" s="13">
        <f>H702*I702</f>
        <v>465000</v>
      </c>
      <c r="K702" s="11">
        <v>1</v>
      </c>
      <c r="L702" s="11"/>
      <c r="M702" s="11"/>
      <c r="N702" s="11">
        <v>1</v>
      </c>
      <c r="O702" s="12"/>
      <c r="P702" s="15">
        <v>100</v>
      </c>
      <c r="Q702" s="16"/>
      <c r="R702" s="16"/>
      <c r="S702" s="15"/>
      <c r="T702" s="15"/>
      <c r="U702" s="13"/>
      <c r="V702" s="13">
        <f t="shared" si="104"/>
        <v>465000</v>
      </c>
      <c r="W702" s="13">
        <f t="shared" si="114"/>
        <v>465000</v>
      </c>
      <c r="X702" s="17">
        <v>50</v>
      </c>
      <c r="Y702" s="18" t="s">
        <v>35</v>
      </c>
      <c r="Z702" s="19">
        <v>0.01</v>
      </c>
    </row>
    <row r="703" spans="1:26" ht="36.6" customHeight="1" thickBot="1" x14ac:dyDescent="0.6">
      <c r="A703" s="152">
        <v>583</v>
      </c>
      <c r="B703" s="11" t="s">
        <v>32</v>
      </c>
      <c r="C703" s="11">
        <v>34071</v>
      </c>
      <c r="D703" s="11">
        <v>0</v>
      </c>
      <c r="E703" s="11">
        <v>0</v>
      </c>
      <c r="F703" s="11">
        <v>91</v>
      </c>
      <c r="G703" s="20">
        <v>2</v>
      </c>
      <c r="H703" s="12">
        <f t="shared" si="113"/>
        <v>91</v>
      </c>
      <c r="I703" s="11">
        <v>100</v>
      </c>
      <c r="J703" s="13">
        <f>H703*I703</f>
        <v>9100</v>
      </c>
      <c r="K703" s="11">
        <v>1</v>
      </c>
      <c r="L703" s="11"/>
      <c r="M703" s="11"/>
      <c r="N703" s="11">
        <v>2</v>
      </c>
      <c r="O703" s="12"/>
      <c r="P703" s="15">
        <v>100</v>
      </c>
      <c r="Q703" s="16"/>
      <c r="R703" s="16"/>
      <c r="S703" s="15"/>
      <c r="T703" s="15"/>
      <c r="U703" s="13"/>
      <c r="V703" s="13">
        <f t="shared" si="104"/>
        <v>9100</v>
      </c>
      <c r="W703" s="13">
        <f t="shared" si="114"/>
        <v>9100</v>
      </c>
      <c r="X703" s="17">
        <v>50</v>
      </c>
      <c r="Y703" s="18" t="s">
        <v>35</v>
      </c>
      <c r="Z703" s="19">
        <v>0.03</v>
      </c>
    </row>
    <row r="704" spans="1:26" ht="39" customHeight="1" thickBot="1" x14ac:dyDescent="0.6">
      <c r="A704" s="153"/>
      <c r="B704" s="11" t="s">
        <v>32</v>
      </c>
      <c r="C704" s="11">
        <v>34071</v>
      </c>
      <c r="D704" s="11"/>
      <c r="E704" s="11"/>
      <c r="F704" s="11"/>
      <c r="G704" s="20"/>
      <c r="H704" s="12"/>
      <c r="I704" s="11"/>
      <c r="J704" s="13"/>
      <c r="K704" s="11">
        <v>1</v>
      </c>
      <c r="L704" s="11" t="s">
        <v>33</v>
      </c>
      <c r="M704" s="14" t="s">
        <v>34</v>
      </c>
      <c r="N704" s="11">
        <v>2</v>
      </c>
      <c r="O704" s="12">
        <v>216</v>
      </c>
      <c r="P704" s="15">
        <v>100</v>
      </c>
      <c r="Q704" s="16">
        <v>8450</v>
      </c>
      <c r="R704" s="16">
        <f>O704*Q704</f>
        <v>1825200</v>
      </c>
      <c r="S704" s="15">
        <v>36</v>
      </c>
      <c r="T704" s="15">
        <v>85</v>
      </c>
      <c r="U704" s="13">
        <f>R704*(100-T704)%</f>
        <v>273780</v>
      </c>
      <c r="V704" s="13">
        <f t="shared" si="104"/>
        <v>273780</v>
      </c>
      <c r="W704" s="13">
        <f t="shared" si="114"/>
        <v>273780</v>
      </c>
      <c r="X704" s="17">
        <v>10</v>
      </c>
      <c r="Y704" s="18" t="s">
        <v>35</v>
      </c>
      <c r="Z704" s="19">
        <v>0.02</v>
      </c>
    </row>
    <row r="705" spans="1:26" ht="28.5" customHeight="1" thickBot="1" x14ac:dyDescent="0.6">
      <c r="A705" s="11">
        <v>584</v>
      </c>
      <c r="B705" s="11" t="s">
        <v>32</v>
      </c>
      <c r="C705" s="11">
        <v>17346</v>
      </c>
      <c r="D705" s="11">
        <v>6</v>
      </c>
      <c r="E705" s="11">
        <v>2</v>
      </c>
      <c r="F705" s="11">
        <v>67</v>
      </c>
      <c r="G705" s="20">
        <v>1</v>
      </c>
      <c r="H705" s="12">
        <f t="shared" si="113"/>
        <v>2667</v>
      </c>
      <c r="I705" s="11">
        <v>180</v>
      </c>
      <c r="J705" s="13">
        <f t="shared" ref="J705:J711" si="115">H705*I705</f>
        <v>480060</v>
      </c>
      <c r="K705" s="11">
        <v>1</v>
      </c>
      <c r="L705" s="11"/>
      <c r="M705" s="11"/>
      <c r="N705" s="11">
        <v>1</v>
      </c>
      <c r="O705" s="12"/>
      <c r="P705" s="15">
        <v>100</v>
      </c>
      <c r="Q705" s="16"/>
      <c r="R705" s="16"/>
      <c r="S705" s="15"/>
      <c r="T705" s="15"/>
      <c r="U705" s="13"/>
      <c r="V705" s="13">
        <f t="shared" si="104"/>
        <v>480060</v>
      </c>
      <c r="W705" s="13">
        <f t="shared" si="114"/>
        <v>480060</v>
      </c>
      <c r="X705" s="161">
        <v>50</v>
      </c>
      <c r="Y705" s="170" t="s">
        <v>35</v>
      </c>
      <c r="Z705" s="156">
        <v>0.01</v>
      </c>
    </row>
    <row r="706" spans="1:26" ht="28.5" customHeight="1" thickBot="1" x14ac:dyDescent="0.6">
      <c r="A706" s="11">
        <v>585</v>
      </c>
      <c r="B706" s="11" t="s">
        <v>32</v>
      </c>
      <c r="C706" s="11">
        <v>17347</v>
      </c>
      <c r="D706" s="11">
        <v>8</v>
      </c>
      <c r="E706" s="11">
        <v>3</v>
      </c>
      <c r="F706" s="11">
        <v>80</v>
      </c>
      <c r="G706" s="20">
        <v>1</v>
      </c>
      <c r="H706" s="12">
        <f t="shared" si="113"/>
        <v>3580</v>
      </c>
      <c r="I706" s="11">
        <v>150</v>
      </c>
      <c r="J706" s="13">
        <f t="shared" si="115"/>
        <v>537000</v>
      </c>
      <c r="K706" s="11">
        <v>1</v>
      </c>
      <c r="L706" s="11"/>
      <c r="M706" s="11"/>
      <c r="N706" s="11">
        <v>1</v>
      </c>
      <c r="O706" s="12"/>
      <c r="P706" s="15">
        <v>100</v>
      </c>
      <c r="Q706" s="16"/>
      <c r="R706" s="16"/>
      <c r="S706" s="15"/>
      <c r="T706" s="15"/>
      <c r="U706" s="13"/>
      <c r="V706" s="13">
        <f t="shared" si="104"/>
        <v>537000</v>
      </c>
      <c r="W706" s="13">
        <f t="shared" si="114"/>
        <v>537000</v>
      </c>
      <c r="X706" s="163"/>
      <c r="Y706" s="170"/>
      <c r="Z706" s="156"/>
    </row>
    <row r="707" spans="1:26" ht="28.5" customHeight="1" thickBot="1" x14ac:dyDescent="0.6">
      <c r="A707" s="11">
        <v>586</v>
      </c>
      <c r="B707" s="11" t="s">
        <v>32</v>
      </c>
      <c r="C707" s="11">
        <v>22513</v>
      </c>
      <c r="D707" s="11">
        <v>0</v>
      </c>
      <c r="E707" s="11">
        <v>2</v>
      </c>
      <c r="F707" s="11">
        <v>60</v>
      </c>
      <c r="G707" s="20">
        <v>1</v>
      </c>
      <c r="H707" s="12">
        <f t="shared" si="113"/>
        <v>260</v>
      </c>
      <c r="I707" s="11">
        <v>100</v>
      </c>
      <c r="J707" s="13">
        <f t="shared" si="115"/>
        <v>26000</v>
      </c>
      <c r="K707" s="11">
        <v>1</v>
      </c>
      <c r="L707" s="11"/>
      <c r="M707" s="11"/>
      <c r="N707" s="11">
        <v>1</v>
      </c>
      <c r="O707" s="12"/>
      <c r="P707" s="15">
        <v>100</v>
      </c>
      <c r="Q707" s="16"/>
      <c r="R707" s="16"/>
      <c r="S707" s="15"/>
      <c r="T707" s="15"/>
      <c r="U707" s="13"/>
      <c r="V707" s="13">
        <f t="shared" si="104"/>
        <v>26000</v>
      </c>
      <c r="W707" s="13">
        <f t="shared" si="114"/>
        <v>26000</v>
      </c>
      <c r="X707" s="17">
        <v>50</v>
      </c>
      <c r="Y707" s="18" t="s">
        <v>35</v>
      </c>
      <c r="Z707" s="19">
        <v>0.01</v>
      </c>
    </row>
    <row r="708" spans="1:26" ht="28.5" customHeight="1" thickBot="1" x14ac:dyDescent="0.6">
      <c r="A708" s="11">
        <v>587</v>
      </c>
      <c r="B708" s="11" t="s">
        <v>32</v>
      </c>
      <c r="C708" s="11">
        <v>17294</v>
      </c>
      <c r="D708" s="11">
        <v>24</v>
      </c>
      <c r="E708" s="11">
        <v>3</v>
      </c>
      <c r="F708" s="11">
        <v>21</v>
      </c>
      <c r="G708" s="20">
        <v>1</v>
      </c>
      <c r="H708" s="12">
        <f t="shared" si="113"/>
        <v>9921</v>
      </c>
      <c r="I708" s="11">
        <v>140</v>
      </c>
      <c r="J708" s="13">
        <f t="shared" si="115"/>
        <v>1388940</v>
      </c>
      <c r="K708" s="11">
        <v>1</v>
      </c>
      <c r="L708" s="11"/>
      <c r="M708" s="11"/>
      <c r="N708" s="11">
        <v>1</v>
      </c>
      <c r="O708" s="12"/>
      <c r="P708" s="15">
        <v>100</v>
      </c>
      <c r="Q708" s="16"/>
      <c r="R708" s="16"/>
      <c r="S708" s="15"/>
      <c r="T708" s="15"/>
      <c r="U708" s="13"/>
      <c r="V708" s="13">
        <f t="shared" si="104"/>
        <v>1388940</v>
      </c>
      <c r="W708" s="13">
        <f t="shared" si="114"/>
        <v>1388940</v>
      </c>
      <c r="X708" s="161">
        <v>50</v>
      </c>
      <c r="Y708" s="155" t="s">
        <v>35</v>
      </c>
      <c r="Z708" s="156">
        <v>0.01</v>
      </c>
    </row>
    <row r="709" spans="1:26" ht="28.5" customHeight="1" thickBot="1" x14ac:dyDescent="0.6">
      <c r="A709" s="11">
        <v>588</v>
      </c>
      <c r="B709" s="11" t="s">
        <v>32</v>
      </c>
      <c r="C709" s="11">
        <v>36855</v>
      </c>
      <c r="D709" s="11">
        <v>4</v>
      </c>
      <c r="E709" s="11">
        <v>1</v>
      </c>
      <c r="F709" s="11">
        <v>78</v>
      </c>
      <c r="G709" s="11">
        <v>1</v>
      </c>
      <c r="H709" s="12">
        <f t="shared" si="113"/>
        <v>1778</v>
      </c>
      <c r="I709" s="11">
        <v>110</v>
      </c>
      <c r="J709" s="13">
        <f t="shared" si="115"/>
        <v>195580</v>
      </c>
      <c r="K709" s="11">
        <v>1</v>
      </c>
      <c r="L709" s="11"/>
      <c r="M709" s="11"/>
      <c r="N709" s="11">
        <v>1</v>
      </c>
      <c r="O709" s="12"/>
      <c r="P709" s="15">
        <v>100</v>
      </c>
      <c r="Q709" s="16"/>
      <c r="R709" s="16"/>
      <c r="S709" s="15"/>
      <c r="T709" s="15"/>
      <c r="U709" s="13"/>
      <c r="V709" s="13">
        <f t="shared" si="104"/>
        <v>195580</v>
      </c>
      <c r="W709" s="13">
        <f t="shared" si="114"/>
        <v>195580</v>
      </c>
      <c r="X709" s="163"/>
      <c r="Y709" s="155"/>
      <c r="Z709" s="156"/>
    </row>
    <row r="710" spans="1:26" ht="32.450000000000003" customHeight="1" thickBot="1" x14ac:dyDescent="0.6">
      <c r="A710" s="11">
        <v>589</v>
      </c>
      <c r="B710" s="11" t="s">
        <v>32</v>
      </c>
      <c r="C710" s="11">
        <v>33326</v>
      </c>
      <c r="D710" s="11">
        <v>0</v>
      </c>
      <c r="E710" s="11">
        <v>2</v>
      </c>
      <c r="F710" s="11">
        <v>12</v>
      </c>
      <c r="G710" s="20">
        <v>2</v>
      </c>
      <c r="H710" s="12">
        <f t="shared" si="113"/>
        <v>212</v>
      </c>
      <c r="I710" s="11">
        <v>420</v>
      </c>
      <c r="J710" s="13">
        <f t="shared" si="115"/>
        <v>89040</v>
      </c>
      <c r="K710" s="11">
        <v>1</v>
      </c>
      <c r="L710" s="11" t="s">
        <v>33</v>
      </c>
      <c r="M710" s="14" t="s">
        <v>34</v>
      </c>
      <c r="N710" s="11">
        <v>2</v>
      </c>
      <c r="O710" s="12">
        <v>356.2</v>
      </c>
      <c r="P710" s="15">
        <v>100</v>
      </c>
      <c r="Q710" s="16">
        <v>8450</v>
      </c>
      <c r="R710" s="16">
        <f>O710*Q710</f>
        <v>3009890</v>
      </c>
      <c r="S710" s="15">
        <v>36</v>
      </c>
      <c r="T710" s="15">
        <v>85</v>
      </c>
      <c r="U710" s="13">
        <f>R710*(100-T710)%</f>
        <v>451483.5</v>
      </c>
      <c r="V710" s="13">
        <f t="shared" si="104"/>
        <v>540523.5</v>
      </c>
      <c r="W710" s="13">
        <f t="shared" si="114"/>
        <v>540523.5</v>
      </c>
      <c r="X710" s="17">
        <v>50</v>
      </c>
      <c r="Y710" s="18" t="s">
        <v>35</v>
      </c>
      <c r="Z710" s="19">
        <v>0.03</v>
      </c>
    </row>
    <row r="711" spans="1:26" ht="36.75" customHeight="1" thickBot="1" x14ac:dyDescent="0.6">
      <c r="A711" s="152">
        <v>590</v>
      </c>
      <c r="B711" s="11" t="s">
        <v>32</v>
      </c>
      <c r="C711" s="11">
        <v>39176</v>
      </c>
      <c r="D711" s="11">
        <v>0</v>
      </c>
      <c r="E711" s="11">
        <v>1</v>
      </c>
      <c r="F711" s="11">
        <v>7</v>
      </c>
      <c r="G711" s="11">
        <v>2</v>
      </c>
      <c r="H711" s="12">
        <f t="shared" si="113"/>
        <v>107</v>
      </c>
      <c r="I711" s="11">
        <v>420</v>
      </c>
      <c r="J711" s="13">
        <f t="shared" si="115"/>
        <v>44940</v>
      </c>
      <c r="K711" s="11">
        <v>1</v>
      </c>
      <c r="L711" s="11"/>
      <c r="M711" s="11"/>
      <c r="N711" s="11">
        <v>2</v>
      </c>
      <c r="O711" s="12"/>
      <c r="P711" s="15">
        <v>100</v>
      </c>
      <c r="Q711" s="16"/>
      <c r="R711" s="16"/>
      <c r="S711" s="15"/>
      <c r="T711" s="15"/>
      <c r="U711" s="13"/>
      <c r="V711" s="13">
        <f t="shared" si="104"/>
        <v>44940</v>
      </c>
      <c r="W711" s="13">
        <f t="shared" si="114"/>
        <v>44940</v>
      </c>
      <c r="X711" s="17">
        <v>50</v>
      </c>
      <c r="Y711" s="18" t="s">
        <v>35</v>
      </c>
      <c r="Z711" s="19">
        <v>0.03</v>
      </c>
    </row>
    <row r="712" spans="1:26" ht="42.75" customHeight="1" thickBot="1" x14ac:dyDescent="0.6">
      <c r="A712" s="153"/>
      <c r="B712" s="11" t="s">
        <v>32</v>
      </c>
      <c r="C712" s="11">
        <v>39176</v>
      </c>
      <c r="D712" s="11"/>
      <c r="E712" s="11"/>
      <c r="F712" s="11"/>
      <c r="G712" s="11"/>
      <c r="H712" s="12"/>
      <c r="I712" s="11"/>
      <c r="J712" s="13"/>
      <c r="K712" s="11">
        <v>1</v>
      </c>
      <c r="L712" s="11" t="s">
        <v>33</v>
      </c>
      <c r="M712" s="11" t="s">
        <v>37</v>
      </c>
      <c r="N712" s="11">
        <v>2</v>
      </c>
      <c r="O712" s="12">
        <v>80</v>
      </c>
      <c r="P712" s="15">
        <v>100</v>
      </c>
      <c r="Q712" s="16">
        <v>8450</v>
      </c>
      <c r="R712" s="16">
        <f>O712*Q712</f>
        <v>676000</v>
      </c>
      <c r="S712" s="15">
        <v>16</v>
      </c>
      <c r="T712" s="15">
        <v>22</v>
      </c>
      <c r="U712" s="13">
        <f>R712*(100-T712)%</f>
        <v>527280</v>
      </c>
      <c r="V712" s="13">
        <f t="shared" si="104"/>
        <v>527280</v>
      </c>
      <c r="W712" s="13">
        <f t="shared" si="114"/>
        <v>527280</v>
      </c>
      <c r="X712" s="17">
        <v>10</v>
      </c>
      <c r="Y712" s="18" t="s">
        <v>35</v>
      </c>
      <c r="Z712" s="19">
        <v>0.02</v>
      </c>
    </row>
    <row r="713" spans="1:26" ht="28.5" customHeight="1" thickBot="1" x14ac:dyDescent="0.6">
      <c r="A713" s="11">
        <v>591</v>
      </c>
      <c r="B713" s="11" t="s">
        <v>32</v>
      </c>
      <c r="C713" s="11">
        <v>17520</v>
      </c>
      <c r="D713" s="11">
        <v>23</v>
      </c>
      <c r="E713" s="11">
        <v>3</v>
      </c>
      <c r="F713" s="11">
        <v>36</v>
      </c>
      <c r="G713" s="20">
        <v>1</v>
      </c>
      <c r="H713" s="12">
        <f t="shared" si="113"/>
        <v>9536</v>
      </c>
      <c r="I713" s="11">
        <v>100</v>
      </c>
      <c r="J713" s="13">
        <f t="shared" ref="J713:J722" si="116">H713*I713</f>
        <v>953600</v>
      </c>
      <c r="K713" s="11">
        <v>1</v>
      </c>
      <c r="L713" s="11"/>
      <c r="M713" s="11"/>
      <c r="N713" s="11">
        <v>1</v>
      </c>
      <c r="O713" s="12"/>
      <c r="P713" s="15">
        <v>100</v>
      </c>
      <c r="Q713" s="16"/>
      <c r="R713" s="16"/>
      <c r="S713" s="15"/>
      <c r="T713" s="15"/>
      <c r="U713" s="13"/>
      <c r="V713" s="13">
        <f t="shared" si="104"/>
        <v>953600</v>
      </c>
      <c r="W713" s="13">
        <f t="shared" si="114"/>
        <v>953600</v>
      </c>
      <c r="X713" s="17">
        <v>50</v>
      </c>
      <c r="Y713" s="6" t="s">
        <v>35</v>
      </c>
      <c r="Z713" s="19">
        <v>0.01</v>
      </c>
    </row>
    <row r="714" spans="1:26" ht="28.5" customHeight="1" thickBot="1" x14ac:dyDescent="0.6">
      <c r="A714" s="11">
        <v>592</v>
      </c>
      <c r="B714" s="11" t="s">
        <v>32</v>
      </c>
      <c r="C714" s="11">
        <v>19487</v>
      </c>
      <c r="D714" s="11">
        <v>2</v>
      </c>
      <c r="E714" s="11">
        <v>0</v>
      </c>
      <c r="F714" s="11">
        <v>78</v>
      </c>
      <c r="G714" s="20">
        <v>1</v>
      </c>
      <c r="H714" s="12">
        <f t="shared" si="113"/>
        <v>878</v>
      </c>
      <c r="I714" s="11">
        <v>380</v>
      </c>
      <c r="J714" s="13">
        <f t="shared" si="116"/>
        <v>333640</v>
      </c>
      <c r="K714" s="11">
        <v>1</v>
      </c>
      <c r="L714" s="11"/>
      <c r="M714" s="11"/>
      <c r="N714" s="11">
        <v>1</v>
      </c>
      <c r="O714" s="12"/>
      <c r="P714" s="15">
        <v>100</v>
      </c>
      <c r="Q714" s="16"/>
      <c r="R714" s="16"/>
      <c r="S714" s="15"/>
      <c r="T714" s="15"/>
      <c r="U714" s="13"/>
      <c r="V714" s="13">
        <f t="shared" si="104"/>
        <v>333640</v>
      </c>
      <c r="W714" s="13">
        <f t="shared" si="114"/>
        <v>333640</v>
      </c>
      <c r="X714" s="161">
        <v>50</v>
      </c>
      <c r="Y714" s="155" t="s">
        <v>35</v>
      </c>
      <c r="Z714" s="156">
        <v>0.01</v>
      </c>
    </row>
    <row r="715" spans="1:26" ht="28.5" customHeight="1" thickBot="1" x14ac:dyDescent="0.6">
      <c r="A715" s="11">
        <v>593</v>
      </c>
      <c r="B715" s="11" t="s">
        <v>32</v>
      </c>
      <c r="C715" s="11">
        <v>41661</v>
      </c>
      <c r="D715" s="11">
        <v>4</v>
      </c>
      <c r="E715" s="11">
        <v>3</v>
      </c>
      <c r="F715" s="11">
        <v>62</v>
      </c>
      <c r="G715" s="11">
        <v>1</v>
      </c>
      <c r="H715" s="12">
        <f t="shared" si="113"/>
        <v>1962</v>
      </c>
      <c r="I715" s="11">
        <v>130</v>
      </c>
      <c r="J715" s="13">
        <f t="shared" si="116"/>
        <v>255060</v>
      </c>
      <c r="K715" s="11">
        <v>1</v>
      </c>
      <c r="L715" s="11"/>
      <c r="M715" s="11"/>
      <c r="N715" s="11">
        <v>1</v>
      </c>
      <c r="O715" s="12"/>
      <c r="P715" s="15">
        <v>100</v>
      </c>
      <c r="Q715" s="16"/>
      <c r="R715" s="16"/>
      <c r="S715" s="15"/>
      <c r="T715" s="15"/>
      <c r="U715" s="13"/>
      <c r="V715" s="13">
        <f t="shared" si="104"/>
        <v>255060</v>
      </c>
      <c r="W715" s="13">
        <f t="shared" si="114"/>
        <v>255060</v>
      </c>
      <c r="X715" s="162"/>
      <c r="Y715" s="155"/>
      <c r="Z715" s="156"/>
    </row>
    <row r="716" spans="1:26" ht="28.5" customHeight="1" thickBot="1" x14ac:dyDescent="0.6">
      <c r="A716" s="11">
        <v>594</v>
      </c>
      <c r="B716" s="11" t="s">
        <v>32</v>
      </c>
      <c r="C716" s="11">
        <v>41662</v>
      </c>
      <c r="D716" s="11">
        <v>4</v>
      </c>
      <c r="E716" s="11">
        <v>3</v>
      </c>
      <c r="F716" s="11">
        <v>62</v>
      </c>
      <c r="G716" s="11">
        <v>1</v>
      </c>
      <c r="H716" s="12">
        <f t="shared" si="113"/>
        <v>1962</v>
      </c>
      <c r="I716" s="11">
        <v>130</v>
      </c>
      <c r="J716" s="13">
        <f t="shared" si="116"/>
        <v>255060</v>
      </c>
      <c r="K716" s="11">
        <v>1</v>
      </c>
      <c r="L716" s="11"/>
      <c r="M716" s="11"/>
      <c r="N716" s="11">
        <v>1</v>
      </c>
      <c r="O716" s="12"/>
      <c r="P716" s="15">
        <v>100</v>
      </c>
      <c r="Q716" s="16"/>
      <c r="R716" s="16"/>
      <c r="S716" s="15"/>
      <c r="T716" s="15"/>
      <c r="U716" s="13"/>
      <c r="V716" s="13">
        <f t="shared" si="104"/>
        <v>255060</v>
      </c>
      <c r="W716" s="13">
        <f t="shared" si="114"/>
        <v>255060</v>
      </c>
      <c r="X716" s="163"/>
      <c r="Y716" s="155"/>
      <c r="Z716" s="156"/>
    </row>
    <row r="717" spans="1:26" ht="28.5" customHeight="1" thickBot="1" x14ac:dyDescent="0.6">
      <c r="A717" s="11">
        <v>595</v>
      </c>
      <c r="B717" s="11" t="s">
        <v>32</v>
      </c>
      <c r="C717" s="11">
        <v>2764</v>
      </c>
      <c r="D717" s="11">
        <v>0</v>
      </c>
      <c r="E717" s="11">
        <v>1</v>
      </c>
      <c r="F717" s="11">
        <v>98</v>
      </c>
      <c r="G717" s="20">
        <v>1</v>
      </c>
      <c r="H717" s="12">
        <f t="shared" si="113"/>
        <v>198</v>
      </c>
      <c r="I717" s="11">
        <v>420</v>
      </c>
      <c r="J717" s="13">
        <f t="shared" si="116"/>
        <v>83160</v>
      </c>
      <c r="K717" s="11">
        <v>1</v>
      </c>
      <c r="L717" s="11"/>
      <c r="M717" s="11"/>
      <c r="N717" s="11">
        <v>1</v>
      </c>
      <c r="O717" s="12"/>
      <c r="P717" s="15">
        <v>100</v>
      </c>
      <c r="Q717" s="16"/>
      <c r="R717" s="16"/>
      <c r="S717" s="15"/>
      <c r="T717" s="15"/>
      <c r="U717" s="13"/>
      <c r="V717" s="13">
        <f t="shared" si="104"/>
        <v>83160</v>
      </c>
      <c r="W717" s="13">
        <f t="shared" si="114"/>
        <v>83160</v>
      </c>
      <c r="X717" s="17">
        <v>50</v>
      </c>
      <c r="Y717" s="18" t="s">
        <v>35</v>
      </c>
      <c r="Z717" s="19">
        <v>0.01</v>
      </c>
    </row>
    <row r="718" spans="1:26" ht="37.5" customHeight="1" thickBot="1" x14ac:dyDescent="0.6">
      <c r="A718" s="11">
        <v>596</v>
      </c>
      <c r="B718" s="11" t="s">
        <v>32</v>
      </c>
      <c r="C718" s="11">
        <v>35464</v>
      </c>
      <c r="D718" s="11">
        <v>0</v>
      </c>
      <c r="E718" s="11">
        <v>1</v>
      </c>
      <c r="F718" s="11">
        <v>32</v>
      </c>
      <c r="G718" s="11">
        <v>2</v>
      </c>
      <c r="H718" s="12">
        <f t="shared" si="113"/>
        <v>132</v>
      </c>
      <c r="I718" s="11">
        <v>420</v>
      </c>
      <c r="J718" s="13">
        <f t="shared" si="116"/>
        <v>55440</v>
      </c>
      <c r="K718" s="11">
        <v>1</v>
      </c>
      <c r="L718" s="11" t="s">
        <v>33</v>
      </c>
      <c r="M718" s="11" t="s">
        <v>37</v>
      </c>
      <c r="N718" s="11">
        <v>2</v>
      </c>
      <c r="O718" s="12">
        <v>110.25</v>
      </c>
      <c r="P718" s="15">
        <v>100</v>
      </c>
      <c r="Q718" s="16">
        <v>8450</v>
      </c>
      <c r="R718" s="16">
        <f>O718*Q718</f>
        <v>931612.5</v>
      </c>
      <c r="S718" s="15">
        <v>12</v>
      </c>
      <c r="T718" s="15">
        <v>14</v>
      </c>
      <c r="U718" s="13">
        <f>R718*(100-T718)%</f>
        <v>801186.75</v>
      </c>
      <c r="V718" s="13">
        <f t="shared" ref="V718:V747" si="117">U718+J718</f>
        <v>856626.75</v>
      </c>
      <c r="W718" s="13">
        <f t="shared" si="114"/>
        <v>856626.75</v>
      </c>
      <c r="X718" s="17">
        <v>50</v>
      </c>
      <c r="Y718" s="18" t="s">
        <v>35</v>
      </c>
      <c r="Z718" s="19">
        <v>0.03</v>
      </c>
    </row>
    <row r="719" spans="1:26" ht="37.5" customHeight="1" thickBot="1" x14ac:dyDescent="0.6">
      <c r="A719" s="177">
        <v>597</v>
      </c>
      <c r="B719" s="28" t="s">
        <v>32</v>
      </c>
      <c r="C719" s="28">
        <v>39138</v>
      </c>
      <c r="D719" s="28">
        <v>1</v>
      </c>
      <c r="E719" s="28">
        <v>2</v>
      </c>
      <c r="F719" s="28">
        <v>45</v>
      </c>
      <c r="G719" s="28">
        <v>1</v>
      </c>
      <c r="H719" s="12">
        <f>SUM(D719*400)+(E719*100)+F719-H720-H721</f>
        <v>600</v>
      </c>
      <c r="I719" s="28">
        <v>500</v>
      </c>
      <c r="J719" s="60">
        <f t="shared" si="116"/>
        <v>300000</v>
      </c>
      <c r="K719" s="28">
        <v>1</v>
      </c>
      <c r="L719" s="28"/>
      <c r="M719" s="28"/>
      <c r="N719" s="28">
        <v>1</v>
      </c>
      <c r="O719" s="61"/>
      <c r="P719" s="62">
        <v>100</v>
      </c>
      <c r="Q719" s="63"/>
      <c r="R719" s="63"/>
      <c r="S719" s="62"/>
      <c r="T719" s="62"/>
      <c r="U719" s="60"/>
      <c r="V719" s="60">
        <f t="shared" si="117"/>
        <v>300000</v>
      </c>
      <c r="W719" s="60">
        <f t="shared" si="114"/>
        <v>300000</v>
      </c>
      <c r="X719" s="42">
        <v>50</v>
      </c>
      <c r="Y719" s="46" t="s">
        <v>35</v>
      </c>
      <c r="Z719" s="44">
        <v>0.03</v>
      </c>
    </row>
    <row r="720" spans="1:26" s="78" customFormat="1" ht="37.5" customHeight="1" thickBot="1" x14ac:dyDescent="0.6">
      <c r="A720" s="178"/>
      <c r="B720" s="28" t="s">
        <v>32</v>
      </c>
      <c r="C720" s="28">
        <v>39138</v>
      </c>
      <c r="D720" s="67"/>
      <c r="E720" s="67"/>
      <c r="F720" s="67"/>
      <c r="G720" s="67">
        <v>2</v>
      </c>
      <c r="H720" s="68">
        <v>35</v>
      </c>
      <c r="I720" s="67">
        <v>500</v>
      </c>
      <c r="J720" s="69">
        <f t="shared" si="116"/>
        <v>17500</v>
      </c>
      <c r="K720" s="67">
        <v>1</v>
      </c>
      <c r="L720" s="70" t="s">
        <v>33</v>
      </c>
      <c r="M720" s="67" t="s">
        <v>37</v>
      </c>
      <c r="N720" s="67">
        <v>2</v>
      </c>
      <c r="O720" s="68">
        <v>60</v>
      </c>
      <c r="P720" s="71">
        <v>100</v>
      </c>
      <c r="Q720" s="72">
        <v>8450</v>
      </c>
      <c r="R720" s="73">
        <f>O720*Q720</f>
        <v>507000</v>
      </c>
      <c r="S720" s="71">
        <v>4</v>
      </c>
      <c r="T720" s="71">
        <v>4</v>
      </c>
      <c r="U720" s="74">
        <f>R720*(100-T720)%</f>
        <v>486720</v>
      </c>
      <c r="V720" s="69">
        <f t="shared" si="117"/>
        <v>504220</v>
      </c>
      <c r="W720" s="69">
        <f>V720</f>
        <v>504220</v>
      </c>
      <c r="X720" s="75">
        <v>10</v>
      </c>
      <c r="Y720" s="76" t="s">
        <v>35</v>
      </c>
      <c r="Z720" s="77">
        <v>0.02</v>
      </c>
    </row>
    <row r="721" spans="1:26" s="37" customFormat="1" ht="37.5" customHeight="1" thickBot="1" x14ac:dyDescent="0.6">
      <c r="A721" s="179"/>
      <c r="B721" s="28" t="s">
        <v>32</v>
      </c>
      <c r="C721" s="28">
        <v>39138</v>
      </c>
      <c r="D721" s="41"/>
      <c r="E721" s="41"/>
      <c r="F721" s="41"/>
      <c r="G721" s="41">
        <v>3</v>
      </c>
      <c r="H721" s="27">
        <v>10</v>
      </c>
      <c r="I721" s="41">
        <v>500</v>
      </c>
      <c r="J721" s="79">
        <f t="shared" si="116"/>
        <v>5000</v>
      </c>
      <c r="K721" s="41">
        <v>1</v>
      </c>
      <c r="L721" s="41"/>
      <c r="M721" s="41" t="s">
        <v>37</v>
      </c>
      <c r="N721" s="41">
        <v>3</v>
      </c>
      <c r="O721" s="27">
        <v>30</v>
      </c>
      <c r="P721" s="80">
        <v>100</v>
      </c>
      <c r="Q721" s="81">
        <v>8450</v>
      </c>
      <c r="R721" s="81">
        <f>O721*Q721</f>
        <v>253500</v>
      </c>
      <c r="S721" s="71">
        <v>4</v>
      </c>
      <c r="T721" s="71">
        <v>4</v>
      </c>
      <c r="U721" s="79">
        <f>R721*(100-T721)%</f>
        <v>243360</v>
      </c>
      <c r="V721" s="79">
        <f t="shared" si="117"/>
        <v>248360</v>
      </c>
      <c r="W721" s="79">
        <f t="shared" si="114"/>
        <v>248360</v>
      </c>
      <c r="X721" s="82">
        <v>0</v>
      </c>
      <c r="Y721" s="50">
        <f>W721</f>
        <v>248360</v>
      </c>
      <c r="Z721" s="27">
        <v>0.3</v>
      </c>
    </row>
    <row r="722" spans="1:26" ht="37.5" customHeight="1" thickBot="1" x14ac:dyDescent="0.6">
      <c r="A722" s="152">
        <v>598</v>
      </c>
      <c r="B722" s="11" t="s">
        <v>32</v>
      </c>
      <c r="C722" s="11">
        <v>44866</v>
      </c>
      <c r="D722" s="11">
        <v>0</v>
      </c>
      <c r="E722" s="11">
        <v>0</v>
      </c>
      <c r="F722" s="11">
        <v>91</v>
      </c>
      <c r="G722" s="11">
        <v>2</v>
      </c>
      <c r="H722" s="12">
        <f t="shared" si="113"/>
        <v>91</v>
      </c>
      <c r="I722" s="11">
        <v>100</v>
      </c>
      <c r="J722" s="13">
        <f t="shared" si="116"/>
        <v>9100</v>
      </c>
      <c r="K722" s="11">
        <v>1</v>
      </c>
      <c r="L722" s="11"/>
      <c r="M722" s="11"/>
      <c r="N722" s="11">
        <v>2</v>
      </c>
      <c r="O722" s="12"/>
      <c r="P722" s="15">
        <v>100</v>
      </c>
      <c r="Q722" s="16"/>
      <c r="R722" s="16"/>
      <c r="S722" s="15"/>
      <c r="T722" s="15"/>
      <c r="U722" s="13"/>
      <c r="V722" s="13">
        <f t="shared" si="117"/>
        <v>9100</v>
      </c>
      <c r="W722" s="13">
        <f t="shared" si="114"/>
        <v>9100</v>
      </c>
      <c r="X722" s="17">
        <v>50</v>
      </c>
      <c r="Y722" s="18" t="s">
        <v>35</v>
      </c>
      <c r="Z722" s="19">
        <v>0.03</v>
      </c>
    </row>
    <row r="723" spans="1:26" ht="37.5" customHeight="1" thickBot="1" x14ac:dyDescent="0.6">
      <c r="A723" s="153"/>
      <c r="B723" s="11" t="s">
        <v>32</v>
      </c>
      <c r="C723" s="11">
        <v>44866</v>
      </c>
      <c r="D723" s="11"/>
      <c r="E723" s="11"/>
      <c r="F723" s="11"/>
      <c r="G723" s="11"/>
      <c r="H723" s="12"/>
      <c r="I723" s="11"/>
      <c r="J723" s="13"/>
      <c r="K723" s="11">
        <v>1</v>
      </c>
      <c r="L723" s="11" t="s">
        <v>33</v>
      </c>
      <c r="M723" s="11" t="s">
        <v>37</v>
      </c>
      <c r="N723" s="11">
        <v>2</v>
      </c>
      <c r="O723" s="12">
        <v>40.5</v>
      </c>
      <c r="P723" s="15">
        <v>100</v>
      </c>
      <c r="Q723" s="16">
        <v>8450</v>
      </c>
      <c r="R723" s="16">
        <f>O723*Q723</f>
        <v>342225</v>
      </c>
      <c r="S723" s="15">
        <v>5</v>
      </c>
      <c r="T723" s="15">
        <v>5</v>
      </c>
      <c r="U723" s="13">
        <f>R723*(100-T723)%</f>
        <v>325113.75</v>
      </c>
      <c r="V723" s="13">
        <f t="shared" si="117"/>
        <v>325113.75</v>
      </c>
      <c r="W723" s="13">
        <f>V723</f>
        <v>325113.75</v>
      </c>
      <c r="X723" s="17">
        <v>10</v>
      </c>
      <c r="Y723" s="18" t="s">
        <v>35</v>
      </c>
      <c r="Z723" s="19">
        <v>0.02</v>
      </c>
    </row>
    <row r="724" spans="1:26" ht="37.5" customHeight="1" thickBot="1" x14ac:dyDescent="0.6">
      <c r="A724" s="11">
        <v>599</v>
      </c>
      <c r="B724" s="11" t="s">
        <v>32</v>
      </c>
      <c r="C724" s="11">
        <v>45365</v>
      </c>
      <c r="D724" s="11">
        <v>0</v>
      </c>
      <c r="E724" s="11">
        <v>3</v>
      </c>
      <c r="F724" s="11">
        <v>13</v>
      </c>
      <c r="G724" s="11">
        <v>2</v>
      </c>
      <c r="H724" s="12">
        <f t="shared" ref="H724" si="118">SUM(D724*400)+(E724*100)+F724</f>
        <v>313</v>
      </c>
      <c r="I724" s="11">
        <v>100</v>
      </c>
      <c r="J724" s="13">
        <f>H724*I724</f>
        <v>31300</v>
      </c>
      <c r="K724" s="11">
        <v>1</v>
      </c>
      <c r="L724" s="11" t="s">
        <v>33</v>
      </c>
      <c r="M724" s="14" t="s">
        <v>34</v>
      </c>
      <c r="N724" s="11">
        <v>2</v>
      </c>
      <c r="O724" s="12">
        <v>216</v>
      </c>
      <c r="P724" s="15">
        <v>100</v>
      </c>
      <c r="Q724" s="16">
        <v>8450</v>
      </c>
      <c r="R724" s="16">
        <f>O724*Q724</f>
        <v>1825200</v>
      </c>
      <c r="S724" s="15">
        <v>20</v>
      </c>
      <c r="T724" s="15">
        <v>75</v>
      </c>
      <c r="U724" s="13">
        <f>R724*(100-T724)%</f>
        <v>456300</v>
      </c>
      <c r="V724" s="13">
        <f t="shared" si="117"/>
        <v>487600</v>
      </c>
      <c r="W724" s="13">
        <f t="shared" ref="W724:W727" si="119">V724</f>
        <v>487600</v>
      </c>
      <c r="X724" s="17">
        <v>50</v>
      </c>
      <c r="Y724" s="18" t="s">
        <v>35</v>
      </c>
      <c r="Z724" s="19">
        <v>0.03</v>
      </c>
    </row>
    <row r="725" spans="1:26" ht="37.5" customHeight="1" thickBot="1" x14ac:dyDescent="0.6">
      <c r="A725" s="152">
        <v>600</v>
      </c>
      <c r="B725" s="11" t="s">
        <v>32</v>
      </c>
      <c r="C725" s="11">
        <v>45491</v>
      </c>
      <c r="D725" s="11">
        <v>0</v>
      </c>
      <c r="E725" s="11">
        <v>0</v>
      </c>
      <c r="F725" s="11">
        <v>43</v>
      </c>
      <c r="G725" s="11">
        <v>2</v>
      </c>
      <c r="H725" s="12">
        <v>43</v>
      </c>
      <c r="I725" s="11">
        <v>420</v>
      </c>
      <c r="J725" s="13">
        <f>H725*I725</f>
        <v>18060</v>
      </c>
      <c r="K725" s="11">
        <v>1</v>
      </c>
      <c r="L725" s="11"/>
      <c r="M725" s="11"/>
      <c r="N725" s="11">
        <v>2</v>
      </c>
      <c r="O725" s="12"/>
      <c r="P725" s="15">
        <v>100</v>
      </c>
      <c r="Q725" s="16"/>
      <c r="R725" s="16"/>
      <c r="S725" s="15"/>
      <c r="T725" s="15"/>
      <c r="U725" s="13"/>
      <c r="V725" s="13">
        <f t="shared" si="117"/>
        <v>18060</v>
      </c>
      <c r="W725" s="13">
        <f t="shared" si="119"/>
        <v>18060</v>
      </c>
      <c r="X725" s="17">
        <v>50</v>
      </c>
      <c r="Y725" s="18" t="s">
        <v>35</v>
      </c>
      <c r="Z725" s="19">
        <v>0.03</v>
      </c>
    </row>
    <row r="726" spans="1:26" ht="37.5" customHeight="1" thickBot="1" x14ac:dyDescent="0.6">
      <c r="A726" s="153"/>
      <c r="B726" s="11" t="s">
        <v>32</v>
      </c>
      <c r="C726" s="11">
        <v>45491</v>
      </c>
      <c r="D726" s="11"/>
      <c r="E726" s="11"/>
      <c r="F726" s="11"/>
      <c r="G726" s="11"/>
      <c r="H726" s="12"/>
      <c r="I726" s="11"/>
      <c r="J726" s="13"/>
      <c r="K726" s="11">
        <v>1</v>
      </c>
      <c r="L726" s="11" t="s">
        <v>33</v>
      </c>
      <c r="M726" s="14" t="s">
        <v>34</v>
      </c>
      <c r="N726" s="11">
        <v>2</v>
      </c>
      <c r="O726" s="12">
        <v>216</v>
      </c>
      <c r="P726" s="15">
        <v>100</v>
      </c>
      <c r="Q726" s="16">
        <v>8450</v>
      </c>
      <c r="R726" s="16">
        <f>O726*Q726</f>
        <v>1825200</v>
      </c>
      <c r="S726" s="15">
        <v>21</v>
      </c>
      <c r="T726" s="15">
        <v>80</v>
      </c>
      <c r="U726" s="13">
        <f>R726*(100-T726)%</f>
        <v>365040</v>
      </c>
      <c r="V726" s="13">
        <f t="shared" si="117"/>
        <v>365040</v>
      </c>
      <c r="W726" s="13">
        <f t="shared" si="119"/>
        <v>365040</v>
      </c>
      <c r="X726" s="17">
        <v>10</v>
      </c>
      <c r="Y726" s="18" t="s">
        <v>35</v>
      </c>
      <c r="Z726" s="19">
        <v>0.02</v>
      </c>
    </row>
    <row r="727" spans="1:26" ht="37.5" customHeight="1" thickBot="1" x14ac:dyDescent="0.6">
      <c r="A727" s="11">
        <v>601</v>
      </c>
      <c r="B727" s="11" t="s">
        <v>32</v>
      </c>
      <c r="C727" s="11">
        <v>45492</v>
      </c>
      <c r="D727" s="11">
        <v>0</v>
      </c>
      <c r="E727" s="11">
        <v>0</v>
      </c>
      <c r="F727" s="11">
        <v>57</v>
      </c>
      <c r="G727" s="11">
        <v>2</v>
      </c>
      <c r="H727" s="12">
        <v>57</v>
      </c>
      <c r="I727" s="11">
        <v>420</v>
      </c>
      <c r="J727" s="13">
        <f t="shared" ref="J727:J743" si="120">H727*I727</f>
        <v>23940</v>
      </c>
      <c r="K727" s="11">
        <v>1</v>
      </c>
      <c r="L727" s="11" t="s">
        <v>33</v>
      </c>
      <c r="M727" s="11" t="s">
        <v>37</v>
      </c>
      <c r="N727" s="11">
        <v>2</v>
      </c>
      <c r="O727" s="12">
        <v>108</v>
      </c>
      <c r="P727" s="15">
        <v>100</v>
      </c>
      <c r="Q727" s="16">
        <v>8450</v>
      </c>
      <c r="R727" s="16">
        <f>O727*Q727</f>
        <v>912600</v>
      </c>
      <c r="S727" s="15">
        <v>19</v>
      </c>
      <c r="T727" s="15">
        <v>28</v>
      </c>
      <c r="U727" s="13">
        <f>R727*(100-T727)%</f>
        <v>657072</v>
      </c>
      <c r="V727" s="13">
        <f t="shared" si="117"/>
        <v>681012</v>
      </c>
      <c r="W727" s="13">
        <f t="shared" si="119"/>
        <v>681012</v>
      </c>
      <c r="X727" s="17">
        <v>50</v>
      </c>
      <c r="Y727" s="18" t="s">
        <v>35</v>
      </c>
      <c r="Z727" s="19">
        <v>0.03</v>
      </c>
    </row>
    <row r="728" spans="1:26" ht="30" customHeight="1" thickBot="1" x14ac:dyDescent="0.6">
      <c r="A728" s="11">
        <v>602</v>
      </c>
      <c r="B728" s="11" t="s">
        <v>32</v>
      </c>
      <c r="C728" s="11">
        <v>17284</v>
      </c>
      <c r="D728" s="11">
        <v>1</v>
      </c>
      <c r="E728" s="11">
        <v>2</v>
      </c>
      <c r="F728" s="11">
        <v>45</v>
      </c>
      <c r="G728" s="20">
        <v>1</v>
      </c>
      <c r="H728" s="12">
        <f t="shared" si="113"/>
        <v>645</v>
      </c>
      <c r="I728" s="11">
        <v>200</v>
      </c>
      <c r="J728" s="13">
        <f t="shared" si="120"/>
        <v>129000</v>
      </c>
      <c r="K728" s="11">
        <v>1</v>
      </c>
      <c r="L728" s="11"/>
      <c r="M728" s="11"/>
      <c r="N728" s="11">
        <v>1</v>
      </c>
      <c r="O728" s="12"/>
      <c r="P728" s="15">
        <v>100</v>
      </c>
      <c r="Q728" s="16"/>
      <c r="R728" s="16"/>
      <c r="S728" s="15"/>
      <c r="T728" s="15"/>
      <c r="U728" s="13"/>
      <c r="V728" s="13">
        <f t="shared" si="117"/>
        <v>129000</v>
      </c>
      <c r="W728" s="13">
        <f t="shared" si="114"/>
        <v>129000</v>
      </c>
      <c r="X728" s="161">
        <v>50</v>
      </c>
      <c r="Y728" s="170" t="s">
        <v>35</v>
      </c>
      <c r="Z728" s="156">
        <v>0.01</v>
      </c>
    </row>
    <row r="729" spans="1:26" ht="30" customHeight="1" thickBot="1" x14ac:dyDescent="0.6">
      <c r="A729" s="11">
        <v>603</v>
      </c>
      <c r="B729" s="11" t="s">
        <v>32</v>
      </c>
      <c r="C729" s="11">
        <v>17285</v>
      </c>
      <c r="D729" s="11">
        <v>3</v>
      </c>
      <c r="E729" s="11">
        <v>3</v>
      </c>
      <c r="F729" s="11">
        <v>10</v>
      </c>
      <c r="G729" s="20">
        <v>1</v>
      </c>
      <c r="H729" s="12">
        <f t="shared" si="113"/>
        <v>1510</v>
      </c>
      <c r="I729" s="11">
        <v>150</v>
      </c>
      <c r="J729" s="13">
        <f t="shared" si="120"/>
        <v>226500</v>
      </c>
      <c r="K729" s="11">
        <v>1</v>
      </c>
      <c r="L729" s="11"/>
      <c r="M729" s="11"/>
      <c r="N729" s="11">
        <v>1</v>
      </c>
      <c r="O729" s="12"/>
      <c r="P729" s="15">
        <v>100</v>
      </c>
      <c r="Q729" s="16"/>
      <c r="R729" s="16"/>
      <c r="S729" s="15"/>
      <c r="T729" s="15"/>
      <c r="U729" s="13"/>
      <c r="V729" s="13">
        <f t="shared" si="117"/>
        <v>226500</v>
      </c>
      <c r="W729" s="13">
        <f t="shared" si="114"/>
        <v>226500</v>
      </c>
      <c r="X729" s="163"/>
      <c r="Y729" s="170"/>
      <c r="Z729" s="156"/>
    </row>
    <row r="730" spans="1:26" ht="30" customHeight="1" thickBot="1" x14ac:dyDescent="0.6">
      <c r="A730" s="11">
        <v>604</v>
      </c>
      <c r="B730" s="11" t="s">
        <v>32</v>
      </c>
      <c r="C730" s="11">
        <v>30245</v>
      </c>
      <c r="D730" s="11">
        <v>9</v>
      </c>
      <c r="E730" s="11">
        <v>1</v>
      </c>
      <c r="F730" s="11">
        <v>35</v>
      </c>
      <c r="G730" s="20">
        <v>1</v>
      </c>
      <c r="H730" s="12">
        <f t="shared" si="113"/>
        <v>3735</v>
      </c>
      <c r="I730" s="11">
        <v>100</v>
      </c>
      <c r="J730" s="13">
        <f t="shared" si="120"/>
        <v>373500</v>
      </c>
      <c r="K730" s="11">
        <v>1</v>
      </c>
      <c r="L730" s="11"/>
      <c r="M730" s="11"/>
      <c r="N730" s="11">
        <v>1</v>
      </c>
      <c r="O730" s="12"/>
      <c r="P730" s="15">
        <v>100</v>
      </c>
      <c r="Q730" s="16"/>
      <c r="R730" s="16"/>
      <c r="S730" s="15"/>
      <c r="T730" s="15"/>
      <c r="U730" s="13"/>
      <c r="V730" s="13">
        <f t="shared" si="117"/>
        <v>373500</v>
      </c>
      <c r="W730" s="13">
        <f t="shared" si="114"/>
        <v>373500</v>
      </c>
      <c r="X730" s="161">
        <v>50</v>
      </c>
      <c r="Y730" s="164" t="s">
        <v>35</v>
      </c>
      <c r="Z730" s="144">
        <v>0.01</v>
      </c>
    </row>
    <row r="731" spans="1:26" ht="29.25" customHeight="1" thickBot="1" x14ac:dyDescent="0.6">
      <c r="A731" s="11">
        <v>605</v>
      </c>
      <c r="B731" s="11" t="s">
        <v>32</v>
      </c>
      <c r="C731" s="11">
        <v>39928</v>
      </c>
      <c r="D731" s="11">
        <v>3</v>
      </c>
      <c r="E731" s="11">
        <v>3</v>
      </c>
      <c r="F731" s="11">
        <v>58</v>
      </c>
      <c r="G731" s="11">
        <v>1</v>
      </c>
      <c r="H731" s="12">
        <f>SUM(D731*400)+(E731*100)+F731</f>
        <v>1558</v>
      </c>
      <c r="I731" s="11">
        <v>100</v>
      </c>
      <c r="J731" s="13">
        <f t="shared" si="120"/>
        <v>155800</v>
      </c>
      <c r="K731" s="11">
        <v>1</v>
      </c>
      <c r="L731" s="11"/>
      <c r="M731" s="11"/>
      <c r="N731" s="11">
        <v>1</v>
      </c>
      <c r="O731" s="12"/>
      <c r="P731" s="15">
        <v>100</v>
      </c>
      <c r="Q731" s="16"/>
      <c r="R731" s="16"/>
      <c r="S731" s="15"/>
      <c r="T731" s="15"/>
      <c r="U731" s="13"/>
      <c r="V731" s="13">
        <f t="shared" si="117"/>
        <v>155800</v>
      </c>
      <c r="W731" s="13">
        <f>V731</f>
        <v>155800</v>
      </c>
      <c r="X731" s="163"/>
      <c r="Y731" s="166"/>
      <c r="Z731" s="146"/>
    </row>
    <row r="732" spans="1:26" ht="30" customHeight="1" thickBot="1" x14ac:dyDescent="0.6">
      <c r="A732" s="11">
        <v>606</v>
      </c>
      <c r="B732" s="11" t="s">
        <v>32</v>
      </c>
      <c r="C732" s="11">
        <v>412</v>
      </c>
      <c r="D732" s="11">
        <v>0</v>
      </c>
      <c r="E732" s="11">
        <v>1</v>
      </c>
      <c r="F732" s="11">
        <v>80</v>
      </c>
      <c r="G732" s="20">
        <v>1</v>
      </c>
      <c r="H732" s="12">
        <f t="shared" si="113"/>
        <v>180</v>
      </c>
      <c r="I732" s="11">
        <v>150</v>
      </c>
      <c r="J732" s="13">
        <f t="shared" si="120"/>
        <v>27000</v>
      </c>
      <c r="K732" s="11">
        <v>1</v>
      </c>
      <c r="L732" s="11"/>
      <c r="M732" s="11"/>
      <c r="N732" s="11">
        <v>1</v>
      </c>
      <c r="O732" s="12"/>
      <c r="P732" s="15">
        <v>100</v>
      </c>
      <c r="Q732" s="16"/>
      <c r="R732" s="16"/>
      <c r="S732" s="15"/>
      <c r="T732" s="15"/>
      <c r="U732" s="13"/>
      <c r="V732" s="13">
        <f t="shared" si="117"/>
        <v>27000</v>
      </c>
      <c r="W732" s="13">
        <f t="shared" si="114"/>
        <v>27000</v>
      </c>
      <c r="X732" s="161">
        <v>50</v>
      </c>
      <c r="Y732" s="170" t="s">
        <v>35</v>
      </c>
      <c r="Z732" s="156">
        <v>0.01</v>
      </c>
    </row>
    <row r="733" spans="1:26" ht="30" customHeight="1" thickBot="1" x14ac:dyDescent="0.6">
      <c r="A733" s="11">
        <v>607</v>
      </c>
      <c r="B733" s="11" t="s">
        <v>32</v>
      </c>
      <c r="C733" s="11">
        <v>17623</v>
      </c>
      <c r="D733" s="11">
        <v>31</v>
      </c>
      <c r="E733" s="11">
        <v>1</v>
      </c>
      <c r="F733" s="11">
        <v>10</v>
      </c>
      <c r="G733" s="20">
        <v>1</v>
      </c>
      <c r="H733" s="12">
        <f t="shared" si="113"/>
        <v>12510</v>
      </c>
      <c r="I733" s="11">
        <v>100</v>
      </c>
      <c r="J733" s="13">
        <f t="shared" si="120"/>
        <v>1251000</v>
      </c>
      <c r="K733" s="11">
        <v>1</v>
      </c>
      <c r="L733" s="11"/>
      <c r="M733" s="11"/>
      <c r="N733" s="11">
        <v>1</v>
      </c>
      <c r="O733" s="12"/>
      <c r="P733" s="15">
        <v>100</v>
      </c>
      <c r="Q733" s="16"/>
      <c r="R733" s="16"/>
      <c r="S733" s="15"/>
      <c r="T733" s="15"/>
      <c r="U733" s="13"/>
      <c r="V733" s="13">
        <f t="shared" si="117"/>
        <v>1251000</v>
      </c>
      <c r="W733" s="13">
        <f t="shared" si="114"/>
        <v>1251000</v>
      </c>
      <c r="X733" s="162"/>
      <c r="Y733" s="170"/>
      <c r="Z733" s="156"/>
    </row>
    <row r="734" spans="1:26" ht="30" customHeight="1" thickBot="1" x14ac:dyDescent="0.6">
      <c r="A734" s="11">
        <v>608</v>
      </c>
      <c r="B734" s="11" t="s">
        <v>32</v>
      </c>
      <c r="C734" s="11">
        <v>17716</v>
      </c>
      <c r="D734" s="11">
        <v>5</v>
      </c>
      <c r="E734" s="11">
        <v>3</v>
      </c>
      <c r="F734" s="11">
        <v>41</v>
      </c>
      <c r="G734" s="20">
        <v>1</v>
      </c>
      <c r="H734" s="12">
        <f t="shared" si="113"/>
        <v>2341</v>
      </c>
      <c r="I734" s="11">
        <v>180</v>
      </c>
      <c r="J734" s="13">
        <f t="shared" si="120"/>
        <v>421380</v>
      </c>
      <c r="K734" s="11">
        <v>1</v>
      </c>
      <c r="L734" s="11"/>
      <c r="M734" s="11"/>
      <c r="N734" s="11">
        <v>1</v>
      </c>
      <c r="O734" s="12"/>
      <c r="P734" s="15">
        <v>100</v>
      </c>
      <c r="Q734" s="16"/>
      <c r="R734" s="16"/>
      <c r="S734" s="15"/>
      <c r="T734" s="15"/>
      <c r="U734" s="13"/>
      <c r="V734" s="13">
        <f t="shared" si="117"/>
        <v>421380</v>
      </c>
      <c r="W734" s="13">
        <f t="shared" si="114"/>
        <v>421380</v>
      </c>
      <c r="X734" s="163"/>
      <c r="Y734" s="170"/>
      <c r="Z734" s="156"/>
    </row>
    <row r="735" spans="1:26" ht="41.25" customHeight="1" thickBot="1" x14ac:dyDescent="0.6">
      <c r="A735" s="11">
        <v>609</v>
      </c>
      <c r="B735" s="11" t="s">
        <v>32</v>
      </c>
      <c r="C735" s="11">
        <v>1497</v>
      </c>
      <c r="D735" s="11">
        <v>0</v>
      </c>
      <c r="E735" s="11">
        <v>2</v>
      </c>
      <c r="F735" s="11">
        <v>78</v>
      </c>
      <c r="G735" s="20">
        <v>2</v>
      </c>
      <c r="H735" s="12">
        <f t="shared" si="113"/>
        <v>278</v>
      </c>
      <c r="I735" s="11">
        <v>500</v>
      </c>
      <c r="J735" s="13">
        <f t="shared" si="120"/>
        <v>139000</v>
      </c>
      <c r="K735" s="11">
        <v>1</v>
      </c>
      <c r="L735" s="11" t="s">
        <v>33</v>
      </c>
      <c r="M735" s="14" t="s">
        <v>34</v>
      </c>
      <c r="N735" s="11">
        <v>2</v>
      </c>
      <c r="O735" s="12">
        <v>400</v>
      </c>
      <c r="P735" s="15">
        <v>100</v>
      </c>
      <c r="Q735" s="16">
        <v>8450</v>
      </c>
      <c r="R735" s="16">
        <f>O735*Q735</f>
        <v>3380000</v>
      </c>
      <c r="S735" s="15">
        <v>36</v>
      </c>
      <c r="T735" s="15">
        <v>85</v>
      </c>
      <c r="U735" s="13">
        <f>R735*(100-T735)%</f>
        <v>507000</v>
      </c>
      <c r="V735" s="13">
        <f t="shared" si="117"/>
        <v>646000</v>
      </c>
      <c r="W735" s="13">
        <f t="shared" si="114"/>
        <v>646000</v>
      </c>
      <c r="X735" s="17">
        <v>50</v>
      </c>
      <c r="Y735" s="18" t="s">
        <v>35</v>
      </c>
      <c r="Z735" s="19">
        <v>0.03</v>
      </c>
    </row>
    <row r="736" spans="1:26" ht="29.25" customHeight="1" thickBot="1" x14ac:dyDescent="0.6">
      <c r="A736" s="11">
        <v>610</v>
      </c>
      <c r="B736" s="11" t="s">
        <v>32</v>
      </c>
      <c r="C736" s="11">
        <v>28334</v>
      </c>
      <c r="D736" s="11">
        <v>1</v>
      </c>
      <c r="E736" s="11">
        <v>0</v>
      </c>
      <c r="F736" s="11">
        <v>14</v>
      </c>
      <c r="G736" s="11">
        <v>1</v>
      </c>
      <c r="H736" s="12">
        <f t="shared" si="113"/>
        <v>414</v>
      </c>
      <c r="I736" s="11">
        <v>180</v>
      </c>
      <c r="J736" s="13">
        <f t="shared" si="120"/>
        <v>74520</v>
      </c>
      <c r="K736" s="11">
        <v>1</v>
      </c>
      <c r="L736" s="11"/>
      <c r="M736" s="11"/>
      <c r="N736" s="11">
        <v>1</v>
      </c>
      <c r="O736" s="12"/>
      <c r="P736" s="15">
        <v>100</v>
      </c>
      <c r="Q736" s="16"/>
      <c r="R736" s="16"/>
      <c r="S736" s="15"/>
      <c r="T736" s="15"/>
      <c r="U736" s="13"/>
      <c r="V736" s="13">
        <f t="shared" si="117"/>
        <v>74520</v>
      </c>
      <c r="W736" s="13">
        <f t="shared" si="114"/>
        <v>74520</v>
      </c>
      <c r="X736" s="42">
        <v>50</v>
      </c>
      <c r="Y736" s="18" t="s">
        <v>35</v>
      </c>
      <c r="Z736" s="19">
        <v>0.01</v>
      </c>
    </row>
    <row r="737" spans="1:26" ht="29.25" customHeight="1" thickBot="1" x14ac:dyDescent="0.6">
      <c r="A737" s="11">
        <v>611</v>
      </c>
      <c r="B737" s="11" t="s">
        <v>32</v>
      </c>
      <c r="C737" s="11">
        <v>28175</v>
      </c>
      <c r="D737" s="11">
        <v>1</v>
      </c>
      <c r="E737" s="11">
        <v>0</v>
      </c>
      <c r="F737" s="11">
        <v>14</v>
      </c>
      <c r="G737" s="11">
        <v>1</v>
      </c>
      <c r="H737" s="12">
        <f t="shared" si="113"/>
        <v>414</v>
      </c>
      <c r="I737" s="11">
        <v>180</v>
      </c>
      <c r="J737" s="13">
        <f t="shared" si="120"/>
        <v>74520</v>
      </c>
      <c r="K737" s="11">
        <v>1</v>
      </c>
      <c r="L737" s="11"/>
      <c r="M737" s="11"/>
      <c r="N737" s="11">
        <v>1</v>
      </c>
      <c r="O737" s="12"/>
      <c r="P737" s="15">
        <v>100</v>
      </c>
      <c r="Q737" s="16"/>
      <c r="R737" s="16"/>
      <c r="S737" s="15"/>
      <c r="T737" s="15"/>
      <c r="U737" s="13"/>
      <c r="V737" s="13">
        <f t="shared" si="117"/>
        <v>74520</v>
      </c>
      <c r="W737" s="13">
        <f t="shared" si="114"/>
        <v>74520</v>
      </c>
      <c r="X737" s="51"/>
      <c r="Y737" s="18"/>
      <c r="Z737" s="19"/>
    </row>
    <row r="738" spans="1:26" ht="26.25" customHeight="1" thickBot="1" x14ac:dyDescent="0.6">
      <c r="A738" s="11">
        <v>612</v>
      </c>
      <c r="B738" s="11" t="s">
        <v>32</v>
      </c>
      <c r="C738" s="11">
        <v>46890</v>
      </c>
      <c r="D738" s="11">
        <v>7</v>
      </c>
      <c r="E738" s="11">
        <v>0</v>
      </c>
      <c r="F738" s="11">
        <v>47</v>
      </c>
      <c r="G738" s="20">
        <v>1</v>
      </c>
      <c r="H738" s="12">
        <f t="shared" si="113"/>
        <v>2847</v>
      </c>
      <c r="I738" s="11">
        <v>130</v>
      </c>
      <c r="J738" s="13">
        <f t="shared" si="120"/>
        <v>370110</v>
      </c>
      <c r="K738" s="11">
        <v>1</v>
      </c>
      <c r="L738" s="11"/>
      <c r="M738" s="11"/>
      <c r="N738" s="11">
        <v>1</v>
      </c>
      <c r="O738" s="12"/>
      <c r="P738" s="15">
        <v>100</v>
      </c>
      <c r="Q738" s="16"/>
      <c r="R738" s="16"/>
      <c r="S738" s="15"/>
      <c r="T738" s="15"/>
      <c r="U738" s="13"/>
      <c r="V738" s="13">
        <f t="shared" si="117"/>
        <v>370110</v>
      </c>
      <c r="W738" s="13">
        <f>V738</f>
        <v>370110</v>
      </c>
      <c r="X738" s="17">
        <v>50</v>
      </c>
      <c r="Y738" s="6" t="s">
        <v>35</v>
      </c>
      <c r="Z738" s="19">
        <v>0.01</v>
      </c>
    </row>
    <row r="739" spans="1:26" ht="29.25" customHeight="1" thickBot="1" x14ac:dyDescent="0.6">
      <c r="A739" s="11">
        <v>613</v>
      </c>
      <c r="B739" s="11" t="s">
        <v>32</v>
      </c>
      <c r="C739" s="11">
        <v>46891</v>
      </c>
      <c r="D739" s="11">
        <v>6</v>
      </c>
      <c r="E739" s="11">
        <v>1</v>
      </c>
      <c r="F739" s="11">
        <v>14</v>
      </c>
      <c r="G739" s="11">
        <v>1</v>
      </c>
      <c r="H739" s="12">
        <f t="shared" si="113"/>
        <v>2514</v>
      </c>
      <c r="I739" s="11">
        <v>130</v>
      </c>
      <c r="J739" s="13">
        <f t="shared" si="120"/>
        <v>326820</v>
      </c>
      <c r="K739" s="11">
        <v>1</v>
      </c>
      <c r="L739" s="11"/>
      <c r="M739" s="11"/>
      <c r="N739" s="11">
        <v>1</v>
      </c>
      <c r="O739" s="12"/>
      <c r="P739" s="15">
        <v>100</v>
      </c>
      <c r="Q739" s="16"/>
      <c r="R739" s="16"/>
      <c r="S739" s="15"/>
      <c r="T739" s="15"/>
      <c r="U739" s="13"/>
      <c r="V739" s="13">
        <f t="shared" si="117"/>
        <v>326820</v>
      </c>
      <c r="W739" s="13">
        <f t="shared" si="114"/>
        <v>326820</v>
      </c>
      <c r="X739" s="25"/>
      <c r="Y739" s="18"/>
      <c r="Z739" s="19"/>
    </row>
    <row r="740" spans="1:26" ht="29.25" customHeight="1" thickBot="1" x14ac:dyDescent="0.6">
      <c r="A740" s="11">
        <v>614</v>
      </c>
      <c r="B740" s="11" t="s">
        <v>32</v>
      </c>
      <c r="C740" s="11">
        <v>39003</v>
      </c>
      <c r="D740" s="11">
        <v>0</v>
      </c>
      <c r="E740" s="11">
        <v>1</v>
      </c>
      <c r="F740" s="11">
        <v>51</v>
      </c>
      <c r="G740" s="11">
        <v>1</v>
      </c>
      <c r="H740" s="12">
        <f t="shared" si="113"/>
        <v>151</v>
      </c>
      <c r="I740" s="11">
        <v>100</v>
      </c>
      <c r="J740" s="13">
        <f t="shared" si="120"/>
        <v>15100</v>
      </c>
      <c r="K740" s="11">
        <v>1</v>
      </c>
      <c r="L740" s="11"/>
      <c r="M740" s="11"/>
      <c r="N740" s="11">
        <v>1</v>
      </c>
      <c r="O740" s="12"/>
      <c r="P740" s="15">
        <v>100</v>
      </c>
      <c r="Q740" s="16"/>
      <c r="R740" s="16"/>
      <c r="S740" s="15"/>
      <c r="T740" s="15"/>
      <c r="U740" s="13"/>
      <c r="V740" s="13">
        <f t="shared" si="117"/>
        <v>15100</v>
      </c>
      <c r="W740" s="13">
        <f t="shared" si="114"/>
        <v>15100</v>
      </c>
      <c r="X740" s="17">
        <v>50</v>
      </c>
      <c r="Y740" s="18" t="s">
        <v>35</v>
      </c>
      <c r="Z740" s="19">
        <v>0.01</v>
      </c>
    </row>
    <row r="741" spans="1:26" ht="29.25" customHeight="1" thickBot="1" x14ac:dyDescent="0.6">
      <c r="A741" s="11">
        <v>615</v>
      </c>
      <c r="B741" s="11" t="s">
        <v>32</v>
      </c>
      <c r="C741" s="11">
        <v>17286</v>
      </c>
      <c r="D741" s="11">
        <v>6</v>
      </c>
      <c r="E741" s="11">
        <v>1</v>
      </c>
      <c r="F741" s="11">
        <v>0</v>
      </c>
      <c r="G741" s="20">
        <v>1</v>
      </c>
      <c r="H741" s="12">
        <f t="shared" si="113"/>
        <v>2500</v>
      </c>
      <c r="I741" s="11">
        <v>140</v>
      </c>
      <c r="J741" s="13">
        <f t="shared" si="120"/>
        <v>350000</v>
      </c>
      <c r="K741" s="11">
        <v>1</v>
      </c>
      <c r="L741" s="11"/>
      <c r="M741" s="11"/>
      <c r="N741" s="11">
        <v>1</v>
      </c>
      <c r="O741" s="12"/>
      <c r="P741" s="15">
        <v>100</v>
      </c>
      <c r="Q741" s="16"/>
      <c r="R741" s="16"/>
      <c r="S741" s="15"/>
      <c r="T741" s="15"/>
      <c r="U741" s="13"/>
      <c r="V741" s="13">
        <f t="shared" si="117"/>
        <v>350000</v>
      </c>
      <c r="W741" s="13">
        <f t="shared" si="114"/>
        <v>350000</v>
      </c>
      <c r="X741" s="17">
        <v>50</v>
      </c>
      <c r="Y741" s="6" t="s">
        <v>35</v>
      </c>
      <c r="Z741" s="19">
        <v>0.01</v>
      </c>
    </row>
    <row r="742" spans="1:26" ht="38.65" customHeight="1" thickBot="1" x14ac:dyDescent="0.6">
      <c r="A742" s="11">
        <v>616</v>
      </c>
      <c r="B742" s="11" t="s">
        <v>32</v>
      </c>
      <c r="C742" s="11">
        <v>2785</v>
      </c>
      <c r="D742" s="11">
        <v>0</v>
      </c>
      <c r="E742" s="11">
        <v>3</v>
      </c>
      <c r="F742" s="11">
        <v>82</v>
      </c>
      <c r="G742" s="20">
        <v>2</v>
      </c>
      <c r="H742" s="12">
        <f>SUM(D742*400)+(E742*100)+F742</f>
        <v>382</v>
      </c>
      <c r="I742" s="11">
        <v>440</v>
      </c>
      <c r="J742" s="13">
        <f t="shared" si="120"/>
        <v>168080</v>
      </c>
      <c r="K742" s="11">
        <v>1</v>
      </c>
      <c r="L742" s="11" t="s">
        <v>33</v>
      </c>
      <c r="M742" s="11" t="s">
        <v>41</v>
      </c>
      <c r="N742" s="11">
        <v>2</v>
      </c>
      <c r="O742" s="12">
        <v>108</v>
      </c>
      <c r="P742" s="15">
        <v>100</v>
      </c>
      <c r="Q742" s="16">
        <v>8600</v>
      </c>
      <c r="R742" s="16">
        <f>O742*Q742</f>
        <v>928800</v>
      </c>
      <c r="S742" s="15">
        <v>21</v>
      </c>
      <c r="T742" s="15">
        <v>93</v>
      </c>
      <c r="U742" s="13">
        <f>R742*(100-T742)%</f>
        <v>65016.000000000007</v>
      </c>
      <c r="V742" s="13">
        <f t="shared" si="117"/>
        <v>233096</v>
      </c>
      <c r="W742" s="13">
        <f t="shared" si="114"/>
        <v>233096</v>
      </c>
      <c r="X742" s="17">
        <v>50</v>
      </c>
      <c r="Y742" s="6" t="s">
        <v>35</v>
      </c>
      <c r="Z742" s="19">
        <v>0.03</v>
      </c>
    </row>
    <row r="743" spans="1:26" s="37" customFormat="1" ht="31.5" customHeight="1" thickBot="1" x14ac:dyDescent="0.6">
      <c r="A743" s="147">
        <v>617</v>
      </c>
      <c r="B743" s="14" t="s">
        <v>32</v>
      </c>
      <c r="C743" s="14">
        <v>299</v>
      </c>
      <c r="D743" s="14">
        <v>0</v>
      </c>
      <c r="E743" s="14">
        <v>2</v>
      </c>
      <c r="F743" s="14">
        <v>36</v>
      </c>
      <c r="G743" s="29">
        <v>2</v>
      </c>
      <c r="H743" s="19">
        <f t="shared" si="113"/>
        <v>236</v>
      </c>
      <c r="I743" s="14">
        <v>500</v>
      </c>
      <c r="J743" s="30">
        <f t="shared" si="120"/>
        <v>118000</v>
      </c>
      <c r="K743" s="14">
        <v>1</v>
      </c>
      <c r="L743" s="14"/>
      <c r="M743" s="14"/>
      <c r="N743" s="14">
        <v>2</v>
      </c>
      <c r="O743" s="19"/>
      <c r="P743" s="31">
        <v>100</v>
      </c>
      <c r="Q743" s="32"/>
      <c r="R743" s="32"/>
      <c r="S743" s="31"/>
      <c r="T743" s="31"/>
      <c r="U743" s="30"/>
      <c r="V743" s="30">
        <f t="shared" si="117"/>
        <v>118000</v>
      </c>
      <c r="W743" s="30">
        <f t="shared" si="114"/>
        <v>118000</v>
      </c>
      <c r="X743" s="33">
        <v>0</v>
      </c>
      <c r="Y743" s="34"/>
      <c r="Z743" s="19">
        <v>0.02</v>
      </c>
    </row>
    <row r="744" spans="1:26" ht="42.75" customHeight="1" thickBot="1" x14ac:dyDescent="0.6">
      <c r="A744" s="153"/>
      <c r="B744" s="11" t="s">
        <v>32</v>
      </c>
      <c r="C744" s="11">
        <v>299</v>
      </c>
      <c r="D744" s="11"/>
      <c r="E744" s="11"/>
      <c r="F744" s="11"/>
      <c r="G744" s="20"/>
      <c r="H744" s="12"/>
      <c r="I744" s="11"/>
      <c r="J744" s="13"/>
      <c r="K744" s="11">
        <v>1</v>
      </c>
      <c r="L744" s="11" t="s">
        <v>33</v>
      </c>
      <c r="M744" s="14" t="s">
        <v>34</v>
      </c>
      <c r="N744" s="11">
        <v>2</v>
      </c>
      <c r="O744" s="12">
        <v>144</v>
      </c>
      <c r="P744" s="15">
        <v>100</v>
      </c>
      <c r="Q744" s="16">
        <v>8450</v>
      </c>
      <c r="R744" s="16">
        <f>O744*Q744</f>
        <v>1216800</v>
      </c>
      <c r="S744" s="15">
        <v>21</v>
      </c>
      <c r="T744" s="15">
        <v>80</v>
      </c>
      <c r="U744" s="13">
        <f>R744*(100-T744)%</f>
        <v>243360</v>
      </c>
      <c r="V744" s="13">
        <f t="shared" si="117"/>
        <v>243360</v>
      </c>
      <c r="W744" s="13">
        <f t="shared" si="114"/>
        <v>243360</v>
      </c>
      <c r="X744" s="17">
        <v>10</v>
      </c>
      <c r="Y744" s="18" t="s">
        <v>35</v>
      </c>
      <c r="Z744" s="19">
        <v>0.02</v>
      </c>
    </row>
    <row r="745" spans="1:26" ht="30.75" customHeight="1" thickBot="1" x14ac:dyDescent="0.6">
      <c r="A745" s="11">
        <v>618</v>
      </c>
      <c r="B745" s="11" t="s">
        <v>32</v>
      </c>
      <c r="C745" s="11">
        <v>16739</v>
      </c>
      <c r="D745" s="11">
        <v>17</v>
      </c>
      <c r="E745" s="11">
        <v>2</v>
      </c>
      <c r="F745" s="11">
        <v>10</v>
      </c>
      <c r="G745" s="20">
        <v>1</v>
      </c>
      <c r="H745" s="12">
        <f t="shared" si="113"/>
        <v>7010</v>
      </c>
      <c r="I745" s="11">
        <v>110</v>
      </c>
      <c r="J745" s="13">
        <f t="shared" ref="J745:J753" si="121">H745*I745</f>
        <v>771100</v>
      </c>
      <c r="K745" s="11">
        <v>1</v>
      </c>
      <c r="L745" s="11"/>
      <c r="M745" s="11"/>
      <c r="N745" s="11">
        <v>1</v>
      </c>
      <c r="O745" s="12"/>
      <c r="P745" s="15">
        <v>100</v>
      </c>
      <c r="Q745" s="16"/>
      <c r="R745" s="16"/>
      <c r="S745" s="15"/>
      <c r="T745" s="15"/>
      <c r="U745" s="13"/>
      <c r="V745" s="13">
        <f t="shared" si="117"/>
        <v>771100</v>
      </c>
      <c r="W745" s="13">
        <f t="shared" si="114"/>
        <v>771100</v>
      </c>
      <c r="X745" s="161">
        <v>50</v>
      </c>
      <c r="Y745" s="155" t="s">
        <v>35</v>
      </c>
      <c r="Z745" s="156">
        <v>0.01</v>
      </c>
    </row>
    <row r="746" spans="1:26" ht="30.75" customHeight="1" thickBot="1" x14ac:dyDescent="0.6">
      <c r="A746" s="11">
        <v>619</v>
      </c>
      <c r="B746" s="11" t="s">
        <v>32</v>
      </c>
      <c r="C746" s="11">
        <v>21865</v>
      </c>
      <c r="D746" s="11">
        <v>2</v>
      </c>
      <c r="E746" s="11">
        <v>3</v>
      </c>
      <c r="F746" s="11">
        <v>72</v>
      </c>
      <c r="G746" s="20">
        <v>1</v>
      </c>
      <c r="H746" s="12">
        <f t="shared" si="113"/>
        <v>1172</v>
      </c>
      <c r="I746" s="11">
        <v>140</v>
      </c>
      <c r="J746" s="13">
        <f t="shared" si="121"/>
        <v>164080</v>
      </c>
      <c r="K746" s="11">
        <v>1</v>
      </c>
      <c r="L746" s="11"/>
      <c r="M746" s="11"/>
      <c r="N746" s="11">
        <v>1</v>
      </c>
      <c r="O746" s="12"/>
      <c r="P746" s="15">
        <v>100</v>
      </c>
      <c r="Q746" s="16"/>
      <c r="R746" s="16"/>
      <c r="S746" s="15"/>
      <c r="T746" s="15"/>
      <c r="U746" s="13"/>
      <c r="V746" s="13">
        <f t="shared" si="117"/>
        <v>164080</v>
      </c>
      <c r="W746" s="13">
        <f t="shared" si="114"/>
        <v>164080</v>
      </c>
      <c r="X746" s="163"/>
      <c r="Y746" s="155"/>
      <c r="Z746" s="156"/>
    </row>
    <row r="747" spans="1:26" ht="40.5" customHeight="1" thickBot="1" x14ac:dyDescent="0.6">
      <c r="A747" s="152">
        <v>620</v>
      </c>
      <c r="B747" s="11" t="s">
        <v>32</v>
      </c>
      <c r="C747" s="11">
        <v>34114</v>
      </c>
      <c r="D747" s="11">
        <v>0</v>
      </c>
      <c r="E747" s="11">
        <v>3</v>
      </c>
      <c r="F747" s="11">
        <v>82</v>
      </c>
      <c r="G747" s="20">
        <v>2</v>
      </c>
      <c r="H747" s="12">
        <f>SUM(D747*400)+(E747*100)+F747-H748</f>
        <v>376</v>
      </c>
      <c r="I747" s="11">
        <v>150</v>
      </c>
      <c r="J747" s="13">
        <f>H747*I747</f>
        <v>56400</v>
      </c>
      <c r="K747" s="11">
        <v>1</v>
      </c>
      <c r="L747" s="11" t="s">
        <v>33</v>
      </c>
      <c r="M747" s="14" t="s">
        <v>34</v>
      </c>
      <c r="N747" s="11">
        <v>2</v>
      </c>
      <c r="O747" s="12">
        <v>384</v>
      </c>
      <c r="P747" s="15">
        <v>100</v>
      </c>
      <c r="Q747" s="16">
        <v>8450</v>
      </c>
      <c r="R747" s="16">
        <f>O747*Q747</f>
        <v>3244800</v>
      </c>
      <c r="S747" s="15">
        <v>31</v>
      </c>
      <c r="T747" s="15">
        <v>85</v>
      </c>
      <c r="U747" s="13">
        <f>R747*(100-T747)%</f>
        <v>486720</v>
      </c>
      <c r="V747" s="13">
        <f t="shared" si="117"/>
        <v>543120</v>
      </c>
      <c r="W747" s="13">
        <f t="shared" si="114"/>
        <v>543120</v>
      </c>
      <c r="X747" s="17">
        <v>50</v>
      </c>
      <c r="Y747" s="18" t="s">
        <v>35</v>
      </c>
      <c r="Z747" s="19">
        <v>0.03</v>
      </c>
    </row>
    <row r="748" spans="1:26" s="37" customFormat="1" ht="40.5" customHeight="1" thickBot="1" x14ac:dyDescent="0.6">
      <c r="A748" s="153"/>
      <c r="B748" s="14" t="s">
        <v>32</v>
      </c>
      <c r="C748" s="14">
        <v>34114</v>
      </c>
      <c r="D748" s="14"/>
      <c r="E748" s="14"/>
      <c r="F748" s="14"/>
      <c r="G748" s="29">
        <v>3</v>
      </c>
      <c r="H748" s="19">
        <v>6</v>
      </c>
      <c r="I748" s="14">
        <v>150</v>
      </c>
      <c r="J748" s="30">
        <f t="shared" si="121"/>
        <v>900</v>
      </c>
      <c r="K748" s="14">
        <v>1</v>
      </c>
      <c r="L748" s="14" t="s">
        <v>42</v>
      </c>
      <c r="M748" s="14" t="s">
        <v>41</v>
      </c>
      <c r="N748" s="14" t="s">
        <v>46</v>
      </c>
      <c r="O748" s="19">
        <v>24</v>
      </c>
      <c r="P748" s="31">
        <v>100</v>
      </c>
      <c r="Q748" s="32">
        <v>2550</v>
      </c>
      <c r="R748" s="32">
        <f>O748*Q748</f>
        <v>61200</v>
      </c>
      <c r="S748" s="31">
        <v>16</v>
      </c>
      <c r="T748" s="31">
        <v>72</v>
      </c>
      <c r="U748" s="30">
        <f>R748*(100-T748)%</f>
        <v>17136</v>
      </c>
      <c r="V748" s="30">
        <f>U748+J748</f>
        <v>18036</v>
      </c>
      <c r="W748" s="30">
        <f t="shared" si="114"/>
        <v>18036</v>
      </c>
      <c r="X748" s="33">
        <v>0</v>
      </c>
      <c r="Y748" s="39">
        <f>W748</f>
        <v>18036</v>
      </c>
      <c r="Z748" s="19">
        <v>0.3</v>
      </c>
    </row>
    <row r="749" spans="1:26" ht="40.5" customHeight="1" thickBot="1" x14ac:dyDescent="0.6">
      <c r="A749" s="11">
        <v>621</v>
      </c>
      <c r="B749" s="11" t="s">
        <v>32</v>
      </c>
      <c r="C749" s="11">
        <v>1441</v>
      </c>
      <c r="D749" s="11">
        <v>0</v>
      </c>
      <c r="E749" s="11">
        <v>1</v>
      </c>
      <c r="F749" s="11">
        <v>46</v>
      </c>
      <c r="G749" s="20">
        <v>2</v>
      </c>
      <c r="H749" s="12">
        <f t="shared" si="113"/>
        <v>146</v>
      </c>
      <c r="I749" s="11">
        <v>420</v>
      </c>
      <c r="J749" s="13">
        <f t="shared" si="121"/>
        <v>61320</v>
      </c>
      <c r="K749" s="11">
        <v>1</v>
      </c>
      <c r="L749" s="11" t="s">
        <v>33</v>
      </c>
      <c r="M749" s="14" t="s">
        <v>34</v>
      </c>
      <c r="N749" s="11">
        <v>2</v>
      </c>
      <c r="O749" s="12">
        <v>336</v>
      </c>
      <c r="P749" s="15">
        <v>100</v>
      </c>
      <c r="Q749" s="16">
        <v>8450</v>
      </c>
      <c r="R749" s="16">
        <f>O749*Q749</f>
        <v>2839200</v>
      </c>
      <c r="S749" s="15">
        <v>36</v>
      </c>
      <c r="T749" s="15">
        <v>85</v>
      </c>
      <c r="U749" s="13">
        <f>R749*(100-T749)%</f>
        <v>425880</v>
      </c>
      <c r="V749" s="13">
        <f t="shared" ref="V749:V756" si="122">U749+J749</f>
        <v>487200</v>
      </c>
      <c r="W749" s="13">
        <f t="shared" si="114"/>
        <v>487200</v>
      </c>
      <c r="X749" s="17">
        <v>50</v>
      </c>
      <c r="Y749" s="18" t="s">
        <v>35</v>
      </c>
      <c r="Z749" s="19">
        <v>0.03</v>
      </c>
    </row>
    <row r="750" spans="1:26" ht="27" customHeight="1" thickBot="1" x14ac:dyDescent="0.6">
      <c r="A750" s="11">
        <v>622</v>
      </c>
      <c r="B750" s="11" t="s">
        <v>32</v>
      </c>
      <c r="C750" s="11">
        <v>1449</v>
      </c>
      <c r="D750" s="11">
        <v>0</v>
      </c>
      <c r="E750" s="11">
        <v>1</v>
      </c>
      <c r="F750" s="11">
        <v>14</v>
      </c>
      <c r="G750" s="20">
        <v>1</v>
      </c>
      <c r="H750" s="12">
        <f t="shared" si="113"/>
        <v>114</v>
      </c>
      <c r="I750" s="11">
        <v>420</v>
      </c>
      <c r="J750" s="13">
        <f t="shared" si="121"/>
        <v>47880</v>
      </c>
      <c r="K750" s="11">
        <v>1</v>
      </c>
      <c r="L750" s="11"/>
      <c r="M750" s="11"/>
      <c r="N750" s="11">
        <v>1</v>
      </c>
      <c r="O750" s="12"/>
      <c r="P750" s="15">
        <v>100</v>
      </c>
      <c r="Q750" s="16"/>
      <c r="R750" s="16"/>
      <c r="S750" s="15"/>
      <c r="T750" s="15"/>
      <c r="U750" s="13"/>
      <c r="V750" s="13">
        <f t="shared" si="122"/>
        <v>47880</v>
      </c>
      <c r="W750" s="13">
        <f t="shared" si="114"/>
        <v>47880</v>
      </c>
      <c r="X750" s="161">
        <v>50</v>
      </c>
      <c r="Y750" s="164" t="s">
        <v>35</v>
      </c>
      <c r="Z750" s="144">
        <v>0.01</v>
      </c>
    </row>
    <row r="751" spans="1:26" ht="27" customHeight="1" thickBot="1" x14ac:dyDescent="0.6">
      <c r="A751" s="11">
        <v>623</v>
      </c>
      <c r="B751" s="11" t="s">
        <v>32</v>
      </c>
      <c r="C751" s="11">
        <v>20278</v>
      </c>
      <c r="D751" s="11">
        <v>20</v>
      </c>
      <c r="E751" s="11">
        <v>1</v>
      </c>
      <c r="F751" s="11">
        <v>30</v>
      </c>
      <c r="G751" s="20">
        <v>1</v>
      </c>
      <c r="H751" s="12">
        <f>SUM(D751*400)+(E751*100)+F751</f>
        <v>8130</v>
      </c>
      <c r="I751" s="11">
        <v>130</v>
      </c>
      <c r="J751" s="13">
        <f t="shared" si="121"/>
        <v>1056900</v>
      </c>
      <c r="K751" s="11">
        <v>1</v>
      </c>
      <c r="L751" s="11"/>
      <c r="M751" s="11"/>
      <c r="N751" s="11">
        <v>1</v>
      </c>
      <c r="O751" s="12"/>
      <c r="P751" s="15">
        <v>100</v>
      </c>
      <c r="Q751" s="16"/>
      <c r="R751" s="16"/>
      <c r="S751" s="15"/>
      <c r="T751" s="15"/>
      <c r="U751" s="13"/>
      <c r="V751" s="13">
        <f t="shared" si="122"/>
        <v>1056900</v>
      </c>
      <c r="W751" s="13">
        <f>V751</f>
        <v>1056900</v>
      </c>
      <c r="X751" s="162"/>
      <c r="Y751" s="165"/>
      <c r="Z751" s="145"/>
    </row>
    <row r="752" spans="1:26" ht="27" customHeight="1" thickBot="1" x14ac:dyDescent="0.6">
      <c r="A752" s="11">
        <v>624</v>
      </c>
      <c r="B752" s="11" t="s">
        <v>32</v>
      </c>
      <c r="C752" s="11">
        <v>42309</v>
      </c>
      <c r="D752" s="11">
        <v>0</v>
      </c>
      <c r="E752" s="11">
        <v>0</v>
      </c>
      <c r="F752" s="11">
        <v>95</v>
      </c>
      <c r="G752" s="20">
        <v>1</v>
      </c>
      <c r="H752" s="12">
        <f>SUM(D752*400)+(E752*100)+F752</f>
        <v>95</v>
      </c>
      <c r="I752" s="11">
        <v>130</v>
      </c>
      <c r="J752" s="13">
        <f t="shared" si="121"/>
        <v>12350</v>
      </c>
      <c r="K752" s="11">
        <v>1</v>
      </c>
      <c r="L752" s="11"/>
      <c r="M752" s="11"/>
      <c r="N752" s="11">
        <v>1</v>
      </c>
      <c r="O752" s="12"/>
      <c r="P752" s="15">
        <v>100</v>
      </c>
      <c r="Q752" s="16"/>
      <c r="R752" s="16"/>
      <c r="S752" s="15"/>
      <c r="T752" s="15"/>
      <c r="U752" s="13"/>
      <c r="V752" s="13">
        <f t="shared" si="122"/>
        <v>12350</v>
      </c>
      <c r="W752" s="13">
        <f>V752</f>
        <v>12350</v>
      </c>
      <c r="X752" s="163"/>
      <c r="Y752" s="166"/>
      <c r="Z752" s="146"/>
    </row>
    <row r="753" spans="1:26" ht="36.75" customHeight="1" thickBot="1" x14ac:dyDescent="0.6">
      <c r="A753" s="152">
        <v>625</v>
      </c>
      <c r="B753" s="11" t="s">
        <v>32</v>
      </c>
      <c r="C753" s="11">
        <v>1426</v>
      </c>
      <c r="D753" s="11">
        <v>0</v>
      </c>
      <c r="E753" s="11">
        <v>1</v>
      </c>
      <c r="F753" s="11">
        <v>12</v>
      </c>
      <c r="G753" s="20">
        <v>2</v>
      </c>
      <c r="H753" s="12">
        <f t="shared" si="113"/>
        <v>112</v>
      </c>
      <c r="I753" s="11">
        <v>420</v>
      </c>
      <c r="J753" s="13">
        <f t="shared" si="121"/>
        <v>47040</v>
      </c>
      <c r="K753" s="11">
        <v>1</v>
      </c>
      <c r="L753" s="11"/>
      <c r="M753" s="11"/>
      <c r="N753" s="11">
        <v>2</v>
      </c>
      <c r="O753" s="12"/>
      <c r="P753" s="15">
        <v>100</v>
      </c>
      <c r="Q753" s="16"/>
      <c r="R753" s="16"/>
      <c r="S753" s="15"/>
      <c r="T753" s="15"/>
      <c r="U753" s="13"/>
      <c r="V753" s="13">
        <f t="shared" si="122"/>
        <v>47040</v>
      </c>
      <c r="W753" s="13">
        <f t="shared" si="114"/>
        <v>47040</v>
      </c>
      <c r="X753" s="17">
        <v>50</v>
      </c>
      <c r="Y753" s="18" t="s">
        <v>35</v>
      </c>
      <c r="Z753" s="19">
        <v>0.03</v>
      </c>
    </row>
    <row r="754" spans="1:26" ht="36.75" customHeight="1" thickBot="1" x14ac:dyDescent="0.6">
      <c r="A754" s="153"/>
      <c r="B754" s="11" t="s">
        <v>32</v>
      </c>
      <c r="C754" s="11">
        <v>1426</v>
      </c>
      <c r="D754" s="11"/>
      <c r="E754" s="11"/>
      <c r="F754" s="11"/>
      <c r="G754" s="20"/>
      <c r="H754" s="12"/>
      <c r="I754" s="11"/>
      <c r="J754" s="13"/>
      <c r="K754" s="11">
        <v>1</v>
      </c>
      <c r="L754" s="11" t="s">
        <v>33</v>
      </c>
      <c r="M754" s="11" t="s">
        <v>37</v>
      </c>
      <c r="N754" s="11">
        <v>2</v>
      </c>
      <c r="O754" s="12">
        <v>119</v>
      </c>
      <c r="P754" s="15">
        <v>100</v>
      </c>
      <c r="Q754" s="16">
        <v>8450</v>
      </c>
      <c r="R754" s="16">
        <f>O754*Q754</f>
        <v>1005550</v>
      </c>
      <c r="S754" s="15">
        <v>11</v>
      </c>
      <c r="T754" s="15">
        <v>12</v>
      </c>
      <c r="U754" s="13">
        <f>R754*(100-T754)%</f>
        <v>884884</v>
      </c>
      <c r="V754" s="13">
        <f t="shared" si="122"/>
        <v>884884</v>
      </c>
      <c r="W754" s="13">
        <f t="shared" si="114"/>
        <v>884884</v>
      </c>
      <c r="X754" s="17">
        <v>10</v>
      </c>
      <c r="Y754" s="18" t="s">
        <v>35</v>
      </c>
      <c r="Z754" s="19">
        <v>0.02</v>
      </c>
    </row>
    <row r="755" spans="1:26" ht="26.25" customHeight="1" thickBot="1" x14ac:dyDescent="0.6">
      <c r="A755" s="11">
        <v>626</v>
      </c>
      <c r="B755" s="11" t="s">
        <v>32</v>
      </c>
      <c r="C755" s="11">
        <v>17665</v>
      </c>
      <c r="D755" s="11">
        <v>30</v>
      </c>
      <c r="E755" s="11">
        <v>3</v>
      </c>
      <c r="F755" s="11">
        <v>73</v>
      </c>
      <c r="G755" s="20">
        <v>1</v>
      </c>
      <c r="H755" s="12">
        <f t="shared" si="113"/>
        <v>12373</v>
      </c>
      <c r="I755" s="11">
        <v>100</v>
      </c>
      <c r="J755" s="13">
        <f>H755*I755</f>
        <v>1237300</v>
      </c>
      <c r="K755" s="11">
        <v>1</v>
      </c>
      <c r="L755" s="11"/>
      <c r="M755" s="11"/>
      <c r="N755" s="11">
        <v>1</v>
      </c>
      <c r="O755" s="12"/>
      <c r="P755" s="15">
        <v>100</v>
      </c>
      <c r="Q755" s="16"/>
      <c r="R755" s="16"/>
      <c r="S755" s="15"/>
      <c r="T755" s="15"/>
      <c r="U755" s="13"/>
      <c r="V755" s="13">
        <f t="shared" si="122"/>
        <v>1237300</v>
      </c>
      <c r="W755" s="13">
        <f t="shared" si="114"/>
        <v>1237300</v>
      </c>
      <c r="X755" s="161">
        <v>50</v>
      </c>
      <c r="Y755" s="141" t="s">
        <v>35</v>
      </c>
      <c r="Z755" s="144">
        <v>0.01</v>
      </c>
    </row>
    <row r="756" spans="1:26" ht="26.25" customHeight="1" thickBot="1" x14ac:dyDescent="0.6">
      <c r="A756" s="11">
        <v>627</v>
      </c>
      <c r="B756" s="11" t="s">
        <v>32</v>
      </c>
      <c r="C756" s="11">
        <v>291</v>
      </c>
      <c r="D756" s="11">
        <v>2</v>
      </c>
      <c r="E756" s="11">
        <v>2</v>
      </c>
      <c r="F756" s="11">
        <v>96</v>
      </c>
      <c r="G756" s="20">
        <v>1</v>
      </c>
      <c r="H756" s="12">
        <f t="shared" si="113"/>
        <v>1096</v>
      </c>
      <c r="I756" s="11">
        <v>370</v>
      </c>
      <c r="J756" s="13">
        <f>H756*I756</f>
        <v>405520</v>
      </c>
      <c r="K756" s="11">
        <v>1</v>
      </c>
      <c r="L756" s="11"/>
      <c r="M756" s="11"/>
      <c r="N756" s="11">
        <v>1</v>
      </c>
      <c r="O756" s="12"/>
      <c r="P756" s="15">
        <v>100</v>
      </c>
      <c r="Q756" s="16"/>
      <c r="R756" s="16"/>
      <c r="S756" s="15"/>
      <c r="T756" s="15"/>
      <c r="U756" s="13"/>
      <c r="V756" s="13">
        <f t="shared" si="122"/>
        <v>405520</v>
      </c>
      <c r="W756" s="13">
        <f t="shared" si="114"/>
        <v>405520</v>
      </c>
      <c r="X756" s="163"/>
      <c r="Y756" s="143"/>
      <c r="Z756" s="146"/>
    </row>
    <row r="757" spans="1:26" ht="43.5" customHeight="1" thickBot="1" x14ac:dyDescent="0.6">
      <c r="A757" s="11">
        <v>628</v>
      </c>
      <c r="B757" s="11" t="s">
        <v>32</v>
      </c>
      <c r="C757" s="11">
        <v>364</v>
      </c>
      <c r="D757" s="11">
        <v>0</v>
      </c>
      <c r="E757" s="11">
        <v>0</v>
      </c>
      <c r="F757" s="11">
        <v>52</v>
      </c>
      <c r="G757" s="20">
        <v>5</v>
      </c>
      <c r="H757" s="12">
        <f>SUM(D757*400)+(E757*100)+F757</f>
        <v>52</v>
      </c>
      <c r="I757" s="11">
        <v>420</v>
      </c>
      <c r="J757" s="13">
        <f>H757*I757</f>
        <v>21840</v>
      </c>
      <c r="K757" s="11">
        <v>1</v>
      </c>
      <c r="L757" s="11" t="s">
        <v>33</v>
      </c>
      <c r="M757" s="11" t="s">
        <v>37</v>
      </c>
      <c r="N757" s="11">
        <v>2</v>
      </c>
      <c r="O757" s="12">
        <v>342</v>
      </c>
      <c r="P757" s="15">
        <v>94.736842105263165</v>
      </c>
      <c r="Q757" s="16">
        <v>8450</v>
      </c>
      <c r="R757" s="16">
        <v>2889900</v>
      </c>
      <c r="S757" s="15">
        <v>31</v>
      </c>
      <c r="T757" s="15">
        <v>52</v>
      </c>
      <c r="U757" s="13">
        <v>1444950</v>
      </c>
      <c r="V757" s="13">
        <v>1466790</v>
      </c>
      <c r="W757" s="13">
        <v>1466790</v>
      </c>
      <c r="X757" s="17">
        <v>50</v>
      </c>
      <c r="Y757" s="18" t="s">
        <v>35</v>
      </c>
      <c r="Z757" s="19">
        <v>0.03</v>
      </c>
    </row>
    <row r="758" spans="1:26" ht="43.5" customHeight="1" thickBot="1" x14ac:dyDescent="0.6">
      <c r="A758" s="11">
        <v>629</v>
      </c>
      <c r="B758" s="11" t="s">
        <v>32</v>
      </c>
      <c r="C758" s="11">
        <v>6802</v>
      </c>
      <c r="D758" s="11">
        <v>0</v>
      </c>
      <c r="E758" s="11">
        <v>3</v>
      </c>
      <c r="F758" s="11">
        <v>15</v>
      </c>
      <c r="G758" s="20">
        <v>2</v>
      </c>
      <c r="H758" s="12">
        <f t="shared" si="113"/>
        <v>315</v>
      </c>
      <c r="I758" s="11">
        <v>420</v>
      </c>
      <c r="J758" s="13">
        <f t="shared" ref="J758:J765" si="123">H758*I758</f>
        <v>132300</v>
      </c>
      <c r="K758" s="11">
        <v>1</v>
      </c>
      <c r="L758" s="11" t="s">
        <v>33</v>
      </c>
      <c r="M758" s="11" t="s">
        <v>37</v>
      </c>
      <c r="N758" s="11">
        <v>2</v>
      </c>
      <c r="O758" s="12">
        <v>126</v>
      </c>
      <c r="P758" s="15">
        <v>100</v>
      </c>
      <c r="Q758" s="16">
        <v>8450</v>
      </c>
      <c r="R758" s="16">
        <f t="shared" ref="R758:R761" si="124">O758*Q758</f>
        <v>1064700</v>
      </c>
      <c r="S758" s="15">
        <v>16</v>
      </c>
      <c r="T758" s="15">
        <v>22</v>
      </c>
      <c r="U758" s="13">
        <f t="shared" ref="U758:U761" si="125">R758*(100-T758)%</f>
        <v>830466</v>
      </c>
      <c r="V758" s="13">
        <f t="shared" ref="V758:V821" si="126">U758+J758</f>
        <v>962766</v>
      </c>
      <c r="W758" s="13">
        <f t="shared" si="114"/>
        <v>962766</v>
      </c>
      <c r="X758" s="17">
        <v>50</v>
      </c>
      <c r="Y758" s="6" t="s">
        <v>35</v>
      </c>
      <c r="Z758" s="19">
        <v>0.03</v>
      </c>
    </row>
    <row r="759" spans="1:26" ht="43.5" customHeight="1" thickBot="1" x14ac:dyDescent="0.6">
      <c r="A759" s="11">
        <v>630</v>
      </c>
      <c r="B759" s="11" t="s">
        <v>32</v>
      </c>
      <c r="C759" s="11">
        <v>460</v>
      </c>
      <c r="D759" s="11">
        <v>0</v>
      </c>
      <c r="E759" s="11">
        <v>0</v>
      </c>
      <c r="F759" s="11">
        <v>58</v>
      </c>
      <c r="G759" s="20">
        <v>2</v>
      </c>
      <c r="H759" s="12">
        <f t="shared" si="113"/>
        <v>58</v>
      </c>
      <c r="I759" s="11">
        <v>100</v>
      </c>
      <c r="J759" s="13">
        <f t="shared" si="123"/>
        <v>5800</v>
      </c>
      <c r="K759" s="11">
        <v>1</v>
      </c>
      <c r="L759" s="11" t="s">
        <v>33</v>
      </c>
      <c r="M759" s="14" t="s">
        <v>34</v>
      </c>
      <c r="N759" s="11">
        <v>2</v>
      </c>
      <c r="O759" s="12">
        <v>216</v>
      </c>
      <c r="P759" s="15">
        <v>100</v>
      </c>
      <c r="Q759" s="16">
        <v>8450</v>
      </c>
      <c r="R759" s="16">
        <f t="shared" si="124"/>
        <v>1825200</v>
      </c>
      <c r="S759" s="15">
        <v>32</v>
      </c>
      <c r="T759" s="15">
        <v>85</v>
      </c>
      <c r="U759" s="13">
        <f t="shared" si="125"/>
        <v>273780</v>
      </c>
      <c r="V759" s="13">
        <f>U759+J759</f>
        <v>279580</v>
      </c>
      <c r="W759" s="13">
        <f t="shared" si="114"/>
        <v>279580</v>
      </c>
      <c r="X759" s="17">
        <v>50</v>
      </c>
      <c r="Y759" s="18" t="s">
        <v>35</v>
      </c>
      <c r="Z759" s="19">
        <v>0.03</v>
      </c>
    </row>
    <row r="760" spans="1:26" ht="43.5" customHeight="1" thickBot="1" x14ac:dyDescent="0.6">
      <c r="A760" s="11">
        <v>631</v>
      </c>
      <c r="B760" s="11" t="s">
        <v>32</v>
      </c>
      <c r="C760" s="11">
        <v>42588</v>
      </c>
      <c r="D760" s="11">
        <v>0</v>
      </c>
      <c r="E760" s="11">
        <v>0</v>
      </c>
      <c r="F760" s="11">
        <v>57</v>
      </c>
      <c r="G760" s="11">
        <v>2</v>
      </c>
      <c r="H760" s="12">
        <f t="shared" ref="H760" si="127">SUM(D760*400)+(E760*100)+F760</f>
        <v>57</v>
      </c>
      <c r="I760" s="11">
        <v>420</v>
      </c>
      <c r="J760" s="13">
        <f t="shared" si="123"/>
        <v>23940</v>
      </c>
      <c r="K760" s="11">
        <v>1</v>
      </c>
      <c r="L760" s="11" t="s">
        <v>33</v>
      </c>
      <c r="M760" s="11" t="s">
        <v>37</v>
      </c>
      <c r="N760" s="11">
        <v>2</v>
      </c>
      <c r="O760" s="12">
        <v>105</v>
      </c>
      <c r="P760" s="15">
        <v>100</v>
      </c>
      <c r="Q760" s="16">
        <v>8450</v>
      </c>
      <c r="R760" s="16">
        <f t="shared" si="124"/>
        <v>887250</v>
      </c>
      <c r="S760" s="15">
        <v>11</v>
      </c>
      <c r="T760" s="15">
        <v>12</v>
      </c>
      <c r="U760" s="13">
        <f t="shared" si="125"/>
        <v>780780</v>
      </c>
      <c r="V760" s="13">
        <f t="shared" si="126"/>
        <v>804720</v>
      </c>
      <c r="W760" s="13">
        <f t="shared" si="114"/>
        <v>804720</v>
      </c>
      <c r="X760" s="17">
        <v>50</v>
      </c>
      <c r="Y760" s="18" t="s">
        <v>35</v>
      </c>
      <c r="Z760" s="19">
        <v>0.03</v>
      </c>
    </row>
    <row r="761" spans="1:26" ht="43.5" customHeight="1" thickBot="1" x14ac:dyDescent="0.6">
      <c r="A761" s="11">
        <v>632</v>
      </c>
      <c r="B761" s="11" t="s">
        <v>32</v>
      </c>
      <c r="C761" s="11">
        <v>42589</v>
      </c>
      <c r="D761" s="11">
        <v>0</v>
      </c>
      <c r="E761" s="11">
        <v>0</v>
      </c>
      <c r="F761" s="11">
        <v>62</v>
      </c>
      <c r="G761" s="11">
        <v>2</v>
      </c>
      <c r="H761" s="12">
        <f t="shared" si="113"/>
        <v>62</v>
      </c>
      <c r="I761" s="11">
        <v>420</v>
      </c>
      <c r="J761" s="13">
        <f t="shared" si="123"/>
        <v>26040</v>
      </c>
      <c r="K761" s="11">
        <v>1</v>
      </c>
      <c r="L761" s="11" t="s">
        <v>33</v>
      </c>
      <c r="M761" s="11" t="s">
        <v>37</v>
      </c>
      <c r="N761" s="11">
        <v>2</v>
      </c>
      <c r="O761" s="12">
        <v>105</v>
      </c>
      <c r="P761" s="15">
        <v>100</v>
      </c>
      <c r="Q761" s="16">
        <v>8450</v>
      </c>
      <c r="R761" s="16">
        <f t="shared" si="124"/>
        <v>887250</v>
      </c>
      <c r="S761" s="15">
        <v>11</v>
      </c>
      <c r="T761" s="15">
        <v>12</v>
      </c>
      <c r="U761" s="13">
        <f t="shared" si="125"/>
        <v>780780</v>
      </c>
      <c r="V761" s="13">
        <f t="shared" si="126"/>
        <v>806820</v>
      </c>
      <c r="W761" s="13">
        <f t="shared" si="114"/>
        <v>806820</v>
      </c>
      <c r="X761" s="17">
        <v>50</v>
      </c>
      <c r="Y761" s="18" t="s">
        <v>35</v>
      </c>
      <c r="Z761" s="19">
        <v>0.03</v>
      </c>
    </row>
    <row r="762" spans="1:26" ht="36.75" customHeight="1" thickBot="1" x14ac:dyDescent="0.6">
      <c r="A762" s="11">
        <v>633</v>
      </c>
      <c r="B762" s="11" t="s">
        <v>32</v>
      </c>
      <c r="C762" s="11">
        <v>17342</v>
      </c>
      <c r="D762" s="11">
        <v>19</v>
      </c>
      <c r="E762" s="11">
        <v>3</v>
      </c>
      <c r="F762" s="11">
        <v>53</v>
      </c>
      <c r="G762" s="20">
        <v>1</v>
      </c>
      <c r="H762" s="12">
        <f t="shared" si="113"/>
        <v>7953</v>
      </c>
      <c r="I762" s="11">
        <v>270</v>
      </c>
      <c r="J762" s="13">
        <f t="shared" si="123"/>
        <v>2147310</v>
      </c>
      <c r="K762" s="11">
        <v>1</v>
      </c>
      <c r="L762" s="11"/>
      <c r="M762" s="11"/>
      <c r="N762" s="11">
        <v>1</v>
      </c>
      <c r="O762" s="12"/>
      <c r="P762" s="15">
        <v>100</v>
      </c>
      <c r="Q762" s="16"/>
      <c r="R762" s="16"/>
      <c r="S762" s="15"/>
      <c r="T762" s="15"/>
      <c r="U762" s="13"/>
      <c r="V762" s="13">
        <f t="shared" si="126"/>
        <v>2147310</v>
      </c>
      <c r="W762" s="13">
        <f t="shared" si="114"/>
        <v>2147310</v>
      </c>
      <c r="X762" s="17">
        <v>50</v>
      </c>
      <c r="Y762" s="6" t="s">
        <v>35</v>
      </c>
      <c r="Z762" s="19">
        <v>0.01</v>
      </c>
    </row>
    <row r="763" spans="1:26" ht="36.6" customHeight="1" thickBot="1" x14ac:dyDescent="0.6">
      <c r="A763" s="11">
        <v>634</v>
      </c>
      <c r="B763" s="11" t="s">
        <v>32</v>
      </c>
      <c r="C763" s="11">
        <v>34066</v>
      </c>
      <c r="D763" s="11">
        <v>0</v>
      </c>
      <c r="E763" s="11">
        <v>0</v>
      </c>
      <c r="F763" s="11">
        <v>77</v>
      </c>
      <c r="G763" s="20">
        <v>2</v>
      </c>
      <c r="H763" s="12">
        <f t="shared" ref="H763" si="128">SUM(D763*400)+(E763*100)+F763</f>
        <v>77</v>
      </c>
      <c r="I763" s="11">
        <v>420</v>
      </c>
      <c r="J763" s="13">
        <f t="shared" si="123"/>
        <v>32340</v>
      </c>
      <c r="K763" s="11">
        <v>1</v>
      </c>
      <c r="L763" s="11" t="s">
        <v>33</v>
      </c>
      <c r="M763" s="14" t="s">
        <v>34</v>
      </c>
      <c r="N763" s="11">
        <v>2</v>
      </c>
      <c r="O763" s="12">
        <v>224</v>
      </c>
      <c r="P763" s="15">
        <v>100</v>
      </c>
      <c r="Q763" s="16">
        <v>8450</v>
      </c>
      <c r="R763" s="16">
        <f>O763*Q763</f>
        <v>1892800</v>
      </c>
      <c r="S763" s="15">
        <v>32</v>
      </c>
      <c r="T763" s="15">
        <v>85</v>
      </c>
      <c r="U763" s="13">
        <f>R763*(100-T763)%</f>
        <v>283920</v>
      </c>
      <c r="V763" s="13">
        <f t="shared" si="126"/>
        <v>316260</v>
      </c>
      <c r="W763" s="13">
        <f t="shared" si="114"/>
        <v>316260</v>
      </c>
      <c r="X763" s="17">
        <v>50</v>
      </c>
      <c r="Y763" s="18" t="s">
        <v>35</v>
      </c>
      <c r="Z763" s="19">
        <v>0.03</v>
      </c>
    </row>
    <row r="764" spans="1:26" ht="36.6" customHeight="1" thickBot="1" x14ac:dyDescent="0.6">
      <c r="A764" s="11">
        <v>635</v>
      </c>
      <c r="B764" s="11" t="s">
        <v>32</v>
      </c>
      <c r="C764" s="11">
        <v>34067</v>
      </c>
      <c r="D764" s="11">
        <v>0</v>
      </c>
      <c r="E764" s="11">
        <v>0</v>
      </c>
      <c r="F764" s="11">
        <v>85</v>
      </c>
      <c r="G764" s="20">
        <v>2</v>
      </c>
      <c r="H764" s="12">
        <f t="shared" si="113"/>
        <v>85</v>
      </c>
      <c r="I764" s="11">
        <v>500</v>
      </c>
      <c r="J764" s="13">
        <f t="shared" si="123"/>
        <v>42500</v>
      </c>
      <c r="K764" s="11">
        <v>1</v>
      </c>
      <c r="L764" s="11" t="s">
        <v>33</v>
      </c>
      <c r="M764" s="14" t="s">
        <v>34</v>
      </c>
      <c r="N764" s="11">
        <v>2</v>
      </c>
      <c r="O764" s="12">
        <v>384</v>
      </c>
      <c r="P764" s="15">
        <v>100</v>
      </c>
      <c r="Q764" s="16">
        <v>8450</v>
      </c>
      <c r="R764" s="16">
        <f>O764*Q764</f>
        <v>3244800</v>
      </c>
      <c r="S764" s="15">
        <v>46</v>
      </c>
      <c r="T764" s="15">
        <v>85</v>
      </c>
      <c r="U764" s="13">
        <f>R764*(100-T764)%</f>
        <v>486720</v>
      </c>
      <c r="V764" s="13">
        <f t="shared" si="126"/>
        <v>529220</v>
      </c>
      <c r="W764" s="13">
        <f t="shared" si="114"/>
        <v>529220</v>
      </c>
      <c r="X764" s="17">
        <v>50</v>
      </c>
      <c r="Y764" s="18" t="s">
        <v>35</v>
      </c>
      <c r="Z764" s="19">
        <v>0.03</v>
      </c>
    </row>
    <row r="765" spans="1:26" s="37" customFormat="1" ht="25.5" customHeight="1" thickBot="1" x14ac:dyDescent="0.6">
      <c r="A765" s="152">
        <v>636</v>
      </c>
      <c r="B765" s="14" t="s">
        <v>32</v>
      </c>
      <c r="C765" s="14">
        <v>34017</v>
      </c>
      <c r="D765" s="14">
        <v>0</v>
      </c>
      <c r="E765" s="14">
        <v>0</v>
      </c>
      <c r="F765" s="14">
        <v>86</v>
      </c>
      <c r="G765" s="29">
        <v>2</v>
      </c>
      <c r="H765" s="19">
        <f t="shared" si="113"/>
        <v>86</v>
      </c>
      <c r="I765" s="14">
        <v>100</v>
      </c>
      <c r="J765" s="30">
        <f t="shared" si="123"/>
        <v>8600</v>
      </c>
      <c r="K765" s="14">
        <v>1</v>
      </c>
      <c r="L765" s="14"/>
      <c r="M765" s="14"/>
      <c r="N765" s="14">
        <v>2</v>
      </c>
      <c r="O765" s="19"/>
      <c r="P765" s="31">
        <v>100</v>
      </c>
      <c r="Q765" s="32"/>
      <c r="R765" s="32"/>
      <c r="S765" s="31"/>
      <c r="T765" s="31"/>
      <c r="U765" s="30"/>
      <c r="V765" s="30">
        <f t="shared" si="126"/>
        <v>8600</v>
      </c>
      <c r="W765" s="30">
        <f t="shared" si="114"/>
        <v>8600</v>
      </c>
      <c r="X765" s="17">
        <v>50</v>
      </c>
      <c r="Y765" s="18" t="s">
        <v>35</v>
      </c>
      <c r="Z765" s="19">
        <v>0.03</v>
      </c>
    </row>
    <row r="766" spans="1:26" ht="40.5" customHeight="1" thickBot="1" x14ac:dyDescent="0.6">
      <c r="A766" s="153"/>
      <c r="B766" s="11" t="s">
        <v>32</v>
      </c>
      <c r="C766" s="11">
        <v>34017</v>
      </c>
      <c r="D766" s="11"/>
      <c r="E766" s="11"/>
      <c r="F766" s="11"/>
      <c r="G766" s="20"/>
      <c r="H766" s="12"/>
      <c r="I766" s="11"/>
      <c r="J766" s="13"/>
      <c r="K766" s="11">
        <v>1</v>
      </c>
      <c r="L766" s="11" t="s">
        <v>33</v>
      </c>
      <c r="M766" s="11" t="s">
        <v>41</v>
      </c>
      <c r="N766" s="11">
        <v>2</v>
      </c>
      <c r="O766" s="12">
        <v>60</v>
      </c>
      <c r="P766" s="15">
        <v>100</v>
      </c>
      <c r="Q766" s="16">
        <v>8600</v>
      </c>
      <c r="R766" s="16">
        <f>O766*Q766</f>
        <v>516000</v>
      </c>
      <c r="S766" s="15">
        <v>26</v>
      </c>
      <c r="T766" s="15">
        <v>93</v>
      </c>
      <c r="U766" s="13">
        <f>R766*(100-T766)%</f>
        <v>36120</v>
      </c>
      <c r="V766" s="13">
        <f t="shared" si="126"/>
        <v>36120</v>
      </c>
      <c r="W766" s="13">
        <f t="shared" si="114"/>
        <v>36120</v>
      </c>
      <c r="X766" s="17">
        <v>10</v>
      </c>
      <c r="Y766" s="18" t="s">
        <v>35</v>
      </c>
      <c r="Z766" s="19">
        <v>0.02</v>
      </c>
    </row>
    <row r="767" spans="1:26" ht="28.5" customHeight="1" thickBot="1" x14ac:dyDescent="0.6">
      <c r="A767" s="152">
        <v>637</v>
      </c>
      <c r="B767" s="11" t="s">
        <v>32</v>
      </c>
      <c r="C767" s="11">
        <v>40823</v>
      </c>
      <c r="D767" s="11">
        <v>0</v>
      </c>
      <c r="E767" s="11">
        <v>1</v>
      </c>
      <c r="F767" s="11">
        <v>26</v>
      </c>
      <c r="G767" s="11">
        <v>2</v>
      </c>
      <c r="H767" s="12">
        <f t="shared" si="113"/>
        <v>126</v>
      </c>
      <c r="I767" s="11">
        <v>420</v>
      </c>
      <c r="J767" s="13">
        <f>H767*I767</f>
        <v>52920</v>
      </c>
      <c r="K767" s="11">
        <v>1</v>
      </c>
      <c r="L767" s="11"/>
      <c r="M767" s="11"/>
      <c r="N767" s="11">
        <v>2</v>
      </c>
      <c r="O767" s="12"/>
      <c r="P767" s="15">
        <v>100</v>
      </c>
      <c r="Q767" s="16"/>
      <c r="R767" s="16"/>
      <c r="S767" s="15"/>
      <c r="T767" s="15"/>
      <c r="U767" s="13"/>
      <c r="V767" s="13">
        <f t="shared" si="126"/>
        <v>52920</v>
      </c>
      <c r="W767" s="13">
        <f t="shared" si="114"/>
        <v>52920</v>
      </c>
      <c r="X767" s="17">
        <v>50</v>
      </c>
      <c r="Y767" s="18" t="s">
        <v>35</v>
      </c>
      <c r="Z767" s="19">
        <v>0.03</v>
      </c>
    </row>
    <row r="768" spans="1:26" ht="40.5" customHeight="1" thickBot="1" x14ac:dyDescent="0.6">
      <c r="A768" s="153"/>
      <c r="B768" s="11" t="s">
        <v>32</v>
      </c>
      <c r="C768" s="11">
        <v>40823</v>
      </c>
      <c r="D768" s="11"/>
      <c r="E768" s="11"/>
      <c r="F768" s="11"/>
      <c r="G768" s="11"/>
      <c r="H768" s="12"/>
      <c r="I768" s="11"/>
      <c r="J768" s="13"/>
      <c r="K768" s="11">
        <v>1</v>
      </c>
      <c r="L768" s="11" t="s">
        <v>33</v>
      </c>
      <c r="M768" s="14" t="s">
        <v>34</v>
      </c>
      <c r="N768" s="11">
        <v>2</v>
      </c>
      <c r="O768" s="12">
        <v>382.79999999999995</v>
      </c>
      <c r="P768" s="15">
        <v>100</v>
      </c>
      <c r="Q768" s="16">
        <v>8450</v>
      </c>
      <c r="R768" s="16">
        <f>O768*Q768</f>
        <v>3234659.9999999995</v>
      </c>
      <c r="S768" s="15">
        <v>21</v>
      </c>
      <c r="T768" s="15">
        <v>80</v>
      </c>
      <c r="U768" s="13">
        <f>R768*(100-T768)%</f>
        <v>646932</v>
      </c>
      <c r="V768" s="13">
        <f t="shared" si="126"/>
        <v>646932</v>
      </c>
      <c r="W768" s="13">
        <f t="shared" si="114"/>
        <v>646932</v>
      </c>
      <c r="X768" s="17">
        <v>10</v>
      </c>
      <c r="Y768" s="18" t="s">
        <v>35</v>
      </c>
      <c r="Z768" s="19">
        <v>0.02</v>
      </c>
    </row>
    <row r="769" spans="1:26" ht="40.5" customHeight="1" thickBot="1" x14ac:dyDescent="0.6">
      <c r="A769" s="11">
        <v>638</v>
      </c>
      <c r="B769" s="11" t="s">
        <v>32</v>
      </c>
      <c r="C769" s="11">
        <v>17255</v>
      </c>
      <c r="D769" s="11">
        <v>11</v>
      </c>
      <c r="E769" s="11">
        <v>2</v>
      </c>
      <c r="F769" s="11">
        <v>15</v>
      </c>
      <c r="G769" s="20">
        <v>1</v>
      </c>
      <c r="H769" s="12">
        <f t="shared" si="113"/>
        <v>4615</v>
      </c>
      <c r="I769" s="11">
        <v>110</v>
      </c>
      <c r="J769" s="13">
        <f>H769*I769</f>
        <v>507650</v>
      </c>
      <c r="K769" s="11">
        <v>1</v>
      </c>
      <c r="L769" s="11"/>
      <c r="M769" s="11"/>
      <c r="N769" s="11">
        <v>1</v>
      </c>
      <c r="O769" s="12"/>
      <c r="P769" s="15">
        <v>100</v>
      </c>
      <c r="Q769" s="16"/>
      <c r="R769" s="16"/>
      <c r="S769" s="15"/>
      <c r="T769" s="15"/>
      <c r="U769" s="13"/>
      <c r="V769" s="13">
        <f t="shared" si="126"/>
        <v>507650</v>
      </c>
      <c r="W769" s="13">
        <f t="shared" si="114"/>
        <v>507650</v>
      </c>
      <c r="X769" s="17">
        <v>50</v>
      </c>
      <c r="Y769" s="6" t="s">
        <v>35</v>
      </c>
      <c r="Z769" s="19">
        <v>0.01</v>
      </c>
    </row>
    <row r="770" spans="1:26" ht="40.5" customHeight="1" thickBot="1" x14ac:dyDescent="0.6">
      <c r="A770" s="11">
        <v>639</v>
      </c>
      <c r="B770" s="11" t="s">
        <v>32</v>
      </c>
      <c r="C770" s="11">
        <v>33293</v>
      </c>
      <c r="D770" s="11">
        <v>0</v>
      </c>
      <c r="E770" s="11">
        <v>0</v>
      </c>
      <c r="F770" s="11">
        <v>85</v>
      </c>
      <c r="G770" s="11">
        <v>2</v>
      </c>
      <c r="H770" s="12">
        <f t="shared" ref="H770:H842" si="129">SUM(D770*400)+(E770*100)+F770</f>
        <v>85</v>
      </c>
      <c r="I770" s="11">
        <v>420</v>
      </c>
      <c r="J770" s="13">
        <f>H770*I770</f>
        <v>35700</v>
      </c>
      <c r="K770" s="11">
        <v>1</v>
      </c>
      <c r="L770" s="11" t="s">
        <v>33</v>
      </c>
      <c r="M770" s="14" t="s">
        <v>34</v>
      </c>
      <c r="N770" s="11">
        <v>2</v>
      </c>
      <c r="O770" s="12">
        <v>216</v>
      </c>
      <c r="P770" s="15">
        <v>100</v>
      </c>
      <c r="Q770" s="16">
        <v>8450</v>
      </c>
      <c r="R770" s="16">
        <f>O770*Q770</f>
        <v>1825200</v>
      </c>
      <c r="S770" s="15">
        <v>41</v>
      </c>
      <c r="T770" s="15">
        <v>85</v>
      </c>
      <c r="U770" s="13">
        <f>R770*(100-T770)%</f>
        <v>273780</v>
      </c>
      <c r="V770" s="13">
        <f t="shared" si="126"/>
        <v>309480</v>
      </c>
      <c r="W770" s="13">
        <f t="shared" si="114"/>
        <v>309480</v>
      </c>
      <c r="X770" s="17">
        <v>50</v>
      </c>
      <c r="Y770" s="18" t="s">
        <v>35</v>
      </c>
      <c r="Z770" s="19">
        <v>0.03</v>
      </c>
    </row>
    <row r="771" spans="1:26" ht="40.5" customHeight="1" thickBot="1" x14ac:dyDescent="0.6">
      <c r="A771" s="152">
        <v>640</v>
      </c>
      <c r="B771" s="11" t="s">
        <v>32</v>
      </c>
      <c r="C771" s="11">
        <v>21677</v>
      </c>
      <c r="D771" s="11">
        <v>0</v>
      </c>
      <c r="E771" s="11">
        <v>1</v>
      </c>
      <c r="F771" s="11">
        <v>63</v>
      </c>
      <c r="G771" s="20">
        <v>2</v>
      </c>
      <c r="H771" s="12">
        <f t="shared" ref="H771" si="130">SUM(D771*400)+(E771*100)+F771</f>
        <v>163</v>
      </c>
      <c r="I771" s="11">
        <v>500</v>
      </c>
      <c r="J771" s="13">
        <f>H771*I771</f>
        <v>81500</v>
      </c>
      <c r="K771" s="11">
        <v>1</v>
      </c>
      <c r="L771" s="11"/>
      <c r="M771" s="11"/>
      <c r="N771" s="11">
        <v>2</v>
      </c>
      <c r="O771" s="12"/>
      <c r="P771" s="15"/>
      <c r="Q771" s="16"/>
      <c r="R771" s="16"/>
      <c r="S771" s="15"/>
      <c r="T771" s="15"/>
      <c r="U771" s="13"/>
      <c r="V771" s="13">
        <f t="shared" si="126"/>
        <v>81500</v>
      </c>
      <c r="W771" s="13">
        <f t="shared" si="114"/>
        <v>81500</v>
      </c>
      <c r="X771" s="17">
        <v>50</v>
      </c>
      <c r="Y771" s="18" t="s">
        <v>35</v>
      </c>
      <c r="Z771" s="19">
        <v>0.03</v>
      </c>
    </row>
    <row r="772" spans="1:26" ht="40.5" customHeight="1" thickBot="1" x14ac:dyDescent="0.6">
      <c r="A772" s="153"/>
      <c r="B772" s="11" t="s">
        <v>32</v>
      </c>
      <c r="C772" s="11">
        <v>21677</v>
      </c>
      <c r="D772" s="11"/>
      <c r="E772" s="11"/>
      <c r="F772" s="11"/>
      <c r="G772" s="20"/>
      <c r="H772" s="12"/>
      <c r="I772" s="11"/>
      <c r="J772" s="13"/>
      <c r="K772" s="11">
        <v>1</v>
      </c>
      <c r="L772" s="11" t="s">
        <v>33</v>
      </c>
      <c r="M772" s="11" t="s">
        <v>37</v>
      </c>
      <c r="N772" s="11">
        <v>2</v>
      </c>
      <c r="O772" s="12">
        <v>112</v>
      </c>
      <c r="P772" s="15">
        <v>100</v>
      </c>
      <c r="Q772" s="16">
        <v>8450</v>
      </c>
      <c r="R772" s="16">
        <f>O772*Q772</f>
        <v>946400</v>
      </c>
      <c r="S772" s="15">
        <v>7</v>
      </c>
      <c r="T772" s="15">
        <v>7</v>
      </c>
      <c r="U772" s="13">
        <f>R772*(100-T772)%</f>
        <v>880152</v>
      </c>
      <c r="V772" s="13">
        <f t="shared" si="126"/>
        <v>880152</v>
      </c>
      <c r="W772" s="13">
        <f t="shared" si="114"/>
        <v>880152</v>
      </c>
      <c r="X772" s="17">
        <v>10</v>
      </c>
      <c r="Y772" s="18" t="s">
        <v>35</v>
      </c>
      <c r="Z772" s="19">
        <v>0.02</v>
      </c>
    </row>
    <row r="773" spans="1:26" ht="40.5" customHeight="1" thickBot="1" x14ac:dyDescent="0.6">
      <c r="A773" s="11">
        <v>641</v>
      </c>
      <c r="B773" s="11" t="s">
        <v>32</v>
      </c>
      <c r="C773" s="11">
        <v>21260</v>
      </c>
      <c r="D773" s="11">
        <v>0</v>
      </c>
      <c r="E773" s="11">
        <v>2</v>
      </c>
      <c r="F773" s="11">
        <v>33</v>
      </c>
      <c r="G773" s="20">
        <v>2</v>
      </c>
      <c r="H773" s="12">
        <f t="shared" si="129"/>
        <v>233</v>
      </c>
      <c r="I773" s="11">
        <v>420</v>
      </c>
      <c r="J773" s="13">
        <f t="shared" ref="J773:J787" si="131">H773*I773</f>
        <v>97860</v>
      </c>
      <c r="K773" s="11">
        <v>1</v>
      </c>
      <c r="L773" s="11" t="s">
        <v>33</v>
      </c>
      <c r="M773" s="14" t="s">
        <v>34</v>
      </c>
      <c r="N773" s="11">
        <v>2</v>
      </c>
      <c r="O773" s="12">
        <v>162</v>
      </c>
      <c r="P773" s="15">
        <v>100</v>
      </c>
      <c r="Q773" s="16">
        <v>8450</v>
      </c>
      <c r="R773" s="16">
        <f>O773*Q773</f>
        <v>1368900</v>
      </c>
      <c r="S773" s="15">
        <v>41</v>
      </c>
      <c r="T773" s="15">
        <v>85</v>
      </c>
      <c r="U773" s="13">
        <f>R773*(100-T773)%</f>
        <v>205335</v>
      </c>
      <c r="V773" s="13">
        <f t="shared" si="126"/>
        <v>303195</v>
      </c>
      <c r="W773" s="13">
        <f t="shared" si="114"/>
        <v>303195</v>
      </c>
      <c r="X773" s="17">
        <v>50</v>
      </c>
      <c r="Y773" s="18" t="s">
        <v>35</v>
      </c>
      <c r="Z773" s="19">
        <v>0.03</v>
      </c>
    </row>
    <row r="774" spans="1:26" ht="30" customHeight="1" thickBot="1" x14ac:dyDescent="0.6">
      <c r="A774" s="11">
        <v>642</v>
      </c>
      <c r="B774" s="11" t="s">
        <v>32</v>
      </c>
      <c r="C774" s="11">
        <v>11511</v>
      </c>
      <c r="D774" s="11">
        <v>0</v>
      </c>
      <c r="E774" s="11">
        <v>1</v>
      </c>
      <c r="F774" s="11">
        <v>78</v>
      </c>
      <c r="G774" s="20">
        <v>1</v>
      </c>
      <c r="H774" s="12">
        <f t="shared" si="129"/>
        <v>178</v>
      </c>
      <c r="I774" s="11">
        <v>500</v>
      </c>
      <c r="J774" s="13">
        <f t="shared" si="131"/>
        <v>89000</v>
      </c>
      <c r="K774" s="11">
        <v>1</v>
      </c>
      <c r="L774" s="11"/>
      <c r="M774" s="11"/>
      <c r="N774" s="11">
        <v>1</v>
      </c>
      <c r="O774" s="12"/>
      <c r="P774" s="15">
        <v>100</v>
      </c>
      <c r="Q774" s="16"/>
      <c r="R774" s="16"/>
      <c r="S774" s="15"/>
      <c r="T774" s="15"/>
      <c r="U774" s="13"/>
      <c r="V774" s="13">
        <f t="shared" si="126"/>
        <v>89000</v>
      </c>
      <c r="W774" s="13">
        <f t="shared" si="114"/>
        <v>89000</v>
      </c>
      <c r="X774" s="17">
        <v>50</v>
      </c>
      <c r="Y774" s="6" t="s">
        <v>35</v>
      </c>
      <c r="Z774" s="19">
        <v>0.01</v>
      </c>
    </row>
    <row r="775" spans="1:26" ht="30" customHeight="1" thickBot="1" x14ac:dyDescent="0.6">
      <c r="A775" s="11">
        <v>643</v>
      </c>
      <c r="B775" s="11" t="s">
        <v>32</v>
      </c>
      <c r="C775" s="11">
        <v>33386</v>
      </c>
      <c r="D775" s="11">
        <v>0</v>
      </c>
      <c r="E775" s="11">
        <v>2</v>
      </c>
      <c r="F775" s="11">
        <v>47</v>
      </c>
      <c r="G775" s="20">
        <v>1</v>
      </c>
      <c r="H775" s="12">
        <f t="shared" si="129"/>
        <v>247</v>
      </c>
      <c r="I775" s="11">
        <v>200</v>
      </c>
      <c r="J775" s="13">
        <f t="shared" si="131"/>
        <v>49400</v>
      </c>
      <c r="K775" s="11">
        <v>1</v>
      </c>
      <c r="L775" s="11"/>
      <c r="M775" s="11"/>
      <c r="N775" s="11">
        <v>1</v>
      </c>
      <c r="O775" s="12"/>
      <c r="P775" s="15">
        <v>100</v>
      </c>
      <c r="Q775" s="16"/>
      <c r="R775" s="16"/>
      <c r="S775" s="15"/>
      <c r="T775" s="15"/>
      <c r="U775" s="13"/>
      <c r="V775" s="13">
        <f t="shared" si="126"/>
        <v>49400</v>
      </c>
      <c r="W775" s="13">
        <f t="shared" ref="W775:W846" si="132">V775</f>
        <v>49400</v>
      </c>
      <c r="X775" s="17">
        <v>50</v>
      </c>
      <c r="Y775" s="18" t="s">
        <v>35</v>
      </c>
      <c r="Z775" s="19">
        <v>0.01</v>
      </c>
    </row>
    <row r="776" spans="1:26" ht="30" customHeight="1" thickBot="1" x14ac:dyDescent="0.6">
      <c r="A776" s="11">
        <v>644</v>
      </c>
      <c r="B776" s="11" t="s">
        <v>32</v>
      </c>
      <c r="C776" s="11">
        <v>34818</v>
      </c>
      <c r="D776" s="11">
        <v>10</v>
      </c>
      <c r="E776" s="11">
        <v>0</v>
      </c>
      <c r="F776" s="11">
        <v>0</v>
      </c>
      <c r="G776" s="11">
        <v>1</v>
      </c>
      <c r="H776" s="12">
        <f t="shared" si="129"/>
        <v>4000</v>
      </c>
      <c r="I776" s="11">
        <v>130</v>
      </c>
      <c r="J776" s="13">
        <f t="shared" si="131"/>
        <v>520000</v>
      </c>
      <c r="K776" s="11">
        <v>1</v>
      </c>
      <c r="L776" s="11"/>
      <c r="M776" s="11"/>
      <c r="N776" s="11">
        <v>1</v>
      </c>
      <c r="O776" s="12"/>
      <c r="P776" s="15">
        <v>100</v>
      </c>
      <c r="Q776" s="16"/>
      <c r="R776" s="16"/>
      <c r="S776" s="15"/>
      <c r="T776" s="15"/>
      <c r="U776" s="13"/>
      <c r="V776" s="13">
        <f t="shared" si="126"/>
        <v>520000</v>
      </c>
      <c r="W776" s="13">
        <f t="shared" si="132"/>
        <v>520000</v>
      </c>
      <c r="X776" s="17">
        <v>50</v>
      </c>
      <c r="Y776" s="18" t="s">
        <v>35</v>
      </c>
      <c r="Z776" s="19">
        <v>0.01</v>
      </c>
    </row>
    <row r="777" spans="1:26" ht="30" customHeight="1" thickBot="1" x14ac:dyDescent="0.6">
      <c r="A777" s="152">
        <v>645</v>
      </c>
      <c r="B777" s="11" t="s">
        <v>32</v>
      </c>
      <c r="C777" s="28">
        <v>39036</v>
      </c>
      <c r="D777" s="11">
        <v>1</v>
      </c>
      <c r="E777" s="11">
        <v>1</v>
      </c>
      <c r="F777" s="11">
        <v>47</v>
      </c>
      <c r="G777" s="11">
        <v>1</v>
      </c>
      <c r="H777" s="12">
        <f>SUM(D777*400)+(E777*100)+F777</f>
        <v>547</v>
      </c>
      <c r="I777" s="11">
        <v>150</v>
      </c>
      <c r="J777" s="13">
        <f t="shared" si="131"/>
        <v>82050</v>
      </c>
      <c r="K777" s="11">
        <v>1</v>
      </c>
      <c r="L777" s="11"/>
      <c r="M777" s="11"/>
      <c r="N777" s="11">
        <v>1</v>
      </c>
      <c r="O777" s="12"/>
      <c r="P777" s="15">
        <v>100</v>
      </c>
      <c r="Q777" s="16"/>
      <c r="R777" s="16"/>
      <c r="S777" s="15"/>
      <c r="T777" s="15"/>
      <c r="U777" s="13"/>
      <c r="V777" s="13">
        <f t="shared" si="126"/>
        <v>82050</v>
      </c>
      <c r="W777" s="13">
        <f>V777</f>
        <v>82050</v>
      </c>
      <c r="X777" s="17">
        <v>50</v>
      </c>
      <c r="Y777" s="18" t="s">
        <v>35</v>
      </c>
      <c r="Z777" s="19">
        <v>0.03</v>
      </c>
    </row>
    <row r="778" spans="1:26" ht="30" customHeight="1" thickBot="1" x14ac:dyDescent="0.6">
      <c r="A778" s="153"/>
      <c r="B778" s="11" t="s">
        <v>32</v>
      </c>
      <c r="C778" s="28">
        <v>39036</v>
      </c>
      <c r="D778" s="11">
        <v>0</v>
      </c>
      <c r="E778" s="11">
        <v>0</v>
      </c>
      <c r="F778" s="11">
        <v>10</v>
      </c>
      <c r="G778" s="11">
        <v>1</v>
      </c>
      <c r="H778" s="12">
        <f t="shared" si="129"/>
        <v>10</v>
      </c>
      <c r="I778" s="11">
        <v>150</v>
      </c>
      <c r="J778" s="13">
        <f t="shared" si="131"/>
        <v>1500</v>
      </c>
      <c r="K778" s="11">
        <v>1</v>
      </c>
      <c r="L778" s="11" t="s">
        <v>33</v>
      </c>
      <c r="M778" s="11" t="s">
        <v>37</v>
      </c>
      <c r="N778" s="11">
        <v>1</v>
      </c>
      <c r="O778" s="12">
        <v>36.25</v>
      </c>
      <c r="P778" s="15">
        <v>100</v>
      </c>
      <c r="Q778" s="16">
        <v>8450</v>
      </c>
      <c r="R778" s="16">
        <f>O778*Q778</f>
        <v>306312.5</v>
      </c>
      <c r="S778" s="15">
        <v>4</v>
      </c>
      <c r="T778" s="15">
        <v>4</v>
      </c>
      <c r="U778" s="13">
        <f>R778*(100-T778)%</f>
        <v>294060</v>
      </c>
      <c r="V778" s="13">
        <f t="shared" si="126"/>
        <v>295560</v>
      </c>
      <c r="W778" s="13">
        <f t="shared" si="132"/>
        <v>295560</v>
      </c>
      <c r="X778" s="17">
        <v>10</v>
      </c>
      <c r="Y778" s="18" t="s">
        <v>35</v>
      </c>
      <c r="Z778" s="19">
        <v>0.02</v>
      </c>
    </row>
    <row r="779" spans="1:26" ht="30" customHeight="1" thickBot="1" x14ac:dyDescent="0.6">
      <c r="A779" s="11">
        <v>646</v>
      </c>
      <c r="B779" s="11" t="s">
        <v>32</v>
      </c>
      <c r="C779" s="11">
        <v>39188</v>
      </c>
      <c r="D779" s="11">
        <v>20</v>
      </c>
      <c r="E779" s="11">
        <v>2</v>
      </c>
      <c r="F779" s="11">
        <v>42</v>
      </c>
      <c r="G779" s="11">
        <v>1</v>
      </c>
      <c r="H779" s="12">
        <f t="shared" si="129"/>
        <v>8242</v>
      </c>
      <c r="I779" s="11">
        <v>100</v>
      </c>
      <c r="J779" s="13">
        <f t="shared" si="131"/>
        <v>824200</v>
      </c>
      <c r="K779" s="11">
        <v>1</v>
      </c>
      <c r="L779" s="11"/>
      <c r="M779" s="11"/>
      <c r="N779" s="11">
        <v>1</v>
      </c>
      <c r="O779" s="12"/>
      <c r="P779" s="15">
        <v>100</v>
      </c>
      <c r="Q779" s="16"/>
      <c r="R779" s="16"/>
      <c r="S779" s="15"/>
      <c r="T779" s="15"/>
      <c r="U779" s="13"/>
      <c r="V779" s="13">
        <f t="shared" si="126"/>
        <v>824200</v>
      </c>
      <c r="W779" s="13">
        <f t="shared" si="132"/>
        <v>824200</v>
      </c>
      <c r="X779" s="17">
        <v>50</v>
      </c>
      <c r="Y779" s="18" t="s">
        <v>35</v>
      </c>
      <c r="Z779" s="19">
        <v>0.01</v>
      </c>
    </row>
    <row r="780" spans="1:26" ht="30" customHeight="1" thickBot="1" x14ac:dyDescent="0.6">
      <c r="A780" s="11">
        <v>647</v>
      </c>
      <c r="B780" s="11" t="s">
        <v>32</v>
      </c>
      <c r="C780" s="11">
        <v>17638</v>
      </c>
      <c r="D780" s="11">
        <v>18</v>
      </c>
      <c r="E780" s="11">
        <v>0</v>
      </c>
      <c r="F780" s="11">
        <v>96</v>
      </c>
      <c r="G780" s="20">
        <v>1</v>
      </c>
      <c r="H780" s="12">
        <f t="shared" si="129"/>
        <v>7296</v>
      </c>
      <c r="I780" s="11">
        <v>130</v>
      </c>
      <c r="J780" s="13">
        <f t="shared" si="131"/>
        <v>948480</v>
      </c>
      <c r="K780" s="11">
        <v>1</v>
      </c>
      <c r="L780" s="11"/>
      <c r="M780" s="11"/>
      <c r="N780" s="11">
        <v>1</v>
      </c>
      <c r="O780" s="12"/>
      <c r="P780" s="15">
        <v>100</v>
      </c>
      <c r="Q780" s="16"/>
      <c r="R780" s="16"/>
      <c r="S780" s="15"/>
      <c r="T780" s="15"/>
      <c r="U780" s="13"/>
      <c r="V780" s="13">
        <f t="shared" si="126"/>
        <v>948480</v>
      </c>
      <c r="W780" s="13">
        <f t="shared" si="132"/>
        <v>948480</v>
      </c>
      <c r="X780" s="154">
        <v>50</v>
      </c>
      <c r="Y780" s="155" t="s">
        <v>35</v>
      </c>
      <c r="Z780" s="156">
        <v>0.01</v>
      </c>
    </row>
    <row r="781" spans="1:26" ht="30" customHeight="1" thickBot="1" x14ac:dyDescent="0.6">
      <c r="A781" s="11">
        <v>648</v>
      </c>
      <c r="B781" s="11" t="s">
        <v>32</v>
      </c>
      <c r="C781" s="11">
        <v>19476</v>
      </c>
      <c r="D781" s="11">
        <v>11</v>
      </c>
      <c r="E781" s="11">
        <v>2</v>
      </c>
      <c r="F781" s="11">
        <v>50</v>
      </c>
      <c r="G781" s="20">
        <v>1</v>
      </c>
      <c r="H781" s="12">
        <f t="shared" si="129"/>
        <v>4650</v>
      </c>
      <c r="I781" s="11">
        <v>380</v>
      </c>
      <c r="J781" s="13">
        <f t="shared" si="131"/>
        <v>1767000</v>
      </c>
      <c r="K781" s="11">
        <v>1</v>
      </c>
      <c r="L781" s="11"/>
      <c r="M781" s="11"/>
      <c r="N781" s="11">
        <v>1</v>
      </c>
      <c r="O781" s="12"/>
      <c r="P781" s="15">
        <v>100</v>
      </c>
      <c r="Q781" s="16"/>
      <c r="R781" s="16"/>
      <c r="S781" s="15"/>
      <c r="T781" s="15"/>
      <c r="U781" s="13"/>
      <c r="V781" s="13">
        <f t="shared" si="126"/>
        <v>1767000</v>
      </c>
      <c r="W781" s="13">
        <f t="shared" si="132"/>
        <v>1767000</v>
      </c>
      <c r="X781" s="154"/>
      <c r="Y781" s="155"/>
      <c r="Z781" s="156"/>
    </row>
    <row r="782" spans="1:26" ht="30" customHeight="1" thickBot="1" x14ac:dyDescent="0.6">
      <c r="A782" s="11">
        <v>649</v>
      </c>
      <c r="B782" s="11" t="s">
        <v>32</v>
      </c>
      <c r="C782" s="11">
        <v>353</v>
      </c>
      <c r="D782" s="11">
        <v>4</v>
      </c>
      <c r="E782" s="11">
        <v>0</v>
      </c>
      <c r="F782" s="11">
        <v>15</v>
      </c>
      <c r="G782" s="20">
        <v>1</v>
      </c>
      <c r="H782" s="12">
        <f t="shared" si="129"/>
        <v>1615</v>
      </c>
      <c r="I782" s="11">
        <v>320</v>
      </c>
      <c r="J782" s="13">
        <f t="shared" si="131"/>
        <v>516800</v>
      </c>
      <c r="K782" s="11">
        <v>1</v>
      </c>
      <c r="L782" s="11"/>
      <c r="M782" s="11"/>
      <c r="N782" s="11">
        <v>1</v>
      </c>
      <c r="O782" s="12"/>
      <c r="P782" s="15">
        <v>100</v>
      </c>
      <c r="Q782" s="16"/>
      <c r="R782" s="16"/>
      <c r="S782" s="15"/>
      <c r="T782" s="15"/>
      <c r="U782" s="13"/>
      <c r="V782" s="13">
        <f t="shared" si="126"/>
        <v>516800</v>
      </c>
      <c r="W782" s="13">
        <f t="shared" si="132"/>
        <v>516800</v>
      </c>
      <c r="X782" s="154">
        <v>50</v>
      </c>
      <c r="Y782" s="155" t="s">
        <v>35</v>
      </c>
      <c r="Z782" s="156">
        <v>0.01</v>
      </c>
    </row>
    <row r="783" spans="1:26" ht="30" customHeight="1" thickBot="1" x14ac:dyDescent="0.6">
      <c r="A783" s="11">
        <v>650</v>
      </c>
      <c r="B783" s="11" t="s">
        <v>32</v>
      </c>
      <c r="C783" s="11">
        <v>19518</v>
      </c>
      <c r="D783" s="11">
        <v>16</v>
      </c>
      <c r="E783" s="11">
        <v>3</v>
      </c>
      <c r="F783" s="11">
        <v>40</v>
      </c>
      <c r="G783" s="20">
        <v>1</v>
      </c>
      <c r="H783" s="12">
        <f t="shared" si="129"/>
        <v>6740</v>
      </c>
      <c r="I783" s="11">
        <v>100</v>
      </c>
      <c r="J783" s="13">
        <f t="shared" si="131"/>
        <v>674000</v>
      </c>
      <c r="K783" s="11">
        <v>1</v>
      </c>
      <c r="L783" s="11"/>
      <c r="M783" s="11"/>
      <c r="N783" s="11">
        <v>1</v>
      </c>
      <c r="O783" s="12"/>
      <c r="P783" s="15">
        <v>100</v>
      </c>
      <c r="Q783" s="16"/>
      <c r="R783" s="16"/>
      <c r="S783" s="15"/>
      <c r="T783" s="15"/>
      <c r="U783" s="13"/>
      <c r="V783" s="13">
        <f t="shared" si="126"/>
        <v>674000</v>
      </c>
      <c r="W783" s="13">
        <f t="shared" si="132"/>
        <v>674000</v>
      </c>
      <c r="X783" s="154"/>
      <c r="Y783" s="155"/>
      <c r="Z783" s="156"/>
    </row>
    <row r="784" spans="1:26" ht="42.75" customHeight="1" thickBot="1" x14ac:dyDescent="0.6">
      <c r="A784" s="11">
        <v>651</v>
      </c>
      <c r="B784" s="11" t="s">
        <v>32</v>
      </c>
      <c r="C784" s="11">
        <v>1467</v>
      </c>
      <c r="D784" s="11">
        <v>0</v>
      </c>
      <c r="E784" s="11">
        <v>1</v>
      </c>
      <c r="F784" s="11">
        <v>11</v>
      </c>
      <c r="G784" s="20">
        <v>2</v>
      </c>
      <c r="H784" s="12">
        <f t="shared" si="129"/>
        <v>111</v>
      </c>
      <c r="I784" s="11">
        <v>500</v>
      </c>
      <c r="J784" s="13">
        <f t="shared" si="131"/>
        <v>55500</v>
      </c>
      <c r="K784" s="11">
        <v>1</v>
      </c>
      <c r="L784" s="11" t="s">
        <v>33</v>
      </c>
      <c r="M784" s="14" t="s">
        <v>34</v>
      </c>
      <c r="N784" s="11">
        <v>2</v>
      </c>
      <c r="O784" s="12">
        <v>528</v>
      </c>
      <c r="P784" s="15">
        <v>100</v>
      </c>
      <c r="Q784" s="16">
        <v>8450</v>
      </c>
      <c r="R784" s="16">
        <f>O784*Q784</f>
        <v>4461600</v>
      </c>
      <c r="S784" s="15">
        <v>9</v>
      </c>
      <c r="T784" s="15">
        <v>26</v>
      </c>
      <c r="U784" s="13">
        <f>R784*(100-T784)%</f>
        <v>3301584</v>
      </c>
      <c r="V784" s="13">
        <f t="shared" si="126"/>
        <v>3357084</v>
      </c>
      <c r="W784" s="13">
        <f t="shared" si="132"/>
        <v>3357084</v>
      </c>
      <c r="X784" s="17">
        <v>50</v>
      </c>
      <c r="Y784" s="18" t="s">
        <v>35</v>
      </c>
      <c r="Z784" s="19">
        <v>0.03</v>
      </c>
    </row>
    <row r="785" spans="1:26" ht="25.5" customHeight="1" thickBot="1" x14ac:dyDescent="0.6">
      <c r="A785" s="11">
        <v>652</v>
      </c>
      <c r="B785" s="11" t="s">
        <v>32</v>
      </c>
      <c r="C785" s="11">
        <v>32355</v>
      </c>
      <c r="D785" s="11">
        <v>0</v>
      </c>
      <c r="E785" s="11">
        <v>2</v>
      </c>
      <c r="F785" s="11">
        <v>57</v>
      </c>
      <c r="G785" s="11">
        <v>1</v>
      </c>
      <c r="H785" s="12">
        <f t="shared" si="129"/>
        <v>257</v>
      </c>
      <c r="I785" s="11">
        <v>100</v>
      </c>
      <c r="J785" s="13">
        <f t="shared" si="131"/>
        <v>25700</v>
      </c>
      <c r="K785" s="11">
        <v>1</v>
      </c>
      <c r="L785" s="11"/>
      <c r="M785" s="11"/>
      <c r="N785" s="11">
        <v>1</v>
      </c>
      <c r="O785" s="12"/>
      <c r="P785" s="15">
        <v>100</v>
      </c>
      <c r="Q785" s="16"/>
      <c r="R785" s="16"/>
      <c r="S785" s="15"/>
      <c r="T785" s="15"/>
      <c r="U785" s="13"/>
      <c r="V785" s="13">
        <f t="shared" si="126"/>
        <v>25700</v>
      </c>
      <c r="W785" s="13">
        <f t="shared" si="132"/>
        <v>25700</v>
      </c>
      <c r="X785" s="17">
        <v>50</v>
      </c>
      <c r="Y785" s="18" t="s">
        <v>35</v>
      </c>
      <c r="Z785" s="19">
        <v>0.01</v>
      </c>
    </row>
    <row r="786" spans="1:26" ht="25.5" customHeight="1" thickBot="1" x14ac:dyDescent="0.6">
      <c r="A786" s="11">
        <v>653</v>
      </c>
      <c r="B786" s="11" t="s">
        <v>32</v>
      </c>
      <c r="C786" s="11">
        <v>41918</v>
      </c>
      <c r="D786" s="11">
        <v>0</v>
      </c>
      <c r="E786" s="11">
        <v>2</v>
      </c>
      <c r="F786" s="11">
        <v>97</v>
      </c>
      <c r="G786" s="11">
        <v>1</v>
      </c>
      <c r="H786" s="12">
        <f t="shared" si="129"/>
        <v>297</v>
      </c>
      <c r="I786" s="11">
        <v>500</v>
      </c>
      <c r="J786" s="13">
        <f t="shared" si="131"/>
        <v>148500</v>
      </c>
      <c r="K786" s="11">
        <v>1</v>
      </c>
      <c r="L786" s="11"/>
      <c r="M786" s="11"/>
      <c r="N786" s="11">
        <v>1</v>
      </c>
      <c r="O786" s="12"/>
      <c r="P786" s="15">
        <v>100</v>
      </c>
      <c r="Q786" s="16"/>
      <c r="R786" s="16"/>
      <c r="S786" s="15"/>
      <c r="T786" s="15"/>
      <c r="U786" s="13"/>
      <c r="V786" s="13">
        <f t="shared" si="126"/>
        <v>148500</v>
      </c>
      <c r="W786" s="13">
        <f t="shared" si="132"/>
        <v>148500</v>
      </c>
      <c r="X786" s="17">
        <v>50</v>
      </c>
      <c r="Y786" s="18" t="s">
        <v>35</v>
      </c>
      <c r="Z786" s="19">
        <v>0.01</v>
      </c>
    </row>
    <row r="787" spans="1:26" ht="31.9" customHeight="1" thickBot="1" x14ac:dyDescent="0.6">
      <c r="A787" s="152">
        <v>654</v>
      </c>
      <c r="B787" s="11" t="s">
        <v>32</v>
      </c>
      <c r="C787" s="11">
        <v>408</v>
      </c>
      <c r="D787" s="11">
        <v>0</v>
      </c>
      <c r="E787" s="11">
        <v>1</v>
      </c>
      <c r="F787" s="11">
        <v>0</v>
      </c>
      <c r="G787" s="20">
        <v>2</v>
      </c>
      <c r="H787" s="12">
        <f t="shared" ref="H787" si="133">SUM(D787*400)+(E787*100)+F787</f>
        <v>100</v>
      </c>
      <c r="I787" s="11">
        <v>420</v>
      </c>
      <c r="J787" s="13">
        <f t="shared" si="131"/>
        <v>42000</v>
      </c>
      <c r="K787" s="11">
        <v>1</v>
      </c>
      <c r="L787" s="11"/>
      <c r="M787" s="11"/>
      <c r="N787" s="11">
        <v>2</v>
      </c>
      <c r="O787" s="12"/>
      <c r="P787" s="15">
        <v>100</v>
      </c>
      <c r="Q787" s="16"/>
      <c r="R787" s="16"/>
      <c r="S787" s="15"/>
      <c r="T787" s="15"/>
      <c r="U787" s="13"/>
      <c r="V787" s="13">
        <f t="shared" si="126"/>
        <v>42000</v>
      </c>
      <c r="W787" s="13">
        <f t="shared" si="132"/>
        <v>42000</v>
      </c>
      <c r="X787" s="17">
        <v>50</v>
      </c>
      <c r="Y787" s="18" t="s">
        <v>35</v>
      </c>
      <c r="Z787" s="19">
        <v>0.03</v>
      </c>
    </row>
    <row r="788" spans="1:26" ht="27" customHeight="1" thickBot="1" x14ac:dyDescent="0.6">
      <c r="A788" s="153"/>
      <c r="B788" s="11" t="s">
        <v>32</v>
      </c>
      <c r="C788" s="11">
        <v>408</v>
      </c>
      <c r="D788" s="11"/>
      <c r="E788" s="11"/>
      <c r="F788" s="11"/>
      <c r="G788" s="20"/>
      <c r="H788" s="12"/>
      <c r="I788" s="11"/>
      <c r="J788" s="13"/>
      <c r="K788" s="11">
        <v>1</v>
      </c>
      <c r="L788" s="11" t="s">
        <v>33</v>
      </c>
      <c r="M788" s="14" t="s">
        <v>34</v>
      </c>
      <c r="N788" s="11">
        <v>2</v>
      </c>
      <c r="O788" s="12">
        <v>216</v>
      </c>
      <c r="P788" s="15">
        <v>100</v>
      </c>
      <c r="Q788" s="16">
        <v>8450</v>
      </c>
      <c r="R788" s="16">
        <f>O788*Q788</f>
        <v>1825200</v>
      </c>
      <c r="S788" s="15">
        <v>36</v>
      </c>
      <c r="T788" s="15">
        <v>85</v>
      </c>
      <c r="U788" s="13">
        <f>R788*(100-T788)%</f>
        <v>273780</v>
      </c>
      <c r="V788" s="13">
        <f t="shared" si="126"/>
        <v>273780</v>
      </c>
      <c r="W788" s="13">
        <f t="shared" si="132"/>
        <v>273780</v>
      </c>
      <c r="X788" s="17">
        <v>10</v>
      </c>
      <c r="Y788" s="18" t="s">
        <v>35</v>
      </c>
      <c r="Z788" s="19">
        <v>0.02</v>
      </c>
    </row>
    <row r="789" spans="1:26" ht="27" customHeight="1" thickBot="1" x14ac:dyDescent="0.6">
      <c r="A789" s="11">
        <v>655</v>
      </c>
      <c r="B789" s="11" t="s">
        <v>32</v>
      </c>
      <c r="C789" s="11">
        <v>35543</v>
      </c>
      <c r="D789" s="11">
        <v>5</v>
      </c>
      <c r="E789" s="11">
        <v>3</v>
      </c>
      <c r="F789" s="11">
        <v>34</v>
      </c>
      <c r="G789" s="11">
        <v>1</v>
      </c>
      <c r="H789" s="12">
        <f t="shared" si="129"/>
        <v>2334</v>
      </c>
      <c r="I789" s="11">
        <v>100</v>
      </c>
      <c r="J789" s="13">
        <f t="shared" ref="J789:J805" si="134">H789*I789</f>
        <v>233400</v>
      </c>
      <c r="K789" s="11">
        <v>1</v>
      </c>
      <c r="L789" s="11"/>
      <c r="M789" s="11"/>
      <c r="N789" s="11">
        <v>1</v>
      </c>
      <c r="O789" s="12"/>
      <c r="P789" s="15">
        <v>100</v>
      </c>
      <c r="Q789" s="16"/>
      <c r="R789" s="16"/>
      <c r="S789" s="15"/>
      <c r="T789" s="15"/>
      <c r="U789" s="13"/>
      <c r="V789" s="13">
        <f t="shared" si="126"/>
        <v>233400</v>
      </c>
      <c r="W789" s="13">
        <f t="shared" si="132"/>
        <v>233400</v>
      </c>
      <c r="X789" s="17">
        <v>50</v>
      </c>
      <c r="Y789" s="18" t="s">
        <v>35</v>
      </c>
      <c r="Z789" s="19">
        <v>0.01</v>
      </c>
    </row>
    <row r="790" spans="1:26" ht="28.15" customHeight="1" thickBot="1" x14ac:dyDescent="0.6">
      <c r="A790" s="11">
        <v>656</v>
      </c>
      <c r="B790" s="11" t="s">
        <v>32</v>
      </c>
      <c r="C790" s="11">
        <v>33375</v>
      </c>
      <c r="D790" s="11">
        <v>0</v>
      </c>
      <c r="E790" s="11">
        <v>0</v>
      </c>
      <c r="F790" s="11">
        <v>34</v>
      </c>
      <c r="G790" s="20">
        <v>2</v>
      </c>
      <c r="H790" s="12">
        <f t="shared" si="129"/>
        <v>34</v>
      </c>
      <c r="I790" s="11">
        <v>420</v>
      </c>
      <c r="J790" s="13">
        <f t="shared" si="134"/>
        <v>14280</v>
      </c>
      <c r="K790" s="11">
        <v>1</v>
      </c>
      <c r="L790" s="11" t="s">
        <v>33</v>
      </c>
      <c r="M790" s="11" t="s">
        <v>37</v>
      </c>
      <c r="N790" s="11">
        <v>2</v>
      </c>
      <c r="O790" s="12">
        <v>90</v>
      </c>
      <c r="P790" s="15">
        <v>100</v>
      </c>
      <c r="Q790" s="16">
        <v>8450</v>
      </c>
      <c r="R790" s="16">
        <f>O790*Q790</f>
        <v>760500</v>
      </c>
      <c r="S790" s="15">
        <v>14</v>
      </c>
      <c r="T790" s="15">
        <v>18</v>
      </c>
      <c r="U790" s="13">
        <f>R790*(100-T790)%</f>
        <v>623610</v>
      </c>
      <c r="V790" s="13">
        <f t="shared" si="126"/>
        <v>637890</v>
      </c>
      <c r="W790" s="13">
        <f t="shared" si="132"/>
        <v>637890</v>
      </c>
      <c r="X790" s="17">
        <v>50</v>
      </c>
      <c r="Y790" s="18" t="s">
        <v>35</v>
      </c>
      <c r="Z790" s="19">
        <v>0.03</v>
      </c>
    </row>
    <row r="791" spans="1:26" ht="27" customHeight="1" thickBot="1" x14ac:dyDescent="0.6">
      <c r="A791" s="11">
        <v>657</v>
      </c>
      <c r="B791" s="11" t="s">
        <v>32</v>
      </c>
      <c r="C791" s="11">
        <v>33376</v>
      </c>
      <c r="D791" s="11">
        <v>0</v>
      </c>
      <c r="E791" s="11">
        <v>0</v>
      </c>
      <c r="F791" s="11">
        <v>82</v>
      </c>
      <c r="G791" s="11">
        <v>1</v>
      </c>
      <c r="H791" s="12">
        <f t="shared" ref="H791:H792" si="135">SUM(D791*400)+(E791*100)+F791</f>
        <v>82</v>
      </c>
      <c r="I791" s="11">
        <v>100</v>
      </c>
      <c r="J791" s="13">
        <f t="shared" si="134"/>
        <v>8200</v>
      </c>
      <c r="K791" s="11">
        <v>1</v>
      </c>
      <c r="L791" s="11"/>
      <c r="M791" s="11"/>
      <c r="N791" s="11">
        <v>1</v>
      </c>
      <c r="O791" s="12"/>
      <c r="P791" s="15">
        <v>100</v>
      </c>
      <c r="Q791" s="16"/>
      <c r="R791" s="16"/>
      <c r="S791" s="15"/>
      <c r="T791" s="15"/>
      <c r="U791" s="13"/>
      <c r="V791" s="13">
        <f t="shared" si="126"/>
        <v>8200</v>
      </c>
      <c r="W791" s="13">
        <f t="shared" si="132"/>
        <v>8200</v>
      </c>
      <c r="X791" s="17">
        <v>50</v>
      </c>
      <c r="Y791" s="18" t="s">
        <v>35</v>
      </c>
      <c r="Z791" s="19">
        <v>0.01</v>
      </c>
    </row>
    <row r="792" spans="1:26" ht="27" customHeight="1" thickBot="1" x14ac:dyDescent="0.6">
      <c r="A792" s="11">
        <v>658</v>
      </c>
      <c r="B792" s="11" t="s">
        <v>32</v>
      </c>
      <c r="C792" s="11">
        <v>33377</v>
      </c>
      <c r="D792" s="11">
        <v>0</v>
      </c>
      <c r="E792" s="11">
        <v>0</v>
      </c>
      <c r="F792" s="11">
        <v>97</v>
      </c>
      <c r="G792" s="11">
        <v>1</v>
      </c>
      <c r="H792" s="12">
        <f t="shared" si="135"/>
        <v>97</v>
      </c>
      <c r="I792" s="11">
        <v>100</v>
      </c>
      <c r="J792" s="13">
        <f t="shared" si="134"/>
        <v>9700</v>
      </c>
      <c r="K792" s="11">
        <v>1</v>
      </c>
      <c r="L792" s="11"/>
      <c r="M792" s="11"/>
      <c r="N792" s="11">
        <v>1</v>
      </c>
      <c r="O792" s="12"/>
      <c r="P792" s="15">
        <v>100</v>
      </c>
      <c r="Q792" s="16"/>
      <c r="R792" s="16"/>
      <c r="S792" s="15"/>
      <c r="T792" s="15"/>
      <c r="U792" s="13"/>
      <c r="V792" s="13">
        <f t="shared" si="126"/>
        <v>9700</v>
      </c>
      <c r="W792" s="13">
        <f t="shared" si="132"/>
        <v>9700</v>
      </c>
      <c r="X792" s="17">
        <v>50</v>
      </c>
      <c r="Y792" s="18" t="s">
        <v>35</v>
      </c>
      <c r="Z792" s="19">
        <v>0.01</v>
      </c>
    </row>
    <row r="793" spans="1:26" ht="27" customHeight="1" thickBot="1" x14ac:dyDescent="0.6">
      <c r="A793" s="11">
        <v>659</v>
      </c>
      <c r="B793" s="11" t="s">
        <v>32</v>
      </c>
      <c r="C793" s="11">
        <v>33378</v>
      </c>
      <c r="D793" s="11">
        <v>0</v>
      </c>
      <c r="E793" s="11">
        <v>2</v>
      </c>
      <c r="F793" s="11">
        <v>70</v>
      </c>
      <c r="G793" s="11">
        <v>1</v>
      </c>
      <c r="H793" s="12">
        <f t="shared" si="129"/>
        <v>270</v>
      </c>
      <c r="I793" s="11">
        <v>200</v>
      </c>
      <c r="J793" s="13">
        <f t="shared" si="134"/>
        <v>54000</v>
      </c>
      <c r="K793" s="11">
        <v>1</v>
      </c>
      <c r="L793" s="11"/>
      <c r="M793" s="11"/>
      <c r="N793" s="11">
        <v>1</v>
      </c>
      <c r="O793" s="12"/>
      <c r="P793" s="15">
        <v>100</v>
      </c>
      <c r="Q793" s="16"/>
      <c r="R793" s="16"/>
      <c r="S793" s="15"/>
      <c r="T793" s="15"/>
      <c r="U793" s="13"/>
      <c r="V793" s="13">
        <f t="shared" si="126"/>
        <v>54000</v>
      </c>
      <c r="W793" s="13">
        <f t="shared" si="132"/>
        <v>54000</v>
      </c>
      <c r="X793" s="17">
        <v>50</v>
      </c>
      <c r="Y793" s="18" t="s">
        <v>35</v>
      </c>
      <c r="Z793" s="19">
        <v>0.01</v>
      </c>
    </row>
    <row r="794" spans="1:26" ht="30" customHeight="1" thickBot="1" x14ac:dyDescent="0.6">
      <c r="A794" s="11">
        <v>660</v>
      </c>
      <c r="B794" s="11" t="s">
        <v>32</v>
      </c>
      <c r="C794" s="11">
        <v>33379</v>
      </c>
      <c r="D794" s="11">
        <v>0</v>
      </c>
      <c r="E794" s="11">
        <v>0</v>
      </c>
      <c r="F794" s="11">
        <v>54</v>
      </c>
      <c r="G794" s="20">
        <v>2</v>
      </c>
      <c r="H794" s="12">
        <f t="shared" si="129"/>
        <v>54</v>
      </c>
      <c r="I794" s="11">
        <v>420</v>
      </c>
      <c r="J794" s="13">
        <f t="shared" si="134"/>
        <v>22680</v>
      </c>
      <c r="K794" s="11">
        <v>1</v>
      </c>
      <c r="L794" s="11" t="s">
        <v>33</v>
      </c>
      <c r="M794" s="11" t="s">
        <v>37</v>
      </c>
      <c r="N794" s="11">
        <v>2</v>
      </c>
      <c r="O794" s="12">
        <v>90</v>
      </c>
      <c r="P794" s="15">
        <v>100</v>
      </c>
      <c r="Q794" s="16">
        <v>8450</v>
      </c>
      <c r="R794" s="16">
        <f>O794*Q794</f>
        <v>760500</v>
      </c>
      <c r="S794" s="15">
        <v>8</v>
      </c>
      <c r="T794" s="15">
        <v>8</v>
      </c>
      <c r="U794" s="13">
        <f>R794*(100-T794)%</f>
        <v>699660</v>
      </c>
      <c r="V794" s="13">
        <f t="shared" si="126"/>
        <v>722340</v>
      </c>
      <c r="W794" s="13">
        <f t="shared" si="132"/>
        <v>722340</v>
      </c>
      <c r="X794" s="17">
        <v>50</v>
      </c>
      <c r="Y794" s="18" t="s">
        <v>35</v>
      </c>
      <c r="Z794" s="19">
        <v>0.03</v>
      </c>
    </row>
    <row r="795" spans="1:26" ht="27" customHeight="1" thickBot="1" x14ac:dyDescent="0.6">
      <c r="A795" s="11">
        <v>661</v>
      </c>
      <c r="B795" s="11" t="s">
        <v>32</v>
      </c>
      <c r="C795" s="11">
        <v>19453</v>
      </c>
      <c r="D795" s="11">
        <v>10</v>
      </c>
      <c r="E795" s="11">
        <v>2</v>
      </c>
      <c r="F795" s="11">
        <v>87</v>
      </c>
      <c r="G795" s="20">
        <v>1</v>
      </c>
      <c r="H795" s="12">
        <f t="shared" si="129"/>
        <v>4287</v>
      </c>
      <c r="I795" s="11">
        <v>150</v>
      </c>
      <c r="J795" s="13">
        <f t="shared" si="134"/>
        <v>643050</v>
      </c>
      <c r="K795" s="11">
        <v>1</v>
      </c>
      <c r="L795" s="11"/>
      <c r="M795" s="11"/>
      <c r="N795" s="11">
        <v>1</v>
      </c>
      <c r="O795" s="12"/>
      <c r="P795" s="15">
        <v>100</v>
      </c>
      <c r="Q795" s="16"/>
      <c r="R795" s="16"/>
      <c r="S795" s="15"/>
      <c r="T795" s="15"/>
      <c r="U795" s="13"/>
      <c r="V795" s="13">
        <f t="shared" si="126"/>
        <v>643050</v>
      </c>
      <c r="W795" s="13">
        <f t="shared" si="132"/>
        <v>643050</v>
      </c>
      <c r="X795" s="154">
        <v>50</v>
      </c>
      <c r="Y795" s="155" t="s">
        <v>35</v>
      </c>
      <c r="Z795" s="156">
        <v>0.01</v>
      </c>
    </row>
    <row r="796" spans="1:26" ht="27" customHeight="1" thickBot="1" x14ac:dyDescent="0.6">
      <c r="A796" s="11">
        <v>662</v>
      </c>
      <c r="B796" s="11" t="s">
        <v>32</v>
      </c>
      <c r="C796" s="11">
        <v>37947</v>
      </c>
      <c r="D796" s="11">
        <v>10</v>
      </c>
      <c r="E796" s="11">
        <v>2</v>
      </c>
      <c r="F796" s="11">
        <v>87</v>
      </c>
      <c r="G796" s="11">
        <v>1</v>
      </c>
      <c r="H796" s="12">
        <f t="shared" si="129"/>
        <v>4287</v>
      </c>
      <c r="I796" s="11">
        <v>130</v>
      </c>
      <c r="J796" s="13">
        <f t="shared" si="134"/>
        <v>557310</v>
      </c>
      <c r="K796" s="11">
        <v>1</v>
      </c>
      <c r="L796" s="11"/>
      <c r="M796" s="11"/>
      <c r="N796" s="11">
        <v>1</v>
      </c>
      <c r="O796" s="12"/>
      <c r="P796" s="15">
        <v>100</v>
      </c>
      <c r="Q796" s="16"/>
      <c r="R796" s="16"/>
      <c r="S796" s="15"/>
      <c r="T796" s="15"/>
      <c r="U796" s="13"/>
      <c r="V796" s="13">
        <f t="shared" si="126"/>
        <v>557310</v>
      </c>
      <c r="W796" s="13">
        <f t="shared" si="132"/>
        <v>557310</v>
      </c>
      <c r="X796" s="154"/>
      <c r="Y796" s="155"/>
      <c r="Z796" s="156"/>
    </row>
    <row r="797" spans="1:26" ht="27" customHeight="1" thickBot="1" x14ac:dyDescent="0.6">
      <c r="A797" s="11">
        <v>663</v>
      </c>
      <c r="B797" s="11" t="s">
        <v>32</v>
      </c>
      <c r="C797" s="11">
        <v>39100</v>
      </c>
      <c r="D797" s="11">
        <v>1</v>
      </c>
      <c r="E797" s="11">
        <v>3</v>
      </c>
      <c r="F797" s="11">
        <v>77</v>
      </c>
      <c r="G797" s="11">
        <v>1</v>
      </c>
      <c r="H797" s="12">
        <f t="shared" si="129"/>
        <v>777</v>
      </c>
      <c r="I797" s="11">
        <v>260</v>
      </c>
      <c r="J797" s="13">
        <f t="shared" si="134"/>
        <v>202020</v>
      </c>
      <c r="K797" s="11">
        <v>1</v>
      </c>
      <c r="L797" s="11"/>
      <c r="M797" s="11"/>
      <c r="N797" s="11">
        <v>1</v>
      </c>
      <c r="O797" s="12"/>
      <c r="P797" s="15">
        <v>100</v>
      </c>
      <c r="Q797" s="16"/>
      <c r="R797" s="16"/>
      <c r="S797" s="15"/>
      <c r="T797" s="15"/>
      <c r="U797" s="13"/>
      <c r="V797" s="13">
        <f t="shared" si="126"/>
        <v>202020</v>
      </c>
      <c r="W797" s="13">
        <f t="shared" si="132"/>
        <v>202020</v>
      </c>
      <c r="X797" s="17">
        <v>50</v>
      </c>
      <c r="Y797" s="18" t="s">
        <v>35</v>
      </c>
      <c r="Z797" s="19">
        <v>0.01</v>
      </c>
    </row>
    <row r="798" spans="1:26" ht="27" customHeight="1" thickBot="1" x14ac:dyDescent="0.6">
      <c r="A798" s="11">
        <v>664</v>
      </c>
      <c r="B798" s="11" t="s">
        <v>32</v>
      </c>
      <c r="C798" s="11">
        <v>15362</v>
      </c>
      <c r="D798" s="11">
        <v>2</v>
      </c>
      <c r="E798" s="11">
        <v>3</v>
      </c>
      <c r="F798" s="11">
        <v>11</v>
      </c>
      <c r="G798" s="20">
        <v>1</v>
      </c>
      <c r="H798" s="12">
        <f t="shared" si="129"/>
        <v>1111</v>
      </c>
      <c r="I798" s="11">
        <v>100</v>
      </c>
      <c r="J798" s="13">
        <f t="shared" si="134"/>
        <v>111100</v>
      </c>
      <c r="K798" s="11">
        <v>1</v>
      </c>
      <c r="L798" s="11"/>
      <c r="M798" s="11"/>
      <c r="N798" s="11">
        <v>1</v>
      </c>
      <c r="O798" s="12"/>
      <c r="P798" s="15">
        <v>100</v>
      </c>
      <c r="Q798" s="16"/>
      <c r="R798" s="16"/>
      <c r="S798" s="15"/>
      <c r="T798" s="15"/>
      <c r="U798" s="13"/>
      <c r="V798" s="13">
        <f t="shared" si="126"/>
        <v>111100</v>
      </c>
      <c r="W798" s="13">
        <f t="shared" si="132"/>
        <v>111100</v>
      </c>
      <c r="X798" s="154">
        <v>50</v>
      </c>
      <c r="Y798" s="170" t="s">
        <v>35</v>
      </c>
      <c r="Z798" s="156">
        <v>0.01</v>
      </c>
    </row>
    <row r="799" spans="1:26" ht="27" customHeight="1" thickBot="1" x14ac:dyDescent="0.6">
      <c r="A799" s="11">
        <v>665</v>
      </c>
      <c r="B799" s="11" t="s">
        <v>32</v>
      </c>
      <c r="C799" s="11">
        <v>15363</v>
      </c>
      <c r="D799" s="11">
        <v>3</v>
      </c>
      <c r="E799" s="11">
        <v>0</v>
      </c>
      <c r="F799" s="11">
        <v>33</v>
      </c>
      <c r="G799" s="20">
        <v>1</v>
      </c>
      <c r="H799" s="12">
        <f t="shared" si="129"/>
        <v>1233</v>
      </c>
      <c r="I799" s="11">
        <v>100</v>
      </c>
      <c r="J799" s="13">
        <f t="shared" si="134"/>
        <v>123300</v>
      </c>
      <c r="K799" s="11">
        <v>1</v>
      </c>
      <c r="L799" s="11"/>
      <c r="M799" s="11"/>
      <c r="N799" s="11">
        <v>1</v>
      </c>
      <c r="O799" s="12"/>
      <c r="P799" s="15">
        <v>100</v>
      </c>
      <c r="Q799" s="16"/>
      <c r="R799" s="16"/>
      <c r="S799" s="15"/>
      <c r="T799" s="15"/>
      <c r="U799" s="13"/>
      <c r="V799" s="13">
        <f t="shared" si="126"/>
        <v>123300</v>
      </c>
      <c r="W799" s="13">
        <f t="shared" si="132"/>
        <v>123300</v>
      </c>
      <c r="X799" s="154"/>
      <c r="Y799" s="170"/>
      <c r="Z799" s="156"/>
    </row>
    <row r="800" spans="1:26" ht="31.15" customHeight="1" thickBot="1" x14ac:dyDescent="0.6">
      <c r="A800" s="11">
        <v>666</v>
      </c>
      <c r="B800" s="11" t="s">
        <v>32</v>
      </c>
      <c r="C800" s="11">
        <v>1454</v>
      </c>
      <c r="D800" s="11">
        <v>0</v>
      </c>
      <c r="E800" s="11">
        <v>1</v>
      </c>
      <c r="F800" s="11">
        <v>35</v>
      </c>
      <c r="G800" s="20">
        <v>2</v>
      </c>
      <c r="H800" s="12">
        <f t="shared" si="129"/>
        <v>135</v>
      </c>
      <c r="I800" s="11">
        <v>310</v>
      </c>
      <c r="J800" s="13">
        <f t="shared" si="134"/>
        <v>41850</v>
      </c>
      <c r="K800" s="11">
        <v>1</v>
      </c>
      <c r="L800" s="11" t="s">
        <v>33</v>
      </c>
      <c r="M800" s="11" t="s">
        <v>37</v>
      </c>
      <c r="N800" s="11">
        <v>2</v>
      </c>
      <c r="O800" s="12">
        <v>96</v>
      </c>
      <c r="P800" s="15">
        <v>100</v>
      </c>
      <c r="Q800" s="16">
        <v>8450</v>
      </c>
      <c r="R800" s="16">
        <f>O800*Q800</f>
        <v>811200</v>
      </c>
      <c r="S800" s="15">
        <v>31</v>
      </c>
      <c r="T800" s="15">
        <v>52</v>
      </c>
      <c r="U800" s="13">
        <f>R800*(100-T800)%</f>
        <v>389376</v>
      </c>
      <c r="V800" s="13">
        <f t="shared" si="126"/>
        <v>431226</v>
      </c>
      <c r="W800" s="13">
        <f t="shared" si="132"/>
        <v>431226</v>
      </c>
      <c r="X800" s="17">
        <v>50</v>
      </c>
      <c r="Y800" s="18" t="s">
        <v>35</v>
      </c>
      <c r="Z800" s="19">
        <v>0.03</v>
      </c>
    </row>
    <row r="801" spans="1:26" ht="31.15" customHeight="1" thickBot="1" x14ac:dyDescent="0.6">
      <c r="A801" s="11">
        <v>667</v>
      </c>
      <c r="B801" s="11" t="s">
        <v>32</v>
      </c>
      <c r="C801" s="11">
        <v>1429</v>
      </c>
      <c r="D801" s="11">
        <v>0</v>
      </c>
      <c r="E801" s="11">
        <v>0</v>
      </c>
      <c r="F801" s="11">
        <v>86</v>
      </c>
      <c r="G801" s="20">
        <v>2</v>
      </c>
      <c r="H801" s="12">
        <f t="shared" si="129"/>
        <v>86</v>
      </c>
      <c r="I801" s="11">
        <v>420</v>
      </c>
      <c r="J801" s="13">
        <f t="shared" si="134"/>
        <v>36120</v>
      </c>
      <c r="K801" s="11">
        <v>1</v>
      </c>
      <c r="L801" s="11" t="s">
        <v>33</v>
      </c>
      <c r="M801" s="11" t="s">
        <v>37</v>
      </c>
      <c r="N801" s="11">
        <v>2</v>
      </c>
      <c r="O801" s="12">
        <v>156</v>
      </c>
      <c r="P801" s="15">
        <v>100</v>
      </c>
      <c r="Q801" s="16">
        <v>8450</v>
      </c>
      <c r="R801" s="16">
        <f>O801*Q801</f>
        <v>1318200</v>
      </c>
      <c r="S801" s="15">
        <v>9</v>
      </c>
      <c r="T801" s="15">
        <v>9</v>
      </c>
      <c r="U801" s="13">
        <f>R801*(100-T801)%</f>
        <v>1199562</v>
      </c>
      <c r="V801" s="13">
        <f t="shared" si="126"/>
        <v>1235682</v>
      </c>
      <c r="W801" s="13">
        <f t="shared" si="132"/>
        <v>1235682</v>
      </c>
      <c r="X801" s="17">
        <v>50</v>
      </c>
      <c r="Y801" s="18" t="s">
        <v>35</v>
      </c>
      <c r="Z801" s="19">
        <v>0.03</v>
      </c>
    </row>
    <row r="802" spans="1:26" ht="24.75" customHeight="1" thickBot="1" x14ac:dyDescent="0.6">
      <c r="A802" s="11">
        <v>668</v>
      </c>
      <c r="B802" s="11" t="s">
        <v>32</v>
      </c>
      <c r="C802" s="11">
        <v>19497</v>
      </c>
      <c r="D802" s="11">
        <v>1</v>
      </c>
      <c r="E802" s="11">
        <v>1</v>
      </c>
      <c r="F802" s="11">
        <v>0</v>
      </c>
      <c r="G802" s="20">
        <v>1</v>
      </c>
      <c r="H802" s="12">
        <f t="shared" si="129"/>
        <v>500</v>
      </c>
      <c r="I802" s="11">
        <v>500</v>
      </c>
      <c r="J802" s="13">
        <f t="shared" si="134"/>
        <v>250000</v>
      </c>
      <c r="K802" s="11">
        <v>1</v>
      </c>
      <c r="L802" s="11"/>
      <c r="M802" s="11"/>
      <c r="N802" s="11">
        <v>1</v>
      </c>
      <c r="O802" s="12"/>
      <c r="P802" s="15">
        <v>100</v>
      </c>
      <c r="Q802" s="16"/>
      <c r="R802" s="16"/>
      <c r="S802" s="15"/>
      <c r="T802" s="15"/>
      <c r="U802" s="13"/>
      <c r="V802" s="13">
        <f t="shared" si="126"/>
        <v>250000</v>
      </c>
      <c r="W802" s="13">
        <f t="shared" si="132"/>
        <v>250000</v>
      </c>
      <c r="X802" s="17">
        <v>50</v>
      </c>
      <c r="Y802" s="18" t="s">
        <v>35</v>
      </c>
      <c r="Z802" s="19">
        <v>0.01</v>
      </c>
    </row>
    <row r="803" spans="1:26" ht="24.75" customHeight="1" thickBot="1" x14ac:dyDescent="0.6">
      <c r="A803" s="11">
        <v>669</v>
      </c>
      <c r="B803" s="11" t="s">
        <v>32</v>
      </c>
      <c r="C803" s="11">
        <v>16709</v>
      </c>
      <c r="D803" s="11">
        <v>14</v>
      </c>
      <c r="E803" s="11">
        <v>1</v>
      </c>
      <c r="F803" s="11">
        <v>80</v>
      </c>
      <c r="G803" s="20">
        <v>1</v>
      </c>
      <c r="H803" s="12">
        <f t="shared" si="129"/>
        <v>5780</v>
      </c>
      <c r="I803" s="11">
        <v>140</v>
      </c>
      <c r="J803" s="13">
        <f t="shared" si="134"/>
        <v>809200</v>
      </c>
      <c r="K803" s="11">
        <v>1</v>
      </c>
      <c r="L803" s="11"/>
      <c r="M803" s="11"/>
      <c r="N803" s="11">
        <v>1</v>
      </c>
      <c r="O803" s="12"/>
      <c r="P803" s="15">
        <v>100</v>
      </c>
      <c r="Q803" s="16"/>
      <c r="R803" s="16"/>
      <c r="S803" s="15"/>
      <c r="T803" s="15"/>
      <c r="U803" s="13"/>
      <c r="V803" s="13">
        <f t="shared" si="126"/>
        <v>809200</v>
      </c>
      <c r="W803" s="13">
        <f t="shared" si="132"/>
        <v>809200</v>
      </c>
      <c r="X803" s="17">
        <v>50</v>
      </c>
      <c r="Y803" s="6" t="s">
        <v>35</v>
      </c>
      <c r="Z803" s="19">
        <v>0.01</v>
      </c>
    </row>
    <row r="804" spans="1:26" ht="27.6" customHeight="1" thickBot="1" x14ac:dyDescent="0.6">
      <c r="A804" s="11">
        <v>670</v>
      </c>
      <c r="B804" s="11" t="s">
        <v>32</v>
      </c>
      <c r="C804" s="11">
        <v>403</v>
      </c>
      <c r="D804" s="11">
        <v>0</v>
      </c>
      <c r="E804" s="11">
        <v>0</v>
      </c>
      <c r="F804" s="11">
        <v>42</v>
      </c>
      <c r="G804" s="20">
        <v>2</v>
      </c>
      <c r="H804" s="12">
        <f t="shared" si="129"/>
        <v>42</v>
      </c>
      <c r="I804" s="11">
        <v>420</v>
      </c>
      <c r="J804" s="13">
        <f t="shared" si="134"/>
        <v>17640</v>
      </c>
      <c r="K804" s="11">
        <v>1</v>
      </c>
      <c r="L804" s="11" t="s">
        <v>45</v>
      </c>
      <c r="M804" s="11"/>
      <c r="N804" s="11">
        <v>2</v>
      </c>
      <c r="O804" s="12"/>
      <c r="P804" s="15">
        <v>100</v>
      </c>
      <c r="Q804" s="16"/>
      <c r="R804" s="16"/>
      <c r="S804" s="15"/>
      <c r="T804" s="15"/>
      <c r="U804" s="13"/>
      <c r="V804" s="13">
        <f t="shared" si="126"/>
        <v>17640</v>
      </c>
      <c r="W804" s="13">
        <f t="shared" si="132"/>
        <v>17640</v>
      </c>
      <c r="X804" s="17">
        <v>50</v>
      </c>
      <c r="Y804" s="18" t="s">
        <v>35</v>
      </c>
      <c r="Z804" s="19">
        <v>0.03</v>
      </c>
    </row>
    <row r="805" spans="1:26" s="37" customFormat="1" ht="36.75" customHeight="1" thickBot="1" x14ac:dyDescent="0.6">
      <c r="A805" s="147">
        <v>671</v>
      </c>
      <c r="B805" s="14" t="s">
        <v>32</v>
      </c>
      <c r="C805" s="14">
        <v>404</v>
      </c>
      <c r="D805" s="14">
        <v>0</v>
      </c>
      <c r="E805" s="14">
        <v>0</v>
      </c>
      <c r="F805" s="14">
        <v>93</v>
      </c>
      <c r="G805" s="29">
        <v>2</v>
      </c>
      <c r="H805" s="19">
        <f t="shared" si="129"/>
        <v>93</v>
      </c>
      <c r="I805" s="14">
        <v>420</v>
      </c>
      <c r="J805" s="30">
        <f t="shared" si="134"/>
        <v>39060</v>
      </c>
      <c r="K805" s="14">
        <v>1</v>
      </c>
      <c r="L805" s="14"/>
      <c r="M805" s="14"/>
      <c r="N805" s="14">
        <v>2</v>
      </c>
      <c r="O805" s="19"/>
      <c r="P805" s="31">
        <v>100</v>
      </c>
      <c r="Q805" s="32"/>
      <c r="R805" s="32"/>
      <c r="S805" s="31"/>
      <c r="T805" s="31"/>
      <c r="U805" s="30"/>
      <c r="V805" s="30">
        <f t="shared" si="126"/>
        <v>39060</v>
      </c>
      <c r="W805" s="30">
        <f t="shared" si="132"/>
        <v>39060</v>
      </c>
      <c r="X805" s="33">
        <v>50</v>
      </c>
      <c r="Y805" s="34" t="s">
        <v>35</v>
      </c>
      <c r="Z805" s="19">
        <v>0.03</v>
      </c>
    </row>
    <row r="806" spans="1:26" ht="36.75" customHeight="1" thickBot="1" x14ac:dyDescent="0.6">
      <c r="A806" s="153"/>
      <c r="B806" s="11" t="s">
        <v>32</v>
      </c>
      <c r="C806" s="11">
        <v>404</v>
      </c>
      <c r="D806" s="11"/>
      <c r="E806" s="11"/>
      <c r="F806" s="11"/>
      <c r="G806" s="20"/>
      <c r="H806" s="12"/>
      <c r="I806" s="11"/>
      <c r="J806" s="13"/>
      <c r="K806" s="11">
        <v>1</v>
      </c>
      <c r="L806" s="11" t="s">
        <v>33</v>
      </c>
      <c r="M806" s="14" t="s">
        <v>34</v>
      </c>
      <c r="N806" s="11">
        <v>2</v>
      </c>
      <c r="O806" s="12">
        <v>270</v>
      </c>
      <c r="P806" s="15">
        <v>100</v>
      </c>
      <c r="Q806" s="16">
        <v>8450</v>
      </c>
      <c r="R806" s="16">
        <f>O806*Q806</f>
        <v>2281500</v>
      </c>
      <c r="S806" s="15">
        <v>16</v>
      </c>
      <c r="T806" s="15">
        <v>55</v>
      </c>
      <c r="U806" s="13">
        <f>R806*(100-T806)%</f>
        <v>1026675</v>
      </c>
      <c r="V806" s="13">
        <f t="shared" si="126"/>
        <v>1026675</v>
      </c>
      <c r="W806" s="13">
        <f t="shared" si="132"/>
        <v>1026675</v>
      </c>
      <c r="X806" s="17">
        <v>10</v>
      </c>
      <c r="Y806" s="18" t="s">
        <v>35</v>
      </c>
      <c r="Z806" s="19">
        <v>0.02</v>
      </c>
    </row>
    <row r="807" spans="1:26" ht="25.5" customHeight="1" thickBot="1" x14ac:dyDescent="0.6">
      <c r="A807" s="11">
        <v>672</v>
      </c>
      <c r="B807" s="11" t="s">
        <v>32</v>
      </c>
      <c r="C807" s="11">
        <v>20238</v>
      </c>
      <c r="D807" s="11">
        <v>1</v>
      </c>
      <c r="E807" s="11">
        <v>0</v>
      </c>
      <c r="F807" s="11">
        <v>0</v>
      </c>
      <c r="G807" s="20">
        <v>1</v>
      </c>
      <c r="H807" s="12">
        <f t="shared" si="129"/>
        <v>400</v>
      </c>
      <c r="I807" s="11">
        <v>110</v>
      </c>
      <c r="J807" s="13">
        <f t="shared" ref="J807:J814" si="136">H807*I807</f>
        <v>44000</v>
      </c>
      <c r="K807" s="11">
        <v>1</v>
      </c>
      <c r="L807" s="11"/>
      <c r="M807" s="11"/>
      <c r="N807" s="11">
        <v>1</v>
      </c>
      <c r="O807" s="12"/>
      <c r="P807" s="15">
        <v>100</v>
      </c>
      <c r="Q807" s="16"/>
      <c r="R807" s="16"/>
      <c r="S807" s="15"/>
      <c r="T807" s="15"/>
      <c r="U807" s="13"/>
      <c r="V807" s="13">
        <f t="shared" si="126"/>
        <v>44000</v>
      </c>
      <c r="W807" s="13">
        <f t="shared" si="132"/>
        <v>44000</v>
      </c>
      <c r="X807" s="17">
        <v>50</v>
      </c>
      <c r="Y807" s="18" t="s">
        <v>35</v>
      </c>
      <c r="Z807" s="19">
        <v>0.01</v>
      </c>
    </row>
    <row r="808" spans="1:26" ht="33.6" customHeight="1" thickBot="1" x14ac:dyDescent="0.6">
      <c r="A808" s="11">
        <v>673</v>
      </c>
      <c r="B808" s="11" t="s">
        <v>32</v>
      </c>
      <c r="C808" s="11">
        <v>17413</v>
      </c>
      <c r="D808" s="11">
        <v>12</v>
      </c>
      <c r="E808" s="11">
        <v>3</v>
      </c>
      <c r="F808" s="11">
        <v>53</v>
      </c>
      <c r="G808" s="20">
        <v>1</v>
      </c>
      <c r="H808" s="12">
        <f t="shared" si="129"/>
        <v>5153</v>
      </c>
      <c r="I808" s="11">
        <v>130</v>
      </c>
      <c r="J808" s="13">
        <f t="shared" si="136"/>
        <v>669890</v>
      </c>
      <c r="K808" s="11">
        <v>1</v>
      </c>
      <c r="L808" s="11"/>
      <c r="M808" s="11"/>
      <c r="N808" s="11">
        <v>1</v>
      </c>
      <c r="O808" s="12"/>
      <c r="P808" s="15">
        <v>100</v>
      </c>
      <c r="Q808" s="16"/>
      <c r="R808" s="16"/>
      <c r="S808" s="15"/>
      <c r="T808" s="15"/>
      <c r="U808" s="13"/>
      <c r="V808" s="13">
        <f t="shared" si="126"/>
        <v>669890</v>
      </c>
      <c r="W808" s="13">
        <f t="shared" si="132"/>
        <v>669890</v>
      </c>
      <c r="X808" s="17">
        <v>50</v>
      </c>
      <c r="Y808" s="6" t="s">
        <v>35</v>
      </c>
      <c r="Z808" s="19">
        <v>0.01</v>
      </c>
    </row>
    <row r="809" spans="1:26" ht="36.75" customHeight="1" thickBot="1" x14ac:dyDescent="0.6">
      <c r="A809" s="11">
        <v>674</v>
      </c>
      <c r="B809" s="11" t="s">
        <v>32</v>
      </c>
      <c r="C809" s="11">
        <v>33273</v>
      </c>
      <c r="D809" s="11">
        <v>0</v>
      </c>
      <c r="E809" s="11">
        <v>3</v>
      </c>
      <c r="F809" s="11">
        <v>19</v>
      </c>
      <c r="G809" s="20">
        <v>2</v>
      </c>
      <c r="H809" s="12">
        <f t="shared" si="129"/>
        <v>319</v>
      </c>
      <c r="I809" s="11">
        <v>370</v>
      </c>
      <c r="J809" s="13">
        <f t="shared" si="136"/>
        <v>118030</v>
      </c>
      <c r="K809" s="11">
        <v>1</v>
      </c>
      <c r="L809" s="11" t="s">
        <v>33</v>
      </c>
      <c r="M809" s="11" t="s">
        <v>37</v>
      </c>
      <c r="N809" s="11">
        <v>2</v>
      </c>
      <c r="O809" s="12">
        <v>90</v>
      </c>
      <c r="P809" s="15">
        <v>100</v>
      </c>
      <c r="Q809" s="16">
        <v>8450</v>
      </c>
      <c r="R809" s="16">
        <f>O809*Q809</f>
        <v>760500</v>
      </c>
      <c r="S809" s="15">
        <v>36</v>
      </c>
      <c r="T809" s="15">
        <v>62</v>
      </c>
      <c r="U809" s="13">
        <f>R809*(100-T809)%</f>
        <v>288990</v>
      </c>
      <c r="V809" s="13">
        <f t="shared" si="126"/>
        <v>407020</v>
      </c>
      <c r="W809" s="13">
        <f t="shared" si="132"/>
        <v>407020</v>
      </c>
      <c r="X809" s="17">
        <v>50</v>
      </c>
      <c r="Y809" s="18" t="s">
        <v>35</v>
      </c>
      <c r="Z809" s="19">
        <v>0.03</v>
      </c>
    </row>
    <row r="810" spans="1:26" ht="27" customHeight="1" thickBot="1" x14ac:dyDescent="0.6">
      <c r="A810" s="11">
        <v>675</v>
      </c>
      <c r="B810" s="11" t="s">
        <v>32</v>
      </c>
      <c r="C810" s="11">
        <v>455</v>
      </c>
      <c r="D810" s="11">
        <v>0</v>
      </c>
      <c r="E810" s="11">
        <v>2</v>
      </c>
      <c r="F810" s="11">
        <v>46</v>
      </c>
      <c r="G810" s="20">
        <v>1</v>
      </c>
      <c r="H810" s="12">
        <f t="shared" si="129"/>
        <v>246</v>
      </c>
      <c r="I810" s="11">
        <v>370</v>
      </c>
      <c r="J810" s="13">
        <f t="shared" si="136"/>
        <v>91020</v>
      </c>
      <c r="K810" s="11">
        <v>1</v>
      </c>
      <c r="L810" s="11"/>
      <c r="M810" s="11"/>
      <c r="N810" s="11">
        <v>1</v>
      </c>
      <c r="O810" s="12"/>
      <c r="P810" s="15">
        <v>100</v>
      </c>
      <c r="Q810" s="16"/>
      <c r="R810" s="16"/>
      <c r="S810" s="15"/>
      <c r="T810" s="15"/>
      <c r="U810" s="13"/>
      <c r="V810" s="13">
        <f t="shared" si="126"/>
        <v>91020</v>
      </c>
      <c r="W810" s="13">
        <f t="shared" si="132"/>
        <v>91020</v>
      </c>
      <c r="X810" s="161">
        <v>50</v>
      </c>
      <c r="Y810" s="141" t="s">
        <v>35</v>
      </c>
      <c r="Z810" s="144">
        <v>0.01</v>
      </c>
    </row>
    <row r="811" spans="1:26" ht="27" customHeight="1" thickBot="1" x14ac:dyDescent="0.6">
      <c r="A811" s="11">
        <v>676</v>
      </c>
      <c r="B811" s="11" t="s">
        <v>32</v>
      </c>
      <c r="C811" s="11">
        <v>17636</v>
      </c>
      <c r="D811" s="11">
        <v>24</v>
      </c>
      <c r="E811" s="11">
        <v>3</v>
      </c>
      <c r="F811" s="11">
        <v>35</v>
      </c>
      <c r="G811" s="20">
        <v>1</v>
      </c>
      <c r="H811" s="12">
        <f t="shared" si="129"/>
        <v>9935</v>
      </c>
      <c r="I811" s="11">
        <v>130</v>
      </c>
      <c r="J811" s="13">
        <f t="shared" si="136"/>
        <v>1291550</v>
      </c>
      <c r="K811" s="11">
        <v>1</v>
      </c>
      <c r="L811" s="11"/>
      <c r="M811" s="11"/>
      <c r="N811" s="11">
        <v>1</v>
      </c>
      <c r="O811" s="12"/>
      <c r="P811" s="15">
        <v>100</v>
      </c>
      <c r="Q811" s="16"/>
      <c r="R811" s="16"/>
      <c r="S811" s="15"/>
      <c r="T811" s="15"/>
      <c r="U811" s="13"/>
      <c r="V811" s="13">
        <f t="shared" si="126"/>
        <v>1291550</v>
      </c>
      <c r="W811" s="13">
        <f t="shared" si="132"/>
        <v>1291550</v>
      </c>
      <c r="X811" s="162"/>
      <c r="Y811" s="142"/>
      <c r="Z811" s="145"/>
    </row>
    <row r="812" spans="1:26" ht="30" customHeight="1" thickBot="1" x14ac:dyDescent="0.6">
      <c r="A812" s="11">
        <v>677</v>
      </c>
      <c r="B812" s="11" t="s">
        <v>32</v>
      </c>
      <c r="C812" s="11">
        <v>43113</v>
      </c>
      <c r="D812" s="11">
        <v>0</v>
      </c>
      <c r="E812" s="11">
        <v>0</v>
      </c>
      <c r="F812" s="11">
        <v>57</v>
      </c>
      <c r="G812" s="11">
        <v>1</v>
      </c>
      <c r="H812" s="12">
        <f>SUM(D812*400)+(E812*100)+F812</f>
        <v>57</v>
      </c>
      <c r="I812" s="11">
        <v>100</v>
      </c>
      <c r="J812" s="13">
        <f t="shared" si="136"/>
        <v>5700</v>
      </c>
      <c r="K812" s="11">
        <v>1</v>
      </c>
      <c r="L812" s="11"/>
      <c r="M812" s="11"/>
      <c r="N812" s="11">
        <v>1</v>
      </c>
      <c r="O812" s="12"/>
      <c r="P812" s="15">
        <v>100</v>
      </c>
      <c r="Q812" s="16"/>
      <c r="R812" s="16"/>
      <c r="S812" s="15"/>
      <c r="T812" s="15"/>
      <c r="U812" s="13"/>
      <c r="V812" s="13">
        <f t="shared" si="126"/>
        <v>5700</v>
      </c>
      <c r="W812" s="13">
        <f>V812</f>
        <v>5700</v>
      </c>
      <c r="X812" s="163"/>
      <c r="Y812" s="143"/>
      <c r="Z812" s="146"/>
    </row>
    <row r="813" spans="1:26" ht="36.75" customHeight="1" thickBot="1" x14ac:dyDescent="0.6">
      <c r="A813" s="11">
        <v>678</v>
      </c>
      <c r="B813" s="11" t="s">
        <v>32</v>
      </c>
      <c r="C813" s="11">
        <v>430</v>
      </c>
      <c r="D813" s="11">
        <v>0</v>
      </c>
      <c r="E813" s="11">
        <v>1</v>
      </c>
      <c r="F813" s="11">
        <v>87</v>
      </c>
      <c r="G813" s="20">
        <v>2</v>
      </c>
      <c r="H813" s="12">
        <f>SUM(D813*400)+(E813*100)+F813</f>
        <v>187</v>
      </c>
      <c r="I813" s="11">
        <v>420</v>
      </c>
      <c r="J813" s="13">
        <f t="shared" si="136"/>
        <v>78540</v>
      </c>
      <c r="K813" s="11">
        <v>1</v>
      </c>
      <c r="L813" s="11" t="s">
        <v>33</v>
      </c>
      <c r="M813" s="11" t="s">
        <v>37</v>
      </c>
      <c r="N813" s="11">
        <v>2</v>
      </c>
      <c r="O813" s="12">
        <v>216</v>
      </c>
      <c r="P813" s="11">
        <v>100</v>
      </c>
      <c r="Q813" s="16">
        <v>8450</v>
      </c>
      <c r="R813" s="16">
        <f>O813*Q813</f>
        <v>1825200</v>
      </c>
      <c r="S813" s="15">
        <v>22</v>
      </c>
      <c r="T813" s="15">
        <v>34</v>
      </c>
      <c r="U813" s="13">
        <f>R813*(100-T813)%</f>
        <v>1204632</v>
      </c>
      <c r="V813" s="13">
        <f t="shared" si="126"/>
        <v>1283172</v>
      </c>
      <c r="W813" s="13">
        <f>V813</f>
        <v>1283172</v>
      </c>
      <c r="X813" s="17">
        <v>50</v>
      </c>
      <c r="Y813" s="18" t="s">
        <v>35</v>
      </c>
      <c r="Z813" s="19">
        <v>0.03</v>
      </c>
    </row>
    <row r="814" spans="1:26" s="37" customFormat="1" ht="36.75" customHeight="1" thickBot="1" x14ac:dyDescent="0.6">
      <c r="A814" s="152">
        <v>679</v>
      </c>
      <c r="B814" s="14" t="s">
        <v>32</v>
      </c>
      <c r="C814" s="14">
        <v>41416</v>
      </c>
      <c r="D814" s="14">
        <v>0</v>
      </c>
      <c r="E814" s="14">
        <v>2</v>
      </c>
      <c r="F814" s="14">
        <v>63</v>
      </c>
      <c r="G814" s="14">
        <v>2</v>
      </c>
      <c r="H814" s="19">
        <f t="shared" si="129"/>
        <v>263</v>
      </c>
      <c r="I814" s="14">
        <v>420</v>
      </c>
      <c r="J814" s="30">
        <f t="shared" si="136"/>
        <v>110460</v>
      </c>
      <c r="K814" s="14">
        <v>1</v>
      </c>
      <c r="L814" s="14"/>
      <c r="M814" s="14"/>
      <c r="N814" s="14">
        <v>2</v>
      </c>
      <c r="O814" s="19"/>
      <c r="P814" s="31">
        <v>100</v>
      </c>
      <c r="Q814" s="32"/>
      <c r="R814" s="32"/>
      <c r="S814" s="31"/>
      <c r="T814" s="31"/>
      <c r="U814" s="30"/>
      <c r="V814" s="30">
        <f t="shared" si="126"/>
        <v>110460</v>
      </c>
      <c r="W814" s="30">
        <f t="shared" si="132"/>
        <v>110460</v>
      </c>
      <c r="X814" s="33">
        <v>50</v>
      </c>
      <c r="Y814" s="34" t="s">
        <v>35</v>
      </c>
      <c r="Z814" s="19">
        <v>0.03</v>
      </c>
    </row>
    <row r="815" spans="1:26" ht="36.75" customHeight="1" thickBot="1" x14ac:dyDescent="0.6">
      <c r="A815" s="153"/>
      <c r="B815" s="11" t="s">
        <v>32</v>
      </c>
      <c r="C815" s="11">
        <v>41416</v>
      </c>
      <c r="D815" s="11"/>
      <c r="E815" s="11"/>
      <c r="F815" s="11"/>
      <c r="G815" s="11"/>
      <c r="H815" s="12"/>
      <c r="I815" s="11"/>
      <c r="J815" s="13"/>
      <c r="K815" s="11">
        <v>1</v>
      </c>
      <c r="L815" s="11" t="s">
        <v>33</v>
      </c>
      <c r="M815" s="11" t="s">
        <v>37</v>
      </c>
      <c r="N815" s="11">
        <v>2</v>
      </c>
      <c r="O815" s="12">
        <v>108</v>
      </c>
      <c r="P815" s="15">
        <v>100</v>
      </c>
      <c r="Q815" s="16">
        <v>8450</v>
      </c>
      <c r="R815" s="16">
        <f>O815*Q815</f>
        <v>912600</v>
      </c>
      <c r="S815" s="15">
        <v>26</v>
      </c>
      <c r="T815" s="15">
        <v>42</v>
      </c>
      <c r="U815" s="13">
        <f>R815*(100-T815)%</f>
        <v>529308</v>
      </c>
      <c r="V815" s="13">
        <f t="shared" si="126"/>
        <v>529308</v>
      </c>
      <c r="W815" s="13">
        <f t="shared" si="132"/>
        <v>529308</v>
      </c>
      <c r="X815" s="17">
        <v>10</v>
      </c>
      <c r="Y815" s="18" t="s">
        <v>35</v>
      </c>
      <c r="Z815" s="19">
        <v>0.02</v>
      </c>
    </row>
    <row r="816" spans="1:26" ht="30" customHeight="1" thickBot="1" x14ac:dyDescent="0.6">
      <c r="A816" s="11">
        <v>680</v>
      </c>
      <c r="B816" s="11" t="s">
        <v>32</v>
      </c>
      <c r="C816" s="11">
        <v>19524</v>
      </c>
      <c r="D816" s="11">
        <v>2</v>
      </c>
      <c r="E816" s="11">
        <v>2</v>
      </c>
      <c r="F816" s="11">
        <v>52</v>
      </c>
      <c r="G816" s="20">
        <v>1</v>
      </c>
      <c r="H816" s="12">
        <f t="shared" si="129"/>
        <v>1052</v>
      </c>
      <c r="I816" s="11">
        <v>130</v>
      </c>
      <c r="J816" s="13">
        <f t="shared" ref="J816:J823" si="137">H816*I816</f>
        <v>136760</v>
      </c>
      <c r="K816" s="11">
        <v>1</v>
      </c>
      <c r="L816" s="11"/>
      <c r="M816" s="11"/>
      <c r="N816" s="11">
        <v>1</v>
      </c>
      <c r="O816" s="12"/>
      <c r="P816" s="15">
        <v>100</v>
      </c>
      <c r="Q816" s="16"/>
      <c r="R816" s="16"/>
      <c r="S816" s="15"/>
      <c r="T816" s="15"/>
      <c r="U816" s="13"/>
      <c r="V816" s="13">
        <f t="shared" si="126"/>
        <v>136760</v>
      </c>
      <c r="W816" s="13">
        <f t="shared" si="132"/>
        <v>136760</v>
      </c>
      <c r="X816" s="17">
        <v>50</v>
      </c>
      <c r="Y816" s="18" t="s">
        <v>35</v>
      </c>
      <c r="Z816" s="19">
        <v>0.01</v>
      </c>
    </row>
    <row r="817" spans="1:26" ht="30" customHeight="1" thickBot="1" x14ac:dyDescent="0.6">
      <c r="A817" s="11">
        <v>681</v>
      </c>
      <c r="B817" s="11" t="s">
        <v>32</v>
      </c>
      <c r="C817" s="11">
        <v>42106</v>
      </c>
      <c r="D817" s="11">
        <v>0</v>
      </c>
      <c r="E817" s="11">
        <v>1</v>
      </c>
      <c r="F817" s="11">
        <v>60</v>
      </c>
      <c r="G817" s="11">
        <v>1</v>
      </c>
      <c r="H817" s="12">
        <f t="shared" si="129"/>
        <v>160</v>
      </c>
      <c r="I817" s="11">
        <v>500</v>
      </c>
      <c r="J817" s="13">
        <f t="shared" si="137"/>
        <v>80000</v>
      </c>
      <c r="K817" s="11">
        <v>1</v>
      </c>
      <c r="L817" s="11"/>
      <c r="M817" s="11"/>
      <c r="N817" s="11">
        <v>1</v>
      </c>
      <c r="O817" s="12"/>
      <c r="P817" s="15">
        <v>100</v>
      </c>
      <c r="Q817" s="16"/>
      <c r="R817" s="16"/>
      <c r="S817" s="15"/>
      <c r="T817" s="15"/>
      <c r="U817" s="13"/>
      <c r="V817" s="13">
        <f t="shared" si="126"/>
        <v>80000</v>
      </c>
      <c r="W817" s="13">
        <f t="shared" si="132"/>
        <v>80000</v>
      </c>
      <c r="X817" s="154">
        <v>50</v>
      </c>
      <c r="Y817" s="155" t="s">
        <v>35</v>
      </c>
      <c r="Z817" s="156">
        <v>0.01</v>
      </c>
    </row>
    <row r="818" spans="1:26" ht="30" customHeight="1" thickBot="1" x14ac:dyDescent="0.6">
      <c r="A818" s="11">
        <v>682</v>
      </c>
      <c r="B818" s="11" t="s">
        <v>32</v>
      </c>
      <c r="C818" s="11">
        <v>39200</v>
      </c>
      <c r="D818" s="11">
        <v>0</v>
      </c>
      <c r="E818" s="11">
        <v>3</v>
      </c>
      <c r="F818" s="11">
        <v>62</v>
      </c>
      <c r="G818" s="11">
        <v>1</v>
      </c>
      <c r="H818" s="12">
        <f t="shared" si="129"/>
        <v>362</v>
      </c>
      <c r="I818" s="11">
        <v>130</v>
      </c>
      <c r="J818" s="13">
        <f t="shared" si="137"/>
        <v>47060</v>
      </c>
      <c r="K818" s="11">
        <v>1</v>
      </c>
      <c r="L818" s="11"/>
      <c r="M818" s="11"/>
      <c r="N818" s="11">
        <v>1</v>
      </c>
      <c r="O818" s="12"/>
      <c r="P818" s="15">
        <v>100</v>
      </c>
      <c r="Q818" s="16"/>
      <c r="R818" s="16"/>
      <c r="S818" s="15"/>
      <c r="T818" s="15"/>
      <c r="U818" s="13"/>
      <c r="V818" s="13">
        <f t="shared" si="126"/>
        <v>47060</v>
      </c>
      <c r="W818" s="13">
        <f t="shared" si="132"/>
        <v>47060</v>
      </c>
      <c r="X818" s="154"/>
      <c r="Y818" s="155"/>
      <c r="Z818" s="156"/>
    </row>
    <row r="819" spans="1:26" ht="38.65" customHeight="1" thickBot="1" x14ac:dyDescent="0.6">
      <c r="A819" s="11">
        <v>683</v>
      </c>
      <c r="B819" s="11" t="s">
        <v>32</v>
      </c>
      <c r="C819" s="11">
        <v>34077</v>
      </c>
      <c r="D819" s="11">
        <v>0</v>
      </c>
      <c r="E819" s="11">
        <v>0</v>
      </c>
      <c r="F819" s="11">
        <v>67</v>
      </c>
      <c r="G819" s="20">
        <v>1</v>
      </c>
      <c r="H819" s="12">
        <f t="shared" si="129"/>
        <v>67</v>
      </c>
      <c r="I819" s="11">
        <v>100</v>
      </c>
      <c r="J819" s="13">
        <f t="shared" si="137"/>
        <v>6700</v>
      </c>
      <c r="K819" s="11">
        <v>1</v>
      </c>
      <c r="L819" s="11" t="s">
        <v>33</v>
      </c>
      <c r="M819" s="14" t="s">
        <v>34</v>
      </c>
      <c r="N819" s="11">
        <v>2</v>
      </c>
      <c r="O819" s="12">
        <v>143</v>
      </c>
      <c r="P819" s="15">
        <v>100</v>
      </c>
      <c r="Q819" s="16">
        <v>8450</v>
      </c>
      <c r="R819" s="16">
        <f>O819*Q819</f>
        <v>1208350</v>
      </c>
      <c r="S819" s="15">
        <v>17</v>
      </c>
      <c r="T819" s="15">
        <v>60</v>
      </c>
      <c r="U819" s="13">
        <f>R819*(100-T819)%</f>
        <v>483340</v>
      </c>
      <c r="V819" s="13">
        <f t="shared" si="126"/>
        <v>490040</v>
      </c>
      <c r="W819" s="13">
        <f t="shared" si="132"/>
        <v>490040</v>
      </c>
      <c r="X819" s="17">
        <v>50</v>
      </c>
      <c r="Y819" s="18" t="s">
        <v>35</v>
      </c>
      <c r="Z819" s="19">
        <v>0.03</v>
      </c>
    </row>
    <row r="820" spans="1:26" ht="30" customHeight="1" thickBot="1" x14ac:dyDescent="0.6">
      <c r="A820" s="11">
        <v>684</v>
      </c>
      <c r="B820" s="11" t="s">
        <v>32</v>
      </c>
      <c r="C820" s="11">
        <v>17514</v>
      </c>
      <c r="D820" s="11">
        <v>5</v>
      </c>
      <c r="E820" s="11">
        <v>1</v>
      </c>
      <c r="F820" s="11">
        <v>65</v>
      </c>
      <c r="G820" s="20">
        <v>1</v>
      </c>
      <c r="H820" s="12">
        <f t="shared" si="129"/>
        <v>2165</v>
      </c>
      <c r="I820" s="11">
        <v>150</v>
      </c>
      <c r="J820" s="13">
        <f t="shared" si="137"/>
        <v>324750</v>
      </c>
      <c r="K820" s="11">
        <v>1</v>
      </c>
      <c r="L820" s="11"/>
      <c r="M820" s="11"/>
      <c r="N820" s="11">
        <v>1</v>
      </c>
      <c r="O820" s="12"/>
      <c r="P820" s="15">
        <v>100</v>
      </c>
      <c r="Q820" s="16"/>
      <c r="R820" s="16"/>
      <c r="S820" s="15"/>
      <c r="T820" s="15"/>
      <c r="U820" s="13"/>
      <c r="V820" s="13">
        <f t="shared" si="126"/>
        <v>324750</v>
      </c>
      <c r="W820" s="13">
        <f t="shared" si="132"/>
        <v>324750</v>
      </c>
      <c r="X820" s="154">
        <v>50</v>
      </c>
      <c r="Y820" s="155" t="s">
        <v>35</v>
      </c>
      <c r="Z820" s="156">
        <v>0.01</v>
      </c>
    </row>
    <row r="821" spans="1:26" ht="30" customHeight="1" thickBot="1" x14ac:dyDescent="0.6">
      <c r="A821" s="11">
        <v>685</v>
      </c>
      <c r="B821" s="11" t="s">
        <v>32</v>
      </c>
      <c r="C821" s="11">
        <v>19480</v>
      </c>
      <c r="D821" s="11">
        <v>14</v>
      </c>
      <c r="E821" s="11">
        <v>1</v>
      </c>
      <c r="F821" s="11">
        <v>53</v>
      </c>
      <c r="G821" s="20">
        <v>1</v>
      </c>
      <c r="H821" s="12">
        <f t="shared" si="129"/>
        <v>5753</v>
      </c>
      <c r="I821" s="11">
        <v>260</v>
      </c>
      <c r="J821" s="13">
        <f t="shared" si="137"/>
        <v>1495780</v>
      </c>
      <c r="K821" s="11">
        <v>1</v>
      </c>
      <c r="L821" s="11"/>
      <c r="M821" s="11"/>
      <c r="N821" s="11">
        <v>1</v>
      </c>
      <c r="O821" s="12"/>
      <c r="P821" s="15">
        <v>100</v>
      </c>
      <c r="Q821" s="16"/>
      <c r="R821" s="16"/>
      <c r="S821" s="15"/>
      <c r="T821" s="15"/>
      <c r="U821" s="13"/>
      <c r="V821" s="13">
        <f t="shared" si="126"/>
        <v>1495780</v>
      </c>
      <c r="W821" s="13">
        <f t="shared" si="132"/>
        <v>1495780</v>
      </c>
      <c r="X821" s="154"/>
      <c r="Y821" s="155"/>
      <c r="Z821" s="156"/>
    </row>
    <row r="822" spans="1:26" ht="30" customHeight="1" thickBot="1" x14ac:dyDescent="0.6">
      <c r="A822" s="11">
        <v>686</v>
      </c>
      <c r="B822" s="11" t="s">
        <v>32</v>
      </c>
      <c r="C822" s="11">
        <v>19482</v>
      </c>
      <c r="D822" s="11">
        <v>8</v>
      </c>
      <c r="E822" s="11">
        <v>2</v>
      </c>
      <c r="F822" s="11">
        <v>65</v>
      </c>
      <c r="G822" s="20">
        <v>1</v>
      </c>
      <c r="H822" s="12">
        <f t="shared" si="129"/>
        <v>3465</v>
      </c>
      <c r="I822" s="11">
        <v>230</v>
      </c>
      <c r="J822" s="13">
        <f t="shared" si="137"/>
        <v>796950</v>
      </c>
      <c r="K822" s="11">
        <v>1</v>
      </c>
      <c r="L822" s="11"/>
      <c r="M822" s="11"/>
      <c r="N822" s="11">
        <v>1</v>
      </c>
      <c r="O822" s="12"/>
      <c r="P822" s="15">
        <v>100</v>
      </c>
      <c r="Q822" s="16"/>
      <c r="R822" s="16"/>
      <c r="S822" s="15"/>
      <c r="T822" s="15"/>
      <c r="U822" s="13"/>
      <c r="V822" s="13">
        <f t="shared" ref="V822:V825" si="138">U822+J822</f>
        <v>796950</v>
      </c>
      <c r="W822" s="13">
        <f t="shared" si="132"/>
        <v>796950</v>
      </c>
      <c r="X822" s="154"/>
      <c r="Y822" s="155"/>
      <c r="Z822" s="156"/>
    </row>
    <row r="823" spans="1:26" s="37" customFormat="1" ht="30.75" customHeight="1" thickBot="1" x14ac:dyDescent="0.6">
      <c r="A823" s="152">
        <v>687</v>
      </c>
      <c r="B823" s="14" t="s">
        <v>32</v>
      </c>
      <c r="C823" s="14">
        <v>19483</v>
      </c>
      <c r="D823" s="14">
        <v>0</v>
      </c>
      <c r="E823" s="14">
        <v>3</v>
      </c>
      <c r="F823" s="14">
        <v>37</v>
      </c>
      <c r="G823" s="29">
        <v>2</v>
      </c>
      <c r="H823" s="19">
        <f t="shared" si="129"/>
        <v>337</v>
      </c>
      <c r="I823" s="14">
        <v>500</v>
      </c>
      <c r="J823" s="30">
        <f t="shared" si="137"/>
        <v>168500</v>
      </c>
      <c r="K823" s="14">
        <v>1</v>
      </c>
      <c r="L823" s="14"/>
      <c r="M823" s="14"/>
      <c r="N823" s="14">
        <v>2</v>
      </c>
      <c r="O823" s="19"/>
      <c r="P823" s="31">
        <v>100</v>
      </c>
      <c r="Q823" s="32"/>
      <c r="R823" s="32"/>
      <c r="S823" s="31"/>
      <c r="T823" s="31"/>
      <c r="U823" s="30"/>
      <c r="V823" s="30">
        <f t="shared" si="138"/>
        <v>168500</v>
      </c>
      <c r="W823" s="30">
        <f t="shared" si="132"/>
        <v>168500</v>
      </c>
      <c r="X823" s="33">
        <v>0</v>
      </c>
      <c r="Y823" s="34"/>
      <c r="Z823" s="19">
        <v>0.02</v>
      </c>
    </row>
    <row r="824" spans="1:26" ht="41.25" customHeight="1" thickBot="1" x14ac:dyDescent="0.6">
      <c r="A824" s="153"/>
      <c r="B824" s="11" t="s">
        <v>32</v>
      </c>
      <c r="C824" s="11">
        <v>19483</v>
      </c>
      <c r="D824" s="11"/>
      <c r="E824" s="11"/>
      <c r="F824" s="11"/>
      <c r="G824" s="20"/>
      <c r="H824" s="12"/>
      <c r="I824" s="11"/>
      <c r="J824" s="13"/>
      <c r="K824" s="11">
        <v>1</v>
      </c>
      <c r="L824" s="11" t="s">
        <v>33</v>
      </c>
      <c r="M824" s="11" t="s">
        <v>37</v>
      </c>
      <c r="N824" s="11">
        <v>2</v>
      </c>
      <c r="O824" s="12">
        <v>98</v>
      </c>
      <c r="P824" s="15">
        <v>100</v>
      </c>
      <c r="Q824" s="16">
        <v>8450</v>
      </c>
      <c r="R824" s="16">
        <f>O824*Q824</f>
        <v>828100</v>
      </c>
      <c r="S824" s="15">
        <v>21</v>
      </c>
      <c r="T824" s="15">
        <v>32</v>
      </c>
      <c r="U824" s="13">
        <f>R824*(100-T824)%</f>
        <v>563108</v>
      </c>
      <c r="V824" s="13">
        <f t="shared" si="138"/>
        <v>563108</v>
      </c>
      <c r="W824" s="13">
        <f t="shared" si="132"/>
        <v>563108</v>
      </c>
      <c r="X824" s="17">
        <v>10</v>
      </c>
      <c r="Y824" s="18" t="s">
        <v>35</v>
      </c>
      <c r="Z824" s="19">
        <v>0.02</v>
      </c>
    </row>
    <row r="825" spans="1:26" ht="26.25" customHeight="1" thickBot="1" x14ac:dyDescent="0.6">
      <c r="A825" s="11">
        <v>688</v>
      </c>
      <c r="B825" s="11" t="s">
        <v>32</v>
      </c>
      <c r="C825" s="11">
        <v>19510</v>
      </c>
      <c r="D825" s="11">
        <v>3</v>
      </c>
      <c r="E825" s="11">
        <v>0</v>
      </c>
      <c r="F825" s="11">
        <v>25</v>
      </c>
      <c r="G825" s="20">
        <v>1</v>
      </c>
      <c r="H825" s="12">
        <f t="shared" si="129"/>
        <v>1225</v>
      </c>
      <c r="I825" s="11">
        <v>100</v>
      </c>
      <c r="J825" s="13">
        <f>H825*I825</f>
        <v>122500</v>
      </c>
      <c r="K825" s="11">
        <v>1</v>
      </c>
      <c r="L825" s="11"/>
      <c r="M825" s="11"/>
      <c r="N825" s="11">
        <v>1</v>
      </c>
      <c r="O825" s="12"/>
      <c r="P825" s="15">
        <v>100</v>
      </c>
      <c r="Q825" s="16"/>
      <c r="R825" s="16"/>
      <c r="S825" s="15"/>
      <c r="T825" s="15"/>
      <c r="U825" s="13"/>
      <c r="V825" s="13">
        <f t="shared" si="138"/>
        <v>122500</v>
      </c>
      <c r="W825" s="13">
        <f t="shared" si="132"/>
        <v>122500</v>
      </c>
      <c r="X825" s="17">
        <v>50</v>
      </c>
      <c r="Y825" s="18" t="s">
        <v>35</v>
      </c>
      <c r="Z825" s="19">
        <v>0.01</v>
      </c>
    </row>
    <row r="826" spans="1:26" s="37" customFormat="1" ht="41.25" customHeight="1" thickBot="1" x14ac:dyDescent="0.6">
      <c r="A826" s="147">
        <v>689</v>
      </c>
      <c r="B826" s="14" t="s">
        <v>32</v>
      </c>
      <c r="C826" s="14">
        <v>39962</v>
      </c>
      <c r="D826" s="14">
        <v>0</v>
      </c>
      <c r="E826" s="14">
        <v>0</v>
      </c>
      <c r="F826" s="14">
        <v>91</v>
      </c>
      <c r="G826" s="14">
        <v>2</v>
      </c>
      <c r="H826" s="19">
        <f t="shared" si="129"/>
        <v>91</v>
      </c>
      <c r="I826" s="14">
        <v>500</v>
      </c>
      <c r="J826" s="30">
        <f>H826*I826</f>
        <v>45500</v>
      </c>
      <c r="K826" s="14">
        <v>1</v>
      </c>
      <c r="L826" s="14"/>
      <c r="M826" s="14"/>
      <c r="N826" s="14">
        <v>2</v>
      </c>
      <c r="O826" s="19"/>
      <c r="P826" s="31">
        <v>100</v>
      </c>
      <c r="Q826" s="32"/>
      <c r="R826" s="32"/>
      <c r="S826" s="31"/>
      <c r="T826" s="31"/>
      <c r="U826" s="30"/>
      <c r="V826" s="30">
        <f>J826</f>
        <v>45500</v>
      </c>
      <c r="W826" s="30">
        <f t="shared" si="132"/>
        <v>45500</v>
      </c>
      <c r="X826" s="33"/>
      <c r="Y826" s="34"/>
      <c r="Z826" s="19">
        <v>0.02</v>
      </c>
    </row>
    <row r="827" spans="1:26" ht="41.25" customHeight="1" thickBot="1" x14ac:dyDescent="0.6">
      <c r="A827" s="148"/>
      <c r="B827" s="11" t="s">
        <v>32</v>
      </c>
      <c r="C827" s="11">
        <v>39962</v>
      </c>
      <c r="D827" s="11"/>
      <c r="E827" s="11"/>
      <c r="F827" s="11"/>
      <c r="G827" s="11"/>
      <c r="H827" s="12"/>
      <c r="I827" s="11"/>
      <c r="J827" s="13"/>
      <c r="K827" s="11"/>
      <c r="L827" s="11" t="s">
        <v>33</v>
      </c>
      <c r="M827" s="14" t="s">
        <v>34</v>
      </c>
      <c r="N827" s="11">
        <v>2</v>
      </c>
      <c r="O827" s="12">
        <v>170</v>
      </c>
      <c r="P827" s="15">
        <v>100</v>
      </c>
      <c r="Q827" s="16">
        <v>8450</v>
      </c>
      <c r="R827" s="16">
        <f>O827*Q827</f>
        <v>1436500</v>
      </c>
      <c r="S827" s="15">
        <v>26</v>
      </c>
      <c r="T827" s="15">
        <v>85</v>
      </c>
      <c r="U827" s="13">
        <f>R827*(100-T827)%</f>
        <v>215475</v>
      </c>
      <c r="V827" s="13">
        <f t="shared" ref="V827:V853" si="139">U827+J827</f>
        <v>215475</v>
      </c>
      <c r="W827" s="13">
        <f t="shared" si="132"/>
        <v>215475</v>
      </c>
      <c r="X827" s="17">
        <v>10</v>
      </c>
      <c r="Y827" s="18" t="s">
        <v>35</v>
      </c>
      <c r="Z827" s="19">
        <v>0.02</v>
      </c>
    </row>
    <row r="828" spans="1:26" ht="41.25" customHeight="1" thickBot="1" x14ac:dyDescent="0.6">
      <c r="A828" s="11">
        <v>690</v>
      </c>
      <c r="B828" s="11" t="s">
        <v>32</v>
      </c>
      <c r="C828" s="11">
        <v>17661</v>
      </c>
      <c r="D828" s="11">
        <v>5</v>
      </c>
      <c r="E828" s="11">
        <v>2</v>
      </c>
      <c r="F828" s="11">
        <v>29</v>
      </c>
      <c r="G828" s="20">
        <v>1</v>
      </c>
      <c r="H828" s="12">
        <f t="shared" si="129"/>
        <v>2229</v>
      </c>
      <c r="I828" s="11">
        <v>100</v>
      </c>
      <c r="J828" s="13">
        <f>H828*I828</f>
        <v>222900</v>
      </c>
      <c r="K828" s="11">
        <v>1</v>
      </c>
      <c r="L828" s="11"/>
      <c r="M828" s="11"/>
      <c r="N828" s="11">
        <v>1</v>
      </c>
      <c r="O828" s="12"/>
      <c r="P828" s="15">
        <v>100</v>
      </c>
      <c r="Q828" s="16"/>
      <c r="R828" s="16"/>
      <c r="S828" s="15"/>
      <c r="T828" s="15"/>
      <c r="U828" s="13"/>
      <c r="V828" s="13">
        <f t="shared" si="139"/>
        <v>222900</v>
      </c>
      <c r="W828" s="13">
        <f t="shared" si="132"/>
        <v>222900</v>
      </c>
      <c r="X828" s="17">
        <v>50</v>
      </c>
      <c r="Y828" s="6" t="s">
        <v>35</v>
      </c>
      <c r="Z828" s="19">
        <v>0.01</v>
      </c>
    </row>
    <row r="829" spans="1:26" ht="41.25" customHeight="1" thickBot="1" x14ac:dyDescent="0.6">
      <c r="A829" s="11">
        <v>691</v>
      </c>
      <c r="B829" s="11" t="s">
        <v>32</v>
      </c>
      <c r="C829" s="11">
        <v>33271</v>
      </c>
      <c r="D829" s="11">
        <v>0</v>
      </c>
      <c r="E829" s="11">
        <v>1</v>
      </c>
      <c r="F829" s="11">
        <v>25</v>
      </c>
      <c r="G829" s="20">
        <v>2</v>
      </c>
      <c r="H829" s="12">
        <f t="shared" si="129"/>
        <v>125</v>
      </c>
      <c r="I829" s="11">
        <v>420</v>
      </c>
      <c r="J829" s="13">
        <f>H829*I829</f>
        <v>52500</v>
      </c>
      <c r="K829" s="11">
        <v>1</v>
      </c>
      <c r="L829" s="11" t="s">
        <v>33</v>
      </c>
      <c r="M829" s="14" t="s">
        <v>34</v>
      </c>
      <c r="N829" s="11">
        <v>2</v>
      </c>
      <c r="O829" s="12">
        <v>260</v>
      </c>
      <c r="P829" s="15">
        <v>100</v>
      </c>
      <c r="Q829" s="16">
        <v>8450</v>
      </c>
      <c r="R829" s="16">
        <f>O829*Q829</f>
        <v>2197000</v>
      </c>
      <c r="S829" s="15">
        <v>18</v>
      </c>
      <c r="T829" s="15">
        <v>65</v>
      </c>
      <c r="U829" s="13">
        <f>R829*(100-T829)%</f>
        <v>768950</v>
      </c>
      <c r="V829" s="13">
        <f t="shared" si="139"/>
        <v>821450</v>
      </c>
      <c r="W829" s="13">
        <f t="shared" si="132"/>
        <v>821450</v>
      </c>
      <c r="X829" s="17">
        <v>50</v>
      </c>
      <c r="Y829" s="18" t="s">
        <v>35</v>
      </c>
      <c r="Z829" s="19">
        <v>0.03</v>
      </c>
    </row>
    <row r="830" spans="1:26" ht="30" customHeight="1" thickBot="1" x14ac:dyDescent="0.6">
      <c r="A830" s="11">
        <v>692</v>
      </c>
      <c r="B830" s="11" t="s">
        <v>32</v>
      </c>
      <c r="C830" s="11">
        <v>33357</v>
      </c>
      <c r="D830" s="11">
        <v>0</v>
      </c>
      <c r="E830" s="11">
        <v>2</v>
      </c>
      <c r="F830" s="11">
        <v>24</v>
      </c>
      <c r="G830" s="20">
        <v>1</v>
      </c>
      <c r="H830" s="12">
        <f t="shared" si="129"/>
        <v>224</v>
      </c>
      <c r="I830" s="11">
        <v>200</v>
      </c>
      <c r="J830" s="13">
        <f>H830*I830</f>
        <v>44800</v>
      </c>
      <c r="K830" s="11">
        <v>1</v>
      </c>
      <c r="L830" s="11"/>
      <c r="M830" s="11"/>
      <c r="N830" s="11">
        <v>1</v>
      </c>
      <c r="O830" s="12"/>
      <c r="P830" s="15">
        <v>100</v>
      </c>
      <c r="Q830" s="16"/>
      <c r="R830" s="16"/>
      <c r="S830" s="15"/>
      <c r="T830" s="15"/>
      <c r="U830" s="13"/>
      <c r="V830" s="13">
        <f t="shared" si="139"/>
        <v>44800</v>
      </c>
      <c r="W830" s="13">
        <f t="shared" si="132"/>
        <v>44800</v>
      </c>
      <c r="X830" s="17">
        <v>50</v>
      </c>
      <c r="Y830" s="18" t="s">
        <v>35</v>
      </c>
      <c r="Z830" s="19">
        <v>0.01</v>
      </c>
    </row>
    <row r="831" spans="1:26" ht="30" customHeight="1" thickBot="1" x14ac:dyDescent="0.6">
      <c r="A831" s="11">
        <v>693</v>
      </c>
      <c r="B831" s="11" t="s">
        <v>32</v>
      </c>
      <c r="C831" s="11">
        <v>17663</v>
      </c>
      <c r="D831" s="11">
        <v>6</v>
      </c>
      <c r="E831" s="11">
        <v>0</v>
      </c>
      <c r="F831" s="11">
        <v>6</v>
      </c>
      <c r="G831" s="20">
        <v>1</v>
      </c>
      <c r="H831" s="12">
        <f t="shared" si="129"/>
        <v>2406</v>
      </c>
      <c r="I831" s="11">
        <v>100</v>
      </c>
      <c r="J831" s="13">
        <f>H831*I831</f>
        <v>240600</v>
      </c>
      <c r="K831" s="11">
        <v>1</v>
      </c>
      <c r="L831" s="11"/>
      <c r="M831" s="11"/>
      <c r="N831" s="11">
        <v>1</v>
      </c>
      <c r="O831" s="12"/>
      <c r="P831" s="15">
        <v>100</v>
      </c>
      <c r="Q831" s="16"/>
      <c r="R831" s="16"/>
      <c r="S831" s="15"/>
      <c r="T831" s="15"/>
      <c r="U831" s="13"/>
      <c r="V831" s="13">
        <f t="shared" si="139"/>
        <v>240600</v>
      </c>
      <c r="W831" s="13">
        <f t="shared" si="132"/>
        <v>240600</v>
      </c>
      <c r="X831" s="17">
        <v>50</v>
      </c>
      <c r="Y831" s="6" t="s">
        <v>35</v>
      </c>
      <c r="Z831" s="19">
        <v>0.01</v>
      </c>
    </row>
    <row r="832" spans="1:26" ht="29.25" customHeight="1" thickBot="1" x14ac:dyDescent="0.6">
      <c r="A832" s="152">
        <v>694</v>
      </c>
      <c r="B832" s="11" t="s">
        <v>32</v>
      </c>
      <c r="C832" s="11">
        <v>39999</v>
      </c>
      <c r="D832" s="11">
        <v>0</v>
      </c>
      <c r="E832" s="11">
        <v>0</v>
      </c>
      <c r="F832" s="11">
        <v>79</v>
      </c>
      <c r="G832" s="11">
        <v>2</v>
      </c>
      <c r="H832" s="12">
        <f t="shared" si="129"/>
        <v>79</v>
      </c>
      <c r="I832" s="11">
        <v>100</v>
      </c>
      <c r="J832" s="13">
        <f>H832*I832</f>
        <v>7900</v>
      </c>
      <c r="K832" s="11">
        <v>1</v>
      </c>
      <c r="L832" s="11"/>
      <c r="M832" s="11"/>
      <c r="N832" s="11">
        <v>2</v>
      </c>
      <c r="O832" s="12"/>
      <c r="P832" s="15">
        <v>100</v>
      </c>
      <c r="Q832" s="16"/>
      <c r="R832" s="16"/>
      <c r="S832" s="15"/>
      <c r="T832" s="15"/>
      <c r="U832" s="13"/>
      <c r="V832" s="13">
        <f t="shared" si="139"/>
        <v>7900</v>
      </c>
      <c r="W832" s="13">
        <f t="shared" si="132"/>
        <v>7900</v>
      </c>
      <c r="X832" s="17">
        <v>50</v>
      </c>
      <c r="Y832" s="18" t="s">
        <v>35</v>
      </c>
      <c r="Z832" s="19">
        <v>0.03</v>
      </c>
    </row>
    <row r="833" spans="1:26" ht="36.75" customHeight="1" thickBot="1" x14ac:dyDescent="0.6">
      <c r="A833" s="153"/>
      <c r="B833" s="11" t="s">
        <v>32</v>
      </c>
      <c r="C833" s="11">
        <v>39999</v>
      </c>
      <c r="D833" s="11"/>
      <c r="E833" s="11"/>
      <c r="F833" s="11"/>
      <c r="G833" s="11"/>
      <c r="H833" s="12"/>
      <c r="I833" s="11"/>
      <c r="J833" s="13"/>
      <c r="K833" s="11">
        <v>1</v>
      </c>
      <c r="L833" s="11" t="s">
        <v>33</v>
      </c>
      <c r="M833" s="14" t="s">
        <v>34</v>
      </c>
      <c r="N833" s="11">
        <v>2</v>
      </c>
      <c r="O833" s="12">
        <v>360</v>
      </c>
      <c r="P833" s="15">
        <v>100</v>
      </c>
      <c r="Q833" s="16">
        <v>8450</v>
      </c>
      <c r="R833" s="16">
        <f>O833*Q833</f>
        <v>3042000</v>
      </c>
      <c r="S833" s="15">
        <v>26</v>
      </c>
      <c r="T833" s="15">
        <v>85</v>
      </c>
      <c r="U833" s="13">
        <f>R833*(100-T833)%</f>
        <v>456300</v>
      </c>
      <c r="V833" s="13">
        <f t="shared" si="139"/>
        <v>456300</v>
      </c>
      <c r="W833" s="13">
        <f t="shared" si="132"/>
        <v>456300</v>
      </c>
      <c r="X833" s="17">
        <v>10</v>
      </c>
      <c r="Y833" s="18" t="s">
        <v>35</v>
      </c>
      <c r="Z833" s="19">
        <v>0.02</v>
      </c>
    </row>
    <row r="834" spans="1:26" ht="36.75" customHeight="1" thickBot="1" x14ac:dyDescent="0.6">
      <c r="A834" s="11">
        <v>695</v>
      </c>
      <c r="B834" s="11" t="s">
        <v>32</v>
      </c>
      <c r="C834" s="11">
        <v>41601</v>
      </c>
      <c r="D834" s="11">
        <v>9</v>
      </c>
      <c r="E834" s="11">
        <v>2</v>
      </c>
      <c r="F834" s="11">
        <v>0</v>
      </c>
      <c r="G834" s="11">
        <v>1</v>
      </c>
      <c r="H834" s="12">
        <f t="shared" si="129"/>
        <v>3800</v>
      </c>
      <c r="I834" s="11">
        <v>130</v>
      </c>
      <c r="J834" s="13">
        <f t="shared" ref="J834:J842" si="140">H834*I834</f>
        <v>494000</v>
      </c>
      <c r="K834" s="11">
        <v>1</v>
      </c>
      <c r="L834" s="11"/>
      <c r="M834" s="11"/>
      <c r="N834" s="11">
        <v>1</v>
      </c>
      <c r="O834" s="12"/>
      <c r="P834" s="15">
        <v>100</v>
      </c>
      <c r="Q834" s="16"/>
      <c r="R834" s="16"/>
      <c r="S834" s="15"/>
      <c r="T834" s="15"/>
      <c r="U834" s="13"/>
      <c r="V834" s="13">
        <f t="shared" si="139"/>
        <v>494000</v>
      </c>
      <c r="W834" s="13">
        <f t="shared" si="132"/>
        <v>494000</v>
      </c>
      <c r="X834" s="17">
        <v>50</v>
      </c>
      <c r="Y834" s="18" t="s">
        <v>35</v>
      </c>
      <c r="Z834" s="19">
        <v>0.01</v>
      </c>
    </row>
    <row r="835" spans="1:26" ht="36.75" customHeight="1" thickBot="1" x14ac:dyDescent="0.6">
      <c r="A835" s="11">
        <v>696</v>
      </c>
      <c r="B835" s="11" t="s">
        <v>32</v>
      </c>
      <c r="C835" s="11">
        <v>17277</v>
      </c>
      <c r="D835" s="11">
        <v>4</v>
      </c>
      <c r="E835" s="11">
        <v>0</v>
      </c>
      <c r="F835" s="11">
        <v>50</v>
      </c>
      <c r="G835" s="20">
        <v>1</v>
      </c>
      <c r="H835" s="12">
        <f t="shared" si="129"/>
        <v>1650</v>
      </c>
      <c r="I835" s="11">
        <v>140</v>
      </c>
      <c r="J835" s="13">
        <f t="shared" si="140"/>
        <v>231000</v>
      </c>
      <c r="K835" s="11">
        <v>1</v>
      </c>
      <c r="L835" s="11"/>
      <c r="M835" s="11"/>
      <c r="N835" s="11">
        <v>1</v>
      </c>
      <c r="O835" s="12"/>
      <c r="P835" s="15">
        <v>100</v>
      </c>
      <c r="Q835" s="16"/>
      <c r="R835" s="16"/>
      <c r="S835" s="15"/>
      <c r="T835" s="15"/>
      <c r="U835" s="13"/>
      <c r="V835" s="13">
        <f t="shared" si="139"/>
        <v>231000</v>
      </c>
      <c r="W835" s="13">
        <f t="shared" si="132"/>
        <v>231000</v>
      </c>
      <c r="X835" s="17">
        <v>50</v>
      </c>
      <c r="Y835" s="6" t="s">
        <v>35</v>
      </c>
      <c r="Z835" s="19">
        <v>0.01</v>
      </c>
    </row>
    <row r="836" spans="1:26" ht="42.75" customHeight="1" thickBot="1" x14ac:dyDescent="0.6">
      <c r="A836" s="11">
        <v>697</v>
      </c>
      <c r="B836" s="11" t="s">
        <v>32</v>
      </c>
      <c r="C836" s="11">
        <v>6793</v>
      </c>
      <c r="D836" s="11">
        <v>0</v>
      </c>
      <c r="E836" s="11">
        <v>1</v>
      </c>
      <c r="F836" s="11">
        <v>34</v>
      </c>
      <c r="G836" s="20">
        <v>2</v>
      </c>
      <c r="H836" s="12">
        <f t="shared" si="129"/>
        <v>134</v>
      </c>
      <c r="I836" s="11">
        <v>420</v>
      </c>
      <c r="J836" s="13">
        <f t="shared" si="140"/>
        <v>56280</v>
      </c>
      <c r="K836" s="11">
        <v>1</v>
      </c>
      <c r="L836" s="11" t="s">
        <v>33</v>
      </c>
      <c r="M836" s="14" t="s">
        <v>34</v>
      </c>
      <c r="N836" s="11">
        <v>2</v>
      </c>
      <c r="O836" s="12">
        <v>216</v>
      </c>
      <c r="P836" s="15">
        <v>100</v>
      </c>
      <c r="Q836" s="16">
        <v>8450</v>
      </c>
      <c r="R836" s="16">
        <f>O836*Q836</f>
        <v>1825200</v>
      </c>
      <c r="S836" s="15">
        <v>26</v>
      </c>
      <c r="T836" s="15">
        <v>85</v>
      </c>
      <c r="U836" s="13">
        <f>R836*(100-T836)%</f>
        <v>273780</v>
      </c>
      <c r="V836" s="13">
        <f t="shared" si="139"/>
        <v>330060</v>
      </c>
      <c r="W836" s="13">
        <f t="shared" si="132"/>
        <v>330060</v>
      </c>
      <c r="X836" s="17">
        <v>50</v>
      </c>
      <c r="Y836" s="6" t="s">
        <v>35</v>
      </c>
      <c r="Z836" s="19">
        <v>0.03</v>
      </c>
    </row>
    <row r="837" spans="1:26" ht="36.75" customHeight="1" thickBot="1" x14ac:dyDescent="0.6">
      <c r="A837" s="11">
        <v>698</v>
      </c>
      <c r="B837" s="11" t="s">
        <v>32</v>
      </c>
      <c r="C837" s="11">
        <v>17857</v>
      </c>
      <c r="D837" s="11">
        <v>2</v>
      </c>
      <c r="E837" s="11">
        <v>0</v>
      </c>
      <c r="F837" s="11">
        <v>80</v>
      </c>
      <c r="G837" s="20">
        <v>1</v>
      </c>
      <c r="H837" s="12">
        <f t="shared" si="129"/>
        <v>880</v>
      </c>
      <c r="I837" s="11">
        <v>100</v>
      </c>
      <c r="J837" s="13">
        <f t="shared" si="140"/>
        <v>88000</v>
      </c>
      <c r="K837" s="11">
        <v>1</v>
      </c>
      <c r="L837" s="11"/>
      <c r="M837" s="11"/>
      <c r="N837" s="11">
        <v>1</v>
      </c>
      <c r="O837" s="12"/>
      <c r="P837" s="15">
        <v>100</v>
      </c>
      <c r="Q837" s="16"/>
      <c r="R837" s="16"/>
      <c r="S837" s="15"/>
      <c r="T837" s="15"/>
      <c r="U837" s="13"/>
      <c r="V837" s="13">
        <f t="shared" si="139"/>
        <v>88000</v>
      </c>
      <c r="W837" s="13">
        <f t="shared" si="132"/>
        <v>88000</v>
      </c>
      <c r="X837" s="17">
        <v>50</v>
      </c>
      <c r="Y837" s="6" t="s">
        <v>35</v>
      </c>
      <c r="Z837" s="19">
        <v>0.01</v>
      </c>
    </row>
    <row r="838" spans="1:26" ht="43.5" customHeight="1" thickBot="1" x14ac:dyDescent="0.6">
      <c r="A838" s="11">
        <v>699</v>
      </c>
      <c r="B838" s="11" t="s">
        <v>32</v>
      </c>
      <c r="C838" s="11">
        <v>35256</v>
      </c>
      <c r="D838" s="11">
        <v>0</v>
      </c>
      <c r="E838" s="11">
        <v>1</v>
      </c>
      <c r="F838" s="11">
        <v>10</v>
      </c>
      <c r="G838" s="11">
        <v>2</v>
      </c>
      <c r="H838" s="12">
        <f t="shared" si="129"/>
        <v>110</v>
      </c>
      <c r="I838" s="11">
        <v>420</v>
      </c>
      <c r="J838" s="13">
        <f t="shared" si="140"/>
        <v>46200</v>
      </c>
      <c r="K838" s="11">
        <v>1</v>
      </c>
      <c r="L838" s="11" t="s">
        <v>33</v>
      </c>
      <c r="M838" s="14" t="s">
        <v>34</v>
      </c>
      <c r="N838" s="11">
        <v>2</v>
      </c>
      <c r="O838" s="12">
        <v>288</v>
      </c>
      <c r="P838" s="15">
        <v>100</v>
      </c>
      <c r="Q838" s="16">
        <v>8450</v>
      </c>
      <c r="R838" s="16">
        <f>O838*Q838</f>
        <v>2433600</v>
      </c>
      <c r="S838" s="15">
        <v>34</v>
      </c>
      <c r="T838" s="15">
        <v>85</v>
      </c>
      <c r="U838" s="13">
        <f>R838*(100-T838)%</f>
        <v>365040</v>
      </c>
      <c r="V838" s="13">
        <f t="shared" si="139"/>
        <v>411240</v>
      </c>
      <c r="W838" s="13">
        <f t="shared" si="132"/>
        <v>411240</v>
      </c>
      <c r="X838" s="17">
        <v>50</v>
      </c>
      <c r="Y838" s="18" t="s">
        <v>35</v>
      </c>
      <c r="Z838" s="19">
        <v>0.03</v>
      </c>
    </row>
    <row r="839" spans="1:26" ht="28.5" customHeight="1" thickBot="1" x14ac:dyDescent="0.6">
      <c r="A839" s="11">
        <v>700</v>
      </c>
      <c r="B839" s="11" t="s">
        <v>32</v>
      </c>
      <c r="C839" s="11">
        <v>17379</v>
      </c>
      <c r="D839" s="11">
        <v>8</v>
      </c>
      <c r="E839" s="11">
        <v>0</v>
      </c>
      <c r="F839" s="11">
        <v>70</v>
      </c>
      <c r="G839" s="20">
        <v>1</v>
      </c>
      <c r="H839" s="12">
        <f t="shared" si="129"/>
        <v>3270</v>
      </c>
      <c r="I839" s="11">
        <v>100</v>
      </c>
      <c r="J839" s="13">
        <f t="shared" si="140"/>
        <v>327000</v>
      </c>
      <c r="K839" s="11">
        <v>1</v>
      </c>
      <c r="L839" s="11"/>
      <c r="M839" s="11"/>
      <c r="N839" s="11">
        <v>1</v>
      </c>
      <c r="O839" s="12"/>
      <c r="P839" s="15">
        <v>100</v>
      </c>
      <c r="Q839" s="16"/>
      <c r="R839" s="16"/>
      <c r="S839" s="15"/>
      <c r="T839" s="15"/>
      <c r="U839" s="13"/>
      <c r="V839" s="13">
        <f t="shared" si="139"/>
        <v>327000</v>
      </c>
      <c r="W839" s="13">
        <f t="shared" si="132"/>
        <v>327000</v>
      </c>
      <c r="X839" s="17">
        <v>50</v>
      </c>
      <c r="Y839" s="6" t="s">
        <v>35</v>
      </c>
      <c r="Z839" s="19">
        <v>0.01</v>
      </c>
    </row>
    <row r="840" spans="1:26" ht="28.5" customHeight="1" thickBot="1" x14ac:dyDescent="0.6">
      <c r="A840" s="11">
        <v>701</v>
      </c>
      <c r="B840" s="11" t="s">
        <v>32</v>
      </c>
      <c r="C840" s="11">
        <v>17868</v>
      </c>
      <c r="D840" s="11">
        <v>0</v>
      </c>
      <c r="E840" s="11">
        <v>3</v>
      </c>
      <c r="F840" s="11">
        <v>70</v>
      </c>
      <c r="G840" s="20">
        <v>1</v>
      </c>
      <c r="H840" s="12">
        <f t="shared" si="129"/>
        <v>370</v>
      </c>
      <c r="I840" s="11">
        <v>370</v>
      </c>
      <c r="J840" s="13">
        <f t="shared" si="140"/>
        <v>136900</v>
      </c>
      <c r="K840" s="11">
        <v>1</v>
      </c>
      <c r="L840" s="11"/>
      <c r="M840" s="11"/>
      <c r="N840" s="11">
        <v>1</v>
      </c>
      <c r="O840" s="12"/>
      <c r="P840" s="15">
        <v>100</v>
      </c>
      <c r="Q840" s="16"/>
      <c r="R840" s="16"/>
      <c r="S840" s="15"/>
      <c r="T840" s="15"/>
      <c r="U840" s="13"/>
      <c r="V840" s="13">
        <f t="shared" si="139"/>
        <v>136900</v>
      </c>
      <c r="W840" s="13">
        <f t="shared" si="132"/>
        <v>136900</v>
      </c>
      <c r="X840" s="17">
        <v>50</v>
      </c>
      <c r="Y840" s="6" t="s">
        <v>35</v>
      </c>
      <c r="Z840" s="19">
        <v>0.01</v>
      </c>
    </row>
    <row r="841" spans="1:26" ht="39.75" customHeight="1" thickBot="1" x14ac:dyDescent="0.6">
      <c r="A841" s="11">
        <v>702</v>
      </c>
      <c r="B841" s="11" t="s">
        <v>32</v>
      </c>
      <c r="C841" s="11">
        <v>33277</v>
      </c>
      <c r="D841" s="11">
        <v>0</v>
      </c>
      <c r="E841" s="11">
        <v>0</v>
      </c>
      <c r="F841" s="11">
        <v>81</v>
      </c>
      <c r="G841" s="20">
        <v>2</v>
      </c>
      <c r="H841" s="12">
        <f t="shared" si="129"/>
        <v>81</v>
      </c>
      <c r="I841" s="11">
        <v>100</v>
      </c>
      <c r="J841" s="13">
        <f t="shared" si="140"/>
        <v>8100</v>
      </c>
      <c r="K841" s="11">
        <v>1</v>
      </c>
      <c r="L841" s="11" t="s">
        <v>33</v>
      </c>
      <c r="M841" s="14" t="s">
        <v>34</v>
      </c>
      <c r="N841" s="11">
        <v>2</v>
      </c>
      <c r="O841" s="12">
        <v>261</v>
      </c>
      <c r="P841" s="15">
        <v>100</v>
      </c>
      <c r="Q841" s="16">
        <v>8450</v>
      </c>
      <c r="R841" s="16">
        <f>O841*Q841</f>
        <v>2205450</v>
      </c>
      <c r="S841" s="15">
        <v>41</v>
      </c>
      <c r="T841" s="15">
        <v>85</v>
      </c>
      <c r="U841" s="13">
        <f>R841*(100-T841)%</f>
        <v>330817.5</v>
      </c>
      <c r="V841" s="13">
        <f t="shared" si="139"/>
        <v>338917.5</v>
      </c>
      <c r="W841" s="13">
        <f t="shared" si="132"/>
        <v>338917.5</v>
      </c>
      <c r="X841" s="17">
        <v>50</v>
      </c>
      <c r="Y841" s="18" t="s">
        <v>35</v>
      </c>
      <c r="Z841" s="19">
        <v>0.03</v>
      </c>
    </row>
    <row r="842" spans="1:26" ht="27.75" customHeight="1" thickBot="1" x14ac:dyDescent="0.6">
      <c r="A842" s="152">
        <v>703</v>
      </c>
      <c r="B842" s="11" t="s">
        <v>32</v>
      </c>
      <c r="C842" s="11">
        <v>6804</v>
      </c>
      <c r="D842" s="11">
        <v>0</v>
      </c>
      <c r="E842" s="11">
        <v>1</v>
      </c>
      <c r="F842" s="11">
        <v>76</v>
      </c>
      <c r="G842" s="20">
        <v>2</v>
      </c>
      <c r="H842" s="12">
        <f t="shared" si="129"/>
        <v>176</v>
      </c>
      <c r="I842" s="11">
        <v>100</v>
      </c>
      <c r="J842" s="13">
        <f t="shared" si="140"/>
        <v>17600</v>
      </c>
      <c r="K842" s="11">
        <v>1</v>
      </c>
      <c r="L842" s="11"/>
      <c r="M842" s="11"/>
      <c r="N842" s="11">
        <v>2</v>
      </c>
      <c r="O842" s="12"/>
      <c r="P842" s="15">
        <v>100</v>
      </c>
      <c r="Q842" s="16"/>
      <c r="R842" s="16"/>
      <c r="S842" s="15"/>
      <c r="T842" s="15"/>
      <c r="U842" s="13"/>
      <c r="V842" s="13">
        <f t="shared" si="139"/>
        <v>17600</v>
      </c>
      <c r="W842" s="13">
        <f t="shared" si="132"/>
        <v>17600</v>
      </c>
      <c r="X842" s="17">
        <v>50</v>
      </c>
      <c r="Y842" s="6" t="s">
        <v>35</v>
      </c>
      <c r="Z842" s="19">
        <v>0.03</v>
      </c>
    </row>
    <row r="843" spans="1:26" ht="39.75" customHeight="1" thickBot="1" x14ac:dyDescent="0.6">
      <c r="A843" s="153"/>
      <c r="B843" s="11" t="s">
        <v>32</v>
      </c>
      <c r="C843" s="11">
        <v>6804</v>
      </c>
      <c r="D843" s="11"/>
      <c r="E843" s="11"/>
      <c r="F843" s="11"/>
      <c r="G843" s="20"/>
      <c r="H843" s="12"/>
      <c r="I843" s="11"/>
      <c r="J843" s="13"/>
      <c r="K843" s="11">
        <v>1</v>
      </c>
      <c r="L843" s="11" t="s">
        <v>33</v>
      </c>
      <c r="M843" s="11" t="s">
        <v>37</v>
      </c>
      <c r="N843" s="11">
        <v>2</v>
      </c>
      <c r="O843" s="12">
        <v>159</v>
      </c>
      <c r="P843" s="15">
        <v>100</v>
      </c>
      <c r="Q843" s="16">
        <v>8450</v>
      </c>
      <c r="R843" s="16">
        <f>O843*Q843</f>
        <v>1343550</v>
      </c>
      <c r="S843" s="15">
        <v>19</v>
      </c>
      <c r="T843" s="15">
        <v>28</v>
      </c>
      <c r="U843" s="13">
        <f>R843*(100-T843)%</f>
        <v>967356</v>
      </c>
      <c r="V843" s="13">
        <f t="shared" si="139"/>
        <v>967356</v>
      </c>
      <c r="W843" s="13">
        <f t="shared" si="132"/>
        <v>967356</v>
      </c>
      <c r="X843" s="17">
        <v>10</v>
      </c>
      <c r="Y843" s="6" t="s">
        <v>35</v>
      </c>
      <c r="Z843" s="19">
        <v>0.02</v>
      </c>
    </row>
    <row r="844" spans="1:26" ht="39.75" customHeight="1" thickBot="1" x14ac:dyDescent="0.6">
      <c r="A844" s="11">
        <v>704</v>
      </c>
      <c r="B844" s="11" t="s">
        <v>32</v>
      </c>
      <c r="C844" s="11">
        <v>375</v>
      </c>
      <c r="D844" s="11">
        <v>0</v>
      </c>
      <c r="E844" s="11">
        <v>1</v>
      </c>
      <c r="F844" s="11">
        <v>11</v>
      </c>
      <c r="G844" s="20">
        <v>2</v>
      </c>
      <c r="H844" s="12">
        <f t="shared" ref="H844:H909" si="141">SUM(D844*400)+(E844*100)+F844</f>
        <v>111</v>
      </c>
      <c r="I844" s="11">
        <v>420</v>
      </c>
      <c r="J844" s="13">
        <f t="shared" ref="J844:J852" si="142">H844*I844</f>
        <v>46620</v>
      </c>
      <c r="K844" s="11">
        <v>1</v>
      </c>
      <c r="L844" s="11" t="s">
        <v>33</v>
      </c>
      <c r="M844" s="14" t="s">
        <v>34</v>
      </c>
      <c r="N844" s="11">
        <v>2</v>
      </c>
      <c r="O844" s="12">
        <v>162</v>
      </c>
      <c r="P844" s="15">
        <v>100</v>
      </c>
      <c r="Q844" s="16">
        <v>8450</v>
      </c>
      <c r="R844" s="16">
        <f>O844*Q844</f>
        <v>1368900</v>
      </c>
      <c r="S844" s="15">
        <v>9</v>
      </c>
      <c r="T844" s="15">
        <v>26</v>
      </c>
      <c r="U844" s="13">
        <f>R844*(100-T844)%</f>
        <v>1012986</v>
      </c>
      <c r="V844" s="13">
        <f t="shared" si="139"/>
        <v>1059606</v>
      </c>
      <c r="W844" s="13">
        <f t="shared" si="132"/>
        <v>1059606</v>
      </c>
      <c r="X844" s="17">
        <v>50</v>
      </c>
      <c r="Y844" s="18" t="s">
        <v>35</v>
      </c>
      <c r="Z844" s="19">
        <v>0.03</v>
      </c>
    </row>
    <row r="845" spans="1:26" ht="28.5" customHeight="1" thickBot="1" x14ac:dyDescent="0.6">
      <c r="A845" s="11">
        <v>705</v>
      </c>
      <c r="B845" s="11" t="s">
        <v>32</v>
      </c>
      <c r="C845" s="11">
        <v>473</v>
      </c>
      <c r="D845" s="11">
        <v>1</v>
      </c>
      <c r="E845" s="11">
        <v>0</v>
      </c>
      <c r="F845" s="11">
        <v>4</v>
      </c>
      <c r="G845" s="20">
        <v>1</v>
      </c>
      <c r="H845" s="12">
        <f t="shared" si="141"/>
        <v>404</v>
      </c>
      <c r="I845" s="11">
        <v>180</v>
      </c>
      <c r="J845" s="13">
        <f t="shared" si="142"/>
        <v>72720</v>
      </c>
      <c r="K845" s="11">
        <v>1</v>
      </c>
      <c r="L845" s="11"/>
      <c r="M845" s="11"/>
      <c r="N845" s="11">
        <v>1</v>
      </c>
      <c r="O845" s="12"/>
      <c r="P845" s="15">
        <v>100</v>
      </c>
      <c r="Q845" s="16"/>
      <c r="R845" s="16"/>
      <c r="S845" s="15"/>
      <c r="T845" s="15"/>
      <c r="U845" s="13"/>
      <c r="V845" s="13">
        <f t="shared" si="139"/>
        <v>72720</v>
      </c>
      <c r="W845" s="13">
        <f t="shared" si="132"/>
        <v>72720</v>
      </c>
      <c r="X845" s="17">
        <v>50</v>
      </c>
      <c r="Y845" s="18" t="s">
        <v>35</v>
      </c>
      <c r="Z845" s="19">
        <v>0.01</v>
      </c>
    </row>
    <row r="846" spans="1:26" ht="39.75" customHeight="1" thickBot="1" x14ac:dyDescent="0.6">
      <c r="A846" s="11">
        <v>706</v>
      </c>
      <c r="B846" s="11" t="s">
        <v>32</v>
      </c>
      <c r="C846" s="11">
        <v>2788</v>
      </c>
      <c r="D846" s="11">
        <v>0</v>
      </c>
      <c r="E846" s="11">
        <v>1</v>
      </c>
      <c r="F846" s="11">
        <v>87</v>
      </c>
      <c r="G846" s="20">
        <v>2</v>
      </c>
      <c r="H846" s="12">
        <f t="shared" si="141"/>
        <v>187</v>
      </c>
      <c r="I846" s="11">
        <v>420</v>
      </c>
      <c r="J846" s="13">
        <f t="shared" si="142"/>
        <v>78540</v>
      </c>
      <c r="K846" s="11">
        <v>1</v>
      </c>
      <c r="L846" s="11" t="s">
        <v>33</v>
      </c>
      <c r="M846" s="14" t="s">
        <v>34</v>
      </c>
      <c r="N846" s="11">
        <v>2</v>
      </c>
      <c r="O846" s="12">
        <v>288</v>
      </c>
      <c r="P846" s="15">
        <v>100</v>
      </c>
      <c r="Q846" s="16">
        <v>8450</v>
      </c>
      <c r="R846" s="16">
        <f>O846*Q846</f>
        <v>2433600</v>
      </c>
      <c r="S846" s="15">
        <v>41</v>
      </c>
      <c r="T846" s="15">
        <v>85</v>
      </c>
      <c r="U846" s="13">
        <f>R846*(100-T846)%</f>
        <v>365040</v>
      </c>
      <c r="V846" s="13">
        <f t="shared" si="139"/>
        <v>443580</v>
      </c>
      <c r="W846" s="13">
        <f t="shared" si="132"/>
        <v>443580</v>
      </c>
      <c r="X846" s="17">
        <v>50</v>
      </c>
      <c r="Y846" s="6" t="s">
        <v>35</v>
      </c>
      <c r="Z846" s="19">
        <v>0.03</v>
      </c>
    </row>
    <row r="847" spans="1:26" ht="39.75" customHeight="1" thickBot="1" x14ac:dyDescent="0.6">
      <c r="A847" s="11">
        <v>707</v>
      </c>
      <c r="B847" s="11" t="s">
        <v>32</v>
      </c>
      <c r="C847" s="11">
        <v>427</v>
      </c>
      <c r="D847" s="11">
        <v>0</v>
      </c>
      <c r="E847" s="11">
        <v>2</v>
      </c>
      <c r="F847" s="11">
        <v>71</v>
      </c>
      <c r="G847" s="20">
        <v>2</v>
      </c>
      <c r="H847" s="12">
        <f t="shared" si="141"/>
        <v>271</v>
      </c>
      <c r="I847" s="11">
        <v>420</v>
      </c>
      <c r="J847" s="13">
        <f t="shared" si="142"/>
        <v>113820</v>
      </c>
      <c r="K847" s="11">
        <v>1</v>
      </c>
      <c r="L847" s="11" t="s">
        <v>33</v>
      </c>
      <c r="M847" s="14" t="s">
        <v>34</v>
      </c>
      <c r="N847" s="11">
        <v>2</v>
      </c>
      <c r="O847" s="12">
        <v>324</v>
      </c>
      <c r="P847" s="15">
        <v>100</v>
      </c>
      <c r="Q847" s="16">
        <v>8450</v>
      </c>
      <c r="R847" s="16">
        <f>O847*Q847</f>
        <v>2737800</v>
      </c>
      <c r="S847" s="15">
        <v>26</v>
      </c>
      <c r="T847" s="15">
        <v>85</v>
      </c>
      <c r="U847" s="13">
        <f>R847*(100-T847)%</f>
        <v>410670</v>
      </c>
      <c r="V847" s="13">
        <f t="shared" si="139"/>
        <v>524490</v>
      </c>
      <c r="W847" s="13">
        <f t="shared" ref="W847:W913" si="143">V847</f>
        <v>524490</v>
      </c>
      <c r="X847" s="17">
        <v>50</v>
      </c>
      <c r="Y847" s="18" t="s">
        <v>35</v>
      </c>
      <c r="Z847" s="19">
        <v>0.03</v>
      </c>
    </row>
    <row r="848" spans="1:26" ht="39.75" customHeight="1" thickBot="1" x14ac:dyDescent="0.6">
      <c r="A848" s="11">
        <v>708</v>
      </c>
      <c r="B848" s="11" t="s">
        <v>32</v>
      </c>
      <c r="C848" s="11">
        <v>33228</v>
      </c>
      <c r="D848" s="11">
        <v>0</v>
      </c>
      <c r="E848" s="11">
        <v>1</v>
      </c>
      <c r="F848" s="11">
        <v>1</v>
      </c>
      <c r="G848" s="20">
        <v>2</v>
      </c>
      <c r="H848" s="12">
        <f t="shared" si="141"/>
        <v>101</v>
      </c>
      <c r="I848" s="11">
        <v>420</v>
      </c>
      <c r="J848" s="13">
        <f t="shared" si="142"/>
        <v>42420</v>
      </c>
      <c r="K848" s="11">
        <v>1</v>
      </c>
      <c r="L848" s="11" t="s">
        <v>33</v>
      </c>
      <c r="M848" s="14" t="s">
        <v>34</v>
      </c>
      <c r="N848" s="11">
        <v>2</v>
      </c>
      <c r="O848" s="12">
        <v>162</v>
      </c>
      <c r="P848" s="15">
        <v>100</v>
      </c>
      <c r="Q848" s="16">
        <v>8450</v>
      </c>
      <c r="R848" s="16">
        <f>O848*Q848</f>
        <v>1368900</v>
      </c>
      <c r="S848" s="15">
        <v>21</v>
      </c>
      <c r="T848" s="15">
        <v>80</v>
      </c>
      <c r="U848" s="13">
        <f>R848*(100-T848)%</f>
        <v>273780</v>
      </c>
      <c r="V848" s="13">
        <f t="shared" si="139"/>
        <v>316200</v>
      </c>
      <c r="W848" s="13">
        <f t="shared" si="143"/>
        <v>316200</v>
      </c>
      <c r="X848" s="17">
        <v>50</v>
      </c>
      <c r="Y848" s="18" t="s">
        <v>35</v>
      </c>
      <c r="Z848" s="19">
        <v>0.03</v>
      </c>
    </row>
    <row r="849" spans="1:26" ht="39.75" customHeight="1" thickBot="1" x14ac:dyDescent="0.6">
      <c r="A849" s="11">
        <v>709</v>
      </c>
      <c r="B849" s="11" t="s">
        <v>32</v>
      </c>
      <c r="C849" s="11">
        <v>42073</v>
      </c>
      <c r="D849" s="11">
        <v>0</v>
      </c>
      <c r="E849" s="11">
        <v>1</v>
      </c>
      <c r="F849" s="11">
        <v>42</v>
      </c>
      <c r="G849" s="11">
        <v>2</v>
      </c>
      <c r="H849" s="12">
        <f t="shared" si="141"/>
        <v>142</v>
      </c>
      <c r="I849" s="11">
        <v>420</v>
      </c>
      <c r="J849" s="13">
        <f t="shared" si="142"/>
        <v>59640</v>
      </c>
      <c r="K849" s="11">
        <v>1</v>
      </c>
      <c r="L849" s="11" t="s">
        <v>33</v>
      </c>
      <c r="M849" s="11" t="s">
        <v>37</v>
      </c>
      <c r="N849" s="11">
        <v>2</v>
      </c>
      <c r="O849" s="12">
        <v>30</v>
      </c>
      <c r="P849" s="15">
        <v>100</v>
      </c>
      <c r="Q849" s="16">
        <v>8450</v>
      </c>
      <c r="R849" s="16">
        <f>O849*Q849</f>
        <v>253500</v>
      </c>
      <c r="S849" s="15">
        <v>21</v>
      </c>
      <c r="T849" s="15">
        <v>32</v>
      </c>
      <c r="U849" s="13">
        <f>R849*(100-T849)%</f>
        <v>172380</v>
      </c>
      <c r="V849" s="13">
        <f t="shared" si="139"/>
        <v>232020</v>
      </c>
      <c r="W849" s="13">
        <f t="shared" si="143"/>
        <v>232020</v>
      </c>
      <c r="X849" s="17">
        <v>50</v>
      </c>
      <c r="Y849" s="18" t="s">
        <v>35</v>
      </c>
      <c r="Z849" s="19">
        <v>0.03</v>
      </c>
    </row>
    <row r="850" spans="1:26" ht="39.75" customHeight="1" thickBot="1" x14ac:dyDescent="0.6">
      <c r="A850" s="11">
        <v>710</v>
      </c>
      <c r="B850" s="11" t="s">
        <v>32</v>
      </c>
      <c r="C850" s="11">
        <v>21578</v>
      </c>
      <c r="D850" s="11">
        <v>0</v>
      </c>
      <c r="E850" s="11">
        <v>1</v>
      </c>
      <c r="F850" s="11">
        <v>11</v>
      </c>
      <c r="G850" s="20">
        <v>2</v>
      </c>
      <c r="H850" s="12">
        <f t="shared" si="141"/>
        <v>111</v>
      </c>
      <c r="I850" s="11">
        <v>420</v>
      </c>
      <c r="J850" s="13">
        <f t="shared" si="142"/>
        <v>46620</v>
      </c>
      <c r="K850" s="11">
        <v>1</v>
      </c>
      <c r="L850" s="11" t="s">
        <v>33</v>
      </c>
      <c r="M850" s="14" t="s">
        <v>34</v>
      </c>
      <c r="N850" s="11">
        <v>2</v>
      </c>
      <c r="O850" s="12">
        <v>352</v>
      </c>
      <c r="P850" s="15">
        <v>100</v>
      </c>
      <c r="Q850" s="16">
        <v>8450</v>
      </c>
      <c r="R850" s="16">
        <f>O850*Q850</f>
        <v>2974400</v>
      </c>
      <c r="S850" s="15">
        <v>33</v>
      </c>
      <c r="T850" s="15">
        <v>85</v>
      </c>
      <c r="U850" s="13">
        <f>R850*(100-T850)%</f>
        <v>446160</v>
      </c>
      <c r="V850" s="13">
        <f t="shared" si="139"/>
        <v>492780</v>
      </c>
      <c r="W850" s="13">
        <f t="shared" si="143"/>
        <v>492780</v>
      </c>
      <c r="X850" s="17">
        <v>50</v>
      </c>
      <c r="Y850" s="18" t="s">
        <v>35</v>
      </c>
      <c r="Z850" s="19">
        <v>0.03</v>
      </c>
    </row>
    <row r="851" spans="1:26" ht="36.75" customHeight="1" thickBot="1" x14ac:dyDescent="0.6">
      <c r="A851" s="11">
        <v>711</v>
      </c>
      <c r="B851" s="11" t="s">
        <v>32</v>
      </c>
      <c r="C851" s="11">
        <v>47486</v>
      </c>
      <c r="D851" s="11">
        <v>3</v>
      </c>
      <c r="E851" s="11">
        <v>3</v>
      </c>
      <c r="F851" s="11">
        <v>84</v>
      </c>
      <c r="G851" s="11">
        <v>1</v>
      </c>
      <c r="H851" s="12">
        <f t="shared" si="141"/>
        <v>1584</v>
      </c>
      <c r="I851" s="11">
        <v>100</v>
      </c>
      <c r="J851" s="13">
        <f t="shared" si="142"/>
        <v>158400</v>
      </c>
      <c r="K851" s="11">
        <v>1</v>
      </c>
      <c r="L851" s="11"/>
      <c r="M851" s="11"/>
      <c r="N851" s="11">
        <v>1</v>
      </c>
      <c r="O851" s="12"/>
      <c r="P851" s="15">
        <v>100</v>
      </c>
      <c r="Q851" s="16"/>
      <c r="R851" s="16"/>
      <c r="S851" s="15"/>
      <c r="T851" s="15"/>
      <c r="U851" s="13"/>
      <c r="V851" s="13">
        <f t="shared" si="139"/>
        <v>158400</v>
      </c>
      <c r="W851" s="13">
        <f t="shared" si="143"/>
        <v>158400</v>
      </c>
      <c r="X851" s="17">
        <v>50</v>
      </c>
      <c r="Y851" s="18" t="s">
        <v>35</v>
      </c>
      <c r="Z851" s="19">
        <v>0.01</v>
      </c>
    </row>
    <row r="852" spans="1:26" s="37" customFormat="1" ht="36.75" customHeight="1" thickBot="1" x14ac:dyDescent="0.6">
      <c r="A852" s="147">
        <v>712</v>
      </c>
      <c r="B852" s="14" t="s">
        <v>32</v>
      </c>
      <c r="C852" s="14">
        <v>33348</v>
      </c>
      <c r="D852" s="14">
        <v>0</v>
      </c>
      <c r="E852" s="14">
        <v>1</v>
      </c>
      <c r="F852" s="14">
        <v>48</v>
      </c>
      <c r="G852" s="29">
        <v>2</v>
      </c>
      <c r="H852" s="19">
        <f t="shared" si="141"/>
        <v>148</v>
      </c>
      <c r="I852" s="14">
        <v>100</v>
      </c>
      <c r="J852" s="30">
        <f t="shared" si="142"/>
        <v>14800</v>
      </c>
      <c r="K852" s="14">
        <v>1</v>
      </c>
      <c r="L852" s="14"/>
      <c r="M852" s="14"/>
      <c r="N852" s="14">
        <v>2</v>
      </c>
      <c r="O852" s="19"/>
      <c r="P852" s="31">
        <v>100</v>
      </c>
      <c r="Q852" s="32"/>
      <c r="R852" s="32"/>
      <c r="S852" s="31"/>
      <c r="T852" s="31"/>
      <c r="U852" s="30"/>
      <c r="V852" s="30">
        <f t="shared" si="139"/>
        <v>14800</v>
      </c>
      <c r="W852" s="30">
        <f t="shared" si="143"/>
        <v>14800</v>
      </c>
      <c r="X852" s="33">
        <v>0</v>
      </c>
      <c r="Y852" s="34"/>
      <c r="Z852" s="19">
        <v>0.02</v>
      </c>
    </row>
    <row r="853" spans="1:26" ht="34.15" customHeight="1" thickBot="1" x14ac:dyDescent="0.6">
      <c r="A853" s="153"/>
      <c r="B853" s="11" t="s">
        <v>32</v>
      </c>
      <c r="C853" s="11">
        <v>33348</v>
      </c>
      <c r="D853" s="11"/>
      <c r="E853" s="11"/>
      <c r="F853" s="11"/>
      <c r="G853" s="20"/>
      <c r="H853" s="12"/>
      <c r="I853" s="11"/>
      <c r="J853" s="13"/>
      <c r="K853" s="11">
        <v>1</v>
      </c>
      <c r="L853" s="11" t="s">
        <v>33</v>
      </c>
      <c r="M853" s="14" t="s">
        <v>34</v>
      </c>
      <c r="N853" s="11">
        <v>2</v>
      </c>
      <c r="O853" s="12">
        <v>304</v>
      </c>
      <c r="P853" s="15">
        <v>100</v>
      </c>
      <c r="Q853" s="16">
        <v>8450</v>
      </c>
      <c r="R853" s="16">
        <f>O853*Q853</f>
        <v>2568800</v>
      </c>
      <c r="S853" s="15">
        <v>31</v>
      </c>
      <c r="T853" s="15">
        <v>85</v>
      </c>
      <c r="U853" s="13">
        <f>R853*(100-T853)%</f>
        <v>385320</v>
      </c>
      <c r="V853" s="13">
        <f t="shared" si="139"/>
        <v>385320</v>
      </c>
      <c r="W853" s="13">
        <f t="shared" si="143"/>
        <v>385320</v>
      </c>
      <c r="X853" s="17">
        <v>10</v>
      </c>
      <c r="Y853" s="18" t="s">
        <v>35</v>
      </c>
      <c r="Z853" s="19">
        <v>0.02</v>
      </c>
    </row>
    <row r="854" spans="1:26" ht="41.25" customHeight="1" thickBot="1" x14ac:dyDescent="0.6">
      <c r="A854" s="28">
        <v>713</v>
      </c>
      <c r="B854" s="11" t="s">
        <v>32</v>
      </c>
      <c r="C854" s="11">
        <v>398</v>
      </c>
      <c r="D854" s="11">
        <v>0</v>
      </c>
      <c r="E854" s="11">
        <v>0</v>
      </c>
      <c r="F854" s="11">
        <v>62</v>
      </c>
      <c r="G854" s="20">
        <v>5</v>
      </c>
      <c r="H854" s="12">
        <v>62</v>
      </c>
      <c r="I854" s="11">
        <v>100</v>
      </c>
      <c r="J854" s="13">
        <f>H854*I854</f>
        <v>6200</v>
      </c>
      <c r="K854" s="11">
        <v>1</v>
      </c>
      <c r="L854" s="11" t="s">
        <v>33</v>
      </c>
      <c r="M854" s="14" t="s">
        <v>34</v>
      </c>
      <c r="N854" s="11">
        <v>5</v>
      </c>
      <c r="O854" s="12">
        <v>216</v>
      </c>
      <c r="P854" s="15">
        <v>100</v>
      </c>
      <c r="Q854" s="16">
        <v>8450</v>
      </c>
      <c r="R854" s="16">
        <f>O854*Q854</f>
        <v>1825200</v>
      </c>
      <c r="S854" s="15">
        <v>15</v>
      </c>
      <c r="T854" s="15">
        <v>50</v>
      </c>
      <c r="U854" s="13">
        <f>R854*(100-T854)%</f>
        <v>912600</v>
      </c>
      <c r="V854" s="13">
        <f>U854+J853</f>
        <v>912600</v>
      </c>
      <c r="W854" s="13">
        <f t="shared" si="143"/>
        <v>912600</v>
      </c>
      <c r="X854" s="17">
        <v>50</v>
      </c>
      <c r="Y854" s="18" t="s">
        <v>35</v>
      </c>
      <c r="Z854" s="19">
        <v>0.03</v>
      </c>
    </row>
    <row r="855" spans="1:26" ht="26.25" customHeight="1" thickBot="1" x14ac:dyDescent="0.6">
      <c r="A855" s="28">
        <v>714</v>
      </c>
      <c r="B855" s="11" t="s">
        <v>32</v>
      </c>
      <c r="C855" s="11">
        <v>17711</v>
      </c>
      <c r="D855" s="11">
        <v>21</v>
      </c>
      <c r="E855" s="11">
        <v>1</v>
      </c>
      <c r="F855" s="11">
        <v>25</v>
      </c>
      <c r="G855" s="20">
        <v>1</v>
      </c>
      <c r="H855" s="12">
        <f t="shared" si="141"/>
        <v>8525</v>
      </c>
      <c r="I855" s="11">
        <v>130</v>
      </c>
      <c r="J855" s="13">
        <f>H855*I855</f>
        <v>1108250</v>
      </c>
      <c r="K855" s="11">
        <v>1</v>
      </c>
      <c r="L855" s="11"/>
      <c r="M855" s="11"/>
      <c r="N855" s="11">
        <v>1</v>
      </c>
      <c r="O855" s="12"/>
      <c r="P855" s="15">
        <v>100</v>
      </c>
      <c r="Q855" s="16"/>
      <c r="R855" s="16"/>
      <c r="S855" s="15"/>
      <c r="T855" s="15"/>
      <c r="U855" s="13"/>
      <c r="V855" s="13">
        <f t="shared" ref="V855:V918" si="144">U855+J855</f>
        <v>1108250</v>
      </c>
      <c r="W855" s="13">
        <f t="shared" si="143"/>
        <v>1108250</v>
      </c>
      <c r="X855" s="161">
        <v>50</v>
      </c>
      <c r="Y855" s="141" t="s">
        <v>35</v>
      </c>
      <c r="Z855" s="144">
        <v>0.01</v>
      </c>
    </row>
    <row r="856" spans="1:26" ht="26.25" customHeight="1" thickBot="1" x14ac:dyDescent="0.6">
      <c r="A856" s="28">
        <v>715</v>
      </c>
      <c r="B856" s="11" t="s">
        <v>32</v>
      </c>
      <c r="C856" s="11">
        <v>17717</v>
      </c>
      <c r="D856" s="11">
        <v>19</v>
      </c>
      <c r="E856" s="11">
        <v>0</v>
      </c>
      <c r="F856" s="11">
        <v>76</v>
      </c>
      <c r="G856" s="20">
        <v>1</v>
      </c>
      <c r="H856" s="12">
        <f t="shared" si="141"/>
        <v>7676</v>
      </c>
      <c r="I856" s="11">
        <v>130</v>
      </c>
      <c r="J856" s="13">
        <f>H856*I856</f>
        <v>997880</v>
      </c>
      <c r="K856" s="11">
        <v>1</v>
      </c>
      <c r="L856" s="11"/>
      <c r="M856" s="11"/>
      <c r="N856" s="11">
        <v>1</v>
      </c>
      <c r="O856" s="12"/>
      <c r="P856" s="15">
        <v>100</v>
      </c>
      <c r="Q856" s="16"/>
      <c r="R856" s="16"/>
      <c r="S856" s="15"/>
      <c r="T856" s="15"/>
      <c r="U856" s="13"/>
      <c r="V856" s="13">
        <f t="shared" si="144"/>
        <v>997880</v>
      </c>
      <c r="W856" s="13">
        <f t="shared" si="143"/>
        <v>997880</v>
      </c>
      <c r="X856" s="163"/>
      <c r="Y856" s="143"/>
      <c r="Z856" s="146"/>
    </row>
    <row r="857" spans="1:26" ht="43.5" customHeight="1" thickBot="1" x14ac:dyDescent="0.6">
      <c r="A857" s="28">
        <v>716</v>
      </c>
      <c r="B857" s="11" t="s">
        <v>32</v>
      </c>
      <c r="C857" s="11">
        <v>33304</v>
      </c>
      <c r="D857" s="11">
        <v>0</v>
      </c>
      <c r="E857" s="11">
        <v>3</v>
      </c>
      <c r="F857" s="11">
        <v>1</v>
      </c>
      <c r="G857" s="20">
        <v>2</v>
      </c>
      <c r="H857" s="12">
        <f t="shared" si="141"/>
        <v>301</v>
      </c>
      <c r="I857" s="11">
        <v>420</v>
      </c>
      <c r="J857" s="13">
        <f>H857*I857</f>
        <v>126420</v>
      </c>
      <c r="K857" s="11">
        <v>1</v>
      </c>
      <c r="L857" s="11" t="s">
        <v>33</v>
      </c>
      <c r="M857" s="14" t="s">
        <v>34</v>
      </c>
      <c r="N857" s="11">
        <v>2</v>
      </c>
      <c r="O857" s="12">
        <v>288</v>
      </c>
      <c r="P857" s="15">
        <v>100</v>
      </c>
      <c r="Q857" s="16">
        <v>8450</v>
      </c>
      <c r="R857" s="16">
        <f>O857*Q857</f>
        <v>2433600</v>
      </c>
      <c r="S857" s="15">
        <v>31</v>
      </c>
      <c r="T857" s="15">
        <v>85</v>
      </c>
      <c r="U857" s="13">
        <f>R857*(100-T857)%</f>
        <v>365040</v>
      </c>
      <c r="V857" s="13">
        <f t="shared" si="144"/>
        <v>491460</v>
      </c>
      <c r="W857" s="13">
        <f t="shared" si="143"/>
        <v>491460</v>
      </c>
      <c r="X857" s="17">
        <v>50</v>
      </c>
      <c r="Y857" s="18" t="s">
        <v>35</v>
      </c>
      <c r="Z857" s="19">
        <v>0.03</v>
      </c>
    </row>
    <row r="858" spans="1:26" ht="43.5" customHeight="1" thickBot="1" x14ac:dyDescent="0.6">
      <c r="A858" s="152">
        <v>717</v>
      </c>
      <c r="B858" s="11" t="s">
        <v>32</v>
      </c>
      <c r="C858" s="11">
        <v>52031</v>
      </c>
      <c r="D858" s="11">
        <v>0</v>
      </c>
      <c r="E858" s="11">
        <v>0</v>
      </c>
      <c r="F858" s="11">
        <v>72</v>
      </c>
      <c r="G858" s="20">
        <v>2</v>
      </c>
      <c r="H858" s="12">
        <f>SUM(D858*400)+(E858*100)+F858</f>
        <v>72</v>
      </c>
      <c r="I858" s="11">
        <v>100</v>
      </c>
      <c r="J858" s="13">
        <f>H858*I858</f>
        <v>7200</v>
      </c>
      <c r="K858" s="11">
        <v>1</v>
      </c>
      <c r="L858" s="11"/>
      <c r="M858" s="11"/>
      <c r="N858" s="11">
        <v>2</v>
      </c>
      <c r="O858" s="12"/>
      <c r="P858" s="15">
        <v>100</v>
      </c>
      <c r="Q858" s="16"/>
      <c r="R858" s="16"/>
      <c r="S858" s="15"/>
      <c r="T858" s="15"/>
      <c r="U858" s="13"/>
      <c r="V858" s="13">
        <f t="shared" si="144"/>
        <v>7200</v>
      </c>
      <c r="W858" s="13">
        <f>V858</f>
        <v>7200</v>
      </c>
      <c r="X858" s="17">
        <v>50</v>
      </c>
      <c r="Y858" s="18" t="s">
        <v>35</v>
      </c>
      <c r="Z858" s="19">
        <v>0.03</v>
      </c>
    </row>
    <row r="859" spans="1:26" ht="43.5" customHeight="1" thickBot="1" x14ac:dyDescent="0.6">
      <c r="A859" s="153"/>
      <c r="B859" s="11" t="s">
        <v>32</v>
      </c>
      <c r="C859" s="11">
        <v>52031</v>
      </c>
      <c r="D859" s="11"/>
      <c r="E859" s="11"/>
      <c r="F859" s="11"/>
      <c r="G859" s="20"/>
      <c r="H859" s="12"/>
      <c r="I859" s="11"/>
      <c r="J859" s="13"/>
      <c r="K859" s="11">
        <v>1</v>
      </c>
      <c r="L859" s="11" t="s">
        <v>33</v>
      </c>
      <c r="M859" s="14" t="s">
        <v>34</v>
      </c>
      <c r="N859" s="11">
        <v>2</v>
      </c>
      <c r="O859" s="12">
        <v>324</v>
      </c>
      <c r="P859" s="15">
        <v>100</v>
      </c>
      <c r="Q859" s="16">
        <v>8450</v>
      </c>
      <c r="R859" s="16">
        <f>O859*Q859</f>
        <v>2737800</v>
      </c>
      <c r="S859" s="15">
        <v>26</v>
      </c>
      <c r="T859" s="15">
        <v>85</v>
      </c>
      <c r="U859" s="13">
        <f>R859*(100-T859)%</f>
        <v>410670</v>
      </c>
      <c r="V859" s="13">
        <f t="shared" si="144"/>
        <v>410670</v>
      </c>
      <c r="W859" s="13">
        <f t="shared" si="143"/>
        <v>410670</v>
      </c>
      <c r="X859" s="17">
        <v>10</v>
      </c>
      <c r="Y859" s="18" t="s">
        <v>35</v>
      </c>
      <c r="Z859" s="19">
        <v>0.02</v>
      </c>
    </row>
    <row r="860" spans="1:26" ht="28.5" customHeight="1" thickBot="1" x14ac:dyDescent="0.6">
      <c r="A860" s="11">
        <v>718</v>
      </c>
      <c r="B860" s="11" t="s">
        <v>32</v>
      </c>
      <c r="C860" s="11">
        <v>17330</v>
      </c>
      <c r="D860" s="11">
        <v>14</v>
      </c>
      <c r="E860" s="11">
        <v>0</v>
      </c>
      <c r="F860" s="11">
        <v>70</v>
      </c>
      <c r="G860" s="20">
        <v>1</v>
      </c>
      <c r="H860" s="12">
        <f t="shared" si="141"/>
        <v>5670</v>
      </c>
      <c r="I860" s="11">
        <v>110</v>
      </c>
      <c r="J860" s="13">
        <f>H860*I860</f>
        <v>623700</v>
      </c>
      <c r="K860" s="11">
        <v>1</v>
      </c>
      <c r="L860" s="11"/>
      <c r="M860" s="11"/>
      <c r="N860" s="11">
        <v>1</v>
      </c>
      <c r="O860" s="12"/>
      <c r="P860" s="15">
        <v>100</v>
      </c>
      <c r="Q860" s="16"/>
      <c r="R860" s="16"/>
      <c r="S860" s="15"/>
      <c r="T860" s="15"/>
      <c r="U860" s="13"/>
      <c r="V860" s="13">
        <f t="shared" si="144"/>
        <v>623700</v>
      </c>
      <c r="W860" s="13">
        <f t="shared" si="143"/>
        <v>623700</v>
      </c>
      <c r="X860" s="17">
        <v>50</v>
      </c>
      <c r="Y860" s="6" t="s">
        <v>35</v>
      </c>
      <c r="Z860" s="19">
        <v>0.01</v>
      </c>
    </row>
    <row r="861" spans="1:26" ht="28.5" customHeight="1" thickBot="1" x14ac:dyDescent="0.6">
      <c r="A861" s="11">
        <v>719</v>
      </c>
      <c r="B861" s="11" t="s">
        <v>32</v>
      </c>
      <c r="C861" s="11">
        <v>17333</v>
      </c>
      <c r="D861" s="11">
        <v>4</v>
      </c>
      <c r="E861" s="11">
        <v>0</v>
      </c>
      <c r="F861" s="11">
        <v>66</v>
      </c>
      <c r="G861" s="20">
        <v>1</v>
      </c>
      <c r="H861" s="12">
        <f t="shared" si="141"/>
        <v>1666</v>
      </c>
      <c r="I861" s="11">
        <v>440</v>
      </c>
      <c r="J861" s="13">
        <f>H861*I861</f>
        <v>733040</v>
      </c>
      <c r="K861" s="11">
        <v>1</v>
      </c>
      <c r="L861" s="11"/>
      <c r="M861" s="11"/>
      <c r="N861" s="11">
        <v>1</v>
      </c>
      <c r="O861" s="12"/>
      <c r="P861" s="15">
        <v>100</v>
      </c>
      <c r="Q861" s="16"/>
      <c r="R861" s="16"/>
      <c r="S861" s="15"/>
      <c r="T861" s="15"/>
      <c r="U861" s="13"/>
      <c r="V861" s="13">
        <f t="shared" si="144"/>
        <v>733040</v>
      </c>
      <c r="W861" s="13">
        <f t="shared" si="143"/>
        <v>733040</v>
      </c>
      <c r="X861" s="17">
        <v>50</v>
      </c>
      <c r="Y861" s="6" t="s">
        <v>35</v>
      </c>
      <c r="Z861" s="19">
        <v>0.01</v>
      </c>
    </row>
    <row r="862" spans="1:26" ht="36.75" customHeight="1" thickBot="1" x14ac:dyDescent="0.6">
      <c r="A862" s="152">
        <v>720</v>
      </c>
      <c r="B862" s="11" t="s">
        <v>32</v>
      </c>
      <c r="C862" s="11">
        <v>26976</v>
      </c>
      <c r="D862" s="11">
        <v>2</v>
      </c>
      <c r="E862" s="11">
        <v>0</v>
      </c>
      <c r="F862" s="11">
        <v>37</v>
      </c>
      <c r="G862" s="20">
        <v>2</v>
      </c>
      <c r="H862" s="12">
        <f t="shared" si="141"/>
        <v>837</v>
      </c>
      <c r="I862" s="11">
        <v>320</v>
      </c>
      <c r="J862" s="13">
        <f>H862*I862</f>
        <v>267840</v>
      </c>
      <c r="K862" s="11">
        <v>1</v>
      </c>
      <c r="L862" s="11"/>
      <c r="M862" s="11"/>
      <c r="N862" s="11">
        <v>2</v>
      </c>
      <c r="O862" s="12"/>
      <c r="P862" s="15">
        <v>100</v>
      </c>
      <c r="Q862" s="16"/>
      <c r="R862" s="16"/>
      <c r="S862" s="15"/>
      <c r="T862" s="15"/>
      <c r="U862" s="13"/>
      <c r="V862" s="13">
        <f t="shared" si="144"/>
        <v>267840</v>
      </c>
      <c r="W862" s="13">
        <f t="shared" si="143"/>
        <v>267840</v>
      </c>
      <c r="X862" s="17">
        <v>50</v>
      </c>
      <c r="Y862" s="18" t="s">
        <v>35</v>
      </c>
      <c r="Z862" s="19">
        <v>0.03</v>
      </c>
    </row>
    <row r="863" spans="1:26" ht="45" customHeight="1" thickBot="1" x14ac:dyDescent="0.6">
      <c r="A863" s="153"/>
      <c r="B863" s="11" t="s">
        <v>32</v>
      </c>
      <c r="C863" s="11">
        <v>26976</v>
      </c>
      <c r="D863" s="11"/>
      <c r="E863" s="11"/>
      <c r="F863" s="11"/>
      <c r="G863" s="20"/>
      <c r="H863" s="12"/>
      <c r="I863" s="11"/>
      <c r="J863" s="13"/>
      <c r="K863" s="11">
        <v>1</v>
      </c>
      <c r="L863" s="11" t="s">
        <v>33</v>
      </c>
      <c r="M863" s="14" t="s">
        <v>34</v>
      </c>
      <c r="N863" s="11">
        <v>2</v>
      </c>
      <c r="O863" s="12">
        <v>342</v>
      </c>
      <c r="P863" s="15">
        <v>100</v>
      </c>
      <c r="Q863" s="16">
        <v>8450</v>
      </c>
      <c r="R863" s="16">
        <f>O863*Q863</f>
        <v>2889900</v>
      </c>
      <c r="S863" s="15">
        <v>13</v>
      </c>
      <c r="T863" s="15">
        <v>42</v>
      </c>
      <c r="U863" s="13">
        <f>R863*(100-T863)%</f>
        <v>1676142</v>
      </c>
      <c r="V863" s="13">
        <f t="shared" si="144"/>
        <v>1676142</v>
      </c>
      <c r="W863" s="13">
        <f t="shared" si="143"/>
        <v>1676142</v>
      </c>
      <c r="X863" s="17">
        <v>10</v>
      </c>
      <c r="Y863" s="18" t="s">
        <v>35</v>
      </c>
      <c r="Z863" s="19">
        <v>0.02</v>
      </c>
    </row>
    <row r="864" spans="1:26" ht="45" customHeight="1" thickBot="1" x14ac:dyDescent="0.6">
      <c r="A864" s="11">
        <v>721</v>
      </c>
      <c r="B864" s="11" t="s">
        <v>32</v>
      </c>
      <c r="C864" s="11">
        <v>471</v>
      </c>
      <c r="D864" s="11">
        <v>0</v>
      </c>
      <c r="E864" s="11">
        <v>1</v>
      </c>
      <c r="F864" s="11">
        <v>4</v>
      </c>
      <c r="G864" s="20">
        <v>2</v>
      </c>
      <c r="H864" s="12">
        <f t="shared" si="141"/>
        <v>104</v>
      </c>
      <c r="I864" s="11">
        <v>100</v>
      </c>
      <c r="J864" s="13">
        <f t="shared" ref="J864:J872" si="145">H864*I864</f>
        <v>10400</v>
      </c>
      <c r="K864" s="11">
        <v>1</v>
      </c>
      <c r="L864" s="11"/>
      <c r="M864" s="11"/>
      <c r="N864" s="11">
        <v>1</v>
      </c>
      <c r="O864" s="12"/>
      <c r="P864" s="15">
        <v>100</v>
      </c>
      <c r="Q864" s="16"/>
      <c r="R864" s="16"/>
      <c r="S864" s="15"/>
      <c r="T864" s="15"/>
      <c r="U864" s="13"/>
      <c r="V864" s="13">
        <f t="shared" si="144"/>
        <v>10400</v>
      </c>
      <c r="W864" s="13">
        <f t="shared" si="143"/>
        <v>10400</v>
      </c>
      <c r="X864" s="17">
        <v>50</v>
      </c>
      <c r="Y864" s="18" t="s">
        <v>35</v>
      </c>
      <c r="Z864" s="19">
        <v>0.01</v>
      </c>
    </row>
    <row r="865" spans="1:26" ht="45" customHeight="1" thickBot="1" x14ac:dyDescent="0.6">
      <c r="A865" s="11">
        <v>722</v>
      </c>
      <c r="B865" s="11" t="s">
        <v>32</v>
      </c>
      <c r="C865" s="11">
        <v>32018</v>
      </c>
      <c r="D865" s="11">
        <v>0</v>
      </c>
      <c r="E865" s="11">
        <v>3</v>
      </c>
      <c r="F865" s="11">
        <v>68</v>
      </c>
      <c r="G865" s="20">
        <v>2</v>
      </c>
      <c r="H865" s="12">
        <f t="shared" si="141"/>
        <v>368</v>
      </c>
      <c r="I865" s="11">
        <v>440</v>
      </c>
      <c r="J865" s="13">
        <f t="shared" si="145"/>
        <v>161920</v>
      </c>
      <c r="K865" s="11">
        <v>1</v>
      </c>
      <c r="L865" s="11" t="s">
        <v>33</v>
      </c>
      <c r="M865" s="14" t="s">
        <v>34</v>
      </c>
      <c r="N865" s="11">
        <v>2</v>
      </c>
      <c r="O865" s="12">
        <v>260</v>
      </c>
      <c r="P865" s="15">
        <v>100</v>
      </c>
      <c r="Q865" s="16">
        <v>8450</v>
      </c>
      <c r="R865" s="16">
        <f>O865*Q865</f>
        <v>2197000</v>
      </c>
      <c r="S865" s="15">
        <v>31</v>
      </c>
      <c r="T865" s="15">
        <v>85</v>
      </c>
      <c r="U865" s="13">
        <f>R865*(100-T865)%</f>
        <v>329550</v>
      </c>
      <c r="V865" s="13">
        <f t="shared" si="144"/>
        <v>491470</v>
      </c>
      <c r="W865" s="13">
        <f t="shared" si="143"/>
        <v>491470</v>
      </c>
      <c r="X865" s="17">
        <v>50</v>
      </c>
      <c r="Y865" s="18" t="s">
        <v>35</v>
      </c>
      <c r="Z865" s="19">
        <v>0.03</v>
      </c>
    </row>
    <row r="866" spans="1:26" ht="29.25" customHeight="1" thickBot="1" x14ac:dyDescent="0.6">
      <c r="A866" s="11">
        <v>723</v>
      </c>
      <c r="B866" s="11" t="s">
        <v>32</v>
      </c>
      <c r="C866" s="11">
        <v>32664</v>
      </c>
      <c r="D866" s="11">
        <v>0</v>
      </c>
      <c r="E866" s="11">
        <v>3</v>
      </c>
      <c r="F866" s="11">
        <v>37</v>
      </c>
      <c r="G866" s="20">
        <v>1</v>
      </c>
      <c r="H866" s="12">
        <f t="shared" si="141"/>
        <v>337</v>
      </c>
      <c r="I866" s="11">
        <v>440</v>
      </c>
      <c r="J866" s="13">
        <f t="shared" si="145"/>
        <v>148280</v>
      </c>
      <c r="K866" s="11">
        <v>1</v>
      </c>
      <c r="L866" s="11"/>
      <c r="M866" s="11"/>
      <c r="N866" s="11">
        <v>1</v>
      </c>
      <c r="O866" s="12"/>
      <c r="P866" s="15">
        <v>100</v>
      </c>
      <c r="Q866" s="16"/>
      <c r="R866" s="16"/>
      <c r="S866" s="15"/>
      <c r="T866" s="15"/>
      <c r="U866" s="13"/>
      <c r="V866" s="13">
        <f t="shared" si="144"/>
        <v>148280</v>
      </c>
      <c r="W866" s="13">
        <f t="shared" si="143"/>
        <v>148280</v>
      </c>
      <c r="X866" s="154">
        <v>50</v>
      </c>
      <c r="Y866" s="155" t="s">
        <v>35</v>
      </c>
      <c r="Z866" s="156">
        <v>0.01</v>
      </c>
    </row>
    <row r="867" spans="1:26" ht="29.25" customHeight="1" thickBot="1" x14ac:dyDescent="0.6">
      <c r="A867" s="11">
        <v>724</v>
      </c>
      <c r="B867" s="11" t="s">
        <v>32</v>
      </c>
      <c r="C867" s="11">
        <v>34139</v>
      </c>
      <c r="D867" s="11">
        <v>1</v>
      </c>
      <c r="E867" s="11">
        <v>0</v>
      </c>
      <c r="F867" s="11">
        <v>25</v>
      </c>
      <c r="G867" s="11">
        <v>1</v>
      </c>
      <c r="H867" s="12">
        <f t="shared" si="141"/>
        <v>425</v>
      </c>
      <c r="I867" s="11">
        <v>440</v>
      </c>
      <c r="J867" s="13">
        <f t="shared" si="145"/>
        <v>187000</v>
      </c>
      <c r="K867" s="11">
        <v>1</v>
      </c>
      <c r="L867" s="11"/>
      <c r="M867" s="11"/>
      <c r="N867" s="11">
        <v>1</v>
      </c>
      <c r="O867" s="12"/>
      <c r="P867" s="15">
        <v>100</v>
      </c>
      <c r="Q867" s="16"/>
      <c r="R867" s="16"/>
      <c r="S867" s="15"/>
      <c r="T867" s="15"/>
      <c r="U867" s="13"/>
      <c r="V867" s="13">
        <f t="shared" si="144"/>
        <v>187000</v>
      </c>
      <c r="W867" s="13">
        <f t="shared" si="143"/>
        <v>187000</v>
      </c>
      <c r="X867" s="154"/>
      <c r="Y867" s="155"/>
      <c r="Z867" s="156"/>
    </row>
    <row r="868" spans="1:26" ht="29.25" customHeight="1" thickBot="1" x14ac:dyDescent="0.6">
      <c r="A868" s="11">
        <v>725</v>
      </c>
      <c r="B868" s="11" t="s">
        <v>32</v>
      </c>
      <c r="C868" s="11">
        <v>34146</v>
      </c>
      <c r="D868" s="11">
        <v>5</v>
      </c>
      <c r="E868" s="11">
        <v>1</v>
      </c>
      <c r="F868" s="11">
        <v>11</v>
      </c>
      <c r="G868" s="11">
        <v>1</v>
      </c>
      <c r="H868" s="12">
        <f t="shared" si="141"/>
        <v>2111</v>
      </c>
      <c r="I868" s="11">
        <v>100</v>
      </c>
      <c r="J868" s="13">
        <f t="shared" si="145"/>
        <v>211100</v>
      </c>
      <c r="K868" s="11">
        <v>1</v>
      </c>
      <c r="L868" s="11"/>
      <c r="M868" s="11"/>
      <c r="N868" s="11">
        <v>1</v>
      </c>
      <c r="O868" s="12"/>
      <c r="P868" s="15">
        <v>100</v>
      </c>
      <c r="Q868" s="16"/>
      <c r="R868" s="16"/>
      <c r="S868" s="15"/>
      <c r="T868" s="15"/>
      <c r="U868" s="13"/>
      <c r="V868" s="13">
        <f t="shared" si="144"/>
        <v>211100</v>
      </c>
      <c r="W868" s="13">
        <f t="shared" si="143"/>
        <v>211100</v>
      </c>
      <c r="X868" s="154"/>
      <c r="Y868" s="155"/>
      <c r="Z868" s="156"/>
    </row>
    <row r="869" spans="1:26" ht="29.25" customHeight="1" thickBot="1" x14ac:dyDescent="0.6">
      <c r="A869" s="11">
        <v>726</v>
      </c>
      <c r="B869" s="11" t="s">
        <v>32</v>
      </c>
      <c r="C869" s="11">
        <v>35540</v>
      </c>
      <c r="D869" s="11">
        <v>5</v>
      </c>
      <c r="E869" s="11">
        <v>2</v>
      </c>
      <c r="F869" s="11">
        <v>8</v>
      </c>
      <c r="G869" s="11">
        <v>1</v>
      </c>
      <c r="H869" s="12">
        <f t="shared" si="141"/>
        <v>2208</v>
      </c>
      <c r="I869" s="11">
        <v>130</v>
      </c>
      <c r="J869" s="13">
        <f t="shared" si="145"/>
        <v>287040</v>
      </c>
      <c r="K869" s="11">
        <v>1</v>
      </c>
      <c r="L869" s="11"/>
      <c r="M869" s="11"/>
      <c r="N869" s="11">
        <v>1</v>
      </c>
      <c r="O869" s="12"/>
      <c r="P869" s="15">
        <v>100</v>
      </c>
      <c r="Q869" s="16"/>
      <c r="R869" s="16"/>
      <c r="S869" s="15"/>
      <c r="T869" s="15"/>
      <c r="U869" s="13"/>
      <c r="V869" s="13">
        <f t="shared" si="144"/>
        <v>287040</v>
      </c>
      <c r="W869" s="13">
        <f t="shared" si="143"/>
        <v>287040</v>
      </c>
      <c r="X869" s="154"/>
      <c r="Y869" s="155"/>
      <c r="Z869" s="156"/>
    </row>
    <row r="870" spans="1:26" ht="29.25" customHeight="1" thickBot="1" x14ac:dyDescent="0.6">
      <c r="A870" s="11">
        <v>727</v>
      </c>
      <c r="B870" s="11" t="s">
        <v>32</v>
      </c>
      <c r="C870" s="11">
        <v>41928</v>
      </c>
      <c r="D870" s="11">
        <v>0</v>
      </c>
      <c r="E870" s="11">
        <v>2</v>
      </c>
      <c r="F870" s="11">
        <v>60</v>
      </c>
      <c r="G870" s="11">
        <v>1</v>
      </c>
      <c r="H870" s="12">
        <f t="shared" si="141"/>
        <v>260</v>
      </c>
      <c r="I870" s="11">
        <v>100</v>
      </c>
      <c r="J870" s="13">
        <f t="shared" si="145"/>
        <v>26000</v>
      </c>
      <c r="K870" s="11">
        <v>1</v>
      </c>
      <c r="L870" s="11"/>
      <c r="M870" s="11"/>
      <c r="N870" s="11">
        <v>1</v>
      </c>
      <c r="O870" s="12"/>
      <c r="P870" s="15">
        <v>100</v>
      </c>
      <c r="Q870" s="16"/>
      <c r="R870" s="16"/>
      <c r="S870" s="15"/>
      <c r="T870" s="15"/>
      <c r="U870" s="13"/>
      <c r="V870" s="13">
        <f t="shared" si="144"/>
        <v>26000</v>
      </c>
      <c r="W870" s="13">
        <f t="shared" si="143"/>
        <v>26000</v>
      </c>
      <c r="X870" s="154"/>
      <c r="Y870" s="155"/>
      <c r="Z870" s="156"/>
    </row>
    <row r="871" spans="1:26" ht="29.25" customHeight="1" thickBot="1" x14ac:dyDescent="0.6">
      <c r="A871" s="11">
        <v>728</v>
      </c>
      <c r="B871" s="11" t="s">
        <v>32</v>
      </c>
      <c r="C871" s="11">
        <v>32667</v>
      </c>
      <c r="D871" s="11">
        <v>2</v>
      </c>
      <c r="E871" s="11">
        <v>0</v>
      </c>
      <c r="F871" s="11">
        <v>17</v>
      </c>
      <c r="G871" s="20">
        <v>1</v>
      </c>
      <c r="H871" s="12">
        <f t="shared" si="141"/>
        <v>817</v>
      </c>
      <c r="I871" s="11">
        <v>100</v>
      </c>
      <c r="J871" s="13">
        <f t="shared" si="145"/>
        <v>81700</v>
      </c>
      <c r="K871" s="11">
        <v>1</v>
      </c>
      <c r="L871" s="11"/>
      <c r="M871" s="11"/>
      <c r="N871" s="11">
        <v>1</v>
      </c>
      <c r="O871" s="12"/>
      <c r="P871" s="15">
        <v>100</v>
      </c>
      <c r="Q871" s="16"/>
      <c r="R871" s="16"/>
      <c r="S871" s="15"/>
      <c r="T871" s="15"/>
      <c r="U871" s="13"/>
      <c r="V871" s="13">
        <f t="shared" si="144"/>
        <v>81700</v>
      </c>
      <c r="W871" s="13">
        <f t="shared" si="143"/>
        <v>81700</v>
      </c>
      <c r="X871" s="154"/>
      <c r="Y871" s="155"/>
      <c r="Z871" s="156"/>
    </row>
    <row r="872" spans="1:26" s="37" customFormat="1" ht="44.25" customHeight="1" thickBot="1" x14ac:dyDescent="0.6">
      <c r="A872" s="147">
        <v>729</v>
      </c>
      <c r="B872" s="14" t="s">
        <v>32</v>
      </c>
      <c r="C872" s="14">
        <v>33299</v>
      </c>
      <c r="D872" s="14">
        <v>0</v>
      </c>
      <c r="E872" s="14">
        <v>1</v>
      </c>
      <c r="F872" s="14">
        <v>62</v>
      </c>
      <c r="G872" s="29">
        <v>2</v>
      </c>
      <c r="H872" s="19">
        <f t="shared" si="141"/>
        <v>162</v>
      </c>
      <c r="I872" s="14">
        <v>420</v>
      </c>
      <c r="J872" s="30">
        <f t="shared" si="145"/>
        <v>68040</v>
      </c>
      <c r="K872" s="14">
        <v>1</v>
      </c>
      <c r="L872" s="14"/>
      <c r="M872" s="14"/>
      <c r="N872" s="14">
        <v>2</v>
      </c>
      <c r="O872" s="19"/>
      <c r="P872" s="31">
        <v>100</v>
      </c>
      <c r="Q872" s="32"/>
      <c r="R872" s="32"/>
      <c r="S872" s="31"/>
      <c r="T872" s="31"/>
      <c r="U872" s="30"/>
      <c r="V872" s="30">
        <f t="shared" si="144"/>
        <v>68040</v>
      </c>
      <c r="W872" s="30">
        <f t="shared" si="143"/>
        <v>68040</v>
      </c>
      <c r="X872" s="33">
        <v>0</v>
      </c>
      <c r="Y872" s="34"/>
      <c r="Z872" s="19">
        <v>0.02</v>
      </c>
    </row>
    <row r="873" spans="1:26" ht="44.25" customHeight="1" thickBot="1" x14ac:dyDescent="0.6">
      <c r="A873" s="153"/>
      <c r="B873" s="11" t="s">
        <v>32</v>
      </c>
      <c r="C873" s="11">
        <v>33299</v>
      </c>
      <c r="D873" s="11"/>
      <c r="E873" s="11"/>
      <c r="F873" s="11"/>
      <c r="G873" s="20"/>
      <c r="H873" s="12"/>
      <c r="I873" s="11"/>
      <c r="J873" s="13"/>
      <c r="K873" s="11">
        <v>1</v>
      </c>
      <c r="L873" s="11" t="s">
        <v>33</v>
      </c>
      <c r="M873" s="11" t="s">
        <v>37</v>
      </c>
      <c r="N873" s="11">
        <v>2</v>
      </c>
      <c r="O873" s="12">
        <v>120</v>
      </c>
      <c r="P873" s="15">
        <v>100</v>
      </c>
      <c r="Q873" s="16">
        <v>8450</v>
      </c>
      <c r="R873" s="16">
        <f t="shared" ref="R873:R879" si="146">O873*Q873</f>
        <v>1014000</v>
      </c>
      <c r="S873" s="15">
        <v>16</v>
      </c>
      <c r="T873" s="15">
        <v>22</v>
      </c>
      <c r="U873" s="13">
        <f>R873*(100-T873)%</f>
        <v>790920</v>
      </c>
      <c r="V873" s="13">
        <f t="shared" si="144"/>
        <v>790920</v>
      </c>
      <c r="W873" s="13">
        <f t="shared" si="143"/>
        <v>790920</v>
      </c>
      <c r="X873" s="17">
        <v>10</v>
      </c>
      <c r="Y873" s="18" t="s">
        <v>35</v>
      </c>
      <c r="Z873" s="19">
        <v>0.02</v>
      </c>
    </row>
    <row r="874" spans="1:26" ht="44.25" customHeight="1" thickBot="1" x14ac:dyDescent="0.6">
      <c r="A874" s="28">
        <v>730</v>
      </c>
      <c r="B874" s="11" t="s">
        <v>32</v>
      </c>
      <c r="C874" s="11">
        <v>44882</v>
      </c>
      <c r="D874" s="11">
        <v>0</v>
      </c>
      <c r="E874" s="11">
        <v>1</v>
      </c>
      <c r="F874" s="11">
        <v>12</v>
      </c>
      <c r="G874" s="11">
        <v>2</v>
      </c>
      <c r="H874" s="12">
        <f t="shared" si="141"/>
        <v>112</v>
      </c>
      <c r="I874" s="11">
        <v>500</v>
      </c>
      <c r="J874" s="13">
        <f>H874*I874</f>
        <v>56000</v>
      </c>
      <c r="K874" s="11">
        <v>1</v>
      </c>
      <c r="L874" s="11" t="s">
        <v>33</v>
      </c>
      <c r="M874" s="14" t="s">
        <v>34</v>
      </c>
      <c r="N874" s="11">
        <v>2</v>
      </c>
      <c r="O874" s="12">
        <v>162</v>
      </c>
      <c r="P874" s="15">
        <v>100</v>
      </c>
      <c r="Q874" s="16">
        <v>8450</v>
      </c>
      <c r="R874" s="16">
        <f t="shared" si="146"/>
        <v>1368900</v>
      </c>
      <c r="S874" s="15">
        <v>26</v>
      </c>
      <c r="T874" s="15">
        <v>85</v>
      </c>
      <c r="U874" s="13">
        <f t="shared" ref="U874:U879" si="147">R874*(100-T874)%</f>
        <v>205335</v>
      </c>
      <c r="V874" s="13">
        <f t="shared" si="144"/>
        <v>261335</v>
      </c>
      <c r="W874" s="13">
        <f t="shared" si="143"/>
        <v>261335</v>
      </c>
      <c r="X874" s="17">
        <v>50</v>
      </c>
      <c r="Y874" s="18" t="s">
        <v>35</v>
      </c>
      <c r="Z874" s="19">
        <v>0.03</v>
      </c>
    </row>
    <row r="875" spans="1:26" ht="44.25" customHeight="1" thickBot="1" x14ac:dyDescent="0.6">
      <c r="A875" s="152">
        <v>731</v>
      </c>
      <c r="B875" s="11" t="s">
        <v>32</v>
      </c>
      <c r="C875" s="11">
        <v>52030</v>
      </c>
      <c r="D875" s="11">
        <v>0</v>
      </c>
      <c r="E875" s="11">
        <v>0</v>
      </c>
      <c r="F875" s="11">
        <v>96</v>
      </c>
      <c r="G875" s="11">
        <v>2</v>
      </c>
      <c r="H875" s="12">
        <f t="shared" ref="H875" si="148">SUM(D875*400)+(E875*100)+F875</f>
        <v>96</v>
      </c>
      <c r="I875" s="11">
        <v>100</v>
      </c>
      <c r="J875" s="13">
        <f>H875*I875</f>
        <v>9600</v>
      </c>
      <c r="K875" s="11">
        <v>1</v>
      </c>
      <c r="L875" s="11" t="s">
        <v>33</v>
      </c>
      <c r="M875" s="14" t="s">
        <v>34</v>
      </c>
      <c r="N875" s="11">
        <v>2</v>
      </c>
      <c r="O875" s="12"/>
      <c r="P875" s="15">
        <v>100</v>
      </c>
      <c r="Q875" s="16"/>
      <c r="R875" s="16"/>
      <c r="S875" s="15"/>
      <c r="T875" s="15"/>
      <c r="U875" s="13"/>
      <c r="V875" s="13">
        <f t="shared" si="144"/>
        <v>9600</v>
      </c>
      <c r="W875" s="13">
        <f t="shared" si="143"/>
        <v>9600</v>
      </c>
      <c r="X875" s="17">
        <v>50</v>
      </c>
      <c r="Y875" s="18" t="s">
        <v>35</v>
      </c>
      <c r="Z875" s="19">
        <v>0.03</v>
      </c>
    </row>
    <row r="876" spans="1:26" ht="44.25" customHeight="1" thickBot="1" x14ac:dyDescent="0.6">
      <c r="A876" s="153"/>
      <c r="B876" s="11" t="s">
        <v>32</v>
      </c>
      <c r="C876" s="11">
        <v>52030</v>
      </c>
      <c r="D876" s="11"/>
      <c r="E876" s="11"/>
      <c r="F876" s="11"/>
      <c r="G876" s="11"/>
      <c r="H876" s="12"/>
      <c r="I876" s="11"/>
      <c r="J876" s="13"/>
      <c r="K876" s="11">
        <v>1</v>
      </c>
      <c r="L876" s="11" t="s">
        <v>33</v>
      </c>
      <c r="M876" s="14" t="s">
        <v>34</v>
      </c>
      <c r="N876" s="11">
        <v>2</v>
      </c>
      <c r="O876" s="12">
        <v>288</v>
      </c>
      <c r="P876" s="15">
        <v>100</v>
      </c>
      <c r="Q876" s="16">
        <v>8450</v>
      </c>
      <c r="R876" s="16">
        <f t="shared" si="146"/>
        <v>2433600</v>
      </c>
      <c r="S876" s="15">
        <v>28</v>
      </c>
      <c r="T876" s="15">
        <v>85</v>
      </c>
      <c r="U876" s="13">
        <f t="shared" si="147"/>
        <v>365040</v>
      </c>
      <c r="V876" s="13">
        <f t="shared" si="144"/>
        <v>365040</v>
      </c>
      <c r="W876" s="13">
        <f t="shared" si="143"/>
        <v>365040</v>
      </c>
      <c r="X876" s="17">
        <v>10</v>
      </c>
      <c r="Y876" s="18" t="s">
        <v>35</v>
      </c>
      <c r="Z876" s="19">
        <v>0.02</v>
      </c>
    </row>
    <row r="877" spans="1:26" ht="44.25" customHeight="1" thickBot="1" x14ac:dyDescent="0.6">
      <c r="A877" s="152">
        <v>732</v>
      </c>
      <c r="B877" s="11" t="s">
        <v>32</v>
      </c>
      <c r="C877" s="11">
        <v>33240</v>
      </c>
      <c r="D877" s="11">
        <v>0</v>
      </c>
      <c r="E877" s="11">
        <v>1</v>
      </c>
      <c r="F877" s="11">
        <v>78</v>
      </c>
      <c r="G877" s="20">
        <v>2</v>
      </c>
      <c r="H877" s="12">
        <f t="shared" si="141"/>
        <v>178</v>
      </c>
      <c r="I877" s="11">
        <v>420</v>
      </c>
      <c r="J877" s="13">
        <f>H877*I877</f>
        <v>74760</v>
      </c>
      <c r="K877" s="11">
        <v>1</v>
      </c>
      <c r="L877" s="11" t="s">
        <v>33</v>
      </c>
      <c r="M877" s="14" t="s">
        <v>34</v>
      </c>
      <c r="N877" s="11">
        <v>2</v>
      </c>
      <c r="O877" s="12">
        <v>396</v>
      </c>
      <c r="P877" s="15">
        <v>100</v>
      </c>
      <c r="Q877" s="16">
        <v>8450</v>
      </c>
      <c r="R877" s="16">
        <f t="shared" si="146"/>
        <v>3346200</v>
      </c>
      <c r="S877" s="15">
        <v>31</v>
      </c>
      <c r="T877" s="15">
        <v>85</v>
      </c>
      <c r="U877" s="13">
        <f t="shared" si="147"/>
        <v>501930</v>
      </c>
      <c r="V877" s="13">
        <f t="shared" si="144"/>
        <v>576690</v>
      </c>
      <c r="W877" s="13">
        <f t="shared" si="143"/>
        <v>576690</v>
      </c>
      <c r="X877" s="17">
        <v>50</v>
      </c>
      <c r="Y877" s="18" t="s">
        <v>35</v>
      </c>
      <c r="Z877" s="19">
        <v>0.03</v>
      </c>
    </row>
    <row r="878" spans="1:26" ht="44.25" customHeight="1" thickBot="1" x14ac:dyDescent="0.6">
      <c r="A878" s="153"/>
      <c r="B878" s="11" t="s">
        <v>32</v>
      </c>
      <c r="C878" s="11">
        <v>33240</v>
      </c>
      <c r="D878" s="11"/>
      <c r="E878" s="11"/>
      <c r="F878" s="11"/>
      <c r="G878" s="20"/>
      <c r="H878" s="12"/>
      <c r="I878" s="11"/>
      <c r="J878" s="13"/>
      <c r="K878" s="11">
        <v>1</v>
      </c>
      <c r="L878" s="11" t="s">
        <v>33</v>
      </c>
      <c r="M878" s="14" t="s">
        <v>34</v>
      </c>
      <c r="N878" s="11">
        <v>2</v>
      </c>
      <c r="O878" s="12">
        <v>520</v>
      </c>
      <c r="P878" s="15">
        <v>100</v>
      </c>
      <c r="Q878" s="16">
        <v>8450</v>
      </c>
      <c r="R878" s="16">
        <f t="shared" si="146"/>
        <v>4394000</v>
      </c>
      <c r="S878" s="15">
        <v>31</v>
      </c>
      <c r="T878" s="15">
        <v>85</v>
      </c>
      <c r="U878" s="13">
        <f t="shared" si="147"/>
        <v>659100</v>
      </c>
      <c r="V878" s="13">
        <f t="shared" si="144"/>
        <v>659100</v>
      </c>
      <c r="W878" s="13">
        <f t="shared" si="143"/>
        <v>659100</v>
      </c>
      <c r="X878" s="17">
        <v>10</v>
      </c>
      <c r="Y878" s="18" t="s">
        <v>35</v>
      </c>
      <c r="Z878" s="19">
        <v>0.02</v>
      </c>
    </row>
    <row r="879" spans="1:26" ht="44.25" customHeight="1" thickBot="1" x14ac:dyDescent="0.6">
      <c r="A879" s="11">
        <v>733</v>
      </c>
      <c r="B879" s="11" t="s">
        <v>32</v>
      </c>
      <c r="C879" s="11">
        <v>34514</v>
      </c>
      <c r="D879" s="11">
        <v>0</v>
      </c>
      <c r="E879" s="11">
        <v>1</v>
      </c>
      <c r="F879" s="11">
        <v>50</v>
      </c>
      <c r="G879" s="11">
        <v>2</v>
      </c>
      <c r="H879" s="12">
        <f t="shared" si="141"/>
        <v>150</v>
      </c>
      <c r="I879" s="11">
        <v>420</v>
      </c>
      <c r="J879" s="13">
        <f t="shared" ref="J879:J884" si="149">H879*I879</f>
        <v>63000</v>
      </c>
      <c r="K879" s="11">
        <v>1</v>
      </c>
      <c r="L879" s="11" t="s">
        <v>33</v>
      </c>
      <c r="M879" s="11" t="s">
        <v>37</v>
      </c>
      <c r="N879" s="11">
        <v>2</v>
      </c>
      <c r="O879" s="12">
        <v>152</v>
      </c>
      <c r="P879" s="15">
        <v>100</v>
      </c>
      <c r="Q879" s="16">
        <v>8450</v>
      </c>
      <c r="R879" s="16">
        <f t="shared" si="146"/>
        <v>1284400</v>
      </c>
      <c r="S879" s="15">
        <v>16</v>
      </c>
      <c r="T879" s="15">
        <v>22</v>
      </c>
      <c r="U879" s="13">
        <f t="shared" si="147"/>
        <v>1001832</v>
      </c>
      <c r="V879" s="13">
        <f t="shared" si="144"/>
        <v>1064832</v>
      </c>
      <c r="W879" s="13">
        <f t="shared" si="143"/>
        <v>1064832</v>
      </c>
      <c r="X879" s="17">
        <v>50</v>
      </c>
      <c r="Y879" s="18" t="s">
        <v>35</v>
      </c>
      <c r="Z879" s="19">
        <v>0.03</v>
      </c>
    </row>
    <row r="880" spans="1:26" ht="26.25" customHeight="1" thickBot="1" x14ac:dyDescent="0.6">
      <c r="A880" s="11">
        <v>734</v>
      </c>
      <c r="B880" s="11" t="s">
        <v>32</v>
      </c>
      <c r="C880" s="11">
        <v>431</v>
      </c>
      <c r="D880" s="11">
        <v>0</v>
      </c>
      <c r="E880" s="11">
        <v>0</v>
      </c>
      <c r="F880" s="11">
        <v>50</v>
      </c>
      <c r="G880" s="20">
        <v>1</v>
      </c>
      <c r="H880" s="12">
        <f t="shared" si="141"/>
        <v>50</v>
      </c>
      <c r="I880" s="11">
        <v>420</v>
      </c>
      <c r="J880" s="13">
        <f t="shared" si="149"/>
        <v>21000</v>
      </c>
      <c r="K880" s="11">
        <v>1</v>
      </c>
      <c r="L880" s="11"/>
      <c r="M880" s="11"/>
      <c r="N880" s="11">
        <v>1</v>
      </c>
      <c r="O880" s="12"/>
      <c r="P880" s="15">
        <v>100</v>
      </c>
      <c r="Q880" s="16"/>
      <c r="R880" s="16"/>
      <c r="S880" s="15"/>
      <c r="T880" s="15"/>
      <c r="U880" s="13"/>
      <c r="V880" s="13">
        <f t="shared" si="144"/>
        <v>21000</v>
      </c>
      <c r="W880" s="13">
        <f t="shared" si="143"/>
        <v>21000</v>
      </c>
      <c r="X880" s="161">
        <v>50</v>
      </c>
      <c r="Y880" s="164" t="s">
        <v>35</v>
      </c>
      <c r="Z880" s="144">
        <v>0.01</v>
      </c>
    </row>
    <row r="881" spans="1:26" ht="26.25" customHeight="1" thickBot="1" x14ac:dyDescent="0.6">
      <c r="A881" s="11">
        <v>735</v>
      </c>
      <c r="B881" s="11" t="s">
        <v>32</v>
      </c>
      <c r="C881" s="11">
        <v>454</v>
      </c>
      <c r="D881" s="11">
        <v>0</v>
      </c>
      <c r="E881" s="11">
        <v>1</v>
      </c>
      <c r="F881" s="11">
        <v>41</v>
      </c>
      <c r="G881" s="20">
        <v>1</v>
      </c>
      <c r="H881" s="12">
        <f t="shared" si="141"/>
        <v>141</v>
      </c>
      <c r="I881" s="11">
        <v>420</v>
      </c>
      <c r="J881" s="13">
        <f t="shared" si="149"/>
        <v>59220</v>
      </c>
      <c r="K881" s="11">
        <v>1</v>
      </c>
      <c r="L881" s="11"/>
      <c r="M881" s="11"/>
      <c r="N881" s="11">
        <v>1</v>
      </c>
      <c r="O881" s="12"/>
      <c r="P881" s="15">
        <v>100</v>
      </c>
      <c r="Q881" s="16"/>
      <c r="R881" s="16"/>
      <c r="S881" s="15"/>
      <c r="T881" s="15"/>
      <c r="U881" s="13"/>
      <c r="V881" s="13">
        <f t="shared" si="144"/>
        <v>59220</v>
      </c>
      <c r="W881" s="13">
        <f t="shared" si="143"/>
        <v>59220</v>
      </c>
      <c r="X881" s="163"/>
      <c r="Y881" s="166"/>
      <c r="Z881" s="146"/>
    </row>
    <row r="882" spans="1:26" ht="41.25" customHeight="1" thickBot="1" x14ac:dyDescent="0.6">
      <c r="A882" s="11">
        <v>736</v>
      </c>
      <c r="B882" s="11" t="s">
        <v>32</v>
      </c>
      <c r="C882" s="11">
        <v>39370</v>
      </c>
      <c r="D882" s="11">
        <v>0</v>
      </c>
      <c r="E882" s="11">
        <v>1</v>
      </c>
      <c r="F882" s="11">
        <v>29</v>
      </c>
      <c r="G882" s="11">
        <v>2</v>
      </c>
      <c r="H882" s="12">
        <f t="shared" si="141"/>
        <v>129</v>
      </c>
      <c r="I882" s="11">
        <v>100</v>
      </c>
      <c r="J882" s="13">
        <f t="shared" si="149"/>
        <v>12900</v>
      </c>
      <c r="K882" s="11">
        <v>1</v>
      </c>
      <c r="L882" s="11" t="s">
        <v>33</v>
      </c>
      <c r="M882" s="11" t="s">
        <v>37</v>
      </c>
      <c r="N882" s="11">
        <v>2</v>
      </c>
      <c r="O882" s="12">
        <v>90</v>
      </c>
      <c r="P882" s="15">
        <v>100</v>
      </c>
      <c r="Q882" s="16">
        <v>8450</v>
      </c>
      <c r="R882" s="16">
        <f>O882*Q882</f>
        <v>760500</v>
      </c>
      <c r="S882" s="15">
        <v>18</v>
      </c>
      <c r="T882" s="15">
        <v>26</v>
      </c>
      <c r="U882" s="13">
        <f>R882*(100-T882)%</f>
        <v>562770</v>
      </c>
      <c r="V882" s="13">
        <f t="shared" si="144"/>
        <v>575670</v>
      </c>
      <c r="W882" s="13">
        <f t="shared" si="143"/>
        <v>575670</v>
      </c>
      <c r="X882" s="17">
        <v>50</v>
      </c>
      <c r="Y882" s="18" t="s">
        <v>35</v>
      </c>
      <c r="Z882" s="19">
        <v>0.03</v>
      </c>
    </row>
    <row r="883" spans="1:26" ht="27" customHeight="1" thickBot="1" x14ac:dyDescent="0.6">
      <c r="A883" s="11">
        <v>737</v>
      </c>
      <c r="B883" s="11" t="s">
        <v>32</v>
      </c>
      <c r="C883" s="11">
        <v>39371</v>
      </c>
      <c r="D883" s="11">
        <v>0</v>
      </c>
      <c r="E883" s="11">
        <v>0</v>
      </c>
      <c r="F883" s="11">
        <v>27</v>
      </c>
      <c r="G883" s="20">
        <v>1</v>
      </c>
      <c r="H883" s="12">
        <f t="shared" si="141"/>
        <v>27</v>
      </c>
      <c r="I883" s="11">
        <v>420</v>
      </c>
      <c r="J883" s="13">
        <f t="shared" si="149"/>
        <v>11340</v>
      </c>
      <c r="K883" s="11">
        <v>1</v>
      </c>
      <c r="L883" s="11"/>
      <c r="M883" s="11"/>
      <c r="N883" s="11">
        <v>1</v>
      </c>
      <c r="O883" s="12"/>
      <c r="P883" s="15">
        <v>100</v>
      </c>
      <c r="Q883" s="16"/>
      <c r="R883" s="16"/>
      <c r="S883" s="15"/>
      <c r="T883" s="15"/>
      <c r="U883" s="13"/>
      <c r="V883" s="13">
        <f t="shared" si="144"/>
        <v>11340</v>
      </c>
      <c r="W883" s="13">
        <f t="shared" si="143"/>
        <v>11340</v>
      </c>
      <c r="X883" s="17">
        <v>50</v>
      </c>
      <c r="Y883" s="18" t="s">
        <v>35</v>
      </c>
      <c r="Z883" s="19">
        <v>0.01</v>
      </c>
    </row>
    <row r="884" spans="1:26" ht="41.25" customHeight="1" thickBot="1" x14ac:dyDescent="0.6">
      <c r="A884" s="152">
        <v>738</v>
      </c>
      <c r="B884" s="11" t="s">
        <v>32</v>
      </c>
      <c r="C884" s="11">
        <v>378</v>
      </c>
      <c r="D884" s="11">
        <v>1</v>
      </c>
      <c r="E884" s="11">
        <v>2</v>
      </c>
      <c r="F884" s="11">
        <v>57</v>
      </c>
      <c r="G884" s="20">
        <v>2</v>
      </c>
      <c r="H884" s="12">
        <f>SUM(D884*400)+(E884*100)+F884</f>
        <v>657</v>
      </c>
      <c r="I884" s="11">
        <v>370</v>
      </c>
      <c r="J884" s="13">
        <f t="shared" si="149"/>
        <v>243090</v>
      </c>
      <c r="K884" s="11">
        <v>1</v>
      </c>
      <c r="L884" s="11"/>
      <c r="M884" s="11"/>
      <c r="N884" s="11"/>
      <c r="O884" s="12"/>
      <c r="P884" s="15">
        <v>100</v>
      </c>
      <c r="Q884" s="16"/>
      <c r="R884" s="16"/>
      <c r="S884" s="15"/>
      <c r="T884" s="15"/>
      <c r="U884" s="13"/>
      <c r="V884" s="13">
        <f t="shared" si="144"/>
        <v>243090</v>
      </c>
      <c r="W884" s="13">
        <f>V884</f>
        <v>243090</v>
      </c>
      <c r="X884" s="17">
        <v>50</v>
      </c>
      <c r="Y884" s="18" t="s">
        <v>35</v>
      </c>
      <c r="Z884" s="19">
        <v>0.03</v>
      </c>
    </row>
    <row r="885" spans="1:26" ht="41.25" customHeight="1" thickBot="1" x14ac:dyDescent="0.6">
      <c r="A885" s="153"/>
      <c r="B885" s="11" t="s">
        <v>32</v>
      </c>
      <c r="C885" s="11">
        <v>378</v>
      </c>
      <c r="D885" s="11"/>
      <c r="E885" s="11"/>
      <c r="F885" s="11"/>
      <c r="G885" s="20"/>
      <c r="H885" s="12"/>
      <c r="I885" s="11"/>
      <c r="J885" s="13"/>
      <c r="K885" s="11">
        <v>1</v>
      </c>
      <c r="L885" s="11" t="s">
        <v>33</v>
      </c>
      <c r="M885" s="14" t="s">
        <v>34</v>
      </c>
      <c r="N885" s="11">
        <v>2</v>
      </c>
      <c r="O885" s="12">
        <v>162</v>
      </c>
      <c r="P885" s="15">
        <v>100</v>
      </c>
      <c r="Q885" s="16">
        <v>8450</v>
      </c>
      <c r="R885" s="16">
        <f>O885*Q885</f>
        <v>1368900</v>
      </c>
      <c r="S885" s="15">
        <v>39</v>
      </c>
      <c r="T885" s="15">
        <v>85</v>
      </c>
      <c r="U885" s="13">
        <f>R885*(100-T885)%</f>
        <v>205335</v>
      </c>
      <c r="V885" s="13">
        <f t="shared" si="144"/>
        <v>205335</v>
      </c>
      <c r="W885" s="13">
        <f t="shared" si="143"/>
        <v>205335</v>
      </c>
      <c r="X885" s="17">
        <v>10</v>
      </c>
      <c r="Y885" s="18" t="s">
        <v>35</v>
      </c>
      <c r="Z885" s="19">
        <v>0.02</v>
      </c>
    </row>
    <row r="886" spans="1:26" ht="41.25" customHeight="1" thickBot="1" x14ac:dyDescent="0.6">
      <c r="A886" s="11">
        <v>739</v>
      </c>
      <c r="B886" s="11" t="s">
        <v>32</v>
      </c>
      <c r="C886" s="11">
        <v>324</v>
      </c>
      <c r="D886" s="11">
        <v>0</v>
      </c>
      <c r="E886" s="11">
        <v>1</v>
      </c>
      <c r="F886" s="11">
        <v>23</v>
      </c>
      <c r="G886" s="20">
        <v>2</v>
      </c>
      <c r="H886" s="12">
        <f t="shared" si="141"/>
        <v>123</v>
      </c>
      <c r="I886" s="11">
        <v>100</v>
      </c>
      <c r="J886" s="13">
        <f t="shared" ref="J886:J892" si="150">H886*I886</f>
        <v>12300</v>
      </c>
      <c r="K886" s="11">
        <v>1</v>
      </c>
      <c r="L886" s="11" t="s">
        <v>33</v>
      </c>
      <c r="M886" s="14" t="s">
        <v>34</v>
      </c>
      <c r="N886" s="11">
        <v>2</v>
      </c>
      <c r="O886" s="12">
        <v>270</v>
      </c>
      <c r="P886" s="15">
        <v>100</v>
      </c>
      <c r="Q886" s="16">
        <v>8450</v>
      </c>
      <c r="R886" s="16">
        <f>O886*Q886</f>
        <v>2281500</v>
      </c>
      <c r="S886" s="15">
        <v>26</v>
      </c>
      <c r="T886" s="15">
        <v>85</v>
      </c>
      <c r="U886" s="13">
        <f>R886*(100-T886)%</f>
        <v>342225</v>
      </c>
      <c r="V886" s="13">
        <f t="shared" si="144"/>
        <v>354525</v>
      </c>
      <c r="W886" s="13">
        <f t="shared" si="143"/>
        <v>354525</v>
      </c>
      <c r="X886" s="17">
        <v>50</v>
      </c>
      <c r="Y886" s="18" t="s">
        <v>35</v>
      </c>
      <c r="Z886" s="19">
        <v>0.03</v>
      </c>
    </row>
    <row r="887" spans="1:26" ht="27" customHeight="1" thickBot="1" x14ac:dyDescent="0.6">
      <c r="A887" s="11">
        <v>740</v>
      </c>
      <c r="B887" s="11" t="s">
        <v>32</v>
      </c>
      <c r="C887" s="11">
        <v>28624</v>
      </c>
      <c r="D887" s="11">
        <v>10</v>
      </c>
      <c r="E887" s="11">
        <v>1</v>
      </c>
      <c r="F887" s="11">
        <v>39</v>
      </c>
      <c r="G887" s="20">
        <v>1</v>
      </c>
      <c r="H887" s="12">
        <f t="shared" si="141"/>
        <v>4139</v>
      </c>
      <c r="I887" s="11">
        <v>130</v>
      </c>
      <c r="J887" s="13">
        <f t="shared" si="150"/>
        <v>538070</v>
      </c>
      <c r="K887" s="11">
        <v>1</v>
      </c>
      <c r="L887" s="11"/>
      <c r="M887" s="11"/>
      <c r="N887" s="11">
        <v>1</v>
      </c>
      <c r="O887" s="12"/>
      <c r="P887" s="15">
        <v>100</v>
      </c>
      <c r="Q887" s="16"/>
      <c r="R887" s="16"/>
      <c r="S887" s="15"/>
      <c r="T887" s="15"/>
      <c r="U887" s="13"/>
      <c r="V887" s="13">
        <f t="shared" si="144"/>
        <v>538070</v>
      </c>
      <c r="W887" s="13">
        <f t="shared" si="143"/>
        <v>538070</v>
      </c>
      <c r="X887" s="17">
        <v>50</v>
      </c>
      <c r="Y887" s="18" t="s">
        <v>35</v>
      </c>
      <c r="Z887" s="19">
        <v>0.01</v>
      </c>
    </row>
    <row r="888" spans="1:26" ht="27" customHeight="1" thickBot="1" x14ac:dyDescent="0.6">
      <c r="A888" s="11">
        <v>741</v>
      </c>
      <c r="B888" s="11" t="s">
        <v>32</v>
      </c>
      <c r="C888" s="11">
        <v>19606</v>
      </c>
      <c r="D888" s="11">
        <v>1</v>
      </c>
      <c r="E888" s="11">
        <v>2</v>
      </c>
      <c r="F888" s="11">
        <v>20</v>
      </c>
      <c r="G888" s="20">
        <v>1</v>
      </c>
      <c r="H888" s="12">
        <f t="shared" si="141"/>
        <v>620</v>
      </c>
      <c r="I888" s="11">
        <v>420</v>
      </c>
      <c r="J888" s="13">
        <f t="shared" si="150"/>
        <v>260400</v>
      </c>
      <c r="K888" s="11">
        <v>1</v>
      </c>
      <c r="L888" s="11"/>
      <c r="M888" s="11"/>
      <c r="N888" s="11">
        <v>1</v>
      </c>
      <c r="O888" s="12"/>
      <c r="P888" s="15">
        <v>100</v>
      </c>
      <c r="Q888" s="16"/>
      <c r="R888" s="16"/>
      <c r="S888" s="15"/>
      <c r="T888" s="15"/>
      <c r="U888" s="13"/>
      <c r="V888" s="13">
        <f t="shared" si="144"/>
        <v>260400</v>
      </c>
      <c r="W888" s="13">
        <f t="shared" si="143"/>
        <v>260400</v>
      </c>
      <c r="X888" s="17">
        <v>50</v>
      </c>
      <c r="Y888" s="18" t="s">
        <v>35</v>
      </c>
      <c r="Z888" s="19">
        <v>0.01</v>
      </c>
    </row>
    <row r="889" spans="1:26" ht="27" customHeight="1" thickBot="1" x14ac:dyDescent="0.6">
      <c r="A889" s="11">
        <v>742</v>
      </c>
      <c r="B889" s="11" t="s">
        <v>32</v>
      </c>
      <c r="C889" s="11">
        <v>39105</v>
      </c>
      <c r="D889" s="11">
        <v>2</v>
      </c>
      <c r="E889" s="11">
        <v>3</v>
      </c>
      <c r="F889" s="11">
        <v>54</v>
      </c>
      <c r="G889" s="11">
        <v>1</v>
      </c>
      <c r="H889" s="12">
        <f t="shared" si="141"/>
        <v>1154</v>
      </c>
      <c r="I889" s="11">
        <v>150</v>
      </c>
      <c r="J889" s="13">
        <f t="shared" si="150"/>
        <v>173100</v>
      </c>
      <c r="K889" s="11">
        <v>1</v>
      </c>
      <c r="L889" s="11"/>
      <c r="M889" s="11"/>
      <c r="N889" s="11">
        <v>1</v>
      </c>
      <c r="O889" s="12"/>
      <c r="P889" s="15">
        <v>100</v>
      </c>
      <c r="Q889" s="16"/>
      <c r="R889" s="16"/>
      <c r="S889" s="15"/>
      <c r="T889" s="15"/>
      <c r="U889" s="13"/>
      <c r="V889" s="13">
        <f t="shared" si="144"/>
        <v>173100</v>
      </c>
      <c r="W889" s="13">
        <f t="shared" si="143"/>
        <v>173100</v>
      </c>
      <c r="X889" s="17">
        <v>50</v>
      </c>
      <c r="Y889" s="18" t="s">
        <v>35</v>
      </c>
      <c r="Z889" s="19">
        <v>0.01</v>
      </c>
    </row>
    <row r="890" spans="1:26" ht="27" customHeight="1" thickBot="1" x14ac:dyDescent="0.6">
      <c r="A890" s="11">
        <v>743</v>
      </c>
      <c r="B890" s="11" t="s">
        <v>32</v>
      </c>
      <c r="C890" s="11">
        <v>11596</v>
      </c>
      <c r="D890" s="11">
        <v>3</v>
      </c>
      <c r="E890" s="11">
        <v>0</v>
      </c>
      <c r="F890" s="11">
        <v>0</v>
      </c>
      <c r="G890" s="20">
        <v>1</v>
      </c>
      <c r="H890" s="12">
        <f t="shared" si="141"/>
        <v>1200</v>
      </c>
      <c r="I890" s="11">
        <v>100</v>
      </c>
      <c r="J890" s="13">
        <f t="shared" si="150"/>
        <v>120000</v>
      </c>
      <c r="K890" s="11">
        <v>1</v>
      </c>
      <c r="L890" s="11"/>
      <c r="M890" s="11"/>
      <c r="N890" s="11">
        <v>1</v>
      </c>
      <c r="O890" s="12"/>
      <c r="P890" s="15">
        <v>100</v>
      </c>
      <c r="Q890" s="16"/>
      <c r="R890" s="16"/>
      <c r="S890" s="15"/>
      <c r="T890" s="15"/>
      <c r="U890" s="13"/>
      <c r="V890" s="13">
        <f t="shared" si="144"/>
        <v>120000</v>
      </c>
      <c r="W890" s="13">
        <f t="shared" si="143"/>
        <v>120000</v>
      </c>
      <c r="X890" s="17">
        <v>50</v>
      </c>
      <c r="Y890" s="6" t="s">
        <v>35</v>
      </c>
      <c r="Z890" s="19">
        <v>0.01</v>
      </c>
    </row>
    <row r="891" spans="1:26" ht="27" customHeight="1" thickBot="1" x14ac:dyDescent="0.6">
      <c r="A891" s="11">
        <v>744</v>
      </c>
      <c r="B891" s="11" t="s">
        <v>32</v>
      </c>
      <c r="C891" s="11">
        <v>17758</v>
      </c>
      <c r="D891" s="11">
        <v>9</v>
      </c>
      <c r="E891" s="11">
        <v>0</v>
      </c>
      <c r="F891" s="11">
        <v>15</v>
      </c>
      <c r="G891" s="20">
        <v>1</v>
      </c>
      <c r="H891" s="12">
        <f t="shared" si="141"/>
        <v>3615</v>
      </c>
      <c r="I891" s="11">
        <v>100</v>
      </c>
      <c r="J891" s="13">
        <f t="shared" si="150"/>
        <v>361500</v>
      </c>
      <c r="K891" s="11">
        <v>1</v>
      </c>
      <c r="L891" s="11"/>
      <c r="M891" s="11"/>
      <c r="N891" s="11">
        <v>1</v>
      </c>
      <c r="O891" s="12"/>
      <c r="P891" s="15">
        <v>100</v>
      </c>
      <c r="Q891" s="16"/>
      <c r="R891" s="16"/>
      <c r="S891" s="15"/>
      <c r="T891" s="15"/>
      <c r="U891" s="13"/>
      <c r="V891" s="13">
        <f t="shared" si="144"/>
        <v>361500</v>
      </c>
      <c r="W891" s="13">
        <f t="shared" si="143"/>
        <v>361500</v>
      </c>
      <c r="X891" s="17">
        <v>50</v>
      </c>
      <c r="Y891" s="6" t="s">
        <v>35</v>
      </c>
      <c r="Z891" s="19">
        <v>0.01</v>
      </c>
    </row>
    <row r="892" spans="1:26" ht="43.5" customHeight="1" thickBot="1" x14ac:dyDescent="0.6">
      <c r="A892" s="152">
        <v>745</v>
      </c>
      <c r="B892" s="11" t="s">
        <v>32</v>
      </c>
      <c r="C892" s="11">
        <v>17849</v>
      </c>
      <c r="D892" s="11">
        <v>0</v>
      </c>
      <c r="E892" s="11">
        <v>3</v>
      </c>
      <c r="F892" s="11">
        <v>78</v>
      </c>
      <c r="G892" s="20">
        <v>2</v>
      </c>
      <c r="H892" s="12">
        <f t="shared" si="141"/>
        <v>378</v>
      </c>
      <c r="I892" s="11">
        <v>420</v>
      </c>
      <c r="J892" s="13">
        <f t="shared" si="150"/>
        <v>158760</v>
      </c>
      <c r="K892" s="11">
        <v>1</v>
      </c>
      <c r="L892" s="11"/>
      <c r="M892" s="11"/>
      <c r="N892" s="11">
        <v>2</v>
      </c>
      <c r="O892" s="12"/>
      <c r="P892" s="15">
        <v>100</v>
      </c>
      <c r="Q892" s="16"/>
      <c r="R892" s="16"/>
      <c r="S892" s="15"/>
      <c r="T892" s="15"/>
      <c r="U892" s="13"/>
      <c r="V892" s="13">
        <f t="shared" si="144"/>
        <v>158760</v>
      </c>
      <c r="W892" s="13">
        <f t="shared" si="143"/>
        <v>158760</v>
      </c>
      <c r="X892" s="17">
        <v>50</v>
      </c>
      <c r="Y892" s="6" t="s">
        <v>35</v>
      </c>
      <c r="Z892" s="19">
        <v>0.03</v>
      </c>
    </row>
    <row r="893" spans="1:26" ht="43.5" customHeight="1" thickBot="1" x14ac:dyDescent="0.6">
      <c r="A893" s="153"/>
      <c r="B893" s="11" t="s">
        <v>32</v>
      </c>
      <c r="C893" s="11">
        <v>17849</v>
      </c>
      <c r="D893" s="11"/>
      <c r="E893" s="11"/>
      <c r="F893" s="11"/>
      <c r="G893" s="20"/>
      <c r="H893" s="12"/>
      <c r="I893" s="11"/>
      <c r="J893" s="13"/>
      <c r="K893" s="11">
        <v>1</v>
      </c>
      <c r="L893" s="11" t="s">
        <v>33</v>
      </c>
      <c r="M893" s="11" t="s">
        <v>37</v>
      </c>
      <c r="N893" s="11">
        <v>2</v>
      </c>
      <c r="O893" s="12">
        <v>81</v>
      </c>
      <c r="P893" s="15">
        <v>100</v>
      </c>
      <c r="Q893" s="16">
        <v>8450</v>
      </c>
      <c r="R893" s="16">
        <f>O893*Q893</f>
        <v>684450</v>
      </c>
      <c r="S893" s="15">
        <v>20</v>
      </c>
      <c r="T893" s="15">
        <v>30</v>
      </c>
      <c r="U893" s="13">
        <f>R893*(100-T893)%</f>
        <v>479114.99999999994</v>
      </c>
      <c r="V893" s="13">
        <f t="shared" si="144"/>
        <v>479114.99999999994</v>
      </c>
      <c r="W893" s="13">
        <f>V893</f>
        <v>479114.99999999994</v>
      </c>
      <c r="X893" s="17">
        <v>10</v>
      </c>
      <c r="Y893" s="6" t="s">
        <v>35</v>
      </c>
      <c r="Z893" s="19">
        <v>0.02</v>
      </c>
    </row>
    <row r="894" spans="1:26" ht="43.5" customHeight="1" thickBot="1" x14ac:dyDescent="0.6">
      <c r="A894" s="11">
        <v>746</v>
      </c>
      <c r="B894" s="11" t="s">
        <v>32</v>
      </c>
      <c r="C894" s="11">
        <v>2763</v>
      </c>
      <c r="D894" s="11">
        <v>0</v>
      </c>
      <c r="E894" s="11">
        <v>0</v>
      </c>
      <c r="F894" s="11">
        <v>53</v>
      </c>
      <c r="G894" s="20">
        <v>2</v>
      </c>
      <c r="H894" s="12">
        <f t="shared" si="141"/>
        <v>53</v>
      </c>
      <c r="I894" s="11">
        <v>100</v>
      </c>
      <c r="J894" s="13">
        <f t="shared" ref="J894:J899" si="151">H894*I894</f>
        <v>5300</v>
      </c>
      <c r="K894" s="11">
        <v>1</v>
      </c>
      <c r="L894" s="11" t="s">
        <v>33</v>
      </c>
      <c r="M894" s="11" t="s">
        <v>37</v>
      </c>
      <c r="N894" s="11">
        <v>2</v>
      </c>
      <c r="O894" s="12">
        <v>63</v>
      </c>
      <c r="P894" s="15">
        <v>100</v>
      </c>
      <c r="Q894" s="16">
        <v>8450</v>
      </c>
      <c r="R894" s="16">
        <f>O894*Q894</f>
        <v>532350</v>
      </c>
      <c r="S894" s="15">
        <v>21</v>
      </c>
      <c r="T894" s="15">
        <v>32</v>
      </c>
      <c r="U894" s="13">
        <f>R894*(100-T894)%</f>
        <v>361998</v>
      </c>
      <c r="V894" s="13">
        <f t="shared" si="144"/>
        <v>367298</v>
      </c>
      <c r="W894" s="13">
        <f t="shared" si="143"/>
        <v>367298</v>
      </c>
      <c r="X894" s="17">
        <v>50</v>
      </c>
      <c r="Y894" s="18" t="s">
        <v>35</v>
      </c>
      <c r="Z894" s="19">
        <v>0.03</v>
      </c>
    </row>
    <row r="895" spans="1:26" ht="27" customHeight="1" thickBot="1" x14ac:dyDescent="0.6">
      <c r="A895" s="11">
        <v>747</v>
      </c>
      <c r="B895" s="11" t="s">
        <v>32</v>
      </c>
      <c r="C895" s="11">
        <v>19512</v>
      </c>
      <c r="D895" s="11">
        <v>0</v>
      </c>
      <c r="E895" s="11">
        <v>2</v>
      </c>
      <c r="F895" s="11">
        <v>15</v>
      </c>
      <c r="G895" s="20">
        <v>1</v>
      </c>
      <c r="H895" s="12">
        <f>SUM(D895*400)+(E895*100)+F895</f>
        <v>215</v>
      </c>
      <c r="I895" s="11">
        <v>130</v>
      </c>
      <c r="J895" s="13">
        <f t="shared" si="151"/>
        <v>27950</v>
      </c>
      <c r="K895" s="11">
        <v>1</v>
      </c>
      <c r="L895" s="11"/>
      <c r="M895" s="11"/>
      <c r="N895" s="11">
        <v>1</v>
      </c>
      <c r="O895" s="12"/>
      <c r="P895" s="15">
        <v>100</v>
      </c>
      <c r="Q895" s="16"/>
      <c r="R895" s="16"/>
      <c r="S895" s="15"/>
      <c r="T895" s="15"/>
      <c r="U895" s="13"/>
      <c r="V895" s="13">
        <f t="shared" si="144"/>
        <v>27950</v>
      </c>
      <c r="W895" s="13">
        <f>V895</f>
        <v>27950</v>
      </c>
      <c r="X895" s="161">
        <v>50</v>
      </c>
      <c r="Y895" s="164" t="s">
        <v>35</v>
      </c>
      <c r="Z895" s="144">
        <v>0.01</v>
      </c>
    </row>
    <row r="896" spans="1:26" ht="27" customHeight="1" thickBot="1" x14ac:dyDescent="0.6">
      <c r="A896" s="11">
        <v>748</v>
      </c>
      <c r="B896" s="11" t="s">
        <v>32</v>
      </c>
      <c r="C896" s="11">
        <v>28430</v>
      </c>
      <c r="D896" s="11">
        <v>0</v>
      </c>
      <c r="E896" s="11">
        <v>3</v>
      </c>
      <c r="F896" s="11">
        <v>7</v>
      </c>
      <c r="G896" s="20">
        <v>1</v>
      </c>
      <c r="H896" s="12">
        <f>SUM(D896*400)+(E896*100)+F896</f>
        <v>307</v>
      </c>
      <c r="I896" s="11">
        <v>200</v>
      </c>
      <c r="J896" s="13">
        <f t="shared" si="151"/>
        <v>61400</v>
      </c>
      <c r="K896" s="11">
        <v>1</v>
      </c>
      <c r="L896" s="11"/>
      <c r="M896" s="11"/>
      <c r="N896" s="11">
        <v>1</v>
      </c>
      <c r="O896" s="12"/>
      <c r="P896" s="15">
        <v>100</v>
      </c>
      <c r="Q896" s="16"/>
      <c r="R896" s="16"/>
      <c r="S896" s="15"/>
      <c r="T896" s="15"/>
      <c r="U896" s="13"/>
      <c r="V896" s="13">
        <f t="shared" si="144"/>
        <v>61400</v>
      </c>
      <c r="W896" s="13">
        <f>V896</f>
        <v>61400</v>
      </c>
      <c r="X896" s="162"/>
      <c r="Y896" s="165"/>
      <c r="Z896" s="145"/>
    </row>
    <row r="897" spans="1:26" ht="29.25" customHeight="1" thickBot="1" x14ac:dyDescent="0.6">
      <c r="A897" s="11">
        <v>749</v>
      </c>
      <c r="B897" s="11" t="s">
        <v>32</v>
      </c>
      <c r="C897" s="11">
        <v>19502</v>
      </c>
      <c r="D897" s="11">
        <v>28</v>
      </c>
      <c r="E897" s="11">
        <v>1</v>
      </c>
      <c r="F897" s="11">
        <v>65</v>
      </c>
      <c r="G897" s="20">
        <v>1</v>
      </c>
      <c r="H897" s="12">
        <f t="shared" si="141"/>
        <v>11365</v>
      </c>
      <c r="I897" s="11">
        <v>130</v>
      </c>
      <c r="J897" s="13">
        <f t="shared" si="151"/>
        <v>1477450</v>
      </c>
      <c r="K897" s="11">
        <v>1</v>
      </c>
      <c r="L897" s="11"/>
      <c r="M897" s="11"/>
      <c r="N897" s="11">
        <v>1</v>
      </c>
      <c r="O897" s="12"/>
      <c r="P897" s="15">
        <v>100</v>
      </c>
      <c r="Q897" s="16"/>
      <c r="R897" s="16"/>
      <c r="S897" s="15"/>
      <c r="T897" s="15"/>
      <c r="U897" s="13"/>
      <c r="V897" s="13">
        <f t="shared" si="144"/>
        <v>1477450</v>
      </c>
      <c r="W897" s="13">
        <f t="shared" si="143"/>
        <v>1477450</v>
      </c>
      <c r="X897" s="162"/>
      <c r="Y897" s="165"/>
      <c r="Z897" s="145"/>
    </row>
    <row r="898" spans="1:26" ht="28.15" customHeight="1" thickBot="1" x14ac:dyDescent="0.6">
      <c r="A898" s="11">
        <v>750</v>
      </c>
      <c r="B898" s="11" t="s">
        <v>32</v>
      </c>
      <c r="C898" s="11">
        <v>19508</v>
      </c>
      <c r="D898" s="11">
        <v>5</v>
      </c>
      <c r="E898" s="11">
        <v>3</v>
      </c>
      <c r="F898" s="11">
        <v>25</v>
      </c>
      <c r="G898" s="20">
        <v>1</v>
      </c>
      <c r="H898" s="12">
        <f>SUM(D898*400)+(E898*100)+F898-H899</f>
        <v>2125</v>
      </c>
      <c r="I898" s="11">
        <v>260</v>
      </c>
      <c r="J898" s="13">
        <f t="shared" si="151"/>
        <v>552500</v>
      </c>
      <c r="K898" s="11">
        <v>1</v>
      </c>
      <c r="L898" s="11"/>
      <c r="M898" s="11"/>
      <c r="N898" s="11">
        <v>1</v>
      </c>
      <c r="O898" s="12"/>
      <c r="P898" s="15">
        <v>100</v>
      </c>
      <c r="Q898" s="16"/>
      <c r="R898" s="16"/>
      <c r="S898" s="15"/>
      <c r="T898" s="15"/>
      <c r="U898" s="13"/>
      <c r="V898" s="13">
        <f t="shared" si="144"/>
        <v>552500</v>
      </c>
      <c r="W898" s="13">
        <f t="shared" si="143"/>
        <v>552500</v>
      </c>
      <c r="X898" s="163"/>
      <c r="Y898" s="166"/>
      <c r="Z898" s="146"/>
    </row>
    <row r="899" spans="1:26" ht="36.75" customHeight="1" thickBot="1" x14ac:dyDescent="0.6">
      <c r="A899" s="11">
        <v>751</v>
      </c>
      <c r="B899" s="11" t="s">
        <v>32</v>
      </c>
      <c r="C899" s="11">
        <v>19508</v>
      </c>
      <c r="D899" s="11"/>
      <c r="E899" s="11"/>
      <c r="F899" s="11"/>
      <c r="G899" s="20"/>
      <c r="H899" s="12">
        <v>200</v>
      </c>
      <c r="I899" s="11">
        <v>260</v>
      </c>
      <c r="J899" s="13">
        <f t="shared" si="151"/>
        <v>52000</v>
      </c>
      <c r="K899" s="11">
        <v>1</v>
      </c>
      <c r="L899" s="11" t="s">
        <v>33</v>
      </c>
      <c r="M899" s="14" t="s">
        <v>34</v>
      </c>
      <c r="N899" s="11">
        <v>2</v>
      </c>
      <c r="O899" s="12">
        <v>792</v>
      </c>
      <c r="P899" s="15">
        <v>100</v>
      </c>
      <c r="Q899" s="16">
        <v>8450</v>
      </c>
      <c r="R899" s="16">
        <f>O899*Q899</f>
        <v>6692400</v>
      </c>
      <c r="S899" s="15">
        <v>26</v>
      </c>
      <c r="T899" s="15">
        <v>85</v>
      </c>
      <c r="U899" s="13">
        <f>R899*(100-T899)%</f>
        <v>1003860</v>
      </c>
      <c r="V899" s="13">
        <f t="shared" si="144"/>
        <v>1055860</v>
      </c>
      <c r="W899" s="13">
        <f t="shared" si="143"/>
        <v>1055860</v>
      </c>
      <c r="X899" s="17">
        <v>10</v>
      </c>
      <c r="Y899" s="18" t="s">
        <v>35</v>
      </c>
      <c r="Z899" s="19">
        <v>0.02</v>
      </c>
    </row>
    <row r="900" spans="1:26" s="37" customFormat="1" ht="36.75" customHeight="1" thickBot="1" x14ac:dyDescent="0.6">
      <c r="A900" s="147">
        <v>752</v>
      </c>
      <c r="B900" s="14" t="s">
        <v>32</v>
      </c>
      <c r="C900" s="14">
        <v>33324</v>
      </c>
      <c r="D900" s="14">
        <v>1</v>
      </c>
      <c r="E900" s="14">
        <v>1</v>
      </c>
      <c r="F900" s="14">
        <v>52</v>
      </c>
      <c r="G900" s="29">
        <v>2</v>
      </c>
      <c r="H900" s="19">
        <f t="shared" si="141"/>
        <v>552</v>
      </c>
      <c r="I900" s="14">
        <v>100</v>
      </c>
      <c r="J900" s="30">
        <f>H900*I900</f>
        <v>55200</v>
      </c>
      <c r="K900" s="14">
        <v>1</v>
      </c>
      <c r="L900" s="14"/>
      <c r="M900" s="14"/>
      <c r="N900" s="14">
        <v>2</v>
      </c>
      <c r="O900" s="19"/>
      <c r="P900" s="31">
        <v>100</v>
      </c>
      <c r="Q900" s="32"/>
      <c r="R900" s="32"/>
      <c r="S900" s="31"/>
      <c r="T900" s="31"/>
      <c r="U900" s="30"/>
      <c r="V900" s="30">
        <f t="shared" si="144"/>
        <v>55200</v>
      </c>
      <c r="W900" s="30">
        <f t="shared" si="143"/>
        <v>55200</v>
      </c>
      <c r="X900" s="33">
        <v>0</v>
      </c>
      <c r="Y900" s="34"/>
      <c r="Z900" s="19">
        <v>0.02</v>
      </c>
    </row>
    <row r="901" spans="1:26" ht="42.75" customHeight="1" thickBot="1" x14ac:dyDescent="0.6">
      <c r="A901" s="153"/>
      <c r="B901" s="11" t="s">
        <v>32</v>
      </c>
      <c r="C901" s="11">
        <v>33324</v>
      </c>
      <c r="D901" s="11"/>
      <c r="E901" s="11"/>
      <c r="F901" s="11"/>
      <c r="G901" s="20"/>
      <c r="H901" s="12"/>
      <c r="I901" s="11"/>
      <c r="J901" s="13"/>
      <c r="K901" s="11">
        <v>1</v>
      </c>
      <c r="L901" s="11" t="s">
        <v>33</v>
      </c>
      <c r="M901" s="14" t="s">
        <v>34</v>
      </c>
      <c r="N901" s="11">
        <v>2</v>
      </c>
      <c r="O901" s="12">
        <v>326</v>
      </c>
      <c r="P901" s="15">
        <v>100</v>
      </c>
      <c r="Q901" s="16">
        <v>8450</v>
      </c>
      <c r="R901" s="16">
        <f>O901*Q901</f>
        <v>2754700</v>
      </c>
      <c r="S901" s="15">
        <v>16</v>
      </c>
      <c r="T901" s="15">
        <v>55</v>
      </c>
      <c r="U901" s="13">
        <f>R901*(100-T901)%</f>
        <v>1239615</v>
      </c>
      <c r="V901" s="13">
        <f t="shared" si="144"/>
        <v>1239615</v>
      </c>
      <c r="W901" s="13">
        <f t="shared" si="143"/>
        <v>1239615</v>
      </c>
      <c r="X901" s="17">
        <v>10</v>
      </c>
      <c r="Y901" s="18" t="s">
        <v>35</v>
      </c>
      <c r="Z901" s="19">
        <v>0.02</v>
      </c>
    </row>
    <row r="902" spans="1:26" ht="42.75" customHeight="1" thickBot="1" x14ac:dyDescent="0.6">
      <c r="A902" s="11">
        <v>753</v>
      </c>
      <c r="B902" s="11" t="s">
        <v>32</v>
      </c>
      <c r="C902" s="11">
        <v>33222</v>
      </c>
      <c r="D902" s="11">
        <v>0</v>
      </c>
      <c r="E902" s="11">
        <v>2</v>
      </c>
      <c r="F902" s="11">
        <v>10</v>
      </c>
      <c r="G902" s="20">
        <v>2</v>
      </c>
      <c r="H902" s="12">
        <f t="shared" si="141"/>
        <v>210</v>
      </c>
      <c r="I902" s="11">
        <v>500</v>
      </c>
      <c r="J902" s="13">
        <f>H902*I902</f>
        <v>105000</v>
      </c>
      <c r="K902" s="11">
        <v>1</v>
      </c>
      <c r="L902" s="11" t="s">
        <v>33</v>
      </c>
      <c r="M902" s="11" t="s">
        <v>37</v>
      </c>
      <c r="N902" s="11">
        <v>2</v>
      </c>
      <c r="O902" s="12">
        <v>616</v>
      </c>
      <c r="P902" s="15">
        <v>100</v>
      </c>
      <c r="Q902" s="16">
        <v>8450</v>
      </c>
      <c r="R902" s="16">
        <f>O902*Q902</f>
        <v>5205200</v>
      </c>
      <c r="S902" s="15">
        <v>27</v>
      </c>
      <c r="T902" s="15">
        <v>44</v>
      </c>
      <c r="U902" s="13">
        <f>R902*(100-T902)%</f>
        <v>2914912.0000000005</v>
      </c>
      <c r="V902" s="13">
        <f t="shared" si="144"/>
        <v>3019912.0000000005</v>
      </c>
      <c r="W902" s="13">
        <f t="shared" si="143"/>
        <v>3019912.0000000005</v>
      </c>
      <c r="X902" s="17">
        <v>50</v>
      </c>
      <c r="Y902" s="18" t="s">
        <v>35</v>
      </c>
      <c r="Z902" s="19">
        <v>0.03</v>
      </c>
    </row>
    <row r="903" spans="1:26" ht="36.75" customHeight="1" thickBot="1" x14ac:dyDescent="0.6">
      <c r="A903" s="152">
        <v>754</v>
      </c>
      <c r="B903" s="11" t="s">
        <v>32</v>
      </c>
      <c r="C903" s="11">
        <v>292</v>
      </c>
      <c r="D903" s="11">
        <v>1</v>
      </c>
      <c r="E903" s="11">
        <v>0</v>
      </c>
      <c r="F903" s="11">
        <v>94</v>
      </c>
      <c r="G903" s="20">
        <v>2</v>
      </c>
      <c r="H903" s="12">
        <f t="shared" si="141"/>
        <v>494</v>
      </c>
      <c r="I903" s="11">
        <v>420</v>
      </c>
      <c r="J903" s="13">
        <f>H903*I903</f>
        <v>207480</v>
      </c>
      <c r="K903" s="11">
        <v>1</v>
      </c>
      <c r="L903" s="11"/>
      <c r="M903" s="11"/>
      <c r="N903" s="11">
        <v>2</v>
      </c>
      <c r="O903" s="12"/>
      <c r="P903" s="15">
        <v>100</v>
      </c>
      <c r="Q903" s="16"/>
      <c r="R903" s="16"/>
      <c r="S903" s="15"/>
      <c r="T903" s="15"/>
      <c r="U903" s="13"/>
      <c r="V903" s="13">
        <f t="shared" si="144"/>
        <v>207480</v>
      </c>
      <c r="W903" s="13">
        <f t="shared" si="143"/>
        <v>207480</v>
      </c>
      <c r="X903" s="17">
        <v>50</v>
      </c>
      <c r="Y903" s="18" t="s">
        <v>35</v>
      </c>
      <c r="Z903" s="19">
        <v>0.03</v>
      </c>
    </row>
    <row r="904" spans="1:26" ht="36.75" customHeight="1" thickBot="1" x14ac:dyDescent="0.6">
      <c r="A904" s="153"/>
      <c r="B904" s="11" t="s">
        <v>32</v>
      </c>
      <c r="C904" s="11">
        <v>292</v>
      </c>
      <c r="D904" s="11"/>
      <c r="E904" s="11"/>
      <c r="F904" s="11"/>
      <c r="G904" s="20"/>
      <c r="H904" s="12"/>
      <c r="I904" s="11"/>
      <c r="J904" s="13"/>
      <c r="K904" s="11">
        <v>1</v>
      </c>
      <c r="L904" s="11" t="s">
        <v>33</v>
      </c>
      <c r="M904" s="14" t="s">
        <v>34</v>
      </c>
      <c r="N904" s="11">
        <v>2</v>
      </c>
      <c r="O904" s="12">
        <v>288</v>
      </c>
      <c r="P904" s="15">
        <v>100</v>
      </c>
      <c r="Q904" s="16">
        <v>8450</v>
      </c>
      <c r="R904" s="16">
        <f>O904*Q904</f>
        <v>2433600</v>
      </c>
      <c r="S904" s="15">
        <v>18</v>
      </c>
      <c r="T904" s="15">
        <v>65</v>
      </c>
      <c r="U904" s="13">
        <f>R904*(100-T904)%</f>
        <v>851760</v>
      </c>
      <c r="V904" s="13">
        <f t="shared" si="144"/>
        <v>851760</v>
      </c>
      <c r="W904" s="13">
        <f t="shared" si="143"/>
        <v>851760</v>
      </c>
      <c r="X904" s="17">
        <v>10</v>
      </c>
      <c r="Y904" s="18" t="s">
        <v>35</v>
      </c>
      <c r="Z904" s="19">
        <v>0.02</v>
      </c>
    </row>
    <row r="905" spans="1:26" ht="28.5" customHeight="1" thickBot="1" x14ac:dyDescent="0.6">
      <c r="A905" s="11">
        <v>755</v>
      </c>
      <c r="B905" s="11" t="s">
        <v>32</v>
      </c>
      <c r="C905" s="11">
        <v>32743</v>
      </c>
      <c r="D905" s="11">
        <v>6</v>
      </c>
      <c r="E905" s="11">
        <v>0</v>
      </c>
      <c r="F905" s="11">
        <v>0</v>
      </c>
      <c r="G905" s="20">
        <v>1</v>
      </c>
      <c r="H905" s="12">
        <f t="shared" si="141"/>
        <v>2400</v>
      </c>
      <c r="I905" s="11">
        <v>130</v>
      </c>
      <c r="J905" s="13">
        <f>H905*I905</f>
        <v>312000</v>
      </c>
      <c r="K905" s="11">
        <v>1</v>
      </c>
      <c r="L905" s="11"/>
      <c r="M905" s="11"/>
      <c r="N905" s="11">
        <v>1</v>
      </c>
      <c r="O905" s="12"/>
      <c r="P905" s="15">
        <v>100</v>
      </c>
      <c r="Q905" s="16"/>
      <c r="R905" s="16"/>
      <c r="S905" s="15"/>
      <c r="T905" s="15"/>
      <c r="U905" s="13"/>
      <c r="V905" s="13">
        <f t="shared" si="144"/>
        <v>312000</v>
      </c>
      <c r="W905" s="13">
        <f t="shared" si="143"/>
        <v>312000</v>
      </c>
      <c r="X905" s="17">
        <v>50</v>
      </c>
      <c r="Y905" s="18" t="s">
        <v>35</v>
      </c>
      <c r="Z905" s="19">
        <v>0.01</v>
      </c>
    </row>
    <row r="906" spans="1:26" ht="28.5" customHeight="1" thickBot="1" x14ac:dyDescent="0.6">
      <c r="A906" s="11">
        <v>756</v>
      </c>
      <c r="B906" s="11" t="s">
        <v>32</v>
      </c>
      <c r="C906" s="11">
        <v>17642</v>
      </c>
      <c r="D906" s="11">
        <v>13</v>
      </c>
      <c r="E906" s="11">
        <v>3</v>
      </c>
      <c r="F906" s="11">
        <v>30</v>
      </c>
      <c r="G906" s="20">
        <v>1</v>
      </c>
      <c r="H906" s="12">
        <f t="shared" si="141"/>
        <v>5530</v>
      </c>
      <c r="I906" s="11">
        <v>130</v>
      </c>
      <c r="J906" s="13">
        <f>H906*I906</f>
        <v>718900</v>
      </c>
      <c r="K906" s="11">
        <v>1</v>
      </c>
      <c r="L906" s="11"/>
      <c r="M906" s="11"/>
      <c r="N906" s="11">
        <v>1</v>
      </c>
      <c r="O906" s="12"/>
      <c r="P906" s="15">
        <v>100</v>
      </c>
      <c r="Q906" s="16"/>
      <c r="R906" s="16"/>
      <c r="S906" s="15"/>
      <c r="T906" s="15"/>
      <c r="U906" s="13"/>
      <c r="V906" s="13">
        <f t="shared" si="144"/>
        <v>718900</v>
      </c>
      <c r="W906" s="13">
        <f t="shared" si="143"/>
        <v>718900</v>
      </c>
      <c r="X906" s="17">
        <v>50</v>
      </c>
      <c r="Y906" s="6" t="s">
        <v>35</v>
      </c>
      <c r="Z906" s="19">
        <v>0.01</v>
      </c>
    </row>
    <row r="907" spans="1:26" ht="28.5" customHeight="1" thickBot="1" x14ac:dyDescent="0.6">
      <c r="A907" s="11">
        <v>757</v>
      </c>
      <c r="B907" s="11" t="s">
        <v>32</v>
      </c>
      <c r="C907" s="11">
        <v>33171</v>
      </c>
      <c r="D907" s="11">
        <v>0</v>
      </c>
      <c r="E907" s="11">
        <v>3</v>
      </c>
      <c r="F907" s="11">
        <v>64</v>
      </c>
      <c r="G907" s="20">
        <v>1</v>
      </c>
      <c r="H907" s="12">
        <f t="shared" si="141"/>
        <v>364</v>
      </c>
      <c r="I907" s="11">
        <v>150</v>
      </c>
      <c r="J907" s="13">
        <f>H907*I907</f>
        <v>54600</v>
      </c>
      <c r="K907" s="11">
        <v>1</v>
      </c>
      <c r="L907" s="11"/>
      <c r="M907" s="11"/>
      <c r="N907" s="11">
        <v>1</v>
      </c>
      <c r="O907" s="12"/>
      <c r="P907" s="15">
        <v>100</v>
      </c>
      <c r="Q907" s="16"/>
      <c r="R907" s="16"/>
      <c r="S907" s="15"/>
      <c r="T907" s="15"/>
      <c r="U907" s="13"/>
      <c r="V907" s="13">
        <f t="shared" si="144"/>
        <v>54600</v>
      </c>
      <c r="W907" s="13">
        <f t="shared" si="143"/>
        <v>54600</v>
      </c>
      <c r="X907" s="17">
        <v>50</v>
      </c>
      <c r="Y907" s="18" t="s">
        <v>35</v>
      </c>
      <c r="Z907" s="19">
        <v>0.01</v>
      </c>
    </row>
    <row r="908" spans="1:26" ht="28.5" customHeight="1" thickBot="1" x14ac:dyDescent="0.6">
      <c r="A908" s="11">
        <v>758</v>
      </c>
      <c r="B908" s="11" t="s">
        <v>32</v>
      </c>
      <c r="C908" s="11">
        <v>17726</v>
      </c>
      <c r="D908" s="11">
        <v>17</v>
      </c>
      <c r="E908" s="11">
        <v>3</v>
      </c>
      <c r="F908" s="11">
        <v>96</v>
      </c>
      <c r="G908" s="20">
        <v>1</v>
      </c>
      <c r="H908" s="12">
        <f t="shared" si="141"/>
        <v>7196</v>
      </c>
      <c r="I908" s="11">
        <v>130</v>
      </c>
      <c r="J908" s="13">
        <f>H908*I908</f>
        <v>935480</v>
      </c>
      <c r="K908" s="11">
        <v>1</v>
      </c>
      <c r="L908" s="11"/>
      <c r="M908" s="11"/>
      <c r="N908" s="11">
        <v>1</v>
      </c>
      <c r="O908" s="12"/>
      <c r="P908" s="15">
        <v>100</v>
      </c>
      <c r="Q908" s="16"/>
      <c r="R908" s="16"/>
      <c r="S908" s="15"/>
      <c r="T908" s="15"/>
      <c r="U908" s="13"/>
      <c r="V908" s="13">
        <f t="shared" si="144"/>
        <v>935480</v>
      </c>
      <c r="W908" s="13">
        <f t="shared" si="143"/>
        <v>935480</v>
      </c>
      <c r="X908" s="17">
        <v>50</v>
      </c>
      <c r="Y908" s="6" t="s">
        <v>35</v>
      </c>
      <c r="Z908" s="19">
        <v>0.01</v>
      </c>
    </row>
    <row r="909" spans="1:26" ht="36.75" customHeight="1" thickBot="1" x14ac:dyDescent="0.6">
      <c r="A909" s="152">
        <v>759</v>
      </c>
      <c r="B909" s="11" t="s">
        <v>32</v>
      </c>
      <c r="C909" s="11">
        <v>34132</v>
      </c>
      <c r="D909" s="11"/>
      <c r="E909" s="11">
        <v>2</v>
      </c>
      <c r="F909" s="11">
        <v>5</v>
      </c>
      <c r="G909" s="11">
        <v>2</v>
      </c>
      <c r="H909" s="12">
        <f t="shared" si="141"/>
        <v>205</v>
      </c>
      <c r="I909" s="11">
        <v>100</v>
      </c>
      <c r="J909" s="13">
        <f>H909*I909</f>
        <v>20500</v>
      </c>
      <c r="K909" s="11">
        <v>1</v>
      </c>
      <c r="L909" s="11"/>
      <c r="M909" s="11"/>
      <c r="N909" s="11">
        <v>2</v>
      </c>
      <c r="O909" s="12"/>
      <c r="P909" s="15">
        <v>100</v>
      </c>
      <c r="Q909" s="16"/>
      <c r="R909" s="16"/>
      <c r="S909" s="15"/>
      <c r="T909" s="15"/>
      <c r="U909" s="13"/>
      <c r="V909" s="13">
        <f t="shared" si="144"/>
        <v>20500</v>
      </c>
      <c r="W909" s="13">
        <f t="shared" si="143"/>
        <v>20500</v>
      </c>
      <c r="X909" s="17">
        <v>50</v>
      </c>
      <c r="Y909" s="18" t="s">
        <v>35</v>
      </c>
      <c r="Z909" s="19">
        <v>0.03</v>
      </c>
    </row>
    <row r="910" spans="1:26" ht="42.75" customHeight="1" thickBot="1" x14ac:dyDescent="0.6">
      <c r="A910" s="153"/>
      <c r="B910" s="11" t="s">
        <v>32</v>
      </c>
      <c r="C910" s="11">
        <v>34132</v>
      </c>
      <c r="D910" s="11"/>
      <c r="E910" s="11"/>
      <c r="F910" s="11"/>
      <c r="G910" s="11"/>
      <c r="H910" s="12"/>
      <c r="I910" s="11"/>
      <c r="J910" s="13"/>
      <c r="K910" s="11">
        <v>1</v>
      </c>
      <c r="L910" s="11" t="s">
        <v>33</v>
      </c>
      <c r="M910" s="14" t="s">
        <v>34</v>
      </c>
      <c r="N910" s="11">
        <v>2</v>
      </c>
      <c r="O910" s="12">
        <v>302.39999999999998</v>
      </c>
      <c r="P910" s="15">
        <v>100</v>
      </c>
      <c r="Q910" s="16">
        <v>8450</v>
      </c>
      <c r="R910" s="16">
        <f>O910*Q910</f>
        <v>2555280</v>
      </c>
      <c r="S910" s="15">
        <v>36</v>
      </c>
      <c r="T910" s="15">
        <v>85</v>
      </c>
      <c r="U910" s="13">
        <f>R910*(100-T910)%</f>
        <v>383292</v>
      </c>
      <c r="V910" s="13">
        <f t="shared" si="144"/>
        <v>383292</v>
      </c>
      <c r="W910" s="13">
        <f t="shared" si="143"/>
        <v>383292</v>
      </c>
      <c r="X910" s="17">
        <v>10</v>
      </c>
      <c r="Y910" s="18" t="s">
        <v>35</v>
      </c>
      <c r="Z910" s="19">
        <v>0.02</v>
      </c>
    </row>
    <row r="911" spans="1:26" ht="28.5" customHeight="1" thickBot="1" x14ac:dyDescent="0.6">
      <c r="A911" s="11">
        <v>760</v>
      </c>
      <c r="B911" s="11" t="s">
        <v>32</v>
      </c>
      <c r="C911" s="11">
        <v>34133</v>
      </c>
      <c r="D911" s="11">
        <v>0</v>
      </c>
      <c r="E911" s="11">
        <v>0</v>
      </c>
      <c r="F911" s="11">
        <v>46</v>
      </c>
      <c r="G911" s="20">
        <v>1</v>
      </c>
      <c r="H911" s="12">
        <f t="shared" ref="H911" si="152">SUM(D911*400)+(E911*100)+F911</f>
        <v>46</v>
      </c>
      <c r="I911" s="11">
        <v>420</v>
      </c>
      <c r="J911" s="13">
        <f t="shared" ref="J911:J919" si="153">H911*I911</f>
        <v>19320</v>
      </c>
      <c r="K911" s="11">
        <v>1</v>
      </c>
      <c r="L911" s="11"/>
      <c r="M911" s="11"/>
      <c r="N911" s="11">
        <v>1</v>
      </c>
      <c r="O911" s="12"/>
      <c r="P911" s="15">
        <v>100</v>
      </c>
      <c r="Q911" s="16"/>
      <c r="R911" s="16"/>
      <c r="S911" s="15"/>
      <c r="T911" s="15"/>
      <c r="U911" s="13"/>
      <c r="V911" s="13">
        <f t="shared" si="144"/>
        <v>19320</v>
      </c>
      <c r="W911" s="13">
        <f t="shared" si="143"/>
        <v>19320</v>
      </c>
      <c r="X911" s="17">
        <v>50</v>
      </c>
      <c r="Y911" s="6" t="s">
        <v>35</v>
      </c>
      <c r="Z911" s="19">
        <v>0.01</v>
      </c>
    </row>
    <row r="912" spans="1:26" ht="32.1" customHeight="1" thickBot="1" x14ac:dyDescent="0.6">
      <c r="A912" s="11">
        <v>761</v>
      </c>
      <c r="B912" s="11" t="s">
        <v>32</v>
      </c>
      <c r="C912" s="11">
        <v>42543</v>
      </c>
      <c r="D912" s="11">
        <v>7</v>
      </c>
      <c r="E912" s="11">
        <v>3</v>
      </c>
      <c r="F912" s="11">
        <v>73</v>
      </c>
      <c r="G912" s="11">
        <v>1</v>
      </c>
      <c r="H912" s="12">
        <f t="shared" ref="H912:H984" si="154">SUM(D912*400)+(E912*100)+F912</f>
        <v>3173</v>
      </c>
      <c r="I912" s="11">
        <v>130</v>
      </c>
      <c r="J912" s="13">
        <f t="shared" si="153"/>
        <v>412490</v>
      </c>
      <c r="K912" s="11">
        <v>1</v>
      </c>
      <c r="L912" s="11"/>
      <c r="M912" s="11"/>
      <c r="N912" s="11">
        <v>1</v>
      </c>
      <c r="O912" s="12"/>
      <c r="P912" s="15">
        <v>100</v>
      </c>
      <c r="Q912" s="16"/>
      <c r="R912" s="16"/>
      <c r="S912" s="15"/>
      <c r="T912" s="15"/>
      <c r="U912" s="13"/>
      <c r="V912" s="13">
        <f t="shared" si="144"/>
        <v>412490</v>
      </c>
      <c r="W912" s="13">
        <f t="shared" si="143"/>
        <v>412490</v>
      </c>
      <c r="X912" s="17">
        <v>50</v>
      </c>
      <c r="Y912" s="18" t="s">
        <v>35</v>
      </c>
      <c r="Z912" s="19">
        <v>0.01</v>
      </c>
    </row>
    <row r="913" spans="1:26" ht="42.75" customHeight="1" thickBot="1" x14ac:dyDescent="0.6">
      <c r="A913" s="11">
        <v>762</v>
      </c>
      <c r="B913" s="11" t="s">
        <v>32</v>
      </c>
      <c r="C913" s="11">
        <v>409</v>
      </c>
      <c r="D913" s="11">
        <v>0</v>
      </c>
      <c r="E913" s="11">
        <v>1</v>
      </c>
      <c r="F913" s="11">
        <v>66</v>
      </c>
      <c r="G913" s="20">
        <v>2</v>
      </c>
      <c r="H913" s="12">
        <f t="shared" si="154"/>
        <v>166</v>
      </c>
      <c r="I913" s="11">
        <v>420</v>
      </c>
      <c r="J913" s="13">
        <f t="shared" si="153"/>
        <v>69720</v>
      </c>
      <c r="K913" s="11">
        <v>1</v>
      </c>
      <c r="L913" s="11" t="s">
        <v>33</v>
      </c>
      <c r="M913" s="14" t="s">
        <v>34</v>
      </c>
      <c r="N913" s="11">
        <v>2</v>
      </c>
      <c r="O913" s="12">
        <v>162</v>
      </c>
      <c r="P913" s="15">
        <v>100</v>
      </c>
      <c r="Q913" s="16">
        <v>8450</v>
      </c>
      <c r="R913" s="16">
        <f>O913*Q913</f>
        <v>1368900</v>
      </c>
      <c r="S913" s="15">
        <v>36</v>
      </c>
      <c r="T913" s="15">
        <v>85</v>
      </c>
      <c r="U913" s="13">
        <f>R913*(100-T913)%</f>
        <v>205335</v>
      </c>
      <c r="V913" s="13">
        <f t="shared" si="144"/>
        <v>275055</v>
      </c>
      <c r="W913" s="13">
        <f t="shared" si="143"/>
        <v>275055</v>
      </c>
      <c r="X913" s="17">
        <v>50</v>
      </c>
      <c r="Y913" s="18" t="s">
        <v>35</v>
      </c>
      <c r="Z913" s="19">
        <v>0.03</v>
      </c>
    </row>
    <row r="914" spans="1:26" ht="30.75" customHeight="1" thickBot="1" x14ac:dyDescent="0.6">
      <c r="A914" s="152">
        <v>763</v>
      </c>
      <c r="B914" s="11" t="s">
        <v>32</v>
      </c>
      <c r="C914" s="11">
        <v>19478</v>
      </c>
      <c r="D914" s="11">
        <v>28</v>
      </c>
      <c r="E914" s="11">
        <v>1</v>
      </c>
      <c r="F914" s="11">
        <v>39</v>
      </c>
      <c r="G914" s="20">
        <v>1</v>
      </c>
      <c r="H914" s="12">
        <f>SUM(D914*400)+(E914*100)+F914-H915</f>
        <v>11139</v>
      </c>
      <c r="I914" s="11">
        <v>100</v>
      </c>
      <c r="J914" s="13">
        <f t="shared" si="153"/>
        <v>1113900</v>
      </c>
      <c r="K914" s="11">
        <v>1</v>
      </c>
      <c r="L914" s="11"/>
      <c r="M914" s="11"/>
      <c r="N914" s="11">
        <v>1</v>
      </c>
      <c r="O914" s="12"/>
      <c r="P914" s="15">
        <v>100</v>
      </c>
      <c r="Q914" s="16"/>
      <c r="R914" s="16"/>
      <c r="S914" s="15"/>
      <c r="T914" s="15"/>
      <c r="U914" s="13"/>
      <c r="V914" s="13">
        <f t="shared" si="144"/>
        <v>1113900</v>
      </c>
      <c r="W914" s="13">
        <f t="shared" ref="W914:W987" si="155">V914</f>
        <v>1113900</v>
      </c>
      <c r="X914" s="17">
        <v>50</v>
      </c>
      <c r="Y914" s="84" t="s">
        <v>35</v>
      </c>
      <c r="Z914" s="19">
        <v>0.01</v>
      </c>
    </row>
    <row r="915" spans="1:26" ht="39" customHeight="1" thickBot="1" x14ac:dyDescent="0.6">
      <c r="A915" s="153"/>
      <c r="B915" s="11" t="s">
        <v>32</v>
      </c>
      <c r="C915" s="11">
        <v>19478</v>
      </c>
      <c r="D915" s="11"/>
      <c r="E915" s="11"/>
      <c r="F915" s="11"/>
      <c r="G915" s="20"/>
      <c r="H915" s="12">
        <v>200</v>
      </c>
      <c r="I915" s="11">
        <v>100</v>
      </c>
      <c r="J915" s="13">
        <f t="shared" si="153"/>
        <v>20000</v>
      </c>
      <c r="K915" s="11"/>
      <c r="L915" s="11" t="s">
        <v>33</v>
      </c>
      <c r="M915" s="11" t="s">
        <v>37</v>
      </c>
      <c r="N915" s="11">
        <v>2</v>
      </c>
      <c r="O915" s="12">
        <v>108</v>
      </c>
      <c r="P915" s="15">
        <v>100</v>
      </c>
      <c r="Q915" s="16">
        <v>8450</v>
      </c>
      <c r="R915" s="16">
        <f>O915*Q915</f>
        <v>912600</v>
      </c>
      <c r="S915" s="15">
        <v>5</v>
      </c>
      <c r="T915" s="15">
        <v>5</v>
      </c>
      <c r="U915" s="13">
        <f>R915*(100-T915)%</f>
        <v>866970</v>
      </c>
      <c r="V915" s="13">
        <f t="shared" si="144"/>
        <v>886970</v>
      </c>
      <c r="W915" s="13">
        <f>V915</f>
        <v>886970</v>
      </c>
      <c r="X915" s="17">
        <v>10</v>
      </c>
      <c r="Y915" s="18" t="s">
        <v>35</v>
      </c>
      <c r="Z915" s="19">
        <v>0.03</v>
      </c>
    </row>
    <row r="916" spans="1:26" ht="30.75" customHeight="1" thickBot="1" x14ac:dyDescent="0.6">
      <c r="A916" s="11">
        <v>764</v>
      </c>
      <c r="B916" s="11" t="s">
        <v>32</v>
      </c>
      <c r="C916" s="11">
        <v>39846</v>
      </c>
      <c r="D916" s="11">
        <v>11</v>
      </c>
      <c r="E916" s="11">
        <v>3</v>
      </c>
      <c r="F916" s="11">
        <v>45</v>
      </c>
      <c r="G916" s="11">
        <v>1</v>
      </c>
      <c r="H916" s="12">
        <f t="shared" si="154"/>
        <v>4745</v>
      </c>
      <c r="I916" s="11">
        <v>130</v>
      </c>
      <c r="J916" s="13">
        <f t="shared" si="153"/>
        <v>616850</v>
      </c>
      <c r="K916" s="11">
        <v>1</v>
      </c>
      <c r="L916" s="11"/>
      <c r="M916" s="11"/>
      <c r="N916" s="11">
        <v>1</v>
      </c>
      <c r="O916" s="12"/>
      <c r="P916" s="15">
        <v>100</v>
      </c>
      <c r="Q916" s="16"/>
      <c r="R916" s="16"/>
      <c r="S916" s="15"/>
      <c r="T916" s="15"/>
      <c r="U916" s="13"/>
      <c r="V916" s="13">
        <f t="shared" si="144"/>
        <v>616850</v>
      </c>
      <c r="W916" s="13">
        <f t="shared" si="155"/>
        <v>616850</v>
      </c>
      <c r="X916" s="17">
        <v>50</v>
      </c>
      <c r="Y916" s="84" t="s">
        <v>35</v>
      </c>
      <c r="Z916" s="19">
        <v>0.01</v>
      </c>
    </row>
    <row r="917" spans="1:26" ht="30.75" customHeight="1" thickBot="1" x14ac:dyDescent="0.6">
      <c r="A917" s="11">
        <v>765</v>
      </c>
      <c r="B917" s="11" t="s">
        <v>32</v>
      </c>
      <c r="C917" s="11">
        <v>19431</v>
      </c>
      <c r="D917" s="11">
        <v>0</v>
      </c>
      <c r="E917" s="11">
        <v>1</v>
      </c>
      <c r="F917" s="11">
        <v>77</v>
      </c>
      <c r="G917" s="20">
        <v>1</v>
      </c>
      <c r="H917" s="12">
        <f t="shared" si="154"/>
        <v>177</v>
      </c>
      <c r="I917" s="11">
        <v>100</v>
      </c>
      <c r="J917" s="13">
        <f t="shared" si="153"/>
        <v>17700</v>
      </c>
      <c r="K917" s="11">
        <v>1</v>
      </c>
      <c r="L917" s="11"/>
      <c r="M917" s="11"/>
      <c r="N917" s="11">
        <v>1</v>
      </c>
      <c r="O917" s="12"/>
      <c r="P917" s="15">
        <v>100</v>
      </c>
      <c r="Q917" s="16"/>
      <c r="R917" s="16"/>
      <c r="S917" s="15"/>
      <c r="T917" s="15"/>
      <c r="U917" s="13"/>
      <c r="V917" s="13">
        <f t="shared" si="144"/>
        <v>17700</v>
      </c>
      <c r="W917" s="13">
        <f t="shared" si="155"/>
        <v>17700</v>
      </c>
      <c r="X917" s="17">
        <v>50</v>
      </c>
      <c r="Y917" s="6" t="s">
        <v>35</v>
      </c>
      <c r="Z917" s="19">
        <v>0.01</v>
      </c>
    </row>
    <row r="918" spans="1:26" ht="30.75" customHeight="1" thickBot="1" x14ac:dyDescent="0.6">
      <c r="A918" s="11">
        <v>766</v>
      </c>
      <c r="B918" s="11" t="s">
        <v>32</v>
      </c>
      <c r="C918" s="11">
        <v>17419</v>
      </c>
      <c r="D918" s="11">
        <v>4</v>
      </c>
      <c r="E918" s="11">
        <v>3</v>
      </c>
      <c r="F918" s="11">
        <v>8</v>
      </c>
      <c r="G918" s="20">
        <v>1</v>
      </c>
      <c r="H918" s="12">
        <f t="shared" si="154"/>
        <v>1908</v>
      </c>
      <c r="I918" s="11">
        <v>140</v>
      </c>
      <c r="J918" s="13">
        <f t="shared" si="153"/>
        <v>267120</v>
      </c>
      <c r="K918" s="11">
        <v>1</v>
      </c>
      <c r="L918" s="11"/>
      <c r="M918" s="11"/>
      <c r="N918" s="11">
        <v>1</v>
      </c>
      <c r="O918" s="12"/>
      <c r="P918" s="15">
        <v>100</v>
      </c>
      <c r="Q918" s="16"/>
      <c r="R918" s="16"/>
      <c r="S918" s="15"/>
      <c r="T918" s="15"/>
      <c r="U918" s="13"/>
      <c r="V918" s="13">
        <f t="shared" si="144"/>
        <v>267120</v>
      </c>
      <c r="W918" s="13">
        <f t="shared" si="155"/>
        <v>267120</v>
      </c>
      <c r="X918" s="17">
        <v>50</v>
      </c>
      <c r="Y918" s="6" t="s">
        <v>35</v>
      </c>
      <c r="Z918" s="19">
        <v>0.01</v>
      </c>
    </row>
    <row r="919" spans="1:26" s="37" customFormat="1" ht="32.65" customHeight="1" thickBot="1" x14ac:dyDescent="0.6">
      <c r="A919" s="147">
        <v>767</v>
      </c>
      <c r="B919" s="14" t="s">
        <v>32</v>
      </c>
      <c r="C919" s="14">
        <v>362</v>
      </c>
      <c r="D919" s="14">
        <v>0</v>
      </c>
      <c r="E919" s="14">
        <v>1</v>
      </c>
      <c r="F919" s="14">
        <v>10</v>
      </c>
      <c r="G919" s="29">
        <v>2</v>
      </c>
      <c r="H919" s="19">
        <f t="shared" si="154"/>
        <v>110</v>
      </c>
      <c r="I919" s="14">
        <v>500</v>
      </c>
      <c r="J919" s="30">
        <f t="shared" si="153"/>
        <v>55000</v>
      </c>
      <c r="K919" s="14">
        <v>1</v>
      </c>
      <c r="L919" s="14"/>
      <c r="M919" s="14"/>
      <c r="N919" s="14"/>
      <c r="O919" s="19"/>
      <c r="P919" s="31"/>
      <c r="Q919" s="32"/>
      <c r="R919" s="32"/>
      <c r="S919" s="31"/>
      <c r="T919" s="31"/>
      <c r="U919" s="30"/>
      <c r="V919" s="30">
        <f>J919+U919</f>
        <v>55000</v>
      </c>
      <c r="W919" s="30">
        <f t="shared" si="155"/>
        <v>55000</v>
      </c>
      <c r="X919" s="33">
        <v>50</v>
      </c>
      <c r="Y919" s="39" t="s">
        <v>35</v>
      </c>
      <c r="Z919" s="19">
        <v>0.01</v>
      </c>
    </row>
    <row r="920" spans="1:26" ht="34.15" customHeight="1" thickBot="1" x14ac:dyDescent="0.6">
      <c r="A920" s="148"/>
      <c r="B920" s="11" t="s">
        <v>32</v>
      </c>
      <c r="C920" s="11">
        <v>362</v>
      </c>
      <c r="D920" s="11"/>
      <c r="E920" s="11"/>
      <c r="F920" s="11"/>
      <c r="G920" s="20"/>
      <c r="H920" s="12"/>
      <c r="I920" s="11"/>
      <c r="J920" s="13"/>
      <c r="K920" s="11"/>
      <c r="L920" s="11" t="s">
        <v>33</v>
      </c>
      <c r="M920" s="11" t="s">
        <v>37</v>
      </c>
      <c r="N920" s="11">
        <v>2</v>
      </c>
      <c r="O920" s="12">
        <v>48</v>
      </c>
      <c r="P920" s="15">
        <v>100</v>
      </c>
      <c r="Q920" s="16">
        <v>8450</v>
      </c>
      <c r="R920" s="16">
        <v>328800</v>
      </c>
      <c r="S920" s="15">
        <v>20</v>
      </c>
      <c r="T920" s="15">
        <v>30</v>
      </c>
      <c r="U920" s="13">
        <v>249888</v>
      </c>
      <c r="V920" s="13">
        <v>296088</v>
      </c>
      <c r="W920" s="13">
        <v>296088</v>
      </c>
      <c r="X920" s="17">
        <v>10</v>
      </c>
      <c r="Y920" s="18" t="s">
        <v>35</v>
      </c>
      <c r="Z920" s="19">
        <v>0.02</v>
      </c>
    </row>
    <row r="921" spans="1:26" ht="31.15" customHeight="1" thickBot="1" x14ac:dyDescent="0.6">
      <c r="A921" s="11">
        <v>768</v>
      </c>
      <c r="B921" s="11" t="s">
        <v>32</v>
      </c>
      <c r="C921" s="11">
        <v>19655</v>
      </c>
      <c r="D921" s="11">
        <v>2</v>
      </c>
      <c r="E921" s="11">
        <v>2</v>
      </c>
      <c r="F921" s="11">
        <v>0</v>
      </c>
      <c r="G921" s="20">
        <v>1</v>
      </c>
      <c r="H921" s="12">
        <f t="shared" si="154"/>
        <v>1000</v>
      </c>
      <c r="I921" s="11">
        <v>100</v>
      </c>
      <c r="J921" s="13">
        <f>H921*I921</f>
        <v>100000</v>
      </c>
      <c r="K921" s="11">
        <v>1</v>
      </c>
      <c r="L921" s="11"/>
      <c r="M921" s="11"/>
      <c r="N921" s="11">
        <v>1</v>
      </c>
      <c r="O921" s="12"/>
      <c r="P921" s="15">
        <v>100</v>
      </c>
      <c r="Q921" s="16"/>
      <c r="R921" s="16"/>
      <c r="S921" s="15"/>
      <c r="T921" s="15"/>
      <c r="U921" s="13"/>
      <c r="V921" s="13">
        <f t="shared" ref="V921:V984" si="156">U921+J921</f>
        <v>100000</v>
      </c>
      <c r="W921" s="13">
        <f t="shared" si="155"/>
        <v>100000</v>
      </c>
      <c r="X921" s="17">
        <v>50</v>
      </c>
      <c r="Y921" s="18" t="s">
        <v>35</v>
      </c>
      <c r="Z921" s="19">
        <v>0.01</v>
      </c>
    </row>
    <row r="922" spans="1:26" ht="27" customHeight="1" thickBot="1" x14ac:dyDescent="0.6">
      <c r="A922" s="152">
        <v>769</v>
      </c>
      <c r="B922" s="11" t="s">
        <v>32</v>
      </c>
      <c r="C922" s="11">
        <v>391</v>
      </c>
      <c r="D922" s="11">
        <v>0</v>
      </c>
      <c r="E922" s="11">
        <v>1</v>
      </c>
      <c r="F922" s="11">
        <v>91</v>
      </c>
      <c r="G922" s="20">
        <v>2</v>
      </c>
      <c r="H922" s="12">
        <f t="shared" si="154"/>
        <v>191</v>
      </c>
      <c r="I922" s="11">
        <v>420</v>
      </c>
      <c r="J922" s="13">
        <f>H922*I922</f>
        <v>80220</v>
      </c>
      <c r="K922" s="11">
        <v>1</v>
      </c>
      <c r="L922" s="11" t="s">
        <v>33</v>
      </c>
      <c r="M922" s="14" t="s">
        <v>34</v>
      </c>
      <c r="N922" s="11">
        <v>2</v>
      </c>
      <c r="O922" s="12">
        <v>216</v>
      </c>
      <c r="P922" s="15">
        <v>100</v>
      </c>
      <c r="Q922" s="16">
        <v>8450</v>
      </c>
      <c r="R922" s="16">
        <f>O922*Q922</f>
        <v>1825200</v>
      </c>
      <c r="S922" s="15">
        <v>36</v>
      </c>
      <c r="T922" s="15">
        <v>85</v>
      </c>
      <c r="U922" s="13">
        <f>R922*(100-T922)%</f>
        <v>273780</v>
      </c>
      <c r="V922" s="13">
        <f t="shared" si="156"/>
        <v>354000</v>
      </c>
      <c r="W922" s="13">
        <f t="shared" si="155"/>
        <v>354000</v>
      </c>
      <c r="X922" s="17">
        <v>50</v>
      </c>
      <c r="Y922" s="18" t="s">
        <v>35</v>
      </c>
      <c r="Z922" s="19">
        <v>0.03</v>
      </c>
    </row>
    <row r="923" spans="1:26" ht="27.6" customHeight="1" thickBot="1" x14ac:dyDescent="0.6">
      <c r="A923" s="153"/>
      <c r="B923" s="11" t="s">
        <v>32</v>
      </c>
      <c r="C923" s="11">
        <v>391</v>
      </c>
      <c r="D923" s="11"/>
      <c r="E923" s="11"/>
      <c r="F923" s="11"/>
      <c r="G923" s="20"/>
      <c r="H923" s="12"/>
      <c r="I923" s="11"/>
      <c r="J923" s="13"/>
      <c r="K923" s="11">
        <v>1</v>
      </c>
      <c r="L923" s="11" t="s">
        <v>33</v>
      </c>
      <c r="M923" s="14" t="s">
        <v>34</v>
      </c>
      <c r="N923" s="11">
        <v>2</v>
      </c>
      <c r="O923" s="12">
        <v>81</v>
      </c>
      <c r="P923" s="15">
        <v>100</v>
      </c>
      <c r="Q923" s="16">
        <v>8450</v>
      </c>
      <c r="R923" s="16">
        <f>O923*Q923</f>
        <v>684450</v>
      </c>
      <c r="S923" s="15">
        <v>20</v>
      </c>
      <c r="T923" s="15">
        <v>75</v>
      </c>
      <c r="U923" s="13">
        <f>R923*(100-T923)%</f>
        <v>171112.5</v>
      </c>
      <c r="V923" s="13">
        <f t="shared" si="156"/>
        <v>171112.5</v>
      </c>
      <c r="W923" s="13">
        <f t="shared" si="155"/>
        <v>171112.5</v>
      </c>
      <c r="X923" s="17">
        <v>10</v>
      </c>
      <c r="Y923" s="18" t="s">
        <v>35</v>
      </c>
      <c r="Z923" s="19">
        <v>0.02</v>
      </c>
    </row>
    <row r="924" spans="1:26" ht="26.65" customHeight="1" thickBot="1" x14ac:dyDescent="0.6">
      <c r="A924" s="11">
        <v>770</v>
      </c>
      <c r="B924" s="11" t="s">
        <v>32</v>
      </c>
      <c r="C924" s="11">
        <v>410</v>
      </c>
      <c r="D924" s="11">
        <v>0</v>
      </c>
      <c r="E924" s="11">
        <v>3</v>
      </c>
      <c r="F924" s="11">
        <v>98</v>
      </c>
      <c r="G924" s="20">
        <v>1</v>
      </c>
      <c r="H924" s="12">
        <f t="shared" si="154"/>
        <v>398</v>
      </c>
      <c r="I924" s="11">
        <v>420</v>
      </c>
      <c r="J924" s="13">
        <f t="shared" ref="J924:J931" si="157">H924*I924</f>
        <v>167160</v>
      </c>
      <c r="K924" s="11">
        <v>1</v>
      </c>
      <c r="L924" s="11"/>
      <c r="M924" s="11"/>
      <c r="N924" s="11">
        <v>1</v>
      </c>
      <c r="O924" s="12"/>
      <c r="P924" s="15">
        <v>100</v>
      </c>
      <c r="Q924" s="16"/>
      <c r="R924" s="16"/>
      <c r="S924" s="15"/>
      <c r="T924" s="15"/>
      <c r="U924" s="13"/>
      <c r="V924" s="13">
        <f t="shared" si="156"/>
        <v>167160</v>
      </c>
      <c r="W924" s="13">
        <f t="shared" si="155"/>
        <v>167160</v>
      </c>
      <c r="X924" s="154">
        <v>50</v>
      </c>
      <c r="Y924" s="170" t="s">
        <v>35</v>
      </c>
      <c r="Z924" s="156">
        <v>0.01</v>
      </c>
    </row>
    <row r="925" spans="1:26" ht="26.65" customHeight="1" thickBot="1" x14ac:dyDescent="0.6">
      <c r="A925" s="11">
        <v>771</v>
      </c>
      <c r="B925" s="11" t="s">
        <v>32</v>
      </c>
      <c r="C925" s="11">
        <v>17656</v>
      </c>
      <c r="D925" s="11">
        <v>43</v>
      </c>
      <c r="E925" s="11">
        <v>0</v>
      </c>
      <c r="F925" s="11">
        <v>40</v>
      </c>
      <c r="G925" s="20">
        <v>1</v>
      </c>
      <c r="H925" s="12">
        <f t="shared" si="154"/>
        <v>17240</v>
      </c>
      <c r="I925" s="11">
        <v>130</v>
      </c>
      <c r="J925" s="13">
        <f t="shared" si="157"/>
        <v>2241200</v>
      </c>
      <c r="K925" s="11">
        <v>1</v>
      </c>
      <c r="L925" s="11"/>
      <c r="M925" s="11"/>
      <c r="N925" s="11">
        <v>1</v>
      </c>
      <c r="O925" s="12"/>
      <c r="P925" s="15">
        <v>100</v>
      </c>
      <c r="Q925" s="16"/>
      <c r="R925" s="16"/>
      <c r="S925" s="15"/>
      <c r="T925" s="15"/>
      <c r="U925" s="13"/>
      <c r="V925" s="13">
        <f t="shared" si="156"/>
        <v>2241200</v>
      </c>
      <c r="W925" s="13">
        <f t="shared" si="155"/>
        <v>2241200</v>
      </c>
      <c r="X925" s="154"/>
      <c r="Y925" s="170"/>
      <c r="Z925" s="156"/>
    </row>
    <row r="926" spans="1:26" ht="35.450000000000003" customHeight="1" thickBot="1" x14ac:dyDescent="0.6">
      <c r="A926" s="11">
        <v>772</v>
      </c>
      <c r="B926" s="11" t="s">
        <v>32</v>
      </c>
      <c r="C926" s="11">
        <v>340</v>
      </c>
      <c r="D926" s="11">
        <v>0</v>
      </c>
      <c r="E926" s="11">
        <v>0</v>
      </c>
      <c r="F926" s="11">
        <v>78</v>
      </c>
      <c r="G926" s="20">
        <v>2</v>
      </c>
      <c r="H926" s="12">
        <f t="shared" si="154"/>
        <v>78</v>
      </c>
      <c r="I926" s="11">
        <v>420</v>
      </c>
      <c r="J926" s="13">
        <f t="shared" si="157"/>
        <v>32760</v>
      </c>
      <c r="K926" s="11">
        <v>1</v>
      </c>
      <c r="L926" s="11" t="s">
        <v>33</v>
      </c>
      <c r="M926" s="14" t="s">
        <v>34</v>
      </c>
      <c r="N926" s="11">
        <v>2</v>
      </c>
      <c r="O926" s="12">
        <v>216</v>
      </c>
      <c r="P926" s="15">
        <v>100</v>
      </c>
      <c r="Q926" s="16">
        <v>8450</v>
      </c>
      <c r="R926" s="16">
        <f>O926*Q926</f>
        <v>1825200</v>
      </c>
      <c r="S926" s="15">
        <v>36</v>
      </c>
      <c r="T926" s="15">
        <v>85</v>
      </c>
      <c r="U926" s="13">
        <f>R926*(100-T926)%</f>
        <v>273780</v>
      </c>
      <c r="V926" s="13">
        <f t="shared" si="156"/>
        <v>306540</v>
      </c>
      <c r="W926" s="13">
        <f t="shared" si="155"/>
        <v>306540</v>
      </c>
      <c r="X926" s="17">
        <v>50</v>
      </c>
      <c r="Y926" s="18" t="s">
        <v>35</v>
      </c>
      <c r="Z926" s="19">
        <v>0.03</v>
      </c>
    </row>
    <row r="927" spans="1:26" ht="29.25" customHeight="1" thickBot="1" x14ac:dyDescent="0.6">
      <c r="A927" s="11">
        <v>773</v>
      </c>
      <c r="B927" s="11" t="s">
        <v>32</v>
      </c>
      <c r="C927" s="11">
        <v>19442</v>
      </c>
      <c r="D927" s="11">
        <v>0</v>
      </c>
      <c r="E927" s="11">
        <v>1</v>
      </c>
      <c r="F927" s="11">
        <v>30</v>
      </c>
      <c r="G927" s="20">
        <v>1</v>
      </c>
      <c r="H927" s="12">
        <f t="shared" si="154"/>
        <v>130</v>
      </c>
      <c r="I927" s="11">
        <v>420</v>
      </c>
      <c r="J927" s="13">
        <f t="shared" si="157"/>
        <v>54600</v>
      </c>
      <c r="K927" s="11">
        <v>1</v>
      </c>
      <c r="L927" s="11"/>
      <c r="M927" s="11"/>
      <c r="N927" s="11">
        <v>1</v>
      </c>
      <c r="O927" s="12"/>
      <c r="P927" s="15">
        <v>100</v>
      </c>
      <c r="Q927" s="16"/>
      <c r="R927" s="16"/>
      <c r="S927" s="15"/>
      <c r="T927" s="15"/>
      <c r="U927" s="13"/>
      <c r="V927" s="13">
        <f t="shared" si="156"/>
        <v>54600</v>
      </c>
      <c r="W927" s="13">
        <f t="shared" si="155"/>
        <v>54600</v>
      </c>
      <c r="X927" s="154">
        <v>50</v>
      </c>
      <c r="Y927" s="155" t="s">
        <v>35</v>
      </c>
      <c r="Z927" s="156">
        <v>0.01</v>
      </c>
    </row>
    <row r="928" spans="1:26" ht="29.25" customHeight="1" thickBot="1" x14ac:dyDescent="0.6">
      <c r="A928" s="11">
        <v>774</v>
      </c>
      <c r="B928" s="11" t="s">
        <v>32</v>
      </c>
      <c r="C928" s="11">
        <v>19663</v>
      </c>
      <c r="D928" s="11">
        <v>10</v>
      </c>
      <c r="E928" s="11">
        <v>2</v>
      </c>
      <c r="F928" s="11">
        <v>80</v>
      </c>
      <c r="G928" s="20">
        <v>1</v>
      </c>
      <c r="H928" s="12">
        <f t="shared" si="154"/>
        <v>4280</v>
      </c>
      <c r="I928" s="11">
        <v>100</v>
      </c>
      <c r="J928" s="13">
        <f t="shared" si="157"/>
        <v>428000</v>
      </c>
      <c r="K928" s="11">
        <v>1</v>
      </c>
      <c r="L928" s="11"/>
      <c r="M928" s="11"/>
      <c r="N928" s="11">
        <v>1</v>
      </c>
      <c r="O928" s="12"/>
      <c r="P928" s="15">
        <v>100</v>
      </c>
      <c r="Q928" s="16"/>
      <c r="R928" s="16"/>
      <c r="S928" s="15"/>
      <c r="T928" s="15"/>
      <c r="U928" s="13"/>
      <c r="V928" s="13">
        <f t="shared" si="156"/>
        <v>428000</v>
      </c>
      <c r="W928" s="13">
        <f t="shared" si="155"/>
        <v>428000</v>
      </c>
      <c r="X928" s="154"/>
      <c r="Y928" s="155"/>
      <c r="Z928" s="156"/>
    </row>
    <row r="929" spans="1:26" ht="29.25" customHeight="1" thickBot="1" x14ac:dyDescent="0.6">
      <c r="A929" s="11">
        <v>775</v>
      </c>
      <c r="B929" s="11" t="s">
        <v>32</v>
      </c>
      <c r="C929" s="11">
        <v>458</v>
      </c>
      <c r="D929" s="11">
        <v>1</v>
      </c>
      <c r="E929" s="11">
        <v>0</v>
      </c>
      <c r="F929" s="11">
        <v>45</v>
      </c>
      <c r="G929" s="20">
        <v>1</v>
      </c>
      <c r="H929" s="12">
        <f t="shared" si="154"/>
        <v>445</v>
      </c>
      <c r="I929" s="11">
        <v>420</v>
      </c>
      <c r="J929" s="13">
        <f t="shared" si="157"/>
        <v>186900</v>
      </c>
      <c r="K929" s="11">
        <v>1</v>
      </c>
      <c r="L929" s="11"/>
      <c r="M929" s="11"/>
      <c r="N929" s="11">
        <v>1</v>
      </c>
      <c r="O929" s="12"/>
      <c r="P929" s="15">
        <v>100</v>
      </c>
      <c r="Q929" s="16"/>
      <c r="R929" s="16"/>
      <c r="S929" s="15"/>
      <c r="T929" s="15"/>
      <c r="U929" s="13"/>
      <c r="V929" s="13">
        <f t="shared" si="156"/>
        <v>186900</v>
      </c>
      <c r="W929" s="13">
        <f t="shared" si="155"/>
        <v>186900</v>
      </c>
      <c r="X929" s="161">
        <v>50</v>
      </c>
      <c r="Y929" s="164" t="s">
        <v>35</v>
      </c>
      <c r="Z929" s="144">
        <v>0.01</v>
      </c>
    </row>
    <row r="930" spans="1:26" ht="28.5" customHeight="1" thickBot="1" x14ac:dyDescent="0.6">
      <c r="A930" s="11">
        <v>776</v>
      </c>
      <c r="B930" s="11" t="s">
        <v>32</v>
      </c>
      <c r="C930" s="11">
        <v>17702</v>
      </c>
      <c r="D930" s="11">
        <v>8</v>
      </c>
      <c r="E930" s="11">
        <v>2</v>
      </c>
      <c r="F930" s="11">
        <v>6</v>
      </c>
      <c r="G930" s="20">
        <v>1</v>
      </c>
      <c r="H930" s="12">
        <f>SUM(D930*400)+(E930*100)+F930</f>
        <v>3406</v>
      </c>
      <c r="I930" s="11">
        <v>130</v>
      </c>
      <c r="J930" s="13">
        <f t="shared" si="157"/>
        <v>442780</v>
      </c>
      <c r="K930" s="11">
        <v>1</v>
      </c>
      <c r="L930" s="11"/>
      <c r="M930" s="11"/>
      <c r="N930" s="11">
        <v>1</v>
      </c>
      <c r="O930" s="12"/>
      <c r="P930" s="15">
        <v>100</v>
      </c>
      <c r="Q930" s="16"/>
      <c r="R930" s="16"/>
      <c r="S930" s="15"/>
      <c r="T930" s="15"/>
      <c r="U930" s="13"/>
      <c r="V930" s="13">
        <f t="shared" si="156"/>
        <v>442780</v>
      </c>
      <c r="W930" s="13">
        <f>V930</f>
        <v>442780</v>
      </c>
      <c r="X930" s="163"/>
      <c r="Y930" s="166"/>
      <c r="Z930" s="146"/>
    </row>
    <row r="931" spans="1:26" ht="36.75" customHeight="1" thickBot="1" x14ac:dyDescent="0.6">
      <c r="A931" s="152">
        <v>777</v>
      </c>
      <c r="B931" s="11" t="s">
        <v>32</v>
      </c>
      <c r="C931" s="11">
        <v>461</v>
      </c>
      <c r="D931" s="11">
        <v>0</v>
      </c>
      <c r="E931" s="11">
        <v>1</v>
      </c>
      <c r="F931" s="11">
        <v>92</v>
      </c>
      <c r="G931" s="20">
        <v>2</v>
      </c>
      <c r="H931" s="12">
        <f t="shared" si="154"/>
        <v>192</v>
      </c>
      <c r="I931" s="11">
        <v>420</v>
      </c>
      <c r="J931" s="13">
        <f t="shared" si="157"/>
        <v>80640</v>
      </c>
      <c r="K931" s="11">
        <v>1</v>
      </c>
      <c r="L931" s="11"/>
      <c r="M931" s="11"/>
      <c r="N931" s="11">
        <v>2</v>
      </c>
      <c r="O931" s="12"/>
      <c r="P931" s="15">
        <v>100</v>
      </c>
      <c r="Q931" s="16"/>
      <c r="R931" s="16"/>
      <c r="S931" s="15"/>
      <c r="T931" s="15"/>
      <c r="U931" s="13"/>
      <c r="V931" s="13">
        <f t="shared" si="156"/>
        <v>80640</v>
      </c>
      <c r="W931" s="13">
        <f t="shared" si="155"/>
        <v>80640</v>
      </c>
      <c r="X931" s="17">
        <v>50</v>
      </c>
      <c r="Y931" s="18" t="s">
        <v>35</v>
      </c>
      <c r="Z931" s="19">
        <v>0.03</v>
      </c>
    </row>
    <row r="932" spans="1:26" ht="36.75" customHeight="1" thickBot="1" x14ac:dyDescent="0.6">
      <c r="A932" s="153"/>
      <c r="B932" s="11" t="s">
        <v>32</v>
      </c>
      <c r="C932" s="11">
        <v>461</v>
      </c>
      <c r="D932" s="11"/>
      <c r="E932" s="11"/>
      <c r="F932" s="11"/>
      <c r="G932" s="20"/>
      <c r="H932" s="12"/>
      <c r="I932" s="11"/>
      <c r="J932" s="13"/>
      <c r="K932" s="11">
        <v>1</v>
      </c>
      <c r="L932" s="11" t="s">
        <v>33</v>
      </c>
      <c r="M932" s="14" t="s">
        <v>34</v>
      </c>
      <c r="N932" s="11">
        <v>2</v>
      </c>
      <c r="O932" s="12">
        <v>144</v>
      </c>
      <c r="P932" s="15">
        <v>100</v>
      </c>
      <c r="Q932" s="16">
        <v>8450</v>
      </c>
      <c r="R932" s="16">
        <f>O932*Q932</f>
        <v>1216800</v>
      </c>
      <c r="S932" s="15">
        <v>31</v>
      </c>
      <c r="T932" s="15">
        <v>85</v>
      </c>
      <c r="U932" s="13">
        <f>R932*(100-T932)%</f>
        <v>182520</v>
      </c>
      <c r="V932" s="13">
        <f t="shared" si="156"/>
        <v>182520</v>
      </c>
      <c r="W932" s="13">
        <f>V932</f>
        <v>182520</v>
      </c>
      <c r="X932" s="17">
        <v>10</v>
      </c>
      <c r="Y932" s="18" t="s">
        <v>35</v>
      </c>
      <c r="Z932" s="19">
        <v>0.02</v>
      </c>
    </row>
    <row r="933" spans="1:26" ht="28.5" customHeight="1" thickBot="1" x14ac:dyDescent="0.6">
      <c r="A933" s="11">
        <v>778</v>
      </c>
      <c r="B933" s="11" t="s">
        <v>32</v>
      </c>
      <c r="C933" s="11">
        <v>43587</v>
      </c>
      <c r="D933" s="11">
        <v>5</v>
      </c>
      <c r="E933" s="11">
        <v>2</v>
      </c>
      <c r="F933" s="11">
        <v>76</v>
      </c>
      <c r="G933" s="11">
        <v>1</v>
      </c>
      <c r="H933" s="12">
        <f>SUM(D933*400)+(E933*100)+F933</f>
        <v>2276</v>
      </c>
      <c r="I933" s="11">
        <v>270</v>
      </c>
      <c r="J933" s="13">
        <f t="shared" ref="J933:J938" si="158">H933*I933</f>
        <v>614520</v>
      </c>
      <c r="K933" s="11">
        <v>1</v>
      </c>
      <c r="L933" s="11"/>
      <c r="M933" s="11"/>
      <c r="N933" s="11">
        <v>1</v>
      </c>
      <c r="O933" s="12"/>
      <c r="P933" s="15">
        <v>100</v>
      </c>
      <c r="Q933" s="16"/>
      <c r="R933" s="16"/>
      <c r="S933" s="15"/>
      <c r="T933" s="15"/>
      <c r="U933" s="13"/>
      <c r="V933" s="13">
        <f t="shared" si="156"/>
        <v>614520</v>
      </c>
      <c r="W933" s="13">
        <f>V933</f>
        <v>614520</v>
      </c>
      <c r="X933" s="17">
        <v>50</v>
      </c>
      <c r="Y933" s="18" t="s">
        <v>35</v>
      </c>
      <c r="Z933" s="19">
        <v>0.01</v>
      </c>
    </row>
    <row r="934" spans="1:26" ht="28.5" customHeight="1" thickBot="1" x14ac:dyDescent="0.6">
      <c r="A934" s="11">
        <v>779</v>
      </c>
      <c r="B934" s="11" t="s">
        <v>32</v>
      </c>
      <c r="C934" s="11">
        <v>19525</v>
      </c>
      <c r="D934" s="11">
        <v>12</v>
      </c>
      <c r="E934" s="11">
        <v>2</v>
      </c>
      <c r="F934" s="11">
        <v>81</v>
      </c>
      <c r="G934" s="20">
        <v>1</v>
      </c>
      <c r="H934" s="12">
        <f t="shared" si="154"/>
        <v>5081</v>
      </c>
      <c r="I934" s="11">
        <v>130</v>
      </c>
      <c r="J934" s="13">
        <f t="shared" si="158"/>
        <v>660530</v>
      </c>
      <c r="K934" s="11">
        <v>1</v>
      </c>
      <c r="L934" s="11"/>
      <c r="M934" s="11"/>
      <c r="N934" s="11">
        <v>1</v>
      </c>
      <c r="O934" s="12"/>
      <c r="P934" s="15">
        <v>100</v>
      </c>
      <c r="Q934" s="16"/>
      <c r="R934" s="16"/>
      <c r="S934" s="15"/>
      <c r="T934" s="15"/>
      <c r="U934" s="13"/>
      <c r="V934" s="13">
        <f t="shared" si="156"/>
        <v>660530</v>
      </c>
      <c r="W934" s="13">
        <f t="shared" si="155"/>
        <v>660530</v>
      </c>
      <c r="X934" s="17">
        <v>50</v>
      </c>
      <c r="Y934" s="18" t="s">
        <v>35</v>
      </c>
      <c r="Z934" s="19">
        <v>0.01</v>
      </c>
    </row>
    <row r="935" spans="1:26" ht="43.5" customHeight="1" thickBot="1" x14ac:dyDescent="0.6">
      <c r="A935" s="152">
        <v>780</v>
      </c>
      <c r="B935" s="11" t="s">
        <v>32</v>
      </c>
      <c r="C935" s="11">
        <v>34893</v>
      </c>
      <c r="D935" s="11">
        <v>0</v>
      </c>
      <c r="E935" s="11">
        <v>1</v>
      </c>
      <c r="F935" s="11">
        <v>11</v>
      </c>
      <c r="G935" s="11">
        <v>2</v>
      </c>
      <c r="H935" s="12">
        <f>SUM(D935*400)+(E935*100)+F935-H936</f>
        <v>105</v>
      </c>
      <c r="I935" s="11">
        <v>100</v>
      </c>
      <c r="J935" s="13">
        <f>H935*I935</f>
        <v>10500</v>
      </c>
      <c r="K935" s="11">
        <v>1</v>
      </c>
      <c r="L935" s="11" t="s">
        <v>33</v>
      </c>
      <c r="M935" s="14" t="s">
        <v>34</v>
      </c>
      <c r="N935" s="11">
        <v>2</v>
      </c>
      <c r="O935" s="12">
        <v>216</v>
      </c>
      <c r="P935" s="15">
        <v>100</v>
      </c>
      <c r="Q935" s="16">
        <v>8450</v>
      </c>
      <c r="R935" s="16">
        <f>O935*Q935</f>
        <v>1825200</v>
      </c>
      <c r="S935" s="15">
        <v>26</v>
      </c>
      <c r="T935" s="15">
        <v>85</v>
      </c>
      <c r="U935" s="13">
        <f>R935*(100-T935)%</f>
        <v>273780</v>
      </c>
      <c r="V935" s="13">
        <f t="shared" si="156"/>
        <v>284280</v>
      </c>
      <c r="W935" s="13">
        <f t="shared" si="155"/>
        <v>284280</v>
      </c>
      <c r="X935" s="17">
        <v>50</v>
      </c>
      <c r="Y935" s="18" t="s">
        <v>35</v>
      </c>
      <c r="Z935" s="19">
        <v>0.03</v>
      </c>
    </row>
    <row r="936" spans="1:26" s="37" customFormat="1" ht="34.5" customHeight="1" thickBot="1" x14ac:dyDescent="0.6">
      <c r="A936" s="153"/>
      <c r="B936" s="14" t="s">
        <v>32</v>
      </c>
      <c r="C936" s="14">
        <v>34893</v>
      </c>
      <c r="D936" s="14"/>
      <c r="E936" s="14"/>
      <c r="F936" s="14"/>
      <c r="G936" s="14">
        <v>3</v>
      </c>
      <c r="H936" s="19">
        <v>6</v>
      </c>
      <c r="I936" s="14">
        <v>100</v>
      </c>
      <c r="J936" s="30">
        <f t="shared" si="158"/>
        <v>600</v>
      </c>
      <c r="K936" s="14">
        <v>1</v>
      </c>
      <c r="L936" s="14" t="s">
        <v>42</v>
      </c>
      <c r="M936" s="14" t="s">
        <v>41</v>
      </c>
      <c r="N936" s="14" t="s">
        <v>46</v>
      </c>
      <c r="O936" s="19">
        <v>24</v>
      </c>
      <c r="P936" s="31">
        <v>100</v>
      </c>
      <c r="Q936" s="32">
        <v>2550</v>
      </c>
      <c r="R936" s="32">
        <f>O936*Q936</f>
        <v>61200</v>
      </c>
      <c r="S936" s="31">
        <v>16</v>
      </c>
      <c r="T936" s="31">
        <v>72</v>
      </c>
      <c r="U936" s="30">
        <f>R936*(100-T936)%</f>
        <v>17136</v>
      </c>
      <c r="V936" s="30">
        <f>U936+J936</f>
        <v>17736</v>
      </c>
      <c r="W936" s="30">
        <f t="shared" si="155"/>
        <v>17736</v>
      </c>
      <c r="X936" s="33">
        <v>0</v>
      </c>
      <c r="Y936" s="39">
        <f>W936</f>
        <v>17736</v>
      </c>
      <c r="Z936" s="19">
        <v>0.3</v>
      </c>
    </row>
    <row r="937" spans="1:26" ht="43.5" customHeight="1" thickBot="1" x14ac:dyDescent="0.6">
      <c r="A937" s="11">
        <v>781</v>
      </c>
      <c r="B937" s="11" t="s">
        <v>32</v>
      </c>
      <c r="C937" s="11">
        <v>2747</v>
      </c>
      <c r="D937" s="11">
        <v>0</v>
      </c>
      <c r="E937" s="11">
        <v>0</v>
      </c>
      <c r="F937" s="11">
        <v>79</v>
      </c>
      <c r="G937" s="20">
        <v>2</v>
      </c>
      <c r="H937" s="12">
        <f t="shared" si="154"/>
        <v>79</v>
      </c>
      <c r="I937" s="11">
        <v>500</v>
      </c>
      <c r="J937" s="13">
        <f t="shared" si="158"/>
        <v>39500</v>
      </c>
      <c r="K937" s="11">
        <v>1</v>
      </c>
      <c r="L937" s="11" t="s">
        <v>33</v>
      </c>
      <c r="M937" s="14" t="s">
        <v>34</v>
      </c>
      <c r="N937" s="11">
        <v>2</v>
      </c>
      <c r="O937" s="12">
        <v>264</v>
      </c>
      <c r="P937" s="15">
        <v>100</v>
      </c>
      <c r="Q937" s="16">
        <v>8450</v>
      </c>
      <c r="R937" s="16">
        <f>O937*Q937</f>
        <v>2230800</v>
      </c>
      <c r="S937" s="15">
        <v>16</v>
      </c>
      <c r="T937" s="15">
        <v>55</v>
      </c>
      <c r="U937" s="13">
        <f>R937*(100-T937)%</f>
        <v>1003860</v>
      </c>
      <c r="V937" s="13">
        <f t="shared" si="156"/>
        <v>1043360</v>
      </c>
      <c r="W937" s="13">
        <f t="shared" si="155"/>
        <v>1043360</v>
      </c>
      <c r="X937" s="17">
        <v>50</v>
      </c>
      <c r="Y937" s="18" t="s">
        <v>35</v>
      </c>
      <c r="Z937" s="19">
        <v>0.03</v>
      </c>
    </row>
    <row r="938" spans="1:26" ht="28.5" customHeight="1" thickBot="1" x14ac:dyDescent="0.6">
      <c r="A938" s="152">
        <v>782</v>
      </c>
      <c r="B938" s="11" t="s">
        <v>32</v>
      </c>
      <c r="C938" s="11">
        <v>19612</v>
      </c>
      <c r="D938" s="11">
        <v>2</v>
      </c>
      <c r="E938" s="11">
        <v>1</v>
      </c>
      <c r="F938" s="11">
        <v>30</v>
      </c>
      <c r="G938" s="20">
        <v>1</v>
      </c>
      <c r="H938" s="12">
        <f t="shared" si="154"/>
        <v>930</v>
      </c>
      <c r="I938" s="11">
        <v>180</v>
      </c>
      <c r="J938" s="13">
        <f t="shared" si="158"/>
        <v>167400</v>
      </c>
      <c r="K938" s="11">
        <v>1</v>
      </c>
      <c r="L938" s="11"/>
      <c r="M938" s="11"/>
      <c r="N938" s="11">
        <v>1</v>
      </c>
      <c r="O938" s="12"/>
      <c r="P938" s="15">
        <v>100</v>
      </c>
      <c r="Q938" s="16"/>
      <c r="R938" s="16"/>
      <c r="S938" s="15"/>
      <c r="T938" s="15"/>
      <c r="U938" s="13"/>
      <c r="V938" s="13">
        <f t="shared" si="156"/>
        <v>167400</v>
      </c>
      <c r="W938" s="13">
        <f t="shared" si="155"/>
        <v>167400</v>
      </c>
      <c r="X938" s="17">
        <v>50</v>
      </c>
      <c r="Y938" s="18" t="s">
        <v>35</v>
      </c>
      <c r="Z938" s="19">
        <v>0.01</v>
      </c>
    </row>
    <row r="939" spans="1:26" ht="28.5" customHeight="1" thickBot="1" x14ac:dyDescent="0.6">
      <c r="A939" s="153"/>
      <c r="B939" s="11" t="s">
        <v>32</v>
      </c>
      <c r="C939" s="11">
        <v>19612</v>
      </c>
      <c r="D939" s="11"/>
      <c r="E939" s="11"/>
      <c r="F939" s="11"/>
      <c r="G939" s="20"/>
      <c r="H939" s="12"/>
      <c r="I939" s="11"/>
      <c r="J939" s="13"/>
      <c r="K939" s="11">
        <v>1</v>
      </c>
      <c r="L939" s="11" t="s">
        <v>33</v>
      </c>
      <c r="M939" s="11" t="s">
        <v>37</v>
      </c>
      <c r="N939" s="11">
        <v>2</v>
      </c>
      <c r="O939" s="12">
        <v>36</v>
      </c>
      <c r="P939" s="15">
        <v>100</v>
      </c>
      <c r="Q939" s="16">
        <v>8450</v>
      </c>
      <c r="R939" s="16">
        <f>O939*Q939</f>
        <v>304200</v>
      </c>
      <c r="S939" s="15">
        <v>5</v>
      </c>
      <c r="T939" s="15">
        <v>5</v>
      </c>
      <c r="U939" s="13">
        <f>R939*(100-T939)%</f>
        <v>288990</v>
      </c>
      <c r="V939" s="13">
        <f t="shared" si="156"/>
        <v>288990</v>
      </c>
      <c r="W939" s="13">
        <f>V939</f>
        <v>288990</v>
      </c>
      <c r="X939" s="17">
        <v>10</v>
      </c>
      <c r="Y939" s="18" t="s">
        <v>35</v>
      </c>
      <c r="Z939" s="19">
        <v>0.02</v>
      </c>
    </row>
    <row r="940" spans="1:26" ht="28.5" customHeight="1" thickBot="1" x14ac:dyDescent="0.6">
      <c r="A940" s="11">
        <v>783</v>
      </c>
      <c r="B940" s="11" t="s">
        <v>32</v>
      </c>
      <c r="C940" s="11">
        <v>40837</v>
      </c>
      <c r="D940" s="11">
        <v>4</v>
      </c>
      <c r="E940" s="11">
        <v>2</v>
      </c>
      <c r="F940" s="11">
        <v>52</v>
      </c>
      <c r="G940" s="11">
        <v>1</v>
      </c>
      <c r="H940" s="12">
        <f t="shared" si="154"/>
        <v>1852</v>
      </c>
      <c r="I940" s="11">
        <v>150</v>
      </c>
      <c r="J940" s="13">
        <f>H940*I940</f>
        <v>277800</v>
      </c>
      <c r="K940" s="11">
        <v>1</v>
      </c>
      <c r="L940" s="11"/>
      <c r="M940" s="11"/>
      <c r="N940" s="11">
        <v>1</v>
      </c>
      <c r="O940" s="12"/>
      <c r="P940" s="15">
        <v>100</v>
      </c>
      <c r="Q940" s="16"/>
      <c r="R940" s="16"/>
      <c r="S940" s="15"/>
      <c r="T940" s="15"/>
      <c r="U940" s="13"/>
      <c r="V940" s="13">
        <f t="shared" si="156"/>
        <v>277800</v>
      </c>
      <c r="W940" s="13">
        <f t="shared" si="155"/>
        <v>277800</v>
      </c>
      <c r="X940" s="154">
        <v>50</v>
      </c>
      <c r="Y940" s="155" t="s">
        <v>35</v>
      </c>
      <c r="Z940" s="156">
        <v>0.01</v>
      </c>
    </row>
    <row r="941" spans="1:26" ht="28.5" customHeight="1" thickBot="1" x14ac:dyDescent="0.6">
      <c r="A941" s="11">
        <v>784</v>
      </c>
      <c r="B941" s="11" t="s">
        <v>32</v>
      </c>
      <c r="C941" s="11">
        <v>40838</v>
      </c>
      <c r="D941" s="11">
        <v>10</v>
      </c>
      <c r="E941" s="11">
        <v>0</v>
      </c>
      <c r="F941" s="11">
        <v>67</v>
      </c>
      <c r="G941" s="11">
        <v>1</v>
      </c>
      <c r="H941" s="12">
        <f t="shared" si="154"/>
        <v>4067</v>
      </c>
      <c r="I941" s="11">
        <v>130</v>
      </c>
      <c r="J941" s="13">
        <f>H941*I941</f>
        <v>528710</v>
      </c>
      <c r="K941" s="11">
        <v>1</v>
      </c>
      <c r="L941" s="11"/>
      <c r="M941" s="11"/>
      <c r="N941" s="11">
        <v>1</v>
      </c>
      <c r="O941" s="12"/>
      <c r="P941" s="15">
        <v>100</v>
      </c>
      <c r="Q941" s="16"/>
      <c r="R941" s="16"/>
      <c r="S941" s="15"/>
      <c r="T941" s="15"/>
      <c r="U941" s="13"/>
      <c r="V941" s="13">
        <f t="shared" si="156"/>
        <v>528710</v>
      </c>
      <c r="W941" s="13">
        <f t="shared" si="155"/>
        <v>528710</v>
      </c>
      <c r="X941" s="154"/>
      <c r="Y941" s="155"/>
      <c r="Z941" s="156"/>
    </row>
    <row r="942" spans="1:26" ht="28.5" customHeight="1" thickBot="1" x14ac:dyDescent="0.6">
      <c r="A942" s="11">
        <v>785</v>
      </c>
      <c r="B942" s="11" t="s">
        <v>32</v>
      </c>
      <c r="C942" s="11">
        <v>17772</v>
      </c>
      <c r="D942" s="11">
        <v>18</v>
      </c>
      <c r="E942" s="11">
        <v>2</v>
      </c>
      <c r="F942" s="11">
        <v>80</v>
      </c>
      <c r="G942" s="20">
        <v>1</v>
      </c>
      <c r="H942" s="12">
        <f t="shared" si="154"/>
        <v>7480</v>
      </c>
      <c r="I942" s="11">
        <v>130</v>
      </c>
      <c r="J942" s="13">
        <f>H942*I942</f>
        <v>972400</v>
      </c>
      <c r="K942" s="11">
        <v>1</v>
      </c>
      <c r="L942" s="11"/>
      <c r="M942" s="11"/>
      <c r="N942" s="11">
        <v>1</v>
      </c>
      <c r="O942" s="12"/>
      <c r="P942" s="15">
        <v>100</v>
      </c>
      <c r="Q942" s="16"/>
      <c r="R942" s="16"/>
      <c r="S942" s="15"/>
      <c r="T942" s="15"/>
      <c r="U942" s="13"/>
      <c r="V942" s="13">
        <f t="shared" si="156"/>
        <v>972400</v>
      </c>
      <c r="W942" s="13">
        <f t="shared" si="155"/>
        <v>972400</v>
      </c>
      <c r="X942" s="154">
        <v>50</v>
      </c>
      <c r="Y942" s="155" t="s">
        <v>35</v>
      </c>
      <c r="Z942" s="156">
        <v>0.01</v>
      </c>
    </row>
    <row r="943" spans="1:26" ht="28.5" customHeight="1" thickBot="1" x14ac:dyDescent="0.6">
      <c r="A943" s="11">
        <v>786</v>
      </c>
      <c r="B943" s="11" t="s">
        <v>32</v>
      </c>
      <c r="C943" s="11">
        <v>19608</v>
      </c>
      <c r="D943" s="11">
        <v>1</v>
      </c>
      <c r="E943" s="11">
        <v>0</v>
      </c>
      <c r="F943" s="11">
        <v>0</v>
      </c>
      <c r="G943" s="20">
        <v>1</v>
      </c>
      <c r="H943" s="12">
        <f t="shared" si="154"/>
        <v>400</v>
      </c>
      <c r="I943" s="11">
        <v>420</v>
      </c>
      <c r="J943" s="13">
        <f>H943*I943</f>
        <v>168000</v>
      </c>
      <c r="K943" s="11">
        <v>1</v>
      </c>
      <c r="L943" s="11"/>
      <c r="M943" s="11"/>
      <c r="N943" s="11">
        <v>1</v>
      </c>
      <c r="O943" s="12"/>
      <c r="P943" s="15">
        <v>100</v>
      </c>
      <c r="Q943" s="16"/>
      <c r="R943" s="16"/>
      <c r="S943" s="15"/>
      <c r="T943" s="15"/>
      <c r="U943" s="13"/>
      <c r="V943" s="13">
        <f t="shared" si="156"/>
        <v>168000</v>
      </c>
      <c r="W943" s="13">
        <f t="shared" si="155"/>
        <v>168000</v>
      </c>
      <c r="X943" s="154"/>
      <c r="Y943" s="155"/>
      <c r="Z943" s="156"/>
    </row>
    <row r="944" spans="1:26" ht="28.5" customHeight="1" thickBot="1" x14ac:dyDescent="0.6">
      <c r="A944" s="11">
        <v>787</v>
      </c>
      <c r="B944" s="11" t="s">
        <v>32</v>
      </c>
      <c r="C944" s="11">
        <v>32342</v>
      </c>
      <c r="D944" s="11">
        <v>10</v>
      </c>
      <c r="E944" s="11">
        <v>1</v>
      </c>
      <c r="F944" s="11">
        <v>52</v>
      </c>
      <c r="G944" s="20">
        <v>1</v>
      </c>
      <c r="H944" s="12">
        <f t="shared" si="154"/>
        <v>4152</v>
      </c>
      <c r="I944" s="11">
        <v>130</v>
      </c>
      <c r="J944" s="13">
        <f>H944*I944</f>
        <v>539760</v>
      </c>
      <c r="K944" s="11">
        <v>1</v>
      </c>
      <c r="L944" s="11"/>
      <c r="M944" s="11"/>
      <c r="N944" s="11">
        <v>1</v>
      </c>
      <c r="O944" s="12"/>
      <c r="P944" s="15">
        <v>100</v>
      </c>
      <c r="Q944" s="16"/>
      <c r="R944" s="16"/>
      <c r="S944" s="15"/>
      <c r="T944" s="15"/>
      <c r="U944" s="13"/>
      <c r="V944" s="13">
        <f t="shared" si="156"/>
        <v>539760</v>
      </c>
      <c r="W944" s="13">
        <f t="shared" si="155"/>
        <v>539760</v>
      </c>
      <c r="X944" s="17">
        <v>50</v>
      </c>
      <c r="Y944" s="18" t="s">
        <v>35</v>
      </c>
      <c r="Z944" s="19">
        <v>0.01</v>
      </c>
    </row>
    <row r="945" spans="1:26" ht="36.75" customHeight="1" thickBot="1" x14ac:dyDescent="0.6">
      <c r="A945" s="152">
        <v>788</v>
      </c>
      <c r="B945" s="11" t="s">
        <v>32</v>
      </c>
      <c r="C945" s="11">
        <v>365</v>
      </c>
      <c r="D945" s="11"/>
      <c r="E945" s="11"/>
      <c r="F945" s="11"/>
      <c r="G945" s="20">
        <v>2</v>
      </c>
      <c r="H945" s="12"/>
      <c r="I945" s="11"/>
      <c r="J945" s="13"/>
      <c r="K945" s="11">
        <v>1</v>
      </c>
      <c r="L945" s="11" t="s">
        <v>33</v>
      </c>
      <c r="M945" s="14" t="s">
        <v>34</v>
      </c>
      <c r="N945" s="11">
        <v>2</v>
      </c>
      <c r="O945" s="12">
        <v>124</v>
      </c>
      <c r="P945" s="15">
        <v>100</v>
      </c>
      <c r="Q945" s="16">
        <v>8450</v>
      </c>
      <c r="R945" s="16">
        <f>O945*Q945</f>
        <v>1047800</v>
      </c>
      <c r="S945" s="15">
        <v>29</v>
      </c>
      <c r="T945" s="15">
        <v>85</v>
      </c>
      <c r="U945" s="13">
        <f>R945*(100-T945)%</f>
        <v>157170</v>
      </c>
      <c r="V945" s="13">
        <f t="shared" si="156"/>
        <v>157170</v>
      </c>
      <c r="W945" s="13">
        <f t="shared" si="155"/>
        <v>157170</v>
      </c>
      <c r="X945" s="17">
        <v>10</v>
      </c>
      <c r="Y945" s="18" t="s">
        <v>35</v>
      </c>
      <c r="Z945" s="19">
        <v>0.02</v>
      </c>
    </row>
    <row r="946" spans="1:26" s="37" customFormat="1" ht="36.75" customHeight="1" thickBot="1" x14ac:dyDescent="0.6">
      <c r="A946" s="153"/>
      <c r="B946" s="14" t="s">
        <v>32</v>
      </c>
      <c r="C946" s="14">
        <v>365</v>
      </c>
      <c r="D946" s="14">
        <v>0</v>
      </c>
      <c r="E946" s="14">
        <v>1</v>
      </c>
      <c r="F946" s="14">
        <v>0</v>
      </c>
      <c r="G946" s="29">
        <v>2</v>
      </c>
      <c r="H946" s="19">
        <f>SUM(D946*400)+(E946*100)+F946</f>
        <v>100</v>
      </c>
      <c r="I946" s="14">
        <v>420</v>
      </c>
      <c r="J946" s="30">
        <f t="shared" ref="J946:J952" si="159">H946*I946</f>
        <v>42000</v>
      </c>
      <c r="K946" s="14">
        <v>1</v>
      </c>
      <c r="L946" s="14"/>
      <c r="M946" s="14"/>
      <c r="N946" s="14">
        <v>2</v>
      </c>
      <c r="O946" s="19"/>
      <c r="P946" s="31">
        <v>100</v>
      </c>
      <c r="Q946" s="32"/>
      <c r="R946" s="32"/>
      <c r="S946" s="31"/>
      <c r="T946" s="31"/>
      <c r="U946" s="30"/>
      <c r="V946" s="30">
        <f t="shared" si="156"/>
        <v>42000</v>
      </c>
      <c r="W946" s="30">
        <f>V946</f>
        <v>42000</v>
      </c>
      <c r="X946" s="33"/>
      <c r="Y946" s="34" t="s">
        <v>35</v>
      </c>
      <c r="Z946" s="19">
        <v>0.02</v>
      </c>
    </row>
    <row r="947" spans="1:26" ht="29.25" customHeight="1" thickBot="1" x14ac:dyDescent="0.6">
      <c r="A947" s="11">
        <v>789</v>
      </c>
      <c r="B947" s="11" t="s">
        <v>32</v>
      </c>
      <c r="C947" s="11">
        <v>17621</v>
      </c>
      <c r="D947" s="11">
        <v>25</v>
      </c>
      <c r="E947" s="11">
        <v>1</v>
      </c>
      <c r="F947" s="11">
        <v>40</v>
      </c>
      <c r="G947" s="20">
        <v>1</v>
      </c>
      <c r="H947" s="12">
        <f t="shared" si="154"/>
        <v>10140</v>
      </c>
      <c r="I947" s="11">
        <v>100</v>
      </c>
      <c r="J947" s="13">
        <f t="shared" si="159"/>
        <v>1014000</v>
      </c>
      <c r="K947" s="11">
        <v>1</v>
      </c>
      <c r="L947" s="11"/>
      <c r="M947" s="11"/>
      <c r="N947" s="11">
        <v>1</v>
      </c>
      <c r="O947" s="12"/>
      <c r="P947" s="15">
        <v>100</v>
      </c>
      <c r="Q947" s="16"/>
      <c r="R947" s="16"/>
      <c r="S947" s="15"/>
      <c r="T947" s="15"/>
      <c r="U947" s="13"/>
      <c r="V947" s="13">
        <f t="shared" si="156"/>
        <v>1014000</v>
      </c>
      <c r="W947" s="13">
        <f t="shared" si="155"/>
        <v>1014000</v>
      </c>
      <c r="X947" s="17">
        <v>50</v>
      </c>
      <c r="Y947" s="6" t="s">
        <v>35</v>
      </c>
      <c r="Z947" s="19">
        <v>0.01</v>
      </c>
    </row>
    <row r="948" spans="1:26" ht="29.25" customHeight="1" thickBot="1" x14ac:dyDescent="0.6">
      <c r="A948" s="11">
        <v>790</v>
      </c>
      <c r="B948" s="11" t="s">
        <v>32</v>
      </c>
      <c r="C948" s="11">
        <v>19503</v>
      </c>
      <c r="D948" s="11">
        <v>4</v>
      </c>
      <c r="E948" s="11">
        <v>0</v>
      </c>
      <c r="F948" s="11">
        <v>36</v>
      </c>
      <c r="G948" s="20">
        <v>1</v>
      </c>
      <c r="H948" s="12">
        <f t="shared" si="154"/>
        <v>1636</v>
      </c>
      <c r="I948" s="11">
        <v>130</v>
      </c>
      <c r="J948" s="13">
        <f t="shared" si="159"/>
        <v>212680</v>
      </c>
      <c r="K948" s="11">
        <v>1</v>
      </c>
      <c r="L948" s="11"/>
      <c r="M948" s="11"/>
      <c r="N948" s="11">
        <v>1</v>
      </c>
      <c r="O948" s="12"/>
      <c r="P948" s="15">
        <v>100</v>
      </c>
      <c r="Q948" s="16"/>
      <c r="R948" s="16"/>
      <c r="S948" s="15"/>
      <c r="T948" s="15"/>
      <c r="U948" s="13"/>
      <c r="V948" s="13">
        <f t="shared" si="156"/>
        <v>212680</v>
      </c>
      <c r="W948" s="13">
        <f t="shared" si="155"/>
        <v>212680</v>
      </c>
      <c r="X948" s="17">
        <v>50</v>
      </c>
      <c r="Y948" s="18" t="s">
        <v>35</v>
      </c>
      <c r="Z948" s="19">
        <v>0.01</v>
      </c>
    </row>
    <row r="949" spans="1:26" ht="40.5" customHeight="1" thickBot="1" x14ac:dyDescent="0.6">
      <c r="A949" s="11">
        <v>791</v>
      </c>
      <c r="B949" s="11" t="s">
        <v>32</v>
      </c>
      <c r="C949" s="11">
        <v>28151</v>
      </c>
      <c r="D949" s="11">
        <v>0</v>
      </c>
      <c r="E949" s="11">
        <v>1</v>
      </c>
      <c r="F949" s="11">
        <v>23</v>
      </c>
      <c r="G949" s="20">
        <v>2</v>
      </c>
      <c r="H949" s="12">
        <f t="shared" si="154"/>
        <v>123</v>
      </c>
      <c r="I949" s="11">
        <v>420</v>
      </c>
      <c r="J949" s="13">
        <f t="shared" si="159"/>
        <v>51660</v>
      </c>
      <c r="K949" s="11">
        <v>1</v>
      </c>
      <c r="L949" s="11" t="s">
        <v>33</v>
      </c>
      <c r="M949" s="14" t="s">
        <v>34</v>
      </c>
      <c r="N949" s="11">
        <v>2</v>
      </c>
      <c r="O949" s="12">
        <v>360</v>
      </c>
      <c r="P949" s="15">
        <v>100</v>
      </c>
      <c r="Q949" s="16">
        <v>8450</v>
      </c>
      <c r="R949" s="16">
        <f>O949*Q949</f>
        <v>3042000</v>
      </c>
      <c r="S949" s="15">
        <v>26</v>
      </c>
      <c r="T949" s="15">
        <v>85</v>
      </c>
      <c r="U949" s="13">
        <f>R949*(100-T949)%</f>
        <v>456300</v>
      </c>
      <c r="V949" s="13">
        <f t="shared" si="156"/>
        <v>507960</v>
      </c>
      <c r="W949" s="13">
        <f t="shared" si="155"/>
        <v>507960</v>
      </c>
      <c r="X949" s="17">
        <v>50</v>
      </c>
      <c r="Y949" s="18" t="s">
        <v>35</v>
      </c>
      <c r="Z949" s="19">
        <v>0.03</v>
      </c>
    </row>
    <row r="950" spans="1:26" ht="40.5" customHeight="1" thickBot="1" x14ac:dyDescent="0.6">
      <c r="A950" s="11">
        <v>792</v>
      </c>
      <c r="B950" s="11" t="s">
        <v>32</v>
      </c>
      <c r="C950" s="11">
        <v>39368</v>
      </c>
      <c r="D950" s="11">
        <v>0</v>
      </c>
      <c r="E950" s="11">
        <v>0</v>
      </c>
      <c r="F950" s="11">
        <v>86</v>
      </c>
      <c r="G950" s="11">
        <v>2</v>
      </c>
      <c r="H950" s="12">
        <f t="shared" ref="H950" si="160">SUM(D950*400)+(E950*100)+F950</f>
        <v>86</v>
      </c>
      <c r="I950" s="11">
        <v>420</v>
      </c>
      <c r="J950" s="13">
        <f t="shared" si="159"/>
        <v>36120</v>
      </c>
      <c r="K950" s="11">
        <v>1</v>
      </c>
      <c r="L950" s="11" t="s">
        <v>33</v>
      </c>
      <c r="M950" s="11" t="s">
        <v>37</v>
      </c>
      <c r="N950" s="11">
        <v>2</v>
      </c>
      <c r="O950" s="12">
        <v>147</v>
      </c>
      <c r="P950" s="15">
        <v>100</v>
      </c>
      <c r="Q950" s="16">
        <v>8450</v>
      </c>
      <c r="R950" s="16">
        <f>O950*Q950</f>
        <v>1242150</v>
      </c>
      <c r="S950" s="15">
        <v>8</v>
      </c>
      <c r="T950" s="15">
        <v>8</v>
      </c>
      <c r="U950" s="13">
        <f>R950*(100-T950)%</f>
        <v>1142778</v>
      </c>
      <c r="V950" s="13">
        <f t="shared" si="156"/>
        <v>1178898</v>
      </c>
      <c r="W950" s="13">
        <f t="shared" si="155"/>
        <v>1178898</v>
      </c>
      <c r="X950" s="17">
        <v>50</v>
      </c>
      <c r="Y950" s="18" t="s">
        <v>35</v>
      </c>
      <c r="Z950" s="19">
        <v>0.03</v>
      </c>
    </row>
    <row r="951" spans="1:26" ht="40.5" customHeight="1" thickBot="1" x14ac:dyDescent="0.6">
      <c r="A951" s="11">
        <v>793</v>
      </c>
      <c r="B951" s="11" t="s">
        <v>32</v>
      </c>
      <c r="C951" s="11">
        <v>39369</v>
      </c>
      <c r="D951" s="11">
        <v>0</v>
      </c>
      <c r="E951" s="11">
        <v>0</v>
      </c>
      <c r="F951" s="11">
        <v>70</v>
      </c>
      <c r="G951" s="11">
        <v>2</v>
      </c>
      <c r="H951" s="12">
        <f t="shared" si="154"/>
        <v>70</v>
      </c>
      <c r="I951" s="11">
        <v>100</v>
      </c>
      <c r="J951" s="13">
        <f t="shared" si="159"/>
        <v>7000</v>
      </c>
      <c r="K951" s="11">
        <v>1</v>
      </c>
      <c r="L951" s="11" t="s">
        <v>33</v>
      </c>
      <c r="M951" s="11" t="s">
        <v>37</v>
      </c>
      <c r="N951" s="11">
        <v>2</v>
      </c>
      <c r="O951" s="12">
        <v>108</v>
      </c>
      <c r="P951" s="15">
        <v>100</v>
      </c>
      <c r="Q951" s="16">
        <v>8450</v>
      </c>
      <c r="R951" s="16">
        <f>O951*Q951</f>
        <v>912600</v>
      </c>
      <c r="S951" s="15">
        <v>7</v>
      </c>
      <c r="T951" s="15">
        <v>7</v>
      </c>
      <c r="U951" s="13">
        <f>R951*(100-T951)%</f>
        <v>848718</v>
      </c>
      <c r="V951" s="13">
        <f t="shared" si="156"/>
        <v>855718</v>
      </c>
      <c r="W951" s="13">
        <f t="shared" si="155"/>
        <v>855718</v>
      </c>
      <c r="X951" s="17">
        <v>50</v>
      </c>
      <c r="Y951" s="18" t="s">
        <v>35</v>
      </c>
      <c r="Z951" s="19">
        <v>0.03</v>
      </c>
    </row>
    <row r="952" spans="1:26" ht="30.75" customHeight="1" thickBot="1" x14ac:dyDescent="0.6">
      <c r="A952" s="152">
        <v>794</v>
      </c>
      <c r="B952" s="152" t="s">
        <v>32</v>
      </c>
      <c r="C952" s="11">
        <v>17336</v>
      </c>
      <c r="D952" s="11">
        <v>2</v>
      </c>
      <c r="E952" s="11">
        <v>2</v>
      </c>
      <c r="F952" s="11">
        <v>78</v>
      </c>
      <c r="G952" s="20">
        <v>1</v>
      </c>
      <c r="H952" s="12">
        <f t="shared" si="154"/>
        <v>1078</v>
      </c>
      <c r="I952" s="11">
        <v>440</v>
      </c>
      <c r="J952" s="13">
        <f t="shared" si="159"/>
        <v>474320</v>
      </c>
      <c r="K952" s="11">
        <v>1</v>
      </c>
      <c r="L952" s="11"/>
      <c r="M952" s="11"/>
      <c r="N952" s="11">
        <v>1</v>
      </c>
      <c r="O952" s="12"/>
      <c r="P952" s="15">
        <v>100</v>
      </c>
      <c r="Q952" s="16"/>
      <c r="R952" s="16"/>
      <c r="S952" s="15"/>
      <c r="T952" s="15"/>
      <c r="U952" s="13"/>
      <c r="V952" s="13">
        <f t="shared" si="156"/>
        <v>474320</v>
      </c>
      <c r="W952" s="13">
        <f t="shared" si="155"/>
        <v>474320</v>
      </c>
      <c r="X952" s="17">
        <v>50</v>
      </c>
      <c r="Y952" s="6" t="s">
        <v>35</v>
      </c>
      <c r="Z952" s="19">
        <v>0.01</v>
      </c>
    </row>
    <row r="953" spans="1:26" ht="40.5" customHeight="1" thickBot="1" x14ac:dyDescent="0.6">
      <c r="A953" s="153"/>
      <c r="B953" s="153"/>
      <c r="C953" s="11">
        <v>17336</v>
      </c>
      <c r="D953" s="11"/>
      <c r="E953" s="11"/>
      <c r="F953" s="11"/>
      <c r="G953" s="20"/>
      <c r="H953" s="12"/>
      <c r="I953" s="11"/>
      <c r="J953" s="13"/>
      <c r="K953" s="11">
        <v>1</v>
      </c>
      <c r="L953" s="11" t="s">
        <v>33</v>
      </c>
      <c r="M953" s="11" t="s">
        <v>37</v>
      </c>
      <c r="N953" s="11">
        <v>2</v>
      </c>
      <c r="O953" s="12">
        <v>120</v>
      </c>
      <c r="P953" s="15">
        <v>100</v>
      </c>
      <c r="Q953" s="16">
        <v>8450</v>
      </c>
      <c r="R953" s="16">
        <f>O953*Q953</f>
        <v>1014000</v>
      </c>
      <c r="S953" s="15">
        <v>3</v>
      </c>
      <c r="T953" s="15">
        <v>3</v>
      </c>
      <c r="U953" s="13">
        <f>R953*(100-T953)%</f>
        <v>983580</v>
      </c>
      <c r="V953" s="13">
        <f t="shared" si="156"/>
        <v>983580</v>
      </c>
      <c r="W953" s="13">
        <f>V953</f>
        <v>983580</v>
      </c>
      <c r="X953" s="17">
        <v>10</v>
      </c>
      <c r="Y953" s="18" t="s">
        <v>35</v>
      </c>
      <c r="Z953" s="19">
        <v>0.02</v>
      </c>
    </row>
    <row r="954" spans="1:26" ht="30.75" customHeight="1" thickBot="1" x14ac:dyDescent="0.6">
      <c r="A954" s="11">
        <v>795</v>
      </c>
      <c r="B954" s="11" t="s">
        <v>32</v>
      </c>
      <c r="C954" s="11">
        <v>17521</v>
      </c>
      <c r="D954" s="11">
        <v>11</v>
      </c>
      <c r="E954" s="11">
        <v>2</v>
      </c>
      <c r="F954" s="11">
        <v>14</v>
      </c>
      <c r="G954" s="20">
        <v>1</v>
      </c>
      <c r="H954" s="12">
        <f t="shared" si="154"/>
        <v>4614</v>
      </c>
      <c r="I954" s="11">
        <v>100</v>
      </c>
      <c r="J954" s="13">
        <f t="shared" ref="J954:J958" si="161">H954*I954</f>
        <v>461400</v>
      </c>
      <c r="K954" s="11">
        <v>1</v>
      </c>
      <c r="L954" s="11"/>
      <c r="M954" s="11"/>
      <c r="N954" s="11">
        <v>1</v>
      </c>
      <c r="O954" s="12"/>
      <c r="P954" s="15">
        <v>100</v>
      </c>
      <c r="Q954" s="16"/>
      <c r="R954" s="16"/>
      <c r="S954" s="15"/>
      <c r="T954" s="15"/>
      <c r="U954" s="13"/>
      <c r="V954" s="13">
        <f t="shared" si="156"/>
        <v>461400</v>
      </c>
      <c r="W954" s="13">
        <f t="shared" si="155"/>
        <v>461400</v>
      </c>
      <c r="X954" s="17">
        <v>50</v>
      </c>
      <c r="Y954" s="6" t="s">
        <v>35</v>
      </c>
      <c r="Z954" s="19">
        <v>0.01</v>
      </c>
    </row>
    <row r="955" spans="1:26" ht="44.25" customHeight="1" thickBot="1" x14ac:dyDescent="0.6">
      <c r="A955" s="11">
        <v>796</v>
      </c>
      <c r="B955" s="11" t="s">
        <v>32</v>
      </c>
      <c r="C955" s="11">
        <v>12126</v>
      </c>
      <c r="D955" s="11">
        <v>0</v>
      </c>
      <c r="E955" s="11">
        <v>1</v>
      </c>
      <c r="F955" s="11">
        <v>88</v>
      </c>
      <c r="G955" s="20">
        <v>2</v>
      </c>
      <c r="H955" s="12">
        <f t="shared" si="154"/>
        <v>188</v>
      </c>
      <c r="I955" s="11">
        <v>370</v>
      </c>
      <c r="J955" s="13">
        <f t="shared" si="161"/>
        <v>69560</v>
      </c>
      <c r="K955" s="11">
        <v>1</v>
      </c>
      <c r="L955" s="11" t="s">
        <v>33</v>
      </c>
      <c r="M955" s="14" t="s">
        <v>34</v>
      </c>
      <c r="N955" s="11">
        <v>2</v>
      </c>
      <c r="O955" s="12">
        <v>364</v>
      </c>
      <c r="P955" s="15">
        <v>100</v>
      </c>
      <c r="Q955" s="16">
        <v>8450</v>
      </c>
      <c r="R955" s="16">
        <f>O955*Q955</f>
        <v>3075800</v>
      </c>
      <c r="S955" s="15">
        <v>31</v>
      </c>
      <c r="T955" s="15">
        <v>85</v>
      </c>
      <c r="U955" s="13">
        <f>R955*(100-T955)%</f>
        <v>461370</v>
      </c>
      <c r="V955" s="13">
        <f t="shared" si="156"/>
        <v>530930</v>
      </c>
      <c r="W955" s="13">
        <f t="shared" si="155"/>
        <v>530930</v>
      </c>
      <c r="X955" s="17">
        <v>50</v>
      </c>
      <c r="Y955" s="6" t="s">
        <v>35</v>
      </c>
      <c r="Z955" s="19">
        <v>0.03</v>
      </c>
    </row>
    <row r="956" spans="1:26" ht="44.25" customHeight="1" thickBot="1" x14ac:dyDescent="0.6">
      <c r="A956" s="11">
        <v>797</v>
      </c>
      <c r="B956" s="11" t="s">
        <v>32</v>
      </c>
      <c r="C956" s="11">
        <v>41150</v>
      </c>
      <c r="D956" s="11">
        <v>0</v>
      </c>
      <c r="E956" s="11">
        <v>1</v>
      </c>
      <c r="F956" s="11">
        <v>57</v>
      </c>
      <c r="G956" s="11">
        <v>2</v>
      </c>
      <c r="H956" s="12">
        <f t="shared" si="154"/>
        <v>157</v>
      </c>
      <c r="I956" s="11">
        <v>420</v>
      </c>
      <c r="J956" s="13">
        <f t="shared" si="161"/>
        <v>65940</v>
      </c>
      <c r="K956" s="11">
        <v>1</v>
      </c>
      <c r="L956" s="11" t="s">
        <v>33</v>
      </c>
      <c r="M956" s="11" t="s">
        <v>37</v>
      </c>
      <c r="N956" s="11">
        <v>2</v>
      </c>
      <c r="O956" s="12">
        <v>90</v>
      </c>
      <c r="P956" s="15">
        <v>100</v>
      </c>
      <c r="Q956" s="16">
        <v>8450</v>
      </c>
      <c r="R956" s="16">
        <f>O956*Q956</f>
        <v>760500</v>
      </c>
      <c r="S956" s="15">
        <v>16</v>
      </c>
      <c r="T956" s="15">
        <v>22</v>
      </c>
      <c r="U956" s="13">
        <f>R956*(100-T956)%</f>
        <v>593190</v>
      </c>
      <c r="V956" s="13">
        <f t="shared" si="156"/>
        <v>659130</v>
      </c>
      <c r="W956" s="13">
        <f t="shared" si="155"/>
        <v>659130</v>
      </c>
      <c r="X956" s="17">
        <v>50</v>
      </c>
      <c r="Y956" s="18" t="s">
        <v>35</v>
      </c>
      <c r="Z956" s="19">
        <v>0.03</v>
      </c>
    </row>
    <row r="957" spans="1:26" ht="36.75" customHeight="1" thickBot="1" x14ac:dyDescent="0.6">
      <c r="A957" s="11">
        <v>798</v>
      </c>
      <c r="B957" s="11" t="s">
        <v>32</v>
      </c>
      <c r="C957" s="11">
        <v>17254</v>
      </c>
      <c r="D957" s="11">
        <v>20</v>
      </c>
      <c r="E957" s="11">
        <v>0</v>
      </c>
      <c r="F957" s="11">
        <v>8</v>
      </c>
      <c r="G957" s="20">
        <v>1</v>
      </c>
      <c r="H957" s="12">
        <f t="shared" si="154"/>
        <v>8008</v>
      </c>
      <c r="I957" s="11">
        <v>110</v>
      </c>
      <c r="J957" s="13">
        <f t="shared" si="161"/>
        <v>880880</v>
      </c>
      <c r="K957" s="11">
        <v>1</v>
      </c>
      <c r="L957" s="11"/>
      <c r="M957" s="11"/>
      <c r="N957" s="11">
        <v>1</v>
      </c>
      <c r="O957" s="12"/>
      <c r="P957" s="15">
        <v>100</v>
      </c>
      <c r="Q957" s="16"/>
      <c r="R957" s="16"/>
      <c r="S957" s="15"/>
      <c r="T957" s="15"/>
      <c r="U957" s="13"/>
      <c r="V957" s="13">
        <f t="shared" si="156"/>
        <v>880880</v>
      </c>
      <c r="W957" s="13">
        <f t="shared" si="155"/>
        <v>880880</v>
      </c>
      <c r="X957" s="17">
        <v>50</v>
      </c>
      <c r="Y957" s="6" t="s">
        <v>35</v>
      </c>
      <c r="Z957" s="19">
        <v>0.01</v>
      </c>
    </row>
    <row r="958" spans="1:26" ht="42.75" customHeight="1" thickBot="1" x14ac:dyDescent="0.6">
      <c r="A958" s="11">
        <v>799</v>
      </c>
      <c r="B958" s="11" t="s">
        <v>32</v>
      </c>
      <c r="C958" s="11">
        <v>33235</v>
      </c>
      <c r="D958" s="11">
        <v>0</v>
      </c>
      <c r="E958" s="11">
        <v>1</v>
      </c>
      <c r="F958" s="11">
        <v>65</v>
      </c>
      <c r="G958" s="20">
        <v>2</v>
      </c>
      <c r="H958" s="12">
        <f t="shared" si="154"/>
        <v>165</v>
      </c>
      <c r="I958" s="11">
        <v>500</v>
      </c>
      <c r="J958" s="13">
        <f t="shared" si="161"/>
        <v>82500</v>
      </c>
      <c r="K958" s="11">
        <v>1</v>
      </c>
      <c r="L958" s="11" t="s">
        <v>33</v>
      </c>
      <c r="M958" s="11" t="s">
        <v>37</v>
      </c>
      <c r="N958" s="11">
        <v>2</v>
      </c>
      <c r="O958" s="12">
        <v>156</v>
      </c>
      <c r="P958" s="15">
        <v>100</v>
      </c>
      <c r="Q958" s="16">
        <v>8450</v>
      </c>
      <c r="R958" s="16">
        <f t="shared" ref="R958:R963" si="162">O958*Q958</f>
        <v>1318200</v>
      </c>
      <c r="S958" s="15">
        <v>31</v>
      </c>
      <c r="T958" s="15">
        <v>52</v>
      </c>
      <c r="U958" s="13">
        <f t="shared" ref="U958:U963" si="163">R958*(100-T958)%</f>
        <v>632736</v>
      </c>
      <c r="V958" s="13">
        <f t="shared" si="156"/>
        <v>715236</v>
      </c>
      <c r="W958" s="13">
        <f t="shared" si="155"/>
        <v>715236</v>
      </c>
      <c r="X958" s="17">
        <v>50</v>
      </c>
      <c r="Y958" s="18" t="s">
        <v>35</v>
      </c>
      <c r="Z958" s="19">
        <v>0.03</v>
      </c>
    </row>
    <row r="959" spans="1:26" ht="42.75" customHeight="1" thickBot="1" x14ac:dyDescent="0.6">
      <c r="A959" s="152">
        <v>800</v>
      </c>
      <c r="B959" s="11" t="s">
        <v>32</v>
      </c>
      <c r="C959" s="11">
        <v>363</v>
      </c>
      <c r="D959" s="11">
        <v>0</v>
      </c>
      <c r="E959" s="11">
        <v>0</v>
      </c>
      <c r="F959" s="11">
        <v>93</v>
      </c>
      <c r="G959" s="20">
        <v>2</v>
      </c>
      <c r="H959" s="12">
        <f>SUM(D959*400)+(E959*100)+F959-H960</f>
        <v>92</v>
      </c>
      <c r="I959" s="11">
        <v>500</v>
      </c>
      <c r="J959" s="13">
        <f>H959*I959</f>
        <v>46000</v>
      </c>
      <c r="K959" s="11">
        <v>1</v>
      </c>
      <c r="L959" s="11" t="s">
        <v>33</v>
      </c>
      <c r="M959" s="11" t="s">
        <v>37</v>
      </c>
      <c r="N959" s="11">
        <v>2</v>
      </c>
      <c r="O959" s="12">
        <f>162-O960</f>
        <v>158</v>
      </c>
      <c r="P959" s="15">
        <v>100</v>
      </c>
      <c r="Q959" s="16">
        <v>8450</v>
      </c>
      <c r="R959" s="16">
        <f t="shared" si="162"/>
        <v>1335100</v>
      </c>
      <c r="S959" s="15">
        <v>16</v>
      </c>
      <c r="T959" s="15">
        <v>22</v>
      </c>
      <c r="U959" s="13">
        <f t="shared" si="163"/>
        <v>1041378</v>
      </c>
      <c r="V959" s="13">
        <f t="shared" si="156"/>
        <v>1087378</v>
      </c>
      <c r="W959" s="13">
        <f t="shared" si="155"/>
        <v>1087378</v>
      </c>
      <c r="X959" s="17">
        <v>50</v>
      </c>
      <c r="Y959" s="18" t="s">
        <v>35</v>
      </c>
      <c r="Z959" s="19">
        <v>0.03</v>
      </c>
    </row>
    <row r="960" spans="1:26" s="37" customFormat="1" ht="42.75" customHeight="1" thickBot="1" x14ac:dyDescent="0.6">
      <c r="A960" s="157"/>
      <c r="B960" s="14" t="s">
        <v>32</v>
      </c>
      <c r="C960" s="14">
        <v>363</v>
      </c>
      <c r="D960" s="14"/>
      <c r="E960" s="14"/>
      <c r="F960" s="14"/>
      <c r="G960" s="29"/>
      <c r="H960" s="19">
        <v>1</v>
      </c>
      <c r="I960" s="14">
        <v>500</v>
      </c>
      <c r="J960" s="30">
        <f t="shared" ref="J960" si="164">H960*I960</f>
        <v>500</v>
      </c>
      <c r="K960" s="14"/>
      <c r="L960" s="14"/>
      <c r="M960" s="14"/>
      <c r="N960" s="14">
        <v>3</v>
      </c>
      <c r="O960" s="19">
        <v>4</v>
      </c>
      <c r="P960" s="31">
        <v>100</v>
      </c>
      <c r="Q960" s="32">
        <v>8450</v>
      </c>
      <c r="R960" s="32">
        <f t="shared" si="162"/>
        <v>33800</v>
      </c>
      <c r="S960" s="31">
        <v>16</v>
      </c>
      <c r="T960" s="31">
        <v>22</v>
      </c>
      <c r="U960" s="30">
        <f t="shared" si="163"/>
        <v>26364</v>
      </c>
      <c r="V960" s="30">
        <f>U960+J960</f>
        <v>26864</v>
      </c>
      <c r="W960" s="30">
        <f t="shared" si="155"/>
        <v>26864</v>
      </c>
      <c r="X960" s="33">
        <v>50</v>
      </c>
      <c r="Y960" s="34">
        <f>W960</f>
        <v>26864</v>
      </c>
      <c r="Z960" s="19">
        <v>0.3</v>
      </c>
    </row>
    <row r="961" spans="1:26" ht="42.75" customHeight="1" thickBot="1" x14ac:dyDescent="0.6">
      <c r="A961" s="153"/>
      <c r="B961" s="11" t="s">
        <v>32</v>
      </c>
      <c r="C961" s="11">
        <v>363</v>
      </c>
      <c r="D961" s="11"/>
      <c r="E961" s="11"/>
      <c r="F961" s="11"/>
      <c r="G961" s="20"/>
      <c r="H961" s="12"/>
      <c r="I961" s="11"/>
      <c r="J961" s="13"/>
      <c r="K961" s="11">
        <v>1</v>
      </c>
      <c r="L961" s="11" t="s">
        <v>33</v>
      </c>
      <c r="M961" s="11" t="s">
        <v>37</v>
      </c>
      <c r="N961" s="11">
        <v>2</v>
      </c>
      <c r="O961" s="12">
        <v>54</v>
      </c>
      <c r="P961" s="15">
        <v>100</v>
      </c>
      <c r="Q961" s="16">
        <v>8450</v>
      </c>
      <c r="R961" s="16">
        <f t="shared" si="162"/>
        <v>456300</v>
      </c>
      <c r="S961" s="15">
        <v>12</v>
      </c>
      <c r="T961" s="15">
        <v>14</v>
      </c>
      <c r="U961" s="13">
        <f t="shared" si="163"/>
        <v>392418</v>
      </c>
      <c r="V961" s="13">
        <f t="shared" si="156"/>
        <v>392418</v>
      </c>
      <c r="W961" s="13">
        <f t="shared" si="155"/>
        <v>392418</v>
      </c>
      <c r="X961" s="17">
        <v>10</v>
      </c>
      <c r="Y961" s="6"/>
      <c r="Z961" s="19">
        <v>0.02</v>
      </c>
    </row>
    <row r="962" spans="1:26" ht="42.75" customHeight="1" thickBot="1" x14ac:dyDescent="0.6">
      <c r="A962" s="152">
        <v>801</v>
      </c>
      <c r="B962" s="152" t="s">
        <v>32</v>
      </c>
      <c r="C962" s="11">
        <v>2737</v>
      </c>
      <c r="D962" s="11">
        <v>0</v>
      </c>
      <c r="E962" s="11">
        <v>2</v>
      </c>
      <c r="F962" s="11">
        <v>48</v>
      </c>
      <c r="G962" s="20">
        <v>2</v>
      </c>
      <c r="H962" s="12">
        <f t="shared" si="154"/>
        <v>248</v>
      </c>
      <c r="I962" s="11">
        <v>420</v>
      </c>
      <c r="J962" s="13">
        <f>H962*I962</f>
        <v>104160</v>
      </c>
      <c r="K962" s="11">
        <v>1</v>
      </c>
      <c r="L962" s="11" t="s">
        <v>33</v>
      </c>
      <c r="M962" s="11" t="s">
        <v>37</v>
      </c>
      <c r="N962" s="11">
        <v>2</v>
      </c>
      <c r="O962" s="12">
        <v>117</v>
      </c>
      <c r="P962" s="15">
        <v>100</v>
      </c>
      <c r="Q962" s="16">
        <v>8450</v>
      </c>
      <c r="R962" s="16">
        <f t="shared" si="162"/>
        <v>988650</v>
      </c>
      <c r="S962" s="15">
        <v>7</v>
      </c>
      <c r="T962" s="15">
        <v>7</v>
      </c>
      <c r="U962" s="13">
        <f t="shared" si="163"/>
        <v>919444.5</v>
      </c>
      <c r="V962" s="13">
        <f t="shared" si="156"/>
        <v>1023604.5</v>
      </c>
      <c r="W962" s="13">
        <f t="shared" si="155"/>
        <v>1023604.5</v>
      </c>
      <c r="X962" s="17">
        <v>50</v>
      </c>
      <c r="Y962" s="18" t="s">
        <v>35</v>
      </c>
      <c r="Z962" s="19">
        <v>0.03</v>
      </c>
    </row>
    <row r="963" spans="1:26" ht="42.6" customHeight="1" thickBot="1" x14ac:dyDescent="0.6">
      <c r="A963" s="153"/>
      <c r="B963" s="153"/>
      <c r="C963" s="11">
        <v>2737</v>
      </c>
      <c r="D963" s="11"/>
      <c r="E963" s="11"/>
      <c r="F963" s="11"/>
      <c r="G963" s="20"/>
      <c r="H963" s="12"/>
      <c r="I963" s="11"/>
      <c r="J963" s="13"/>
      <c r="K963" s="11">
        <v>1</v>
      </c>
      <c r="L963" s="11" t="s">
        <v>33</v>
      </c>
      <c r="M963" s="11" t="s">
        <v>37</v>
      </c>
      <c r="N963" s="11">
        <v>2</v>
      </c>
      <c r="O963" s="12">
        <v>54</v>
      </c>
      <c r="P963" s="15">
        <v>100</v>
      </c>
      <c r="Q963" s="16">
        <v>8450</v>
      </c>
      <c r="R963" s="16">
        <f t="shared" si="162"/>
        <v>456300</v>
      </c>
      <c r="S963" s="15">
        <v>3</v>
      </c>
      <c r="T963" s="15">
        <v>3</v>
      </c>
      <c r="U963" s="13">
        <f t="shared" si="163"/>
        <v>442611</v>
      </c>
      <c r="V963" s="13">
        <f t="shared" si="156"/>
        <v>442611</v>
      </c>
      <c r="W963" s="13">
        <f t="shared" si="155"/>
        <v>442611</v>
      </c>
      <c r="X963" s="17">
        <v>10</v>
      </c>
      <c r="Y963" s="18" t="s">
        <v>35</v>
      </c>
      <c r="Z963" s="19">
        <v>0.02</v>
      </c>
    </row>
    <row r="964" spans="1:26" ht="23.25" customHeight="1" thickBot="1" x14ac:dyDescent="0.6">
      <c r="A964" s="11">
        <v>802</v>
      </c>
      <c r="B964" s="11" t="s">
        <v>32</v>
      </c>
      <c r="C964" s="11">
        <v>17805</v>
      </c>
      <c r="D964" s="11">
        <v>9</v>
      </c>
      <c r="E964" s="11">
        <v>3</v>
      </c>
      <c r="F964" s="11">
        <v>0</v>
      </c>
      <c r="G964" s="20">
        <v>1</v>
      </c>
      <c r="H964" s="12">
        <f t="shared" si="154"/>
        <v>3900</v>
      </c>
      <c r="I964" s="11">
        <v>130</v>
      </c>
      <c r="J964" s="13">
        <f t="shared" ref="J964:J972" si="165">H964*I964</f>
        <v>507000</v>
      </c>
      <c r="K964" s="11">
        <v>1</v>
      </c>
      <c r="L964" s="11"/>
      <c r="M964" s="11"/>
      <c r="N964" s="11">
        <v>1</v>
      </c>
      <c r="O964" s="12"/>
      <c r="P964" s="15">
        <v>100</v>
      </c>
      <c r="Q964" s="16"/>
      <c r="R964" s="16"/>
      <c r="S964" s="15"/>
      <c r="T964" s="15"/>
      <c r="U964" s="13"/>
      <c r="V964" s="13">
        <f t="shared" si="156"/>
        <v>507000</v>
      </c>
      <c r="W964" s="13">
        <f t="shared" si="155"/>
        <v>507000</v>
      </c>
      <c r="X964" s="17">
        <v>50</v>
      </c>
      <c r="Y964" s="6" t="s">
        <v>35</v>
      </c>
      <c r="Z964" s="19">
        <v>0.01</v>
      </c>
    </row>
    <row r="965" spans="1:26" ht="23.25" customHeight="1" thickBot="1" x14ac:dyDescent="0.6">
      <c r="A965" s="11">
        <v>803</v>
      </c>
      <c r="B965" s="11" t="s">
        <v>32</v>
      </c>
      <c r="C965" s="11">
        <v>32205</v>
      </c>
      <c r="D965" s="11">
        <v>6</v>
      </c>
      <c r="E965" s="11">
        <v>3</v>
      </c>
      <c r="F965" s="11">
        <v>0</v>
      </c>
      <c r="G965" s="20">
        <v>1</v>
      </c>
      <c r="H965" s="12">
        <f t="shared" si="154"/>
        <v>2700</v>
      </c>
      <c r="I965" s="11">
        <v>180</v>
      </c>
      <c r="J965" s="13">
        <f t="shared" si="165"/>
        <v>486000</v>
      </c>
      <c r="K965" s="11">
        <v>1</v>
      </c>
      <c r="L965" s="11"/>
      <c r="M965" s="11"/>
      <c r="N965" s="11">
        <v>1</v>
      </c>
      <c r="O965" s="12"/>
      <c r="P965" s="15">
        <v>100</v>
      </c>
      <c r="Q965" s="16"/>
      <c r="R965" s="16"/>
      <c r="S965" s="15"/>
      <c r="T965" s="15"/>
      <c r="U965" s="13"/>
      <c r="V965" s="13">
        <f t="shared" si="156"/>
        <v>486000</v>
      </c>
      <c r="W965" s="13">
        <f t="shared" si="155"/>
        <v>486000</v>
      </c>
      <c r="X965" s="17">
        <v>50</v>
      </c>
      <c r="Y965" s="18" t="s">
        <v>35</v>
      </c>
      <c r="Z965" s="19">
        <v>0.01</v>
      </c>
    </row>
    <row r="966" spans="1:26" ht="23.25" customHeight="1" thickBot="1" x14ac:dyDescent="0.6">
      <c r="A966" s="11">
        <v>804</v>
      </c>
      <c r="B966" s="11" t="s">
        <v>32</v>
      </c>
      <c r="C966" s="11">
        <v>17679</v>
      </c>
      <c r="D966" s="11">
        <v>29</v>
      </c>
      <c r="E966" s="11">
        <v>0</v>
      </c>
      <c r="F966" s="11">
        <v>20</v>
      </c>
      <c r="G966" s="20">
        <v>1</v>
      </c>
      <c r="H966" s="12">
        <f t="shared" si="154"/>
        <v>11620</v>
      </c>
      <c r="I966" s="11">
        <v>130</v>
      </c>
      <c r="J966" s="13">
        <f t="shared" si="165"/>
        <v>1510600</v>
      </c>
      <c r="K966" s="11">
        <v>1</v>
      </c>
      <c r="L966" s="11"/>
      <c r="M966" s="11"/>
      <c r="N966" s="11">
        <v>1</v>
      </c>
      <c r="O966" s="12"/>
      <c r="P966" s="15">
        <v>100</v>
      </c>
      <c r="Q966" s="16"/>
      <c r="R966" s="16"/>
      <c r="S966" s="15"/>
      <c r="T966" s="15"/>
      <c r="U966" s="13"/>
      <c r="V966" s="13">
        <f t="shared" si="156"/>
        <v>1510600</v>
      </c>
      <c r="W966" s="13">
        <f t="shared" si="155"/>
        <v>1510600</v>
      </c>
      <c r="X966" s="17">
        <v>50</v>
      </c>
      <c r="Y966" s="6" t="s">
        <v>35</v>
      </c>
      <c r="Z966" s="19">
        <v>0.01</v>
      </c>
    </row>
    <row r="967" spans="1:26" ht="36.75" customHeight="1" thickBot="1" x14ac:dyDescent="0.6">
      <c r="A967" s="11">
        <v>805</v>
      </c>
      <c r="B967" s="11" t="s">
        <v>32</v>
      </c>
      <c r="C967" s="11">
        <v>39866</v>
      </c>
      <c r="D967" s="11">
        <v>0</v>
      </c>
      <c r="E967" s="11">
        <v>1</v>
      </c>
      <c r="F967" s="11">
        <v>13</v>
      </c>
      <c r="G967" s="11">
        <v>2</v>
      </c>
      <c r="H967" s="12">
        <f t="shared" si="154"/>
        <v>113</v>
      </c>
      <c r="I967" s="11">
        <v>420</v>
      </c>
      <c r="J967" s="13">
        <f t="shared" si="165"/>
        <v>47460</v>
      </c>
      <c r="K967" s="11">
        <v>1</v>
      </c>
      <c r="L967" s="11" t="s">
        <v>33</v>
      </c>
      <c r="M967" s="14" t="s">
        <v>34</v>
      </c>
      <c r="N967" s="11">
        <v>2</v>
      </c>
      <c r="O967" s="12">
        <v>288</v>
      </c>
      <c r="P967" s="15">
        <v>100</v>
      </c>
      <c r="Q967" s="16">
        <v>8450</v>
      </c>
      <c r="R967" s="16">
        <f>O967*Q967</f>
        <v>2433600</v>
      </c>
      <c r="S967" s="15">
        <v>36</v>
      </c>
      <c r="T967" s="15">
        <v>85</v>
      </c>
      <c r="U967" s="13">
        <f>R967*(100-T967)%</f>
        <v>365040</v>
      </c>
      <c r="V967" s="13">
        <f t="shared" si="156"/>
        <v>412500</v>
      </c>
      <c r="W967" s="13">
        <f t="shared" si="155"/>
        <v>412500</v>
      </c>
      <c r="X967" s="17">
        <v>50</v>
      </c>
      <c r="Y967" s="18" t="s">
        <v>35</v>
      </c>
      <c r="Z967" s="19">
        <v>0.03</v>
      </c>
    </row>
    <row r="968" spans="1:26" ht="30.6" customHeight="1" thickBot="1" x14ac:dyDescent="0.6">
      <c r="A968" s="11">
        <v>806</v>
      </c>
      <c r="B968" s="11" t="s">
        <v>32</v>
      </c>
      <c r="C968" s="11">
        <v>41175</v>
      </c>
      <c r="D968" s="11">
        <v>0</v>
      </c>
      <c r="E968" s="11">
        <v>0</v>
      </c>
      <c r="F968" s="11">
        <v>76</v>
      </c>
      <c r="G968" s="11">
        <v>1</v>
      </c>
      <c r="H968" s="12">
        <f t="shared" si="154"/>
        <v>76</v>
      </c>
      <c r="I968" s="11">
        <v>420</v>
      </c>
      <c r="J968" s="13">
        <f t="shared" si="165"/>
        <v>31920</v>
      </c>
      <c r="K968" s="11">
        <v>1</v>
      </c>
      <c r="L968" s="11" t="s">
        <v>45</v>
      </c>
      <c r="M968" s="11"/>
      <c r="N968" s="11">
        <v>2</v>
      </c>
      <c r="O968" s="12"/>
      <c r="P968" s="15">
        <v>100</v>
      </c>
      <c r="Q968" s="16"/>
      <c r="R968" s="16"/>
      <c r="S968" s="15"/>
      <c r="T968" s="15"/>
      <c r="U968" s="13"/>
      <c r="V968" s="13">
        <f t="shared" si="156"/>
        <v>31920</v>
      </c>
      <c r="W968" s="13">
        <f t="shared" si="155"/>
        <v>31920</v>
      </c>
      <c r="X968" s="17">
        <v>50</v>
      </c>
      <c r="Y968" s="18" t="s">
        <v>35</v>
      </c>
      <c r="Z968" s="19">
        <v>0.02</v>
      </c>
    </row>
    <row r="969" spans="1:26" ht="30.75" customHeight="1" thickBot="1" x14ac:dyDescent="0.6">
      <c r="A969" s="11">
        <v>807</v>
      </c>
      <c r="B969" s="11" t="s">
        <v>32</v>
      </c>
      <c r="C969" s="11">
        <v>39358</v>
      </c>
      <c r="D969" s="11">
        <v>1</v>
      </c>
      <c r="E969" s="11">
        <v>0</v>
      </c>
      <c r="F969" s="11">
        <v>63</v>
      </c>
      <c r="G969" s="11">
        <v>1</v>
      </c>
      <c r="H969" s="12">
        <f t="shared" si="154"/>
        <v>463</v>
      </c>
      <c r="I969" s="11">
        <v>420</v>
      </c>
      <c r="J969" s="13">
        <f t="shared" si="165"/>
        <v>194460</v>
      </c>
      <c r="K969" s="11">
        <v>1</v>
      </c>
      <c r="L969" s="11"/>
      <c r="M969" s="11"/>
      <c r="N969" s="11">
        <v>1</v>
      </c>
      <c r="O969" s="12"/>
      <c r="P969" s="15">
        <v>100</v>
      </c>
      <c r="Q969" s="16"/>
      <c r="R969" s="16"/>
      <c r="S969" s="15"/>
      <c r="T969" s="15"/>
      <c r="U969" s="13"/>
      <c r="V969" s="13">
        <f t="shared" si="156"/>
        <v>194460</v>
      </c>
      <c r="W969" s="13">
        <f t="shared" si="155"/>
        <v>194460</v>
      </c>
      <c r="X969" s="17">
        <v>50</v>
      </c>
      <c r="Y969" s="18" t="s">
        <v>35</v>
      </c>
      <c r="Z969" s="19">
        <v>0.01</v>
      </c>
    </row>
    <row r="970" spans="1:26" ht="36.75" customHeight="1" thickBot="1" x14ac:dyDescent="0.6">
      <c r="A970" s="11">
        <v>808</v>
      </c>
      <c r="B970" s="11" t="s">
        <v>32</v>
      </c>
      <c r="C970" s="11">
        <v>40001</v>
      </c>
      <c r="D970" s="11">
        <v>0</v>
      </c>
      <c r="E970" s="11">
        <v>2</v>
      </c>
      <c r="F970" s="11">
        <v>38</v>
      </c>
      <c r="G970" s="11">
        <v>2</v>
      </c>
      <c r="H970" s="12">
        <f t="shared" si="154"/>
        <v>238</v>
      </c>
      <c r="I970" s="11">
        <v>500</v>
      </c>
      <c r="J970" s="13">
        <f t="shared" si="165"/>
        <v>119000</v>
      </c>
      <c r="K970" s="11">
        <v>1</v>
      </c>
      <c r="L970" s="11" t="s">
        <v>33</v>
      </c>
      <c r="M970" s="14" t="s">
        <v>34</v>
      </c>
      <c r="N970" s="11">
        <v>2</v>
      </c>
      <c r="O970" s="12">
        <v>120</v>
      </c>
      <c r="P970" s="15">
        <v>100</v>
      </c>
      <c r="Q970" s="16">
        <v>8450</v>
      </c>
      <c r="R970" s="16">
        <f>O970*Q970</f>
        <v>1014000</v>
      </c>
      <c r="S970" s="15">
        <v>12</v>
      </c>
      <c r="T970" s="15">
        <v>38</v>
      </c>
      <c r="U970" s="13">
        <f>R970*(100-T970)%</f>
        <v>628680</v>
      </c>
      <c r="V970" s="13">
        <f t="shared" si="156"/>
        <v>747680</v>
      </c>
      <c r="W970" s="13">
        <f t="shared" si="155"/>
        <v>747680</v>
      </c>
      <c r="X970" s="17">
        <v>50</v>
      </c>
      <c r="Y970" s="18" t="s">
        <v>35</v>
      </c>
      <c r="Z970" s="19">
        <v>0.03</v>
      </c>
    </row>
    <row r="971" spans="1:26" ht="36.75" customHeight="1" thickBot="1" x14ac:dyDescent="0.6">
      <c r="A971" s="11">
        <v>809</v>
      </c>
      <c r="B971" s="11" t="s">
        <v>32</v>
      </c>
      <c r="C971" s="11">
        <v>40004</v>
      </c>
      <c r="D971" s="11">
        <v>3</v>
      </c>
      <c r="E971" s="11">
        <v>1</v>
      </c>
      <c r="F971" s="11">
        <v>12</v>
      </c>
      <c r="G971" s="11">
        <v>1</v>
      </c>
      <c r="H971" s="12">
        <f t="shared" si="154"/>
        <v>1312</v>
      </c>
      <c r="I971" s="11">
        <v>130</v>
      </c>
      <c r="J971" s="13">
        <f t="shared" si="165"/>
        <v>170560</v>
      </c>
      <c r="K971" s="11">
        <v>1</v>
      </c>
      <c r="L971" s="11"/>
      <c r="M971" s="11"/>
      <c r="N971" s="11">
        <v>1</v>
      </c>
      <c r="O971" s="12"/>
      <c r="P971" s="15">
        <v>100</v>
      </c>
      <c r="Q971" s="16"/>
      <c r="R971" s="16"/>
      <c r="S971" s="15"/>
      <c r="T971" s="15"/>
      <c r="U971" s="13"/>
      <c r="V971" s="13">
        <f t="shared" si="156"/>
        <v>170560</v>
      </c>
      <c r="W971" s="13">
        <f t="shared" si="155"/>
        <v>170560</v>
      </c>
      <c r="X971" s="17">
        <v>50</v>
      </c>
      <c r="Y971" s="18" t="s">
        <v>35</v>
      </c>
      <c r="Z971" s="19">
        <v>0.01</v>
      </c>
    </row>
    <row r="972" spans="1:26" s="37" customFormat="1" ht="36.75" customHeight="1" thickBot="1" x14ac:dyDescent="0.6">
      <c r="A972" s="152">
        <v>810</v>
      </c>
      <c r="B972" s="14" t="s">
        <v>32</v>
      </c>
      <c r="C972" s="14">
        <v>1444</v>
      </c>
      <c r="D972" s="14">
        <v>0</v>
      </c>
      <c r="E972" s="14">
        <v>2</v>
      </c>
      <c r="F972" s="14">
        <v>22</v>
      </c>
      <c r="G972" s="29">
        <v>2</v>
      </c>
      <c r="H972" s="19">
        <f t="shared" si="154"/>
        <v>222</v>
      </c>
      <c r="I972" s="14">
        <v>100</v>
      </c>
      <c r="J972" s="30">
        <f t="shared" si="165"/>
        <v>22200</v>
      </c>
      <c r="K972" s="14">
        <v>1</v>
      </c>
      <c r="L972" s="14"/>
      <c r="M972" s="14"/>
      <c r="N972" s="14">
        <v>2</v>
      </c>
      <c r="O972" s="19"/>
      <c r="P972" s="31">
        <v>100</v>
      </c>
      <c r="Q972" s="32"/>
      <c r="R972" s="32"/>
      <c r="S972" s="31"/>
      <c r="T972" s="31"/>
      <c r="U972" s="30"/>
      <c r="V972" s="30">
        <f t="shared" si="156"/>
        <v>22200</v>
      </c>
      <c r="W972" s="30">
        <f t="shared" si="155"/>
        <v>22200</v>
      </c>
      <c r="X972" s="17">
        <v>50</v>
      </c>
      <c r="Y972" s="18" t="s">
        <v>35</v>
      </c>
      <c r="Z972" s="19">
        <v>0.03</v>
      </c>
    </row>
    <row r="973" spans="1:26" ht="36.75" customHeight="1" thickBot="1" x14ac:dyDescent="0.6">
      <c r="A973" s="153"/>
      <c r="B973" s="11" t="s">
        <v>32</v>
      </c>
      <c r="C973" s="11">
        <v>1444</v>
      </c>
      <c r="D973" s="11"/>
      <c r="E973" s="11"/>
      <c r="F973" s="11"/>
      <c r="G973" s="20"/>
      <c r="H973" s="12"/>
      <c r="I973" s="11"/>
      <c r="J973" s="13"/>
      <c r="K973" s="11">
        <v>1</v>
      </c>
      <c r="L973" s="11" t="s">
        <v>33</v>
      </c>
      <c r="M973" s="14" t="s">
        <v>34</v>
      </c>
      <c r="N973" s="11">
        <v>2</v>
      </c>
      <c r="O973" s="12">
        <v>312</v>
      </c>
      <c r="P973" s="15">
        <v>100</v>
      </c>
      <c r="Q973" s="16">
        <v>8450</v>
      </c>
      <c r="R973" s="16">
        <f>O973*Q973</f>
        <v>2636400</v>
      </c>
      <c r="S973" s="15">
        <v>36</v>
      </c>
      <c r="T973" s="15">
        <v>85</v>
      </c>
      <c r="U973" s="13">
        <f>R973*(100-T973)%</f>
        <v>395460</v>
      </c>
      <c r="V973" s="13">
        <f t="shared" si="156"/>
        <v>395460</v>
      </c>
      <c r="W973" s="13">
        <f t="shared" si="155"/>
        <v>395460</v>
      </c>
      <c r="X973" s="17">
        <v>10</v>
      </c>
      <c r="Y973" s="18" t="s">
        <v>35</v>
      </c>
      <c r="Z973" s="19">
        <v>0.02</v>
      </c>
    </row>
    <row r="974" spans="1:26" ht="36.75" customHeight="1" thickBot="1" x14ac:dyDescent="0.6">
      <c r="A974" s="11">
        <v>811</v>
      </c>
      <c r="B974" s="11" t="s">
        <v>32</v>
      </c>
      <c r="C974" s="11">
        <v>17512</v>
      </c>
      <c r="D974" s="11">
        <v>3</v>
      </c>
      <c r="E974" s="11">
        <v>2</v>
      </c>
      <c r="F974" s="11">
        <v>81</v>
      </c>
      <c r="G974" s="20">
        <v>1</v>
      </c>
      <c r="H974" s="12">
        <f t="shared" si="154"/>
        <v>1481</v>
      </c>
      <c r="I974" s="11">
        <v>100</v>
      </c>
      <c r="J974" s="13">
        <f>H974*I974</f>
        <v>148100</v>
      </c>
      <c r="K974" s="11">
        <v>1</v>
      </c>
      <c r="L974" s="11"/>
      <c r="M974" s="11"/>
      <c r="N974" s="11">
        <v>1</v>
      </c>
      <c r="O974" s="12"/>
      <c r="P974" s="15">
        <v>100</v>
      </c>
      <c r="Q974" s="16"/>
      <c r="R974" s="16"/>
      <c r="S974" s="15"/>
      <c r="T974" s="15"/>
      <c r="U974" s="13"/>
      <c r="V974" s="13">
        <f t="shared" si="156"/>
        <v>148100</v>
      </c>
      <c r="W974" s="13">
        <f t="shared" si="155"/>
        <v>148100</v>
      </c>
      <c r="X974" s="17">
        <v>50</v>
      </c>
      <c r="Y974" s="6" t="s">
        <v>35</v>
      </c>
      <c r="Z974" s="19">
        <v>0.01</v>
      </c>
    </row>
    <row r="975" spans="1:26" ht="36.75" customHeight="1" thickBot="1" x14ac:dyDescent="0.6">
      <c r="A975" s="11">
        <v>812</v>
      </c>
      <c r="B975" s="11" t="s">
        <v>32</v>
      </c>
      <c r="C975" s="11">
        <v>444</v>
      </c>
      <c r="D975" s="11">
        <v>0</v>
      </c>
      <c r="E975" s="11">
        <v>2</v>
      </c>
      <c r="F975" s="11">
        <v>38</v>
      </c>
      <c r="G975" s="20">
        <v>2</v>
      </c>
      <c r="H975" s="12">
        <f t="shared" si="154"/>
        <v>238</v>
      </c>
      <c r="I975" s="11">
        <v>370</v>
      </c>
      <c r="J975" s="13">
        <f>H975*I975</f>
        <v>88060</v>
      </c>
      <c r="K975" s="11">
        <v>1</v>
      </c>
      <c r="L975" s="11" t="s">
        <v>33</v>
      </c>
      <c r="M975" s="11" t="s">
        <v>41</v>
      </c>
      <c r="N975" s="11">
        <v>2</v>
      </c>
      <c r="O975" s="12">
        <v>108</v>
      </c>
      <c r="P975" s="11">
        <v>100</v>
      </c>
      <c r="Q975" s="16">
        <v>8600</v>
      </c>
      <c r="R975" s="16">
        <f>O975*Q975</f>
        <v>928800</v>
      </c>
      <c r="S975" s="15">
        <v>21</v>
      </c>
      <c r="T975" s="15">
        <v>93</v>
      </c>
      <c r="U975" s="13">
        <f>R975*(100-T975)%</f>
        <v>65016.000000000007</v>
      </c>
      <c r="V975" s="13">
        <f t="shared" si="156"/>
        <v>153076</v>
      </c>
      <c r="W975" s="13">
        <f t="shared" si="155"/>
        <v>153076</v>
      </c>
      <c r="X975" s="17">
        <v>50</v>
      </c>
      <c r="Y975" s="18" t="s">
        <v>35</v>
      </c>
      <c r="Z975" s="19">
        <v>0.03</v>
      </c>
    </row>
    <row r="976" spans="1:26" ht="25.5" customHeight="1" thickBot="1" x14ac:dyDescent="0.6">
      <c r="A976" s="11">
        <v>813</v>
      </c>
      <c r="B976" s="11" t="s">
        <v>32</v>
      </c>
      <c r="C976" s="11">
        <v>37957</v>
      </c>
      <c r="D976" s="11">
        <v>0</v>
      </c>
      <c r="E976" s="11">
        <v>0</v>
      </c>
      <c r="F976" s="11">
        <v>58</v>
      </c>
      <c r="G976" s="11">
        <v>1</v>
      </c>
      <c r="H976" s="12">
        <f t="shared" si="154"/>
        <v>58</v>
      </c>
      <c r="I976" s="11">
        <v>420</v>
      </c>
      <c r="J976" s="13">
        <f>H976*I976</f>
        <v>24360</v>
      </c>
      <c r="K976" s="11">
        <v>1</v>
      </c>
      <c r="L976" s="11"/>
      <c r="M976" s="11"/>
      <c r="N976" s="11">
        <v>1</v>
      </c>
      <c r="O976" s="12"/>
      <c r="P976" s="15">
        <v>100</v>
      </c>
      <c r="Q976" s="16"/>
      <c r="R976" s="16"/>
      <c r="S976" s="15"/>
      <c r="T976" s="15"/>
      <c r="U976" s="13"/>
      <c r="V976" s="13">
        <f t="shared" si="156"/>
        <v>24360</v>
      </c>
      <c r="W976" s="13">
        <f t="shared" si="155"/>
        <v>24360</v>
      </c>
      <c r="X976" s="154">
        <v>50</v>
      </c>
      <c r="Y976" s="155" t="s">
        <v>35</v>
      </c>
      <c r="Z976" s="156">
        <v>0.01</v>
      </c>
    </row>
    <row r="977" spans="1:26" ht="25.5" customHeight="1" thickBot="1" x14ac:dyDescent="0.6">
      <c r="A977" s="152">
        <v>814</v>
      </c>
      <c r="B977" s="11" t="s">
        <v>32</v>
      </c>
      <c r="C977" s="11">
        <v>42075</v>
      </c>
      <c r="D977" s="11">
        <v>10</v>
      </c>
      <c r="E977" s="11">
        <v>0</v>
      </c>
      <c r="F977" s="11">
        <v>0</v>
      </c>
      <c r="G977" s="11">
        <v>1</v>
      </c>
      <c r="H977" s="12">
        <f t="shared" si="154"/>
        <v>4000</v>
      </c>
      <c r="I977" s="11">
        <v>100</v>
      </c>
      <c r="J977" s="13">
        <f>H977*I977</f>
        <v>400000</v>
      </c>
      <c r="K977" s="11">
        <v>1</v>
      </c>
      <c r="L977" s="11"/>
      <c r="M977" s="11"/>
      <c r="N977" s="11">
        <v>1</v>
      </c>
      <c r="O977" s="12"/>
      <c r="P977" s="15">
        <v>100</v>
      </c>
      <c r="Q977" s="16"/>
      <c r="R977" s="16"/>
      <c r="S977" s="15"/>
      <c r="T977" s="15"/>
      <c r="U977" s="13"/>
      <c r="V977" s="13">
        <f t="shared" si="156"/>
        <v>400000</v>
      </c>
      <c r="W977" s="13">
        <f>V977</f>
        <v>400000</v>
      </c>
      <c r="X977" s="154"/>
      <c r="Y977" s="155"/>
      <c r="Z977" s="156"/>
    </row>
    <row r="978" spans="1:26" ht="36.75" customHeight="1" thickBot="1" x14ac:dyDescent="0.6">
      <c r="A978" s="153"/>
      <c r="B978" s="11" t="s">
        <v>32</v>
      </c>
      <c r="C978" s="11">
        <v>42075</v>
      </c>
      <c r="D978" s="11"/>
      <c r="E978" s="11"/>
      <c r="F978" s="11"/>
      <c r="G978" s="20"/>
      <c r="H978" s="12"/>
      <c r="I978" s="11"/>
      <c r="J978" s="13"/>
      <c r="K978" s="11">
        <v>1</v>
      </c>
      <c r="L978" s="11" t="s">
        <v>33</v>
      </c>
      <c r="M978" s="11" t="s">
        <v>37</v>
      </c>
      <c r="N978" s="11">
        <v>2</v>
      </c>
      <c r="O978" s="12">
        <v>50</v>
      </c>
      <c r="P978" s="11">
        <v>100</v>
      </c>
      <c r="Q978" s="16">
        <v>8450</v>
      </c>
      <c r="R978" s="16">
        <f>O978*Q978</f>
        <v>422500</v>
      </c>
      <c r="S978" s="15">
        <v>4</v>
      </c>
      <c r="T978" s="15">
        <v>4</v>
      </c>
      <c r="U978" s="13">
        <f>R978*(100-T978)%</f>
        <v>405600</v>
      </c>
      <c r="V978" s="13">
        <f t="shared" si="156"/>
        <v>405600</v>
      </c>
      <c r="W978" s="13">
        <f>V978</f>
        <v>405600</v>
      </c>
      <c r="X978" s="17">
        <v>10</v>
      </c>
      <c r="Y978" s="18" t="s">
        <v>35</v>
      </c>
      <c r="Z978" s="19">
        <v>0.02</v>
      </c>
    </row>
    <row r="979" spans="1:26" s="37" customFormat="1" ht="36.75" customHeight="1" thickBot="1" x14ac:dyDescent="0.6">
      <c r="A979" s="152">
        <v>815</v>
      </c>
      <c r="B979" s="14" t="s">
        <v>32</v>
      </c>
      <c r="C979" s="14">
        <v>319</v>
      </c>
      <c r="D979" s="14">
        <v>0</v>
      </c>
      <c r="E979" s="14">
        <v>0</v>
      </c>
      <c r="F979" s="14">
        <v>49</v>
      </c>
      <c r="G979" s="29">
        <v>2</v>
      </c>
      <c r="H979" s="19">
        <f t="shared" si="154"/>
        <v>49</v>
      </c>
      <c r="I979" s="14">
        <v>500</v>
      </c>
      <c r="J979" s="30">
        <f>H979*I979</f>
        <v>24500</v>
      </c>
      <c r="K979" s="14">
        <v>1</v>
      </c>
      <c r="L979" s="14"/>
      <c r="M979" s="14"/>
      <c r="N979" s="14">
        <v>2</v>
      </c>
      <c r="O979" s="19"/>
      <c r="P979" s="31">
        <v>100</v>
      </c>
      <c r="Q979" s="32"/>
      <c r="R979" s="32"/>
      <c r="S979" s="31"/>
      <c r="T979" s="31"/>
      <c r="U979" s="30"/>
      <c r="V979" s="30">
        <f t="shared" si="156"/>
        <v>24500</v>
      </c>
      <c r="W979" s="30">
        <f t="shared" si="155"/>
        <v>24500</v>
      </c>
      <c r="X979" s="33">
        <v>50</v>
      </c>
      <c r="Y979" s="18" t="s">
        <v>35</v>
      </c>
      <c r="Z979" s="19">
        <v>0.03</v>
      </c>
    </row>
    <row r="980" spans="1:26" ht="42.75" customHeight="1" thickBot="1" x14ac:dyDescent="0.6">
      <c r="A980" s="153"/>
      <c r="B980" s="11" t="s">
        <v>32</v>
      </c>
      <c r="C980" s="11">
        <v>319</v>
      </c>
      <c r="D980" s="11"/>
      <c r="E980" s="11"/>
      <c r="F980" s="11"/>
      <c r="G980" s="20"/>
      <c r="H980" s="12"/>
      <c r="I980" s="11"/>
      <c r="J980" s="13"/>
      <c r="K980" s="11">
        <v>1</v>
      </c>
      <c r="L980" s="11" t="s">
        <v>33</v>
      </c>
      <c r="M980" s="14" t="s">
        <v>34</v>
      </c>
      <c r="N980" s="11">
        <v>2</v>
      </c>
      <c r="O980" s="12">
        <v>162</v>
      </c>
      <c r="P980" s="15">
        <v>100</v>
      </c>
      <c r="Q980" s="16">
        <v>8450</v>
      </c>
      <c r="R980" s="16">
        <f>O980*Q980</f>
        <v>1368900</v>
      </c>
      <c r="S980" s="15">
        <v>36</v>
      </c>
      <c r="T980" s="15">
        <v>85</v>
      </c>
      <c r="U980" s="13">
        <f>R980*(100-T980)%</f>
        <v>205335</v>
      </c>
      <c r="V980" s="13">
        <f t="shared" si="156"/>
        <v>205335</v>
      </c>
      <c r="W980" s="13">
        <f t="shared" si="155"/>
        <v>205335</v>
      </c>
      <c r="X980" s="17">
        <v>10</v>
      </c>
      <c r="Y980" s="18" t="s">
        <v>35</v>
      </c>
      <c r="Z980" s="19">
        <v>0.02</v>
      </c>
    </row>
    <row r="981" spans="1:26" ht="42.75" customHeight="1" thickBot="1" x14ac:dyDescent="0.6">
      <c r="A981" s="11">
        <v>816</v>
      </c>
      <c r="B981" s="11" t="s">
        <v>32</v>
      </c>
      <c r="C981" s="11">
        <v>2734</v>
      </c>
      <c r="D981" s="11">
        <v>0</v>
      </c>
      <c r="E981" s="11">
        <v>1</v>
      </c>
      <c r="F981" s="11">
        <v>56</v>
      </c>
      <c r="G981" s="20">
        <v>2</v>
      </c>
      <c r="H981" s="12">
        <f t="shared" si="154"/>
        <v>156</v>
      </c>
      <c r="I981" s="11">
        <v>420</v>
      </c>
      <c r="J981" s="13">
        <f>H981*I981</f>
        <v>65520</v>
      </c>
      <c r="K981" s="11">
        <v>1</v>
      </c>
      <c r="L981" s="11" t="s">
        <v>33</v>
      </c>
      <c r="M981" s="11" t="s">
        <v>37</v>
      </c>
      <c r="N981" s="11">
        <v>2</v>
      </c>
      <c r="O981" s="12">
        <v>216</v>
      </c>
      <c r="P981" s="15">
        <v>100</v>
      </c>
      <c r="Q981" s="16">
        <v>8450</v>
      </c>
      <c r="R981" s="16">
        <f>O981*Q981</f>
        <v>1825200</v>
      </c>
      <c r="S981" s="15">
        <v>36</v>
      </c>
      <c r="T981" s="15">
        <v>62</v>
      </c>
      <c r="U981" s="13">
        <f>R981*(100-T981)%</f>
        <v>693576</v>
      </c>
      <c r="V981" s="13">
        <f t="shared" si="156"/>
        <v>759096</v>
      </c>
      <c r="W981" s="13">
        <f t="shared" si="155"/>
        <v>759096</v>
      </c>
      <c r="X981" s="17">
        <v>50</v>
      </c>
      <c r="Y981" s="18" t="s">
        <v>35</v>
      </c>
      <c r="Z981" s="19">
        <v>0.03</v>
      </c>
    </row>
    <row r="982" spans="1:26" ht="29.25" customHeight="1" thickBot="1" x14ac:dyDescent="0.6">
      <c r="A982" s="11">
        <v>817</v>
      </c>
      <c r="B982" s="11" t="s">
        <v>32</v>
      </c>
      <c r="C982" s="11">
        <v>17803</v>
      </c>
      <c r="D982" s="11">
        <v>1</v>
      </c>
      <c r="E982" s="11">
        <v>1</v>
      </c>
      <c r="F982" s="11">
        <v>11</v>
      </c>
      <c r="G982" s="20">
        <v>1</v>
      </c>
      <c r="H982" s="12">
        <f t="shared" si="154"/>
        <v>511</v>
      </c>
      <c r="I982" s="11">
        <v>130</v>
      </c>
      <c r="J982" s="13">
        <f>H982*I982</f>
        <v>66430</v>
      </c>
      <c r="K982" s="11">
        <v>1</v>
      </c>
      <c r="L982" s="11"/>
      <c r="M982" s="11"/>
      <c r="N982" s="11">
        <v>1</v>
      </c>
      <c r="O982" s="12"/>
      <c r="P982" s="15">
        <v>100</v>
      </c>
      <c r="Q982" s="16"/>
      <c r="R982" s="16"/>
      <c r="S982" s="15"/>
      <c r="T982" s="15"/>
      <c r="U982" s="13"/>
      <c r="V982" s="13">
        <f t="shared" si="156"/>
        <v>66430</v>
      </c>
      <c r="W982" s="13">
        <f t="shared" si="155"/>
        <v>66430</v>
      </c>
      <c r="X982" s="154">
        <v>50</v>
      </c>
      <c r="Y982" s="155" t="s">
        <v>35</v>
      </c>
      <c r="Z982" s="156">
        <v>0.01</v>
      </c>
    </row>
    <row r="983" spans="1:26" ht="29.25" customHeight="1" thickBot="1" x14ac:dyDescent="0.6">
      <c r="A983" s="11">
        <v>818</v>
      </c>
      <c r="B983" s="11" t="s">
        <v>32</v>
      </c>
      <c r="C983" s="11">
        <v>30406</v>
      </c>
      <c r="D983" s="11">
        <v>7</v>
      </c>
      <c r="E983" s="11">
        <v>1</v>
      </c>
      <c r="F983" s="11">
        <v>2</v>
      </c>
      <c r="G983" s="20">
        <v>1</v>
      </c>
      <c r="H983" s="12">
        <f t="shared" si="154"/>
        <v>2902</v>
      </c>
      <c r="I983" s="11">
        <v>130</v>
      </c>
      <c r="J983" s="13">
        <f>H983*I983</f>
        <v>377260</v>
      </c>
      <c r="K983" s="11">
        <v>1</v>
      </c>
      <c r="L983" s="11"/>
      <c r="M983" s="11"/>
      <c r="N983" s="11">
        <v>1</v>
      </c>
      <c r="O983" s="12"/>
      <c r="P983" s="15">
        <v>100</v>
      </c>
      <c r="Q983" s="16"/>
      <c r="R983" s="16"/>
      <c r="S983" s="15"/>
      <c r="T983" s="15"/>
      <c r="U983" s="13"/>
      <c r="V983" s="13">
        <f t="shared" si="156"/>
        <v>377260</v>
      </c>
      <c r="W983" s="13">
        <f t="shared" si="155"/>
        <v>377260</v>
      </c>
      <c r="X983" s="154"/>
      <c r="Y983" s="155"/>
      <c r="Z983" s="156"/>
    </row>
    <row r="984" spans="1:26" s="37" customFormat="1" ht="36.75" customHeight="1" thickBot="1" x14ac:dyDescent="0.6">
      <c r="A984" s="152">
        <v>819</v>
      </c>
      <c r="B984" s="14" t="s">
        <v>32</v>
      </c>
      <c r="C984" s="14">
        <v>34037</v>
      </c>
      <c r="D984" s="14">
        <v>0</v>
      </c>
      <c r="E984" s="14">
        <v>1</v>
      </c>
      <c r="F984" s="14">
        <v>34</v>
      </c>
      <c r="G984" s="29">
        <v>2</v>
      </c>
      <c r="H984" s="19">
        <f t="shared" si="154"/>
        <v>134</v>
      </c>
      <c r="I984" s="14">
        <v>440</v>
      </c>
      <c r="J984" s="30">
        <f>H984*I984</f>
        <v>58960</v>
      </c>
      <c r="K984" s="14">
        <v>1</v>
      </c>
      <c r="L984" s="14"/>
      <c r="M984" s="14"/>
      <c r="N984" s="14">
        <v>2</v>
      </c>
      <c r="O984" s="19"/>
      <c r="P984" s="31">
        <v>100</v>
      </c>
      <c r="Q984" s="31"/>
      <c r="R984" s="32"/>
      <c r="S984" s="31"/>
      <c r="T984" s="31"/>
      <c r="U984" s="30"/>
      <c r="V984" s="30">
        <f t="shared" si="156"/>
        <v>58960</v>
      </c>
      <c r="W984" s="30">
        <f t="shared" si="155"/>
        <v>58960</v>
      </c>
      <c r="X984" s="33">
        <v>50</v>
      </c>
      <c r="Y984" s="34" t="s">
        <v>35</v>
      </c>
      <c r="Z984" s="19">
        <v>0.03</v>
      </c>
    </row>
    <row r="985" spans="1:26" ht="46.5" customHeight="1" thickBot="1" x14ac:dyDescent="0.6">
      <c r="A985" s="153"/>
      <c r="B985" s="11" t="s">
        <v>32</v>
      </c>
      <c r="C985" s="11">
        <v>34037</v>
      </c>
      <c r="D985" s="11"/>
      <c r="E985" s="11"/>
      <c r="F985" s="11"/>
      <c r="G985" s="20"/>
      <c r="H985" s="12"/>
      <c r="I985" s="11"/>
      <c r="J985" s="13"/>
      <c r="K985" s="11">
        <v>1</v>
      </c>
      <c r="L985" s="11" t="s">
        <v>33</v>
      </c>
      <c r="M985" s="11" t="s">
        <v>37</v>
      </c>
      <c r="N985" s="11">
        <v>2</v>
      </c>
      <c r="O985" s="12">
        <v>120</v>
      </c>
      <c r="P985" s="15">
        <v>100</v>
      </c>
      <c r="Q985" s="16">
        <v>8450</v>
      </c>
      <c r="R985" s="16">
        <f>O985*Q985</f>
        <v>1014000</v>
      </c>
      <c r="S985" s="15">
        <v>21</v>
      </c>
      <c r="T985" s="15">
        <v>32</v>
      </c>
      <c r="U985" s="13">
        <f>R985*(100-T985)%</f>
        <v>689520</v>
      </c>
      <c r="V985" s="13">
        <f t="shared" ref="V985:V988" si="166">U985+J985</f>
        <v>689520</v>
      </c>
      <c r="W985" s="13" t="s">
        <v>50</v>
      </c>
      <c r="X985" s="17">
        <v>10</v>
      </c>
      <c r="Y985" s="18" t="s">
        <v>35</v>
      </c>
      <c r="Z985" s="19">
        <v>0.02</v>
      </c>
    </row>
    <row r="986" spans="1:26" ht="46.5" customHeight="1" thickBot="1" x14ac:dyDescent="0.6">
      <c r="A986" s="11">
        <v>820</v>
      </c>
      <c r="B986" s="11" t="s">
        <v>32</v>
      </c>
      <c r="C986" s="11">
        <v>1428</v>
      </c>
      <c r="D986" s="11">
        <v>0</v>
      </c>
      <c r="E986" s="11">
        <v>1</v>
      </c>
      <c r="F986" s="11">
        <v>40</v>
      </c>
      <c r="G986" s="20">
        <v>2</v>
      </c>
      <c r="H986" s="12">
        <f t="shared" ref="H986:H1056" si="167">SUM(D986*400)+(E986*100)+F986</f>
        <v>140</v>
      </c>
      <c r="I986" s="11">
        <v>100</v>
      </c>
      <c r="J986" s="13">
        <f>H986*I986</f>
        <v>14000</v>
      </c>
      <c r="K986" s="11">
        <v>1</v>
      </c>
      <c r="L986" s="11" t="s">
        <v>33</v>
      </c>
      <c r="M986" s="14" t="s">
        <v>34</v>
      </c>
      <c r="N986" s="11">
        <v>2</v>
      </c>
      <c r="O986" s="12">
        <v>132</v>
      </c>
      <c r="P986" s="15">
        <v>100</v>
      </c>
      <c r="Q986" s="16">
        <v>8450</v>
      </c>
      <c r="R986" s="16">
        <f>O986*Q986</f>
        <v>1115400</v>
      </c>
      <c r="S986" s="15">
        <v>36</v>
      </c>
      <c r="T986" s="15">
        <v>85</v>
      </c>
      <c r="U986" s="13">
        <f>R986*(100-T986)%</f>
        <v>167310</v>
      </c>
      <c r="V986" s="13">
        <f t="shared" si="166"/>
        <v>181310</v>
      </c>
      <c r="W986" s="13">
        <f t="shared" si="155"/>
        <v>181310</v>
      </c>
      <c r="X986" s="17">
        <v>50</v>
      </c>
      <c r="Y986" s="18" t="s">
        <v>35</v>
      </c>
      <c r="Z986" s="19">
        <v>0.03</v>
      </c>
    </row>
    <row r="987" spans="1:26" ht="31.5" customHeight="1" thickBot="1" x14ac:dyDescent="0.6">
      <c r="A987" s="11">
        <v>821</v>
      </c>
      <c r="B987" s="11" t="s">
        <v>32</v>
      </c>
      <c r="C987" s="11">
        <v>19498</v>
      </c>
      <c r="D987" s="11">
        <v>1</v>
      </c>
      <c r="E987" s="11">
        <v>2</v>
      </c>
      <c r="F987" s="11">
        <v>46</v>
      </c>
      <c r="G987" s="20">
        <v>1</v>
      </c>
      <c r="H987" s="12">
        <f t="shared" si="167"/>
        <v>646</v>
      </c>
      <c r="I987" s="11">
        <v>100</v>
      </c>
      <c r="J987" s="13">
        <f>H987*I987</f>
        <v>64600</v>
      </c>
      <c r="K987" s="11">
        <v>1</v>
      </c>
      <c r="L987" s="11"/>
      <c r="M987" s="11"/>
      <c r="N987" s="11">
        <v>1</v>
      </c>
      <c r="O987" s="12"/>
      <c r="P987" s="15">
        <v>100</v>
      </c>
      <c r="Q987" s="16"/>
      <c r="R987" s="16"/>
      <c r="S987" s="15"/>
      <c r="T987" s="15"/>
      <c r="U987" s="13"/>
      <c r="V987" s="13">
        <f t="shared" si="166"/>
        <v>64600</v>
      </c>
      <c r="W987" s="13">
        <f t="shared" si="155"/>
        <v>64600</v>
      </c>
      <c r="X987" s="17">
        <v>50</v>
      </c>
      <c r="Y987" s="18" t="s">
        <v>35</v>
      </c>
      <c r="Z987" s="19">
        <v>0.01</v>
      </c>
    </row>
    <row r="988" spans="1:26" ht="46.5" customHeight="1" thickBot="1" x14ac:dyDescent="0.6">
      <c r="A988" s="152">
        <v>822</v>
      </c>
      <c r="B988" s="152" t="s">
        <v>32</v>
      </c>
      <c r="C988" s="152">
        <v>2798</v>
      </c>
      <c r="D988" s="11">
        <v>0</v>
      </c>
      <c r="E988" s="11">
        <v>0</v>
      </c>
      <c r="F988" s="11">
        <v>63</v>
      </c>
      <c r="G988" s="20">
        <v>2</v>
      </c>
      <c r="H988" s="12">
        <f t="shared" ref="H988" si="168">SUM(D988*400)+(E988*100)+F988</f>
        <v>63</v>
      </c>
      <c r="I988" s="11">
        <v>420</v>
      </c>
      <c r="J988" s="13">
        <f>H988*I988</f>
        <v>26460</v>
      </c>
      <c r="K988" s="11">
        <v>1</v>
      </c>
      <c r="L988" s="11" t="s">
        <v>33</v>
      </c>
      <c r="M988" s="14" t="s">
        <v>34</v>
      </c>
      <c r="N988" s="11">
        <v>2</v>
      </c>
      <c r="O988" s="12">
        <v>288</v>
      </c>
      <c r="P988" s="15">
        <v>100</v>
      </c>
      <c r="Q988" s="16">
        <v>8450</v>
      </c>
      <c r="R988" s="16">
        <f>O988*Q988</f>
        <v>2433600</v>
      </c>
      <c r="S988" s="15">
        <v>36</v>
      </c>
      <c r="T988" s="15">
        <v>85</v>
      </c>
      <c r="U988" s="13">
        <f>R988*(100-T988)%</f>
        <v>365040</v>
      </c>
      <c r="V988" s="13">
        <f t="shared" si="166"/>
        <v>391500</v>
      </c>
      <c r="W988" s="13">
        <f t="shared" ref="W988" si="169">V988</f>
        <v>391500</v>
      </c>
      <c r="X988" s="17">
        <v>50</v>
      </c>
      <c r="Y988" s="6" t="s">
        <v>35</v>
      </c>
      <c r="Z988" s="19">
        <v>0.03</v>
      </c>
    </row>
    <row r="989" spans="1:26" ht="46.5" customHeight="1" thickBot="1" x14ac:dyDescent="0.6">
      <c r="A989" s="181"/>
      <c r="B989" s="153"/>
      <c r="C989" s="153"/>
      <c r="D989" s="11"/>
      <c r="E989" s="11"/>
      <c r="F989" s="11"/>
      <c r="G989" s="20"/>
      <c r="H989" s="12"/>
      <c r="I989" s="11"/>
      <c r="J989" s="13"/>
      <c r="K989" s="11"/>
      <c r="L989" s="11"/>
      <c r="M989" s="11"/>
      <c r="N989" s="11"/>
      <c r="O989" s="12"/>
      <c r="P989" s="15"/>
      <c r="Q989" s="16"/>
      <c r="R989" s="16"/>
      <c r="S989" s="15"/>
      <c r="T989" s="15"/>
      <c r="U989" s="13"/>
      <c r="V989" s="13"/>
      <c r="W989" s="13"/>
      <c r="X989" s="17"/>
      <c r="Y989" s="6"/>
      <c r="Z989" s="19"/>
    </row>
    <row r="990" spans="1:26" ht="46.5" customHeight="1" thickBot="1" x14ac:dyDescent="0.6">
      <c r="A990" s="36">
        <v>823</v>
      </c>
      <c r="B990" s="11" t="s">
        <v>32</v>
      </c>
      <c r="C990" s="11">
        <v>52135</v>
      </c>
      <c r="D990" s="11">
        <v>0</v>
      </c>
      <c r="E990" s="11">
        <v>0</v>
      </c>
      <c r="F990" s="11">
        <v>59</v>
      </c>
      <c r="G990" s="20">
        <v>2</v>
      </c>
      <c r="H990" s="12">
        <f t="shared" si="167"/>
        <v>59</v>
      </c>
      <c r="I990" s="11">
        <v>420</v>
      </c>
      <c r="J990" s="13">
        <f t="shared" ref="J990:J1002" si="170">H990*I990</f>
        <v>24780</v>
      </c>
      <c r="K990" s="11">
        <v>1</v>
      </c>
      <c r="L990" s="11" t="s">
        <v>33</v>
      </c>
      <c r="M990" s="11" t="s">
        <v>37</v>
      </c>
      <c r="N990" s="11">
        <v>2</v>
      </c>
      <c r="O990" s="12">
        <v>144</v>
      </c>
      <c r="P990" s="15">
        <v>100</v>
      </c>
      <c r="Q990" s="16">
        <v>8450</v>
      </c>
      <c r="R990" s="16">
        <f>O990*Q990</f>
        <v>1216800</v>
      </c>
      <c r="S990" s="15">
        <v>12</v>
      </c>
      <c r="T990" s="15">
        <v>14</v>
      </c>
      <c r="U990" s="13">
        <f>R990*(100-T990)%</f>
        <v>1046448</v>
      </c>
      <c r="V990" s="13">
        <f t="shared" ref="V990:V1011" si="171">U990+J990</f>
        <v>1071228</v>
      </c>
      <c r="W990" s="13">
        <f t="shared" ref="W990:W1063" si="172">V990</f>
        <v>1071228</v>
      </c>
      <c r="X990" s="17">
        <v>50</v>
      </c>
      <c r="Y990" s="6" t="s">
        <v>35</v>
      </c>
      <c r="Z990" s="19">
        <v>0.03</v>
      </c>
    </row>
    <row r="991" spans="1:26" ht="30" customHeight="1" thickBot="1" x14ac:dyDescent="0.6">
      <c r="A991" s="36">
        <v>824</v>
      </c>
      <c r="B991" s="11" t="s">
        <v>32</v>
      </c>
      <c r="C991" s="11">
        <v>43584</v>
      </c>
      <c r="D991" s="11">
        <v>5</v>
      </c>
      <c r="E991" s="11">
        <v>1</v>
      </c>
      <c r="F991" s="11">
        <v>48</v>
      </c>
      <c r="G991" s="11">
        <v>1</v>
      </c>
      <c r="H991" s="12">
        <f t="shared" si="167"/>
        <v>2148</v>
      </c>
      <c r="I991" s="11">
        <v>270</v>
      </c>
      <c r="J991" s="13">
        <f t="shared" si="170"/>
        <v>579960</v>
      </c>
      <c r="K991" s="11">
        <v>1</v>
      </c>
      <c r="L991" s="11"/>
      <c r="M991" s="11"/>
      <c r="N991" s="11">
        <v>1</v>
      </c>
      <c r="O991" s="12"/>
      <c r="P991" s="15">
        <v>100</v>
      </c>
      <c r="Q991" s="16"/>
      <c r="R991" s="16"/>
      <c r="S991" s="15"/>
      <c r="T991" s="15"/>
      <c r="U991" s="13"/>
      <c r="V991" s="13">
        <f t="shared" si="171"/>
        <v>579960</v>
      </c>
      <c r="W991" s="13">
        <f t="shared" si="172"/>
        <v>579960</v>
      </c>
      <c r="X991" s="17">
        <v>50</v>
      </c>
      <c r="Y991" s="18" t="s">
        <v>35</v>
      </c>
      <c r="Z991" s="19">
        <v>0.01</v>
      </c>
    </row>
    <row r="992" spans="1:26" ht="30" customHeight="1" thickBot="1" x14ac:dyDescent="0.6">
      <c r="A992" s="36">
        <v>825</v>
      </c>
      <c r="B992" s="11" t="s">
        <v>32</v>
      </c>
      <c r="C992" s="11">
        <v>36521</v>
      </c>
      <c r="D992" s="11">
        <v>0</v>
      </c>
      <c r="E992" s="11">
        <v>1</v>
      </c>
      <c r="F992" s="11">
        <v>70</v>
      </c>
      <c r="G992" s="11">
        <v>1</v>
      </c>
      <c r="H992" s="12">
        <f t="shared" si="167"/>
        <v>170</v>
      </c>
      <c r="I992" s="11">
        <v>200</v>
      </c>
      <c r="J992" s="13">
        <f t="shared" si="170"/>
        <v>34000</v>
      </c>
      <c r="K992" s="11">
        <v>1</v>
      </c>
      <c r="L992" s="11"/>
      <c r="M992" s="11"/>
      <c r="N992" s="11">
        <v>1</v>
      </c>
      <c r="O992" s="12"/>
      <c r="P992" s="15">
        <v>100</v>
      </c>
      <c r="Q992" s="16"/>
      <c r="R992" s="16"/>
      <c r="S992" s="15"/>
      <c r="T992" s="15"/>
      <c r="U992" s="13"/>
      <c r="V992" s="13">
        <f t="shared" si="171"/>
        <v>34000</v>
      </c>
      <c r="W992" s="13">
        <f t="shared" si="172"/>
        <v>34000</v>
      </c>
      <c r="X992" s="17">
        <v>50</v>
      </c>
      <c r="Y992" s="18" t="s">
        <v>35</v>
      </c>
      <c r="Z992" s="19">
        <v>0.01</v>
      </c>
    </row>
    <row r="993" spans="1:26" ht="36.75" customHeight="1" thickBot="1" x14ac:dyDescent="0.6">
      <c r="A993" s="36">
        <v>826</v>
      </c>
      <c r="B993" s="11" t="s">
        <v>32</v>
      </c>
      <c r="C993" s="11">
        <v>21213</v>
      </c>
      <c r="D993" s="11">
        <v>0</v>
      </c>
      <c r="E993" s="11">
        <v>1</v>
      </c>
      <c r="F993" s="11">
        <v>51</v>
      </c>
      <c r="G993" s="20">
        <v>2</v>
      </c>
      <c r="H993" s="12">
        <f t="shared" si="167"/>
        <v>151</v>
      </c>
      <c r="I993" s="11">
        <v>100</v>
      </c>
      <c r="J993" s="13">
        <f t="shared" si="170"/>
        <v>15100</v>
      </c>
      <c r="K993" s="11">
        <v>1</v>
      </c>
      <c r="L993" s="11" t="s">
        <v>33</v>
      </c>
      <c r="M993" s="11" t="s">
        <v>37</v>
      </c>
      <c r="N993" s="11">
        <v>2</v>
      </c>
      <c r="O993" s="12">
        <v>120</v>
      </c>
      <c r="P993" s="15">
        <v>100</v>
      </c>
      <c r="Q993" s="16">
        <v>8450</v>
      </c>
      <c r="R993" s="16">
        <f>O993*Q993</f>
        <v>1014000</v>
      </c>
      <c r="S993" s="15">
        <v>20</v>
      </c>
      <c r="T993" s="15">
        <v>30</v>
      </c>
      <c r="U993" s="13">
        <f>R993*(100-T993)%</f>
        <v>709800</v>
      </c>
      <c r="V993" s="13">
        <f t="shared" si="171"/>
        <v>724900</v>
      </c>
      <c r="W993" s="13">
        <f t="shared" si="172"/>
        <v>724900</v>
      </c>
      <c r="X993" s="17">
        <v>50</v>
      </c>
      <c r="Y993" s="18" t="s">
        <v>35</v>
      </c>
      <c r="Z993" s="19">
        <v>0.03</v>
      </c>
    </row>
    <row r="994" spans="1:26" ht="36.75" customHeight="1" thickBot="1" x14ac:dyDescent="0.6">
      <c r="A994" s="36">
        <v>827</v>
      </c>
      <c r="B994" s="11" t="s">
        <v>32</v>
      </c>
      <c r="C994" s="11">
        <v>43016</v>
      </c>
      <c r="D994" s="11">
        <v>6</v>
      </c>
      <c r="E994" s="11">
        <v>0</v>
      </c>
      <c r="F994" s="11">
        <v>27</v>
      </c>
      <c r="G994" s="11">
        <v>1</v>
      </c>
      <c r="H994" s="12">
        <f t="shared" si="167"/>
        <v>2427</v>
      </c>
      <c r="I994" s="11">
        <v>100</v>
      </c>
      <c r="J994" s="13">
        <f t="shared" si="170"/>
        <v>242700</v>
      </c>
      <c r="K994" s="11">
        <v>1</v>
      </c>
      <c r="L994" s="11"/>
      <c r="M994" s="11"/>
      <c r="N994" s="11">
        <v>1</v>
      </c>
      <c r="O994" s="12"/>
      <c r="P994" s="15">
        <v>100</v>
      </c>
      <c r="Q994" s="16"/>
      <c r="R994" s="16"/>
      <c r="S994" s="15"/>
      <c r="T994" s="15"/>
      <c r="U994" s="13"/>
      <c r="V994" s="13">
        <f t="shared" si="171"/>
        <v>242700</v>
      </c>
      <c r="W994" s="13">
        <f t="shared" si="172"/>
        <v>242700</v>
      </c>
      <c r="X994" s="17">
        <v>50</v>
      </c>
      <c r="Y994" s="18" t="s">
        <v>35</v>
      </c>
      <c r="Z994" s="19">
        <v>0.01</v>
      </c>
    </row>
    <row r="995" spans="1:26" s="37" customFormat="1" ht="36.75" customHeight="1" thickBot="1" x14ac:dyDescent="0.6">
      <c r="A995" s="36">
        <v>828</v>
      </c>
      <c r="B995" s="14" t="s">
        <v>32</v>
      </c>
      <c r="C995" s="14">
        <v>43259</v>
      </c>
      <c r="D995" s="14">
        <v>0</v>
      </c>
      <c r="E995" s="14">
        <v>0</v>
      </c>
      <c r="F995" s="14">
        <v>39</v>
      </c>
      <c r="G995" s="14">
        <v>3</v>
      </c>
      <c r="H995" s="19">
        <f t="shared" si="167"/>
        <v>39</v>
      </c>
      <c r="I995" s="14">
        <v>500</v>
      </c>
      <c r="J995" s="30">
        <f t="shared" si="170"/>
        <v>19500</v>
      </c>
      <c r="K995" s="14">
        <v>1</v>
      </c>
      <c r="L995" s="14" t="s">
        <v>42</v>
      </c>
      <c r="M995" s="14" t="s">
        <v>37</v>
      </c>
      <c r="N995" s="14">
        <v>3</v>
      </c>
      <c r="O995" s="19">
        <v>18</v>
      </c>
      <c r="P995" s="31">
        <v>100</v>
      </c>
      <c r="Q995" s="32">
        <v>2550</v>
      </c>
      <c r="R995" s="32">
        <f>O995*Q995</f>
        <v>45900</v>
      </c>
      <c r="S995" s="31">
        <v>11</v>
      </c>
      <c r="T995" s="31">
        <v>12</v>
      </c>
      <c r="U995" s="30">
        <f>R995*(100-T995)%</f>
        <v>40392</v>
      </c>
      <c r="V995" s="30">
        <f>U995+J995</f>
        <v>59892</v>
      </c>
      <c r="W995" s="30">
        <f t="shared" si="172"/>
        <v>59892</v>
      </c>
      <c r="X995" s="33">
        <v>0</v>
      </c>
      <c r="Y995" s="39">
        <f>W995</f>
        <v>59892</v>
      </c>
      <c r="Z995" s="19">
        <v>0.3</v>
      </c>
    </row>
    <row r="996" spans="1:26" ht="36.75" customHeight="1" thickBot="1" x14ac:dyDescent="0.6">
      <c r="A996" s="36">
        <v>829</v>
      </c>
      <c r="B996" s="11" t="s">
        <v>32</v>
      </c>
      <c r="C996" s="14">
        <v>43260</v>
      </c>
      <c r="D996" s="11">
        <v>0</v>
      </c>
      <c r="E996" s="11">
        <v>0</v>
      </c>
      <c r="F996" s="11">
        <v>57</v>
      </c>
      <c r="G996" s="20">
        <v>2</v>
      </c>
      <c r="H996" s="12">
        <f t="shared" ref="H996" si="173">SUM(D996*400)+(E996*100)+F996</f>
        <v>57</v>
      </c>
      <c r="I996" s="11">
        <v>500</v>
      </c>
      <c r="J996" s="13">
        <f t="shared" si="170"/>
        <v>28500</v>
      </c>
      <c r="K996" s="11">
        <v>1</v>
      </c>
      <c r="L996" s="11" t="s">
        <v>33</v>
      </c>
      <c r="M996" s="14" t="s">
        <v>34</v>
      </c>
      <c r="N996" s="11">
        <v>2</v>
      </c>
      <c r="O996" s="12">
        <v>216</v>
      </c>
      <c r="P996" s="15">
        <v>100</v>
      </c>
      <c r="Q996" s="16">
        <v>8450</v>
      </c>
      <c r="R996" s="16">
        <f>O996*Q996</f>
        <v>1825200</v>
      </c>
      <c r="S996" s="15">
        <v>12</v>
      </c>
      <c r="T996" s="15">
        <v>38</v>
      </c>
      <c r="U996" s="13">
        <f>R996*(100-T996)%</f>
        <v>1131624</v>
      </c>
      <c r="V996" s="13">
        <f t="shared" si="171"/>
        <v>1160124</v>
      </c>
      <c r="W996" s="13">
        <f t="shared" si="172"/>
        <v>1160124</v>
      </c>
      <c r="X996" s="17">
        <v>50</v>
      </c>
      <c r="Y996" s="18" t="s">
        <v>35</v>
      </c>
      <c r="Z996" s="19">
        <v>0.03</v>
      </c>
    </row>
    <row r="997" spans="1:26" ht="36.75" customHeight="1" thickBot="1" x14ac:dyDescent="0.6">
      <c r="A997" s="36">
        <v>830</v>
      </c>
      <c r="B997" s="11" t="s">
        <v>32</v>
      </c>
      <c r="C997" s="11">
        <v>395</v>
      </c>
      <c r="D997" s="11">
        <v>0</v>
      </c>
      <c r="E997" s="11">
        <v>1</v>
      </c>
      <c r="F997" s="11">
        <v>34</v>
      </c>
      <c r="G997" s="20">
        <v>2</v>
      </c>
      <c r="H997" s="12">
        <f t="shared" si="167"/>
        <v>134</v>
      </c>
      <c r="I997" s="11">
        <v>420</v>
      </c>
      <c r="J997" s="13">
        <f t="shared" si="170"/>
        <v>56280</v>
      </c>
      <c r="K997" s="11">
        <v>1</v>
      </c>
      <c r="L997" s="11" t="s">
        <v>33</v>
      </c>
      <c r="M997" s="11" t="s">
        <v>37</v>
      </c>
      <c r="N997" s="11">
        <v>2</v>
      </c>
      <c r="O997" s="12">
        <v>108</v>
      </c>
      <c r="P997" s="15">
        <v>100</v>
      </c>
      <c r="Q997" s="16">
        <v>8450</v>
      </c>
      <c r="R997" s="16">
        <f>O997*Q997</f>
        <v>912600</v>
      </c>
      <c r="S997" s="15">
        <v>18</v>
      </c>
      <c r="T997" s="15">
        <v>26</v>
      </c>
      <c r="U997" s="13">
        <f>R997*(100-T997)%</f>
        <v>675324</v>
      </c>
      <c r="V997" s="13">
        <f t="shared" si="171"/>
        <v>731604</v>
      </c>
      <c r="W997" s="13">
        <f t="shared" si="172"/>
        <v>731604</v>
      </c>
      <c r="X997" s="17">
        <v>50</v>
      </c>
      <c r="Y997" s="18" t="s">
        <v>35</v>
      </c>
      <c r="Z997" s="19">
        <v>0.03</v>
      </c>
    </row>
    <row r="998" spans="1:26" ht="29.25" customHeight="1" thickBot="1" x14ac:dyDescent="0.6">
      <c r="A998" s="36">
        <v>831</v>
      </c>
      <c r="B998" s="11" t="s">
        <v>32</v>
      </c>
      <c r="C998" s="11">
        <v>17657</v>
      </c>
      <c r="D998" s="11">
        <v>10</v>
      </c>
      <c r="E998" s="11">
        <v>1</v>
      </c>
      <c r="F998" s="11">
        <v>1</v>
      </c>
      <c r="G998" s="20">
        <v>1</v>
      </c>
      <c r="H998" s="12">
        <f t="shared" si="167"/>
        <v>4101</v>
      </c>
      <c r="I998" s="11">
        <v>100</v>
      </c>
      <c r="J998" s="13">
        <f t="shared" si="170"/>
        <v>410100</v>
      </c>
      <c r="K998" s="11">
        <v>1</v>
      </c>
      <c r="L998" s="11"/>
      <c r="M998" s="11"/>
      <c r="N998" s="11">
        <v>1</v>
      </c>
      <c r="O998" s="12"/>
      <c r="P998" s="15">
        <v>100</v>
      </c>
      <c r="Q998" s="16"/>
      <c r="R998" s="16"/>
      <c r="S998" s="15"/>
      <c r="T998" s="15"/>
      <c r="U998" s="13"/>
      <c r="V998" s="13">
        <f t="shared" si="171"/>
        <v>410100</v>
      </c>
      <c r="W998" s="13">
        <f t="shared" si="172"/>
        <v>410100</v>
      </c>
      <c r="X998" s="154">
        <v>50</v>
      </c>
      <c r="Y998" s="170" t="s">
        <v>35</v>
      </c>
      <c r="Z998" s="156">
        <v>0.01</v>
      </c>
    </row>
    <row r="999" spans="1:26" ht="29.25" customHeight="1" thickBot="1" x14ac:dyDescent="0.6">
      <c r="A999" s="36">
        <v>832</v>
      </c>
      <c r="B999" s="11" t="s">
        <v>32</v>
      </c>
      <c r="C999" s="11">
        <v>19454</v>
      </c>
      <c r="D999" s="11">
        <v>6</v>
      </c>
      <c r="E999" s="11">
        <v>1</v>
      </c>
      <c r="F999" s="11">
        <v>8</v>
      </c>
      <c r="G999" s="20">
        <v>1</v>
      </c>
      <c r="H999" s="12">
        <f t="shared" si="167"/>
        <v>2508</v>
      </c>
      <c r="I999" s="11">
        <v>150</v>
      </c>
      <c r="J999" s="13">
        <f t="shared" si="170"/>
        <v>376200</v>
      </c>
      <c r="K999" s="11">
        <v>1</v>
      </c>
      <c r="L999" s="11"/>
      <c r="M999" s="11"/>
      <c r="N999" s="11">
        <v>1</v>
      </c>
      <c r="O999" s="12"/>
      <c r="P999" s="15">
        <v>100</v>
      </c>
      <c r="Q999" s="16"/>
      <c r="R999" s="16"/>
      <c r="S999" s="15"/>
      <c r="T999" s="15"/>
      <c r="U999" s="13"/>
      <c r="V999" s="13">
        <f t="shared" si="171"/>
        <v>376200</v>
      </c>
      <c r="W999" s="13">
        <f t="shared" si="172"/>
        <v>376200</v>
      </c>
      <c r="X999" s="154"/>
      <c r="Y999" s="170"/>
      <c r="Z999" s="156"/>
    </row>
    <row r="1000" spans="1:26" ht="29.25" customHeight="1" thickBot="1" x14ac:dyDescent="0.6">
      <c r="A1000" s="36">
        <v>833</v>
      </c>
      <c r="B1000" s="11" t="s">
        <v>32</v>
      </c>
      <c r="C1000" s="11">
        <v>441</v>
      </c>
      <c r="D1000" s="11">
        <v>1</v>
      </c>
      <c r="E1000" s="11">
        <v>0</v>
      </c>
      <c r="F1000" s="11">
        <v>29</v>
      </c>
      <c r="G1000" s="20">
        <v>1</v>
      </c>
      <c r="H1000" s="12">
        <f t="shared" si="167"/>
        <v>429</v>
      </c>
      <c r="I1000" s="11">
        <v>370</v>
      </c>
      <c r="J1000" s="13">
        <f t="shared" si="170"/>
        <v>158730</v>
      </c>
      <c r="K1000" s="11">
        <v>1</v>
      </c>
      <c r="L1000" s="11"/>
      <c r="M1000" s="11"/>
      <c r="N1000" s="11">
        <v>1</v>
      </c>
      <c r="O1000" s="12"/>
      <c r="P1000" s="15">
        <v>100</v>
      </c>
      <c r="Q1000" s="16"/>
      <c r="R1000" s="16"/>
      <c r="S1000" s="15"/>
      <c r="T1000" s="15"/>
      <c r="U1000" s="13"/>
      <c r="V1000" s="13">
        <f t="shared" si="171"/>
        <v>158730</v>
      </c>
      <c r="W1000" s="13">
        <f t="shared" si="172"/>
        <v>158730</v>
      </c>
      <c r="X1000" s="17">
        <v>50</v>
      </c>
      <c r="Y1000" s="18" t="s">
        <v>35</v>
      </c>
      <c r="Z1000" s="19">
        <v>0.01</v>
      </c>
    </row>
    <row r="1001" spans="1:26" ht="29.25" customHeight="1" thickBot="1" x14ac:dyDescent="0.6">
      <c r="A1001" s="152">
        <v>834</v>
      </c>
      <c r="B1001" s="11" t="s">
        <v>32</v>
      </c>
      <c r="C1001" s="11">
        <v>19477</v>
      </c>
      <c r="D1001" s="11">
        <v>28</v>
      </c>
      <c r="E1001" s="11">
        <v>2</v>
      </c>
      <c r="F1001" s="11">
        <v>89</v>
      </c>
      <c r="G1001" s="20">
        <v>1</v>
      </c>
      <c r="H1001" s="12">
        <f>SUM(D1001*400)+(E1001*100)+F1001-H1002</f>
        <v>11289</v>
      </c>
      <c r="I1001" s="11">
        <v>130</v>
      </c>
      <c r="J1001" s="13">
        <f t="shared" si="170"/>
        <v>1467570</v>
      </c>
      <c r="K1001" s="11">
        <v>1</v>
      </c>
      <c r="L1001" s="11"/>
      <c r="M1001" s="11"/>
      <c r="N1001" s="11">
        <v>1</v>
      </c>
      <c r="O1001" s="12"/>
      <c r="P1001" s="15">
        <v>100</v>
      </c>
      <c r="Q1001" s="16"/>
      <c r="R1001" s="16"/>
      <c r="S1001" s="15"/>
      <c r="T1001" s="15"/>
      <c r="U1001" s="13"/>
      <c r="V1001" s="13">
        <f t="shared" si="171"/>
        <v>1467570</v>
      </c>
      <c r="W1001" s="13">
        <f t="shared" si="172"/>
        <v>1467570</v>
      </c>
      <c r="X1001" s="17">
        <v>50</v>
      </c>
      <c r="Y1001" s="18" t="s">
        <v>35</v>
      </c>
      <c r="Z1001" s="19">
        <v>0.01</v>
      </c>
    </row>
    <row r="1002" spans="1:26" s="37" customFormat="1" ht="38.1" customHeight="1" thickBot="1" x14ac:dyDescent="0.6">
      <c r="A1002" s="157"/>
      <c r="B1002" s="14" t="s">
        <v>32</v>
      </c>
      <c r="C1002" s="14">
        <v>19477</v>
      </c>
      <c r="D1002" s="14"/>
      <c r="E1002" s="14"/>
      <c r="F1002" s="14"/>
      <c r="G1002" s="29"/>
      <c r="H1002" s="19">
        <v>200</v>
      </c>
      <c r="I1002" s="14">
        <v>130</v>
      </c>
      <c r="J1002" s="30">
        <f t="shared" si="170"/>
        <v>26000</v>
      </c>
      <c r="K1002" s="14">
        <v>1</v>
      </c>
      <c r="L1002" s="14"/>
      <c r="M1002" s="14"/>
      <c r="N1002" s="14">
        <v>2</v>
      </c>
      <c r="O1002" s="19"/>
      <c r="P1002" s="31">
        <v>100</v>
      </c>
      <c r="Q1002" s="32"/>
      <c r="R1002" s="32"/>
      <c r="S1002" s="31"/>
      <c r="T1002" s="31"/>
      <c r="U1002" s="30"/>
      <c r="V1002" s="30">
        <f t="shared" si="171"/>
        <v>26000</v>
      </c>
      <c r="W1002" s="30">
        <f t="shared" si="172"/>
        <v>26000</v>
      </c>
      <c r="X1002" s="33">
        <v>50</v>
      </c>
      <c r="Y1002" s="18" t="s">
        <v>35</v>
      </c>
      <c r="Z1002" s="19">
        <v>0.03</v>
      </c>
    </row>
    <row r="1003" spans="1:26" ht="42.6" customHeight="1" thickBot="1" x14ac:dyDescent="0.6">
      <c r="A1003" s="181"/>
      <c r="B1003" s="11" t="s">
        <v>32</v>
      </c>
      <c r="C1003" s="11">
        <v>19477</v>
      </c>
      <c r="D1003" s="11"/>
      <c r="E1003" s="11"/>
      <c r="F1003" s="11"/>
      <c r="G1003" s="20"/>
      <c r="H1003" s="12"/>
      <c r="I1003" s="11"/>
      <c r="J1003" s="13"/>
      <c r="K1003" s="11">
        <v>1</v>
      </c>
      <c r="L1003" s="11" t="s">
        <v>33</v>
      </c>
      <c r="M1003" s="11" t="s">
        <v>37</v>
      </c>
      <c r="N1003" s="11">
        <v>2</v>
      </c>
      <c r="O1003" s="12">
        <v>100</v>
      </c>
      <c r="P1003" s="15">
        <v>100</v>
      </c>
      <c r="Q1003" s="16">
        <v>8450</v>
      </c>
      <c r="R1003" s="16">
        <f>O1003*Q1003</f>
        <v>845000</v>
      </c>
      <c r="S1003" s="15">
        <v>6</v>
      </c>
      <c r="T1003" s="15">
        <v>6</v>
      </c>
      <c r="U1003" s="13">
        <f>R1003*(100-T1003)%</f>
        <v>794300</v>
      </c>
      <c r="V1003" s="13">
        <f t="shared" si="171"/>
        <v>794300</v>
      </c>
      <c r="W1003" s="13">
        <f t="shared" si="172"/>
        <v>794300</v>
      </c>
      <c r="X1003" s="17">
        <v>10</v>
      </c>
      <c r="Y1003" s="18" t="s">
        <v>35</v>
      </c>
      <c r="Z1003" s="19">
        <v>0.02</v>
      </c>
    </row>
    <row r="1004" spans="1:26" ht="42.6" customHeight="1" thickBot="1" x14ac:dyDescent="0.6">
      <c r="A1004" s="85">
        <v>835</v>
      </c>
      <c r="B1004" s="11" t="s">
        <v>32</v>
      </c>
      <c r="C1004" s="11">
        <v>43711</v>
      </c>
      <c r="D1004" s="11">
        <v>0</v>
      </c>
      <c r="E1004" s="11">
        <v>0</v>
      </c>
      <c r="F1004" s="11">
        <v>63</v>
      </c>
      <c r="G1004" s="20">
        <v>2</v>
      </c>
      <c r="H1004" s="12">
        <f>SUM(D1004*400)+(E1004*100)+F1004</f>
        <v>63</v>
      </c>
      <c r="I1004" s="11">
        <v>420</v>
      </c>
      <c r="J1004" s="13">
        <f>H1004*I1004</f>
        <v>26460</v>
      </c>
      <c r="K1004" s="11">
        <v>1</v>
      </c>
      <c r="L1004" s="11" t="s">
        <v>33</v>
      </c>
      <c r="M1004" s="11" t="s">
        <v>37</v>
      </c>
      <c r="N1004" s="11">
        <v>2</v>
      </c>
      <c r="O1004" s="12">
        <v>108</v>
      </c>
      <c r="P1004" s="15">
        <v>100</v>
      </c>
      <c r="Q1004" s="16">
        <v>8450</v>
      </c>
      <c r="R1004" s="16">
        <f>O1004*Q1004</f>
        <v>912600</v>
      </c>
      <c r="S1004" s="15">
        <v>22</v>
      </c>
      <c r="T1004" s="15">
        <v>34</v>
      </c>
      <c r="U1004" s="13">
        <f>R1004*(100-T1004)%</f>
        <v>602316</v>
      </c>
      <c r="V1004" s="13">
        <f t="shared" si="171"/>
        <v>628776</v>
      </c>
      <c r="W1004" s="13">
        <f t="shared" si="172"/>
        <v>628776</v>
      </c>
      <c r="X1004" s="17">
        <v>50</v>
      </c>
      <c r="Y1004" s="18" t="s">
        <v>35</v>
      </c>
      <c r="Z1004" s="19">
        <v>0.03</v>
      </c>
    </row>
    <row r="1005" spans="1:26" ht="42.6" customHeight="1" thickBot="1" x14ac:dyDescent="0.6">
      <c r="A1005" s="85">
        <v>836</v>
      </c>
      <c r="B1005" s="11" t="s">
        <v>32</v>
      </c>
      <c r="C1005" s="11">
        <v>43712</v>
      </c>
      <c r="D1005" s="11">
        <v>0</v>
      </c>
      <c r="E1005" s="11">
        <v>0</v>
      </c>
      <c r="F1005" s="11">
        <v>66</v>
      </c>
      <c r="G1005" s="20">
        <v>2</v>
      </c>
      <c r="H1005" s="12">
        <f>SUM(D1005*400)+(E1005*100)+F1005</f>
        <v>66</v>
      </c>
      <c r="I1005" s="11">
        <v>420</v>
      </c>
      <c r="J1005" s="13">
        <f>H1005*I1005</f>
        <v>27720</v>
      </c>
      <c r="K1005" s="11">
        <v>1</v>
      </c>
      <c r="L1005" s="11" t="s">
        <v>33</v>
      </c>
      <c r="M1005" s="14" t="s">
        <v>34</v>
      </c>
      <c r="N1005" s="11">
        <v>2</v>
      </c>
      <c r="O1005" s="12">
        <v>216</v>
      </c>
      <c r="P1005" s="15">
        <v>100</v>
      </c>
      <c r="Q1005" s="16">
        <v>8450</v>
      </c>
      <c r="R1005" s="16">
        <f>O1005*Q1005</f>
        <v>1825200</v>
      </c>
      <c r="S1005" s="15">
        <v>22</v>
      </c>
      <c r="T1005" s="15">
        <v>85</v>
      </c>
      <c r="U1005" s="13">
        <f>R1005*(100-T1005)%</f>
        <v>273780</v>
      </c>
      <c r="V1005" s="13">
        <f t="shared" si="171"/>
        <v>301500</v>
      </c>
      <c r="W1005" s="13">
        <f t="shared" si="172"/>
        <v>301500</v>
      </c>
      <c r="X1005" s="17">
        <v>50</v>
      </c>
      <c r="Y1005" s="18" t="s">
        <v>35</v>
      </c>
      <c r="Z1005" s="19">
        <v>0.03</v>
      </c>
    </row>
    <row r="1006" spans="1:26" ht="42.6" customHeight="1" thickBot="1" x14ac:dyDescent="0.6">
      <c r="A1006" s="152">
        <v>837</v>
      </c>
      <c r="B1006" s="11" t="s">
        <v>32</v>
      </c>
      <c r="C1006" s="11">
        <v>43713</v>
      </c>
      <c r="D1006" s="11">
        <v>0</v>
      </c>
      <c r="E1006" s="11">
        <v>0</v>
      </c>
      <c r="F1006" s="11">
        <v>66</v>
      </c>
      <c r="G1006" s="20">
        <v>2</v>
      </c>
      <c r="H1006" s="12">
        <f>SUM(D1006*400)+(E1006*100)+F1006</f>
        <v>66</v>
      </c>
      <c r="I1006" s="11">
        <v>420</v>
      </c>
      <c r="J1006" s="13">
        <f>H1006*I1006</f>
        <v>27720</v>
      </c>
      <c r="K1006" s="11">
        <v>1</v>
      </c>
      <c r="L1006" s="11"/>
      <c r="M1006" s="11"/>
      <c r="N1006" s="11">
        <v>2</v>
      </c>
      <c r="O1006" s="12"/>
      <c r="P1006" s="15">
        <v>100</v>
      </c>
      <c r="Q1006" s="16"/>
      <c r="R1006" s="16"/>
      <c r="S1006" s="15"/>
      <c r="T1006" s="15"/>
      <c r="U1006" s="13"/>
      <c r="V1006" s="13">
        <f t="shared" si="171"/>
        <v>27720</v>
      </c>
      <c r="W1006" s="13">
        <f t="shared" si="172"/>
        <v>27720</v>
      </c>
      <c r="X1006" s="17">
        <v>50</v>
      </c>
      <c r="Y1006" s="18" t="s">
        <v>35</v>
      </c>
      <c r="Z1006" s="19">
        <v>0.03</v>
      </c>
    </row>
    <row r="1007" spans="1:26" ht="42.6" customHeight="1" thickBot="1" x14ac:dyDescent="0.6">
      <c r="A1007" s="153"/>
      <c r="B1007" s="11" t="s">
        <v>32</v>
      </c>
      <c r="C1007" s="11">
        <v>43713</v>
      </c>
      <c r="D1007" s="11"/>
      <c r="E1007" s="11"/>
      <c r="F1007" s="11"/>
      <c r="G1007" s="20"/>
      <c r="H1007" s="12"/>
      <c r="I1007" s="11"/>
      <c r="J1007" s="13"/>
      <c r="K1007" s="11">
        <v>1</v>
      </c>
      <c r="L1007" s="11" t="s">
        <v>33</v>
      </c>
      <c r="M1007" s="14" t="s">
        <v>34</v>
      </c>
      <c r="N1007" s="11">
        <v>2</v>
      </c>
      <c r="O1007" s="12">
        <v>216</v>
      </c>
      <c r="P1007" s="15">
        <v>100</v>
      </c>
      <c r="Q1007" s="16">
        <v>8450</v>
      </c>
      <c r="R1007" s="16">
        <f>O1007*Q1007</f>
        <v>1825200</v>
      </c>
      <c r="S1007" s="15">
        <v>22</v>
      </c>
      <c r="T1007" s="15">
        <v>85</v>
      </c>
      <c r="U1007" s="13">
        <f>R1007*(100-T1007)%</f>
        <v>273780</v>
      </c>
      <c r="V1007" s="13">
        <f t="shared" si="171"/>
        <v>273780</v>
      </c>
      <c r="W1007" s="13">
        <f t="shared" si="172"/>
        <v>273780</v>
      </c>
      <c r="X1007" s="17">
        <v>10</v>
      </c>
      <c r="Y1007" s="18" t="s">
        <v>35</v>
      </c>
      <c r="Z1007" s="19">
        <v>0.02</v>
      </c>
    </row>
    <row r="1008" spans="1:26" ht="45" customHeight="1" thickBot="1" x14ac:dyDescent="0.6">
      <c r="A1008" s="152">
        <v>838</v>
      </c>
      <c r="B1008" s="11" t="s">
        <v>32</v>
      </c>
      <c r="C1008" s="11">
        <v>43722</v>
      </c>
      <c r="D1008" s="11">
        <v>0</v>
      </c>
      <c r="E1008" s="11">
        <v>1</v>
      </c>
      <c r="F1008" s="11">
        <v>23</v>
      </c>
      <c r="G1008" s="11">
        <v>5</v>
      </c>
      <c r="H1008" s="12">
        <f>SUM(D1008*400)+(E1008*100)+F1008-H1010</f>
        <v>114</v>
      </c>
      <c r="I1008" s="11">
        <v>420</v>
      </c>
      <c r="J1008" s="13">
        <f>H1008*I1008</f>
        <v>47880</v>
      </c>
      <c r="K1008" s="11">
        <v>1</v>
      </c>
      <c r="L1008" s="11" t="s">
        <v>33</v>
      </c>
      <c r="M1008" s="11" t="s">
        <v>37</v>
      </c>
      <c r="N1008" s="11">
        <v>2</v>
      </c>
      <c r="O1008" s="12">
        <v>108</v>
      </c>
      <c r="P1008" s="15">
        <v>100</v>
      </c>
      <c r="Q1008" s="16">
        <v>8450</v>
      </c>
      <c r="R1008" s="16">
        <f>O1008*Q1008</f>
        <v>912600</v>
      </c>
      <c r="S1008" s="15">
        <v>4</v>
      </c>
      <c r="T1008" s="15">
        <v>4</v>
      </c>
      <c r="U1008" s="13">
        <f>R1008*(100-T1008)%</f>
        <v>876096</v>
      </c>
      <c r="V1008" s="13">
        <f t="shared" si="171"/>
        <v>923976</v>
      </c>
      <c r="W1008" s="13">
        <f>V1008</f>
        <v>923976</v>
      </c>
      <c r="X1008" s="17">
        <v>50</v>
      </c>
      <c r="Y1008" s="18" t="s">
        <v>35</v>
      </c>
      <c r="Z1008" s="19">
        <v>0.03</v>
      </c>
    </row>
    <row r="1009" spans="1:26" ht="33.75" customHeight="1" thickBot="1" x14ac:dyDescent="0.6">
      <c r="A1009" s="157"/>
      <c r="B1009" s="11" t="s">
        <v>32</v>
      </c>
      <c r="C1009" s="11">
        <v>43722</v>
      </c>
      <c r="D1009" s="11"/>
      <c r="E1009" s="11"/>
      <c r="F1009" s="11"/>
      <c r="G1009" s="11">
        <v>2</v>
      </c>
      <c r="H1009" s="12"/>
      <c r="I1009" s="11"/>
      <c r="J1009" s="13"/>
      <c r="K1009" s="11">
        <v>1</v>
      </c>
      <c r="L1009" s="11"/>
      <c r="M1009" s="11"/>
      <c r="N1009" s="11">
        <v>2</v>
      </c>
      <c r="O1009" s="12">
        <v>104</v>
      </c>
      <c r="P1009" s="15">
        <v>74.285714285714292</v>
      </c>
      <c r="Q1009" s="16">
        <v>8450</v>
      </c>
      <c r="R1009" s="16">
        <f>O1009*Q1009</f>
        <v>878800</v>
      </c>
      <c r="S1009" s="15">
        <v>36</v>
      </c>
      <c r="T1009" s="15">
        <v>62</v>
      </c>
      <c r="U1009" s="13">
        <f>R1009*(100-T1009)%</f>
        <v>333944</v>
      </c>
      <c r="V1009" s="13">
        <f t="shared" si="171"/>
        <v>333944</v>
      </c>
      <c r="W1009" s="13">
        <f t="shared" si="172"/>
        <v>333944</v>
      </c>
      <c r="X1009" s="17">
        <v>10</v>
      </c>
      <c r="Y1009" s="18" t="s">
        <v>35</v>
      </c>
      <c r="Z1009" s="19">
        <v>0.02</v>
      </c>
    </row>
    <row r="1010" spans="1:26" s="37" customFormat="1" ht="33.75" customHeight="1" thickBot="1" x14ac:dyDescent="0.6">
      <c r="A1010" s="153"/>
      <c r="B1010" s="14" t="s">
        <v>32</v>
      </c>
      <c r="C1010" s="14">
        <v>43722</v>
      </c>
      <c r="D1010" s="14"/>
      <c r="E1010" s="14"/>
      <c r="F1010" s="14"/>
      <c r="G1010" s="14">
        <v>3</v>
      </c>
      <c r="H1010" s="19">
        <v>9</v>
      </c>
      <c r="I1010" s="14">
        <v>420</v>
      </c>
      <c r="J1010" s="30">
        <f t="shared" ref="J1010:J1021" si="174">H1010*I1010</f>
        <v>3780</v>
      </c>
      <c r="K1010" s="14">
        <v>1</v>
      </c>
      <c r="L1010" s="14"/>
      <c r="M1010" s="14"/>
      <c r="N1010" s="14">
        <v>3</v>
      </c>
      <c r="O1010" s="19">
        <v>36</v>
      </c>
      <c r="P1010" s="31">
        <v>25.714285714285715</v>
      </c>
      <c r="Q1010" s="32">
        <v>8450</v>
      </c>
      <c r="R1010" s="32">
        <f>O1010*Q1010</f>
        <v>304200</v>
      </c>
      <c r="S1010" s="15">
        <v>36</v>
      </c>
      <c r="T1010" s="31">
        <v>62</v>
      </c>
      <c r="U1010" s="30">
        <f>R1010*(100-T1010)%</f>
        <v>115596</v>
      </c>
      <c r="V1010" s="30">
        <f>U1010+J1010</f>
        <v>119376</v>
      </c>
      <c r="W1010" s="30">
        <f t="shared" si="172"/>
        <v>119376</v>
      </c>
      <c r="X1010" s="33">
        <v>0</v>
      </c>
      <c r="Y1010" s="39">
        <f>W1010</f>
        <v>119376</v>
      </c>
      <c r="Z1010" s="19">
        <v>0.3</v>
      </c>
    </row>
    <row r="1011" spans="1:26" ht="45" customHeight="1" thickBot="1" x14ac:dyDescent="0.6">
      <c r="A1011" s="11">
        <v>839</v>
      </c>
      <c r="B1011" s="11" t="s">
        <v>32</v>
      </c>
      <c r="C1011" s="11">
        <v>33380</v>
      </c>
      <c r="D1011" s="11">
        <v>0</v>
      </c>
      <c r="E1011" s="11">
        <v>0</v>
      </c>
      <c r="F1011" s="11">
        <v>84</v>
      </c>
      <c r="G1011" s="20">
        <v>2</v>
      </c>
      <c r="H1011" s="12">
        <f t="shared" si="167"/>
        <v>84</v>
      </c>
      <c r="I1011" s="11">
        <v>420</v>
      </c>
      <c r="J1011" s="13">
        <f t="shared" si="174"/>
        <v>35280</v>
      </c>
      <c r="K1011" s="11">
        <v>1</v>
      </c>
      <c r="L1011" s="11" t="s">
        <v>33</v>
      </c>
      <c r="M1011" s="11" t="s">
        <v>37</v>
      </c>
      <c r="N1011" s="11">
        <v>2</v>
      </c>
      <c r="O1011" s="12">
        <v>180</v>
      </c>
      <c r="P1011" s="15">
        <v>100</v>
      </c>
      <c r="Q1011" s="16">
        <v>8450</v>
      </c>
      <c r="R1011" s="16">
        <f>O1011*Q1011</f>
        <v>1521000</v>
      </c>
      <c r="S1011" s="15">
        <v>10</v>
      </c>
      <c r="T1011" s="15">
        <v>10</v>
      </c>
      <c r="U1011" s="13">
        <f>R1011*(100-T1011)%</f>
        <v>1368900</v>
      </c>
      <c r="V1011" s="13">
        <f t="shared" si="171"/>
        <v>1404180</v>
      </c>
      <c r="W1011" s="13">
        <f t="shared" si="172"/>
        <v>1404180</v>
      </c>
      <c r="X1011" s="17">
        <v>50</v>
      </c>
      <c r="Y1011" s="18" t="s">
        <v>35</v>
      </c>
      <c r="Z1011" s="19">
        <v>0.03</v>
      </c>
    </row>
    <row r="1012" spans="1:26" ht="45" customHeight="1" thickBot="1" x14ac:dyDescent="0.6">
      <c r="A1012" s="11">
        <v>840</v>
      </c>
      <c r="B1012" s="11" t="s">
        <v>32</v>
      </c>
      <c r="C1012" s="11">
        <v>33381</v>
      </c>
      <c r="D1012" s="11">
        <v>3</v>
      </c>
      <c r="E1012" s="11">
        <v>0</v>
      </c>
      <c r="F1012" s="11">
        <v>75</v>
      </c>
      <c r="G1012" s="20">
        <v>2</v>
      </c>
      <c r="H1012" s="12">
        <f t="shared" si="167"/>
        <v>1275</v>
      </c>
      <c r="I1012" s="11">
        <v>100</v>
      </c>
      <c r="J1012" s="13">
        <f t="shared" si="174"/>
        <v>127500</v>
      </c>
      <c r="K1012" s="11">
        <v>1</v>
      </c>
      <c r="L1012" s="11"/>
      <c r="M1012" s="11"/>
      <c r="N1012" s="11">
        <v>1</v>
      </c>
      <c r="O1012" s="12"/>
      <c r="P1012" s="15">
        <v>100</v>
      </c>
      <c r="Q1012" s="16"/>
      <c r="R1012" s="16"/>
      <c r="S1012" s="15"/>
      <c r="T1012" s="15"/>
      <c r="U1012" s="13"/>
      <c r="V1012" s="13"/>
      <c r="W1012" s="13"/>
      <c r="X1012" s="17">
        <v>50</v>
      </c>
      <c r="Y1012" s="18" t="s">
        <v>35</v>
      </c>
      <c r="Z1012" s="19">
        <v>0.01</v>
      </c>
    </row>
    <row r="1013" spans="1:26" ht="42.75" customHeight="1" thickBot="1" x14ac:dyDescent="0.6">
      <c r="A1013" s="11">
        <v>841</v>
      </c>
      <c r="B1013" s="11" t="s">
        <v>32</v>
      </c>
      <c r="C1013" s="11">
        <v>39136</v>
      </c>
      <c r="D1013" s="11">
        <v>0</v>
      </c>
      <c r="E1013" s="11">
        <v>1</v>
      </c>
      <c r="F1013" s="11">
        <v>3</v>
      </c>
      <c r="G1013" s="11">
        <v>2</v>
      </c>
      <c r="H1013" s="12">
        <f t="shared" si="167"/>
        <v>103</v>
      </c>
      <c r="I1013" s="11">
        <v>500</v>
      </c>
      <c r="J1013" s="13">
        <f t="shared" si="174"/>
        <v>51500</v>
      </c>
      <c r="K1013" s="11">
        <v>1</v>
      </c>
      <c r="L1013" s="11" t="s">
        <v>33</v>
      </c>
      <c r="M1013" s="11" t="s">
        <v>37</v>
      </c>
      <c r="N1013" s="11">
        <v>2</v>
      </c>
      <c r="O1013" s="12">
        <v>54</v>
      </c>
      <c r="P1013" s="15">
        <v>100</v>
      </c>
      <c r="Q1013" s="16">
        <v>8450</v>
      </c>
      <c r="R1013" s="16">
        <f>O1013*Q1013</f>
        <v>456300</v>
      </c>
      <c r="S1013" s="15">
        <v>7</v>
      </c>
      <c r="T1013" s="15">
        <v>7</v>
      </c>
      <c r="U1013" s="13">
        <f>R1013*(100-T1013)%</f>
        <v>424359</v>
      </c>
      <c r="V1013" s="13">
        <f t="shared" ref="V1013:V1021" si="175">U1013+J1013</f>
        <v>475859</v>
      </c>
      <c r="W1013" s="13">
        <f t="shared" si="172"/>
        <v>475859</v>
      </c>
      <c r="X1013" s="17">
        <v>50</v>
      </c>
      <c r="Y1013" s="18" t="s">
        <v>35</v>
      </c>
      <c r="Z1013" s="19">
        <v>0.03</v>
      </c>
    </row>
    <row r="1014" spans="1:26" ht="42.75" customHeight="1" thickBot="1" x14ac:dyDescent="0.6">
      <c r="A1014" s="11">
        <v>842</v>
      </c>
      <c r="B1014" s="11" t="s">
        <v>32</v>
      </c>
      <c r="C1014" s="11">
        <v>42142</v>
      </c>
      <c r="D1014" s="11">
        <v>0</v>
      </c>
      <c r="E1014" s="11">
        <v>1</v>
      </c>
      <c r="F1014" s="11">
        <v>33</v>
      </c>
      <c r="G1014" s="11">
        <v>2</v>
      </c>
      <c r="H1014" s="12">
        <f t="shared" si="167"/>
        <v>133</v>
      </c>
      <c r="I1014" s="11">
        <v>420</v>
      </c>
      <c r="J1014" s="13">
        <f t="shared" si="174"/>
        <v>55860</v>
      </c>
      <c r="K1014" s="11">
        <v>1</v>
      </c>
      <c r="L1014" s="11" t="s">
        <v>33</v>
      </c>
      <c r="M1014" s="14" t="s">
        <v>34</v>
      </c>
      <c r="N1014" s="11">
        <v>2</v>
      </c>
      <c r="O1014" s="12">
        <v>234</v>
      </c>
      <c r="P1014" s="15">
        <v>100</v>
      </c>
      <c r="Q1014" s="16">
        <v>8450</v>
      </c>
      <c r="R1014" s="16">
        <f>O1014*Q1014</f>
        <v>1977300</v>
      </c>
      <c r="S1014" s="15">
        <v>20</v>
      </c>
      <c r="T1014" s="15">
        <v>75</v>
      </c>
      <c r="U1014" s="13">
        <f>R1014*(100-T1014)%</f>
        <v>494325</v>
      </c>
      <c r="V1014" s="13">
        <f t="shared" si="175"/>
        <v>550185</v>
      </c>
      <c r="W1014" s="13">
        <f t="shared" si="172"/>
        <v>550185</v>
      </c>
      <c r="X1014" s="17">
        <v>50</v>
      </c>
      <c r="Y1014" s="18" t="s">
        <v>35</v>
      </c>
      <c r="Z1014" s="19">
        <v>0.03</v>
      </c>
    </row>
    <row r="1015" spans="1:26" ht="29.25" customHeight="1" thickBot="1" x14ac:dyDescent="0.6">
      <c r="A1015" s="152">
        <v>843</v>
      </c>
      <c r="B1015" s="11" t="s">
        <v>32</v>
      </c>
      <c r="C1015" s="11">
        <v>39106</v>
      </c>
      <c r="D1015" s="11">
        <v>5</v>
      </c>
      <c r="E1015" s="11">
        <v>3</v>
      </c>
      <c r="F1015" s="11">
        <v>77</v>
      </c>
      <c r="G1015" s="11">
        <v>1</v>
      </c>
      <c r="H1015" s="12">
        <f>SUM(D1015*400)+(E1015*100)+F1015</f>
        <v>2377</v>
      </c>
      <c r="I1015" s="11">
        <v>180</v>
      </c>
      <c r="J1015" s="13">
        <f t="shared" si="174"/>
        <v>427860</v>
      </c>
      <c r="K1015" s="11">
        <v>1</v>
      </c>
      <c r="L1015" s="11"/>
      <c r="M1015" s="11"/>
      <c r="N1015" s="11">
        <v>1</v>
      </c>
      <c r="O1015" s="12"/>
      <c r="P1015" s="15">
        <v>100</v>
      </c>
      <c r="Q1015" s="16"/>
      <c r="R1015" s="16"/>
      <c r="S1015" s="15"/>
      <c r="T1015" s="15"/>
      <c r="U1015" s="13"/>
      <c r="V1015" s="13">
        <f t="shared" si="175"/>
        <v>427860</v>
      </c>
      <c r="W1015" s="13">
        <f>V1015</f>
        <v>427860</v>
      </c>
      <c r="X1015" s="17">
        <v>50</v>
      </c>
      <c r="Y1015" s="18" t="s">
        <v>35</v>
      </c>
      <c r="Z1015" s="19">
        <v>0.01</v>
      </c>
    </row>
    <row r="1016" spans="1:26" ht="29.25" customHeight="1" thickBot="1" x14ac:dyDescent="0.6">
      <c r="A1016" s="153"/>
      <c r="B1016" s="11" t="s">
        <v>32</v>
      </c>
      <c r="C1016" s="11">
        <v>39106</v>
      </c>
      <c r="D1016" s="11"/>
      <c r="E1016" s="11"/>
      <c r="F1016" s="11">
        <v>10</v>
      </c>
      <c r="G1016" s="11">
        <v>1</v>
      </c>
      <c r="H1016" s="12">
        <f t="shared" si="167"/>
        <v>10</v>
      </c>
      <c r="I1016" s="11">
        <v>180</v>
      </c>
      <c r="J1016" s="13">
        <f t="shared" si="174"/>
        <v>1800</v>
      </c>
      <c r="K1016" s="11">
        <v>1</v>
      </c>
      <c r="L1016" s="11" t="s">
        <v>33</v>
      </c>
      <c r="M1016" s="11" t="s">
        <v>41</v>
      </c>
      <c r="N1016" s="11">
        <v>1</v>
      </c>
      <c r="O1016" s="12">
        <v>25</v>
      </c>
      <c r="P1016" s="15">
        <v>100</v>
      </c>
      <c r="Q1016" s="16">
        <v>8600</v>
      </c>
      <c r="R1016" s="16">
        <f>O1016*Q1016</f>
        <v>215000</v>
      </c>
      <c r="S1016" s="15">
        <v>4</v>
      </c>
      <c r="T1016" s="15">
        <v>12</v>
      </c>
      <c r="U1016" s="13">
        <f>R1016*(100-T1016)%</f>
        <v>189200</v>
      </c>
      <c r="V1016" s="13">
        <f t="shared" si="175"/>
        <v>191000</v>
      </c>
      <c r="W1016" s="13">
        <f t="shared" si="172"/>
        <v>191000</v>
      </c>
      <c r="X1016" s="17">
        <v>10</v>
      </c>
      <c r="Y1016" s="18" t="s">
        <v>35</v>
      </c>
      <c r="Z1016" s="19">
        <v>0.02</v>
      </c>
    </row>
    <row r="1017" spans="1:26" ht="29.25" customHeight="1" thickBot="1" x14ac:dyDescent="0.6">
      <c r="A1017" s="11">
        <v>844</v>
      </c>
      <c r="B1017" s="11" t="s">
        <v>32</v>
      </c>
      <c r="C1017" s="11">
        <v>32331</v>
      </c>
      <c r="D1017" s="11">
        <v>12</v>
      </c>
      <c r="E1017" s="11">
        <v>3</v>
      </c>
      <c r="F1017" s="11">
        <v>29</v>
      </c>
      <c r="G1017" s="20">
        <v>1</v>
      </c>
      <c r="H1017" s="12">
        <f t="shared" si="167"/>
        <v>5129</v>
      </c>
      <c r="I1017" s="11">
        <v>130</v>
      </c>
      <c r="J1017" s="13">
        <f t="shared" si="174"/>
        <v>666770</v>
      </c>
      <c r="K1017" s="11">
        <v>1</v>
      </c>
      <c r="L1017" s="11"/>
      <c r="M1017" s="11"/>
      <c r="N1017" s="11">
        <v>1</v>
      </c>
      <c r="O1017" s="12"/>
      <c r="P1017" s="15">
        <v>100</v>
      </c>
      <c r="Q1017" s="16"/>
      <c r="R1017" s="16"/>
      <c r="S1017" s="15"/>
      <c r="T1017" s="15"/>
      <c r="U1017" s="13"/>
      <c r="V1017" s="13">
        <f t="shared" si="175"/>
        <v>666770</v>
      </c>
      <c r="W1017" s="13">
        <f t="shared" si="172"/>
        <v>666770</v>
      </c>
      <c r="X1017" s="17">
        <v>50</v>
      </c>
      <c r="Y1017" s="18" t="s">
        <v>35</v>
      </c>
      <c r="Z1017" s="19">
        <v>0.01</v>
      </c>
    </row>
    <row r="1018" spans="1:26" ht="29.25" customHeight="1" thickBot="1" x14ac:dyDescent="0.6">
      <c r="A1018" s="11">
        <v>845</v>
      </c>
      <c r="B1018" s="11" t="s">
        <v>32</v>
      </c>
      <c r="C1018" s="11">
        <v>32290</v>
      </c>
      <c r="D1018" s="11">
        <v>5</v>
      </c>
      <c r="E1018" s="11">
        <v>3</v>
      </c>
      <c r="F1018" s="11">
        <v>32</v>
      </c>
      <c r="G1018" s="11">
        <v>1</v>
      </c>
      <c r="H1018" s="12">
        <f t="shared" si="167"/>
        <v>2332</v>
      </c>
      <c r="I1018" s="11">
        <v>130</v>
      </c>
      <c r="J1018" s="13">
        <f t="shared" si="174"/>
        <v>303160</v>
      </c>
      <c r="K1018" s="11">
        <v>1</v>
      </c>
      <c r="L1018" s="11"/>
      <c r="M1018" s="11"/>
      <c r="N1018" s="11">
        <v>1</v>
      </c>
      <c r="O1018" s="12"/>
      <c r="P1018" s="15">
        <v>100</v>
      </c>
      <c r="Q1018" s="16"/>
      <c r="R1018" s="16"/>
      <c r="S1018" s="15"/>
      <c r="T1018" s="15"/>
      <c r="U1018" s="13"/>
      <c r="V1018" s="13">
        <f t="shared" si="175"/>
        <v>303160</v>
      </c>
      <c r="W1018" s="13">
        <f t="shared" si="172"/>
        <v>303160</v>
      </c>
      <c r="X1018" s="17">
        <v>50</v>
      </c>
      <c r="Y1018" s="18" t="s">
        <v>35</v>
      </c>
      <c r="Z1018" s="19">
        <v>0.01</v>
      </c>
    </row>
    <row r="1019" spans="1:26" ht="45" customHeight="1" thickBot="1" x14ac:dyDescent="0.6">
      <c r="A1019" s="11">
        <v>846</v>
      </c>
      <c r="B1019" s="11" t="s">
        <v>32</v>
      </c>
      <c r="C1019" s="11">
        <v>304</v>
      </c>
      <c r="D1019" s="11">
        <v>0</v>
      </c>
      <c r="E1019" s="11">
        <v>0</v>
      </c>
      <c r="F1019" s="11">
        <v>12</v>
      </c>
      <c r="G1019" s="20">
        <v>2</v>
      </c>
      <c r="H1019" s="12">
        <f t="shared" si="167"/>
        <v>12</v>
      </c>
      <c r="I1019" s="11">
        <v>420</v>
      </c>
      <c r="J1019" s="13">
        <f t="shared" si="174"/>
        <v>5040</v>
      </c>
      <c r="K1019" s="11">
        <v>1</v>
      </c>
      <c r="L1019" s="11" t="s">
        <v>45</v>
      </c>
      <c r="M1019" s="11"/>
      <c r="N1019" s="11">
        <v>2</v>
      </c>
      <c r="O1019" s="12"/>
      <c r="P1019" s="15">
        <v>100</v>
      </c>
      <c r="Q1019" s="16"/>
      <c r="R1019" s="16"/>
      <c r="S1019" s="15"/>
      <c r="T1019" s="15"/>
      <c r="U1019" s="13"/>
      <c r="V1019" s="13">
        <f t="shared" si="175"/>
        <v>5040</v>
      </c>
      <c r="W1019" s="13">
        <f t="shared" si="172"/>
        <v>5040</v>
      </c>
      <c r="X1019" s="161">
        <v>50</v>
      </c>
      <c r="Y1019" s="164" t="s">
        <v>35</v>
      </c>
      <c r="Z1019" s="144">
        <v>0.03</v>
      </c>
    </row>
    <row r="1020" spans="1:26" ht="45" customHeight="1" thickBot="1" x14ac:dyDescent="0.6">
      <c r="A1020" s="11">
        <v>847</v>
      </c>
      <c r="B1020" s="11" t="s">
        <v>32</v>
      </c>
      <c r="C1020" s="11">
        <v>306</v>
      </c>
      <c r="D1020" s="11">
        <v>0</v>
      </c>
      <c r="E1020" s="11">
        <v>0</v>
      </c>
      <c r="F1020" s="11">
        <v>93</v>
      </c>
      <c r="G1020" s="20">
        <v>2</v>
      </c>
      <c r="H1020" s="12">
        <f t="shared" si="167"/>
        <v>93</v>
      </c>
      <c r="I1020" s="11">
        <v>500</v>
      </c>
      <c r="J1020" s="13">
        <f t="shared" si="174"/>
        <v>46500</v>
      </c>
      <c r="K1020" s="11">
        <v>1</v>
      </c>
      <c r="L1020" s="11" t="s">
        <v>33</v>
      </c>
      <c r="M1020" s="11" t="s">
        <v>41</v>
      </c>
      <c r="N1020" s="11">
        <v>2</v>
      </c>
      <c r="O1020" s="12">
        <v>180</v>
      </c>
      <c r="P1020" s="15">
        <v>100</v>
      </c>
      <c r="Q1020" s="16">
        <v>8600</v>
      </c>
      <c r="R1020" s="16">
        <f>O1020*Q1020</f>
        <v>1548000</v>
      </c>
      <c r="S1020" s="15">
        <v>46</v>
      </c>
      <c r="T1020" s="15">
        <v>93</v>
      </c>
      <c r="U1020" s="13">
        <f>R1020*(100-T1020)%</f>
        <v>108360.00000000001</v>
      </c>
      <c r="V1020" s="13">
        <f t="shared" si="175"/>
        <v>154860</v>
      </c>
      <c r="W1020" s="13">
        <f t="shared" si="172"/>
        <v>154860</v>
      </c>
      <c r="X1020" s="163"/>
      <c r="Y1020" s="166"/>
      <c r="Z1020" s="146"/>
    </row>
    <row r="1021" spans="1:26" ht="32.25" customHeight="1" thickBot="1" x14ac:dyDescent="0.6">
      <c r="A1021" s="11">
        <v>848</v>
      </c>
      <c r="B1021" s="11" t="s">
        <v>32</v>
      </c>
      <c r="C1021" s="11">
        <v>17810</v>
      </c>
      <c r="D1021" s="11">
        <v>7</v>
      </c>
      <c r="E1021" s="11">
        <v>2</v>
      </c>
      <c r="F1021" s="11">
        <v>93</v>
      </c>
      <c r="G1021" s="20">
        <v>1</v>
      </c>
      <c r="H1021" s="12">
        <f t="shared" si="167"/>
        <v>3093</v>
      </c>
      <c r="I1021" s="11">
        <v>130</v>
      </c>
      <c r="J1021" s="13">
        <f t="shared" si="174"/>
        <v>402090</v>
      </c>
      <c r="K1021" s="11">
        <v>1</v>
      </c>
      <c r="L1021" s="11"/>
      <c r="M1021" s="11"/>
      <c r="N1021" s="11">
        <v>1</v>
      </c>
      <c r="O1021" s="12"/>
      <c r="P1021" s="15">
        <v>100</v>
      </c>
      <c r="Q1021" s="16"/>
      <c r="R1021" s="16"/>
      <c r="S1021" s="15"/>
      <c r="T1021" s="15"/>
      <c r="U1021" s="13"/>
      <c r="V1021" s="13">
        <f t="shared" si="175"/>
        <v>402090</v>
      </c>
      <c r="W1021" s="13">
        <f t="shared" si="172"/>
        <v>402090</v>
      </c>
      <c r="X1021" s="17">
        <v>50</v>
      </c>
      <c r="Y1021" s="6" t="s">
        <v>35</v>
      </c>
      <c r="Z1021" s="19">
        <v>0.01</v>
      </c>
    </row>
    <row r="1022" spans="1:26" ht="45" customHeight="1" thickBot="1" x14ac:dyDescent="0.6">
      <c r="A1022" s="152">
        <v>849</v>
      </c>
      <c r="B1022" s="11" t="s">
        <v>32</v>
      </c>
      <c r="C1022" s="11">
        <v>44680</v>
      </c>
      <c r="D1022" s="11">
        <v>0</v>
      </c>
      <c r="E1022" s="11">
        <v>0</v>
      </c>
      <c r="F1022" s="11">
        <v>44</v>
      </c>
      <c r="G1022" s="11">
        <v>5</v>
      </c>
      <c r="H1022" s="12">
        <f>SUM(D1022*400)+(E1022*100)+F1022-H1024</f>
        <v>38</v>
      </c>
      <c r="I1022" s="11">
        <v>500</v>
      </c>
      <c r="J1022" s="13">
        <f>H1022*I1022</f>
        <v>19000</v>
      </c>
      <c r="K1022" s="11">
        <v>1</v>
      </c>
      <c r="L1022" s="11" t="s">
        <v>33</v>
      </c>
      <c r="M1022" s="14" t="s">
        <v>37</v>
      </c>
      <c r="N1022" s="11">
        <v>5</v>
      </c>
      <c r="O1022" s="12">
        <v>176</v>
      </c>
      <c r="P1022" s="15">
        <v>100</v>
      </c>
      <c r="Q1022" s="16"/>
      <c r="R1022" s="16"/>
      <c r="S1022" s="15"/>
      <c r="T1022" s="15"/>
      <c r="U1022" s="13"/>
      <c r="V1022" s="13"/>
      <c r="W1022" s="13"/>
      <c r="X1022" s="17"/>
      <c r="Y1022" s="6"/>
      <c r="Z1022" s="19"/>
    </row>
    <row r="1023" spans="1:26" ht="36.75" customHeight="1" thickBot="1" x14ac:dyDescent="0.6">
      <c r="A1023" s="157"/>
      <c r="B1023" s="11" t="s">
        <v>32</v>
      </c>
      <c r="C1023" s="11">
        <v>44680</v>
      </c>
      <c r="D1023" s="11"/>
      <c r="E1023" s="11"/>
      <c r="F1023" s="11"/>
      <c r="G1023" s="11">
        <v>2</v>
      </c>
      <c r="H1023" s="12"/>
      <c r="I1023" s="11"/>
      <c r="J1023" s="13"/>
      <c r="K1023" s="11">
        <v>1</v>
      </c>
      <c r="L1023" s="11"/>
      <c r="M1023" s="11"/>
      <c r="N1023" s="11">
        <v>2</v>
      </c>
      <c r="O1023" s="12">
        <f>O1022-O1024</f>
        <v>152</v>
      </c>
      <c r="P1023" s="15">
        <v>85.18518518518519</v>
      </c>
      <c r="Q1023" s="16">
        <v>8450</v>
      </c>
      <c r="R1023" s="16">
        <f>O1023*Q1023</f>
        <v>1284400</v>
      </c>
      <c r="S1023" s="15">
        <v>21</v>
      </c>
      <c r="T1023" s="15">
        <v>32</v>
      </c>
      <c r="U1023" s="13">
        <f>R1023*(100-T1023)%</f>
        <v>873392.00000000012</v>
      </c>
      <c r="V1023" s="13">
        <f>U1023+J1022</f>
        <v>892392.00000000012</v>
      </c>
      <c r="W1023" s="13">
        <f t="shared" si="172"/>
        <v>892392.00000000012</v>
      </c>
      <c r="X1023" s="17">
        <v>50</v>
      </c>
      <c r="Y1023" s="18" t="s">
        <v>35</v>
      </c>
      <c r="Z1023" s="19">
        <v>0.03</v>
      </c>
    </row>
    <row r="1024" spans="1:26" s="37" customFormat="1" ht="36.75" customHeight="1" thickBot="1" x14ac:dyDescent="0.6">
      <c r="A1024" s="153"/>
      <c r="B1024" s="14" t="s">
        <v>32</v>
      </c>
      <c r="C1024" s="14">
        <v>44680</v>
      </c>
      <c r="D1024" s="14"/>
      <c r="E1024" s="14"/>
      <c r="F1024" s="14"/>
      <c r="G1024" s="14">
        <v>3</v>
      </c>
      <c r="H1024" s="19">
        <v>6</v>
      </c>
      <c r="I1024" s="14">
        <v>500</v>
      </c>
      <c r="J1024" s="30">
        <f t="shared" ref="J1024:J1052" si="176">H1024*I1024</f>
        <v>3000</v>
      </c>
      <c r="K1024" s="14">
        <v>1</v>
      </c>
      <c r="L1024" s="14"/>
      <c r="M1024" s="14"/>
      <c r="N1024" s="14">
        <v>3</v>
      </c>
      <c r="O1024" s="19">
        <v>24</v>
      </c>
      <c r="P1024" s="31">
        <v>14.814814814814815</v>
      </c>
      <c r="Q1024" s="32">
        <v>8450</v>
      </c>
      <c r="R1024" s="32">
        <f>O1024*Q1024</f>
        <v>202800</v>
      </c>
      <c r="S1024" s="15">
        <v>21</v>
      </c>
      <c r="T1024" s="15">
        <v>32</v>
      </c>
      <c r="U1024" s="30">
        <f>R1024*(100-T1024)%</f>
        <v>137904</v>
      </c>
      <c r="V1024" s="30">
        <f>U1024+J1024</f>
        <v>140904</v>
      </c>
      <c r="W1024" s="30">
        <f>V1024</f>
        <v>140904</v>
      </c>
      <c r="X1024" s="33">
        <v>0</v>
      </c>
      <c r="Y1024" s="39">
        <f>W1024</f>
        <v>140904</v>
      </c>
      <c r="Z1024" s="19">
        <v>0.3</v>
      </c>
    </row>
    <row r="1025" spans="1:26" ht="28.5" customHeight="1" thickBot="1" x14ac:dyDescent="0.6">
      <c r="A1025" s="11">
        <v>850</v>
      </c>
      <c r="B1025" s="11" t="s">
        <v>32</v>
      </c>
      <c r="C1025" s="11">
        <v>17298</v>
      </c>
      <c r="D1025" s="11">
        <v>2</v>
      </c>
      <c r="E1025" s="11">
        <v>3</v>
      </c>
      <c r="F1025" s="11">
        <v>21</v>
      </c>
      <c r="G1025" s="20">
        <v>1</v>
      </c>
      <c r="H1025" s="12">
        <f t="shared" si="167"/>
        <v>1121</v>
      </c>
      <c r="I1025" s="11">
        <v>110</v>
      </c>
      <c r="J1025" s="13">
        <f t="shared" si="176"/>
        <v>123310</v>
      </c>
      <c r="K1025" s="11">
        <v>1</v>
      </c>
      <c r="L1025" s="11"/>
      <c r="M1025" s="11"/>
      <c r="N1025" s="11">
        <v>1</v>
      </c>
      <c r="O1025" s="12"/>
      <c r="P1025" s="15">
        <v>100</v>
      </c>
      <c r="Q1025" s="16"/>
      <c r="R1025" s="16"/>
      <c r="S1025" s="15"/>
      <c r="T1025" s="15"/>
      <c r="U1025" s="13"/>
      <c r="V1025" s="13">
        <f t="shared" ref="V1025:V1088" si="177">U1025+J1025</f>
        <v>123310</v>
      </c>
      <c r="W1025" s="13">
        <f t="shared" si="172"/>
        <v>123310</v>
      </c>
      <c r="X1025" s="161">
        <v>50</v>
      </c>
      <c r="Y1025" s="164" t="s">
        <v>35</v>
      </c>
      <c r="Z1025" s="144">
        <v>0.01</v>
      </c>
    </row>
    <row r="1026" spans="1:26" ht="28.5" customHeight="1" thickBot="1" x14ac:dyDescent="0.6">
      <c r="A1026" s="11">
        <v>851</v>
      </c>
      <c r="B1026" s="11" t="s">
        <v>32</v>
      </c>
      <c r="C1026" s="11">
        <v>32572</v>
      </c>
      <c r="D1026" s="11">
        <v>3</v>
      </c>
      <c r="E1026" s="11">
        <v>0</v>
      </c>
      <c r="F1026" s="11">
        <v>0</v>
      </c>
      <c r="G1026" s="20">
        <v>1</v>
      </c>
      <c r="H1026" s="12">
        <f t="shared" si="167"/>
        <v>1200</v>
      </c>
      <c r="I1026" s="11">
        <v>110</v>
      </c>
      <c r="J1026" s="13">
        <f t="shared" si="176"/>
        <v>132000</v>
      </c>
      <c r="K1026" s="11">
        <v>1</v>
      </c>
      <c r="L1026" s="11"/>
      <c r="M1026" s="11"/>
      <c r="N1026" s="11">
        <v>1</v>
      </c>
      <c r="O1026" s="12"/>
      <c r="P1026" s="15">
        <v>100</v>
      </c>
      <c r="Q1026" s="16"/>
      <c r="R1026" s="16"/>
      <c r="S1026" s="15"/>
      <c r="T1026" s="15"/>
      <c r="U1026" s="13"/>
      <c r="V1026" s="13">
        <f t="shared" si="177"/>
        <v>132000</v>
      </c>
      <c r="W1026" s="13">
        <f t="shared" si="172"/>
        <v>132000</v>
      </c>
      <c r="X1026" s="162"/>
      <c r="Y1026" s="165"/>
      <c r="Z1026" s="145"/>
    </row>
    <row r="1027" spans="1:26" ht="36.75" customHeight="1" thickBot="1" x14ac:dyDescent="0.6">
      <c r="A1027" s="11">
        <v>852</v>
      </c>
      <c r="B1027" s="11" t="s">
        <v>32</v>
      </c>
      <c r="C1027" s="11">
        <v>32574</v>
      </c>
      <c r="D1027" s="11">
        <v>8</v>
      </c>
      <c r="E1027" s="11">
        <v>0</v>
      </c>
      <c r="F1027" s="11">
        <v>0</v>
      </c>
      <c r="G1027" s="20">
        <v>1</v>
      </c>
      <c r="H1027" s="12">
        <f>SUM(D1027*400)+(E1027*100)+F1027</f>
        <v>3200</v>
      </c>
      <c r="I1027" s="11">
        <v>110</v>
      </c>
      <c r="J1027" s="13">
        <f t="shared" si="176"/>
        <v>352000</v>
      </c>
      <c r="K1027" s="11">
        <v>1</v>
      </c>
      <c r="L1027" s="11"/>
      <c r="M1027" s="11"/>
      <c r="N1027" s="11">
        <v>1</v>
      </c>
      <c r="O1027" s="12"/>
      <c r="P1027" s="15">
        <v>100</v>
      </c>
      <c r="Q1027" s="16"/>
      <c r="R1027" s="16"/>
      <c r="S1027" s="15"/>
      <c r="T1027" s="15"/>
      <c r="U1027" s="13"/>
      <c r="V1027" s="13">
        <f t="shared" si="177"/>
        <v>352000</v>
      </c>
      <c r="W1027" s="13">
        <f>V1027</f>
        <v>352000</v>
      </c>
      <c r="X1027" s="163"/>
      <c r="Y1027" s="166"/>
      <c r="Z1027" s="146"/>
    </row>
    <row r="1028" spans="1:26" ht="28.5" customHeight="1" thickBot="1" x14ac:dyDescent="0.6">
      <c r="A1028" s="11">
        <v>853</v>
      </c>
      <c r="B1028" s="11" t="s">
        <v>32</v>
      </c>
      <c r="C1028" s="11">
        <v>293</v>
      </c>
      <c r="D1028" s="11">
        <v>1</v>
      </c>
      <c r="E1028" s="11">
        <v>2</v>
      </c>
      <c r="F1028" s="11">
        <v>88</v>
      </c>
      <c r="G1028" s="20">
        <v>1</v>
      </c>
      <c r="H1028" s="12">
        <f t="shared" si="167"/>
        <v>688</v>
      </c>
      <c r="I1028" s="11">
        <v>370</v>
      </c>
      <c r="J1028" s="13">
        <f t="shared" si="176"/>
        <v>254560</v>
      </c>
      <c r="K1028" s="11">
        <v>1</v>
      </c>
      <c r="L1028" s="11"/>
      <c r="M1028" s="11"/>
      <c r="N1028" s="11">
        <v>1</v>
      </c>
      <c r="O1028" s="12"/>
      <c r="P1028" s="15">
        <v>100</v>
      </c>
      <c r="Q1028" s="16"/>
      <c r="R1028" s="16"/>
      <c r="S1028" s="15"/>
      <c r="T1028" s="15"/>
      <c r="U1028" s="13"/>
      <c r="V1028" s="13">
        <f t="shared" si="177"/>
        <v>254560</v>
      </c>
      <c r="W1028" s="13">
        <f t="shared" si="172"/>
        <v>254560</v>
      </c>
      <c r="X1028" s="17">
        <v>50</v>
      </c>
      <c r="Y1028" s="18" t="s">
        <v>35</v>
      </c>
      <c r="Z1028" s="19">
        <v>0.01</v>
      </c>
    </row>
    <row r="1029" spans="1:26" ht="45" customHeight="1" thickBot="1" x14ac:dyDescent="0.6">
      <c r="A1029" s="11">
        <v>854</v>
      </c>
      <c r="B1029" s="11" t="s">
        <v>32</v>
      </c>
      <c r="C1029" s="11">
        <v>294</v>
      </c>
      <c r="D1029" s="11">
        <v>0</v>
      </c>
      <c r="E1029" s="11">
        <v>2</v>
      </c>
      <c r="F1029" s="11">
        <v>9</v>
      </c>
      <c r="G1029" s="20">
        <v>2</v>
      </c>
      <c r="H1029" s="12">
        <f t="shared" si="167"/>
        <v>209</v>
      </c>
      <c r="I1029" s="11">
        <v>420</v>
      </c>
      <c r="J1029" s="13">
        <f t="shared" si="176"/>
        <v>87780</v>
      </c>
      <c r="K1029" s="11">
        <v>1</v>
      </c>
      <c r="L1029" s="11" t="s">
        <v>33</v>
      </c>
      <c r="M1029" s="14" t="s">
        <v>34</v>
      </c>
      <c r="N1029" s="11">
        <v>2</v>
      </c>
      <c r="O1029" s="12">
        <v>216</v>
      </c>
      <c r="P1029" s="15">
        <v>100</v>
      </c>
      <c r="Q1029" s="16">
        <v>8450</v>
      </c>
      <c r="R1029" s="16">
        <f>O1029*Q1029</f>
        <v>1825200</v>
      </c>
      <c r="S1029" s="15">
        <v>26</v>
      </c>
      <c r="T1029" s="15">
        <v>85</v>
      </c>
      <c r="U1029" s="13">
        <f>R1029*(100-T1029)%</f>
        <v>273780</v>
      </c>
      <c r="V1029" s="13">
        <f t="shared" si="177"/>
        <v>361560</v>
      </c>
      <c r="W1029" s="13">
        <f t="shared" si="172"/>
        <v>361560</v>
      </c>
      <c r="X1029" s="17">
        <v>50</v>
      </c>
      <c r="Y1029" s="18" t="s">
        <v>35</v>
      </c>
      <c r="Z1029" s="19">
        <v>0.03</v>
      </c>
    </row>
    <row r="1030" spans="1:26" s="37" customFormat="1" ht="45" customHeight="1" thickBot="1" x14ac:dyDescent="0.6">
      <c r="A1030" s="11">
        <v>855</v>
      </c>
      <c r="B1030" s="14" t="s">
        <v>32</v>
      </c>
      <c r="C1030" s="14">
        <v>34038</v>
      </c>
      <c r="D1030" s="14">
        <v>0</v>
      </c>
      <c r="E1030" s="14">
        <v>1</v>
      </c>
      <c r="F1030" s="14">
        <v>43</v>
      </c>
      <c r="G1030" s="29">
        <v>2</v>
      </c>
      <c r="H1030" s="19">
        <f t="shared" si="167"/>
        <v>143</v>
      </c>
      <c r="I1030" s="14">
        <v>440</v>
      </c>
      <c r="J1030" s="30">
        <f t="shared" si="176"/>
        <v>62920</v>
      </c>
      <c r="K1030" s="14">
        <v>1</v>
      </c>
      <c r="L1030" s="14" t="s">
        <v>33</v>
      </c>
      <c r="M1030" s="14" t="s">
        <v>37</v>
      </c>
      <c r="N1030" s="14">
        <v>2</v>
      </c>
      <c r="O1030" s="19">
        <v>148</v>
      </c>
      <c r="P1030" s="31">
        <v>100</v>
      </c>
      <c r="Q1030" s="32">
        <v>8450</v>
      </c>
      <c r="R1030" s="32">
        <f>O1030*Q1030</f>
        <v>1250600</v>
      </c>
      <c r="S1030" s="31">
        <v>36</v>
      </c>
      <c r="T1030" s="31">
        <v>85</v>
      </c>
      <c r="U1030" s="30">
        <f>R1030*(100-T1030)%</f>
        <v>187590</v>
      </c>
      <c r="V1030" s="30">
        <f t="shared" si="177"/>
        <v>250510</v>
      </c>
      <c r="W1030" s="30">
        <f t="shared" si="172"/>
        <v>250510</v>
      </c>
      <c r="X1030" s="33">
        <v>50</v>
      </c>
      <c r="Y1030" s="39">
        <f>W1030</f>
        <v>250510</v>
      </c>
      <c r="Z1030" s="19">
        <v>0.02</v>
      </c>
    </row>
    <row r="1031" spans="1:26" ht="40.5" customHeight="1" thickBot="1" x14ac:dyDescent="0.6">
      <c r="A1031" s="11">
        <v>856</v>
      </c>
      <c r="B1031" s="11" t="s">
        <v>32</v>
      </c>
      <c r="C1031" s="11">
        <v>2795</v>
      </c>
      <c r="D1031" s="14">
        <v>0</v>
      </c>
      <c r="E1031" s="14">
        <v>1</v>
      </c>
      <c r="F1031" s="14">
        <v>37</v>
      </c>
      <c r="G1031" s="29">
        <v>2</v>
      </c>
      <c r="H1031" s="19">
        <f t="shared" si="167"/>
        <v>137</v>
      </c>
      <c r="I1031" s="14">
        <v>420</v>
      </c>
      <c r="J1031" s="30">
        <f t="shared" si="176"/>
        <v>57540</v>
      </c>
      <c r="K1031" s="11">
        <v>1</v>
      </c>
      <c r="L1031" s="11" t="s">
        <v>33</v>
      </c>
      <c r="M1031" s="14" t="s">
        <v>34</v>
      </c>
      <c r="N1031" s="11">
        <v>2</v>
      </c>
      <c r="O1031" s="12">
        <v>147</v>
      </c>
      <c r="P1031" s="15">
        <v>100</v>
      </c>
      <c r="Q1031" s="16">
        <v>8450</v>
      </c>
      <c r="R1031" s="16">
        <f>O1031*Q1031</f>
        <v>1242150</v>
      </c>
      <c r="S1031" s="15">
        <v>46</v>
      </c>
      <c r="T1031" s="15">
        <v>85</v>
      </c>
      <c r="U1031" s="13">
        <f>R1031*(100-T1031)%</f>
        <v>186322.5</v>
      </c>
      <c r="V1031" s="13">
        <f t="shared" si="177"/>
        <v>243862.5</v>
      </c>
      <c r="W1031" s="13">
        <f t="shared" si="172"/>
        <v>243862.5</v>
      </c>
      <c r="X1031" s="17">
        <v>50</v>
      </c>
      <c r="Y1031" s="6" t="s">
        <v>35</v>
      </c>
      <c r="Z1031" s="19">
        <v>0.03</v>
      </c>
    </row>
    <row r="1032" spans="1:26" ht="40.5" customHeight="1" thickBot="1" x14ac:dyDescent="0.6">
      <c r="A1032" s="11">
        <v>857</v>
      </c>
      <c r="B1032" s="11" t="s">
        <v>32</v>
      </c>
      <c r="C1032" s="11">
        <v>34070</v>
      </c>
      <c r="D1032" s="11">
        <v>0</v>
      </c>
      <c r="E1032" s="11">
        <v>0</v>
      </c>
      <c r="F1032" s="11">
        <v>44</v>
      </c>
      <c r="G1032" s="20">
        <v>2</v>
      </c>
      <c r="H1032" s="12">
        <f t="shared" si="167"/>
        <v>44</v>
      </c>
      <c r="I1032" s="11">
        <v>100</v>
      </c>
      <c r="J1032" s="13">
        <f t="shared" si="176"/>
        <v>4400</v>
      </c>
      <c r="K1032" s="11">
        <v>1</v>
      </c>
      <c r="L1032" s="11" t="s">
        <v>33</v>
      </c>
      <c r="M1032" s="11" t="s">
        <v>37</v>
      </c>
      <c r="N1032" s="11">
        <v>2</v>
      </c>
      <c r="O1032" s="12">
        <v>96</v>
      </c>
      <c r="P1032" s="15">
        <v>100</v>
      </c>
      <c r="Q1032" s="16">
        <v>8450</v>
      </c>
      <c r="R1032" s="16">
        <f>O1032*Q1032</f>
        <v>811200</v>
      </c>
      <c r="S1032" s="15">
        <v>36</v>
      </c>
      <c r="T1032" s="15">
        <v>62</v>
      </c>
      <c r="U1032" s="13">
        <f>R1032*(100-T1032)%</f>
        <v>308256</v>
      </c>
      <c r="V1032" s="13">
        <f t="shared" si="177"/>
        <v>312656</v>
      </c>
      <c r="W1032" s="13">
        <f t="shared" si="172"/>
        <v>312656</v>
      </c>
      <c r="X1032" s="17">
        <v>50</v>
      </c>
      <c r="Y1032" s="18" t="s">
        <v>35</v>
      </c>
      <c r="Z1032" s="19">
        <v>0.03</v>
      </c>
    </row>
    <row r="1033" spans="1:26" ht="40.5" customHeight="1" thickBot="1" x14ac:dyDescent="0.6">
      <c r="A1033" s="11">
        <v>858</v>
      </c>
      <c r="B1033" s="11" t="s">
        <v>32</v>
      </c>
      <c r="C1033" s="11">
        <v>17396</v>
      </c>
      <c r="D1033" s="11">
        <v>21</v>
      </c>
      <c r="E1033" s="11">
        <v>0</v>
      </c>
      <c r="F1033" s="11">
        <v>80</v>
      </c>
      <c r="G1033" s="20">
        <v>1</v>
      </c>
      <c r="H1033" s="12">
        <f t="shared" si="167"/>
        <v>8480</v>
      </c>
      <c r="I1033" s="11">
        <v>130</v>
      </c>
      <c r="J1033" s="13">
        <f t="shared" si="176"/>
        <v>1102400</v>
      </c>
      <c r="K1033" s="11">
        <v>1</v>
      </c>
      <c r="L1033" s="11"/>
      <c r="M1033" s="11"/>
      <c r="N1033" s="11">
        <v>1</v>
      </c>
      <c r="O1033" s="12"/>
      <c r="P1033" s="15">
        <v>100</v>
      </c>
      <c r="Q1033" s="16"/>
      <c r="R1033" s="16"/>
      <c r="S1033" s="15"/>
      <c r="T1033" s="15"/>
      <c r="U1033" s="13"/>
      <c r="V1033" s="13">
        <f t="shared" si="177"/>
        <v>1102400</v>
      </c>
      <c r="W1033" s="13">
        <f t="shared" si="172"/>
        <v>1102400</v>
      </c>
      <c r="X1033" s="17">
        <v>50</v>
      </c>
      <c r="Y1033" s="6" t="s">
        <v>35</v>
      </c>
      <c r="Z1033" s="19">
        <v>0.01</v>
      </c>
    </row>
    <row r="1034" spans="1:26" ht="40.5" customHeight="1" thickBot="1" x14ac:dyDescent="0.6">
      <c r="A1034" s="11">
        <v>859</v>
      </c>
      <c r="B1034" s="11" t="s">
        <v>32</v>
      </c>
      <c r="C1034" s="11">
        <v>33263</v>
      </c>
      <c r="D1034" s="11">
        <v>0</v>
      </c>
      <c r="E1034" s="11">
        <v>1</v>
      </c>
      <c r="F1034" s="11">
        <v>17</v>
      </c>
      <c r="G1034" s="20">
        <v>2</v>
      </c>
      <c r="H1034" s="12">
        <f t="shared" si="167"/>
        <v>117</v>
      </c>
      <c r="I1034" s="11">
        <v>420</v>
      </c>
      <c r="J1034" s="13">
        <f t="shared" si="176"/>
        <v>49140</v>
      </c>
      <c r="K1034" s="11">
        <v>1</v>
      </c>
      <c r="L1034" s="11" t="s">
        <v>33</v>
      </c>
      <c r="M1034" s="11" t="s">
        <v>37</v>
      </c>
      <c r="N1034" s="11">
        <v>2</v>
      </c>
      <c r="O1034" s="12">
        <v>240</v>
      </c>
      <c r="P1034" s="15">
        <v>100</v>
      </c>
      <c r="Q1034" s="16">
        <v>8450</v>
      </c>
      <c r="R1034" s="16">
        <f>O1034*Q1034</f>
        <v>2028000</v>
      </c>
      <c r="S1034" s="15">
        <v>31</v>
      </c>
      <c r="T1034" s="15">
        <v>52</v>
      </c>
      <c r="U1034" s="13">
        <f>R1034*(100-T1034)%</f>
        <v>973440</v>
      </c>
      <c r="V1034" s="13">
        <f t="shared" si="177"/>
        <v>1022580</v>
      </c>
      <c r="W1034" s="13">
        <f t="shared" si="172"/>
        <v>1022580</v>
      </c>
      <c r="X1034" s="17">
        <v>50</v>
      </c>
      <c r="Y1034" s="18" t="s">
        <v>35</v>
      </c>
      <c r="Z1034" s="19">
        <v>0.03</v>
      </c>
    </row>
    <row r="1035" spans="1:26" ht="30" customHeight="1" thickBot="1" x14ac:dyDescent="0.6">
      <c r="A1035" s="11">
        <v>860</v>
      </c>
      <c r="B1035" s="11" t="s">
        <v>32</v>
      </c>
      <c r="C1035" s="11">
        <v>32281</v>
      </c>
      <c r="D1035" s="11">
        <v>18</v>
      </c>
      <c r="E1035" s="11">
        <v>1</v>
      </c>
      <c r="F1035" s="11">
        <v>29</v>
      </c>
      <c r="G1035" s="11">
        <v>1</v>
      </c>
      <c r="H1035" s="12">
        <f t="shared" si="167"/>
        <v>7329</v>
      </c>
      <c r="I1035" s="11">
        <v>130</v>
      </c>
      <c r="J1035" s="13">
        <f t="shared" si="176"/>
        <v>952770</v>
      </c>
      <c r="K1035" s="11">
        <v>1</v>
      </c>
      <c r="L1035" s="11"/>
      <c r="M1035" s="11"/>
      <c r="N1035" s="11">
        <v>1</v>
      </c>
      <c r="O1035" s="12"/>
      <c r="P1035" s="15">
        <v>100</v>
      </c>
      <c r="Q1035" s="16"/>
      <c r="R1035" s="16"/>
      <c r="S1035" s="15"/>
      <c r="T1035" s="15"/>
      <c r="U1035" s="13"/>
      <c r="V1035" s="13">
        <f t="shared" si="177"/>
        <v>952770</v>
      </c>
      <c r="W1035" s="13">
        <f t="shared" si="172"/>
        <v>952770</v>
      </c>
      <c r="X1035" s="17">
        <v>50</v>
      </c>
      <c r="Y1035" s="18" t="s">
        <v>35</v>
      </c>
      <c r="Z1035" s="19">
        <v>0.01</v>
      </c>
    </row>
    <row r="1036" spans="1:26" ht="30" customHeight="1" thickBot="1" x14ac:dyDescent="0.6">
      <c r="A1036" s="11">
        <v>861</v>
      </c>
      <c r="B1036" s="11" t="s">
        <v>32</v>
      </c>
      <c r="C1036" s="11">
        <v>17502</v>
      </c>
      <c r="D1036" s="11">
        <v>9</v>
      </c>
      <c r="E1036" s="11">
        <v>3</v>
      </c>
      <c r="F1036" s="11">
        <v>76</v>
      </c>
      <c r="G1036" s="20">
        <v>1</v>
      </c>
      <c r="H1036" s="12">
        <f t="shared" si="167"/>
        <v>3976</v>
      </c>
      <c r="I1036" s="11">
        <v>100</v>
      </c>
      <c r="J1036" s="13">
        <f t="shared" si="176"/>
        <v>397600</v>
      </c>
      <c r="K1036" s="11">
        <v>1</v>
      </c>
      <c r="L1036" s="11"/>
      <c r="M1036" s="11"/>
      <c r="N1036" s="11">
        <v>1</v>
      </c>
      <c r="O1036" s="12"/>
      <c r="P1036" s="15">
        <v>100</v>
      </c>
      <c r="Q1036" s="16"/>
      <c r="R1036" s="16"/>
      <c r="S1036" s="15"/>
      <c r="T1036" s="15"/>
      <c r="U1036" s="13"/>
      <c r="V1036" s="13">
        <f t="shared" si="177"/>
        <v>397600</v>
      </c>
      <c r="W1036" s="13">
        <f t="shared" si="172"/>
        <v>397600</v>
      </c>
      <c r="X1036" s="17">
        <v>50</v>
      </c>
      <c r="Y1036" s="6" t="s">
        <v>35</v>
      </c>
      <c r="Z1036" s="19">
        <v>0.01</v>
      </c>
    </row>
    <row r="1037" spans="1:26" ht="30" customHeight="1" thickBot="1" x14ac:dyDescent="0.6">
      <c r="A1037" s="11">
        <v>862</v>
      </c>
      <c r="B1037" s="11" t="s">
        <v>32</v>
      </c>
      <c r="C1037" s="11">
        <v>17672</v>
      </c>
      <c r="D1037" s="11">
        <v>4</v>
      </c>
      <c r="E1037" s="11">
        <v>0</v>
      </c>
      <c r="F1037" s="11">
        <v>63</v>
      </c>
      <c r="G1037" s="20">
        <v>1</v>
      </c>
      <c r="H1037" s="12">
        <f t="shared" si="167"/>
        <v>1663</v>
      </c>
      <c r="I1037" s="11">
        <v>130</v>
      </c>
      <c r="J1037" s="13">
        <f t="shared" si="176"/>
        <v>216190</v>
      </c>
      <c r="K1037" s="11">
        <v>1</v>
      </c>
      <c r="L1037" s="11"/>
      <c r="M1037" s="11"/>
      <c r="N1037" s="11">
        <v>1</v>
      </c>
      <c r="O1037" s="12"/>
      <c r="P1037" s="15">
        <v>100</v>
      </c>
      <c r="Q1037" s="16"/>
      <c r="R1037" s="16"/>
      <c r="S1037" s="15"/>
      <c r="T1037" s="15"/>
      <c r="U1037" s="13"/>
      <c r="V1037" s="13">
        <f t="shared" si="177"/>
        <v>216190</v>
      </c>
      <c r="W1037" s="13">
        <f t="shared" si="172"/>
        <v>216190</v>
      </c>
      <c r="X1037" s="154">
        <v>50</v>
      </c>
      <c r="Y1037" s="170" t="s">
        <v>35</v>
      </c>
      <c r="Z1037" s="156">
        <v>0.01</v>
      </c>
    </row>
    <row r="1038" spans="1:26" ht="30" customHeight="1" thickBot="1" x14ac:dyDescent="0.6">
      <c r="A1038" s="11">
        <v>863</v>
      </c>
      <c r="B1038" s="11" t="s">
        <v>32</v>
      </c>
      <c r="C1038" s="11">
        <v>17673</v>
      </c>
      <c r="D1038" s="11">
        <v>4</v>
      </c>
      <c r="E1038" s="11">
        <v>1</v>
      </c>
      <c r="F1038" s="11">
        <v>0</v>
      </c>
      <c r="G1038" s="20">
        <v>1</v>
      </c>
      <c r="H1038" s="12">
        <f t="shared" si="167"/>
        <v>1700</v>
      </c>
      <c r="I1038" s="11">
        <v>130</v>
      </c>
      <c r="J1038" s="13">
        <f t="shared" si="176"/>
        <v>221000</v>
      </c>
      <c r="K1038" s="11">
        <v>1</v>
      </c>
      <c r="L1038" s="11"/>
      <c r="M1038" s="11"/>
      <c r="N1038" s="11">
        <v>1</v>
      </c>
      <c r="O1038" s="12"/>
      <c r="P1038" s="15">
        <v>100</v>
      </c>
      <c r="Q1038" s="16"/>
      <c r="R1038" s="16"/>
      <c r="S1038" s="15"/>
      <c r="T1038" s="15"/>
      <c r="U1038" s="13"/>
      <c r="V1038" s="13">
        <f t="shared" si="177"/>
        <v>221000</v>
      </c>
      <c r="W1038" s="13">
        <f t="shared" si="172"/>
        <v>221000</v>
      </c>
      <c r="X1038" s="154"/>
      <c r="Y1038" s="170"/>
      <c r="Z1038" s="156"/>
    </row>
    <row r="1039" spans="1:26" ht="30" customHeight="1" thickBot="1" x14ac:dyDescent="0.6">
      <c r="A1039" s="11">
        <v>864</v>
      </c>
      <c r="B1039" s="11" t="s">
        <v>32</v>
      </c>
      <c r="C1039" s="11">
        <v>17674</v>
      </c>
      <c r="D1039" s="11">
        <v>3</v>
      </c>
      <c r="E1039" s="11">
        <v>2</v>
      </c>
      <c r="F1039" s="11">
        <v>40</v>
      </c>
      <c r="G1039" s="20">
        <v>1</v>
      </c>
      <c r="H1039" s="12">
        <f t="shared" si="167"/>
        <v>1440</v>
      </c>
      <c r="I1039" s="11">
        <v>130</v>
      </c>
      <c r="J1039" s="13">
        <f t="shared" si="176"/>
        <v>187200</v>
      </c>
      <c r="K1039" s="11">
        <v>1</v>
      </c>
      <c r="L1039" s="11"/>
      <c r="M1039" s="11"/>
      <c r="N1039" s="11">
        <v>1</v>
      </c>
      <c r="O1039" s="12"/>
      <c r="P1039" s="15">
        <v>100</v>
      </c>
      <c r="Q1039" s="16"/>
      <c r="R1039" s="16"/>
      <c r="S1039" s="15"/>
      <c r="T1039" s="15"/>
      <c r="U1039" s="13"/>
      <c r="V1039" s="13">
        <f t="shared" si="177"/>
        <v>187200</v>
      </c>
      <c r="W1039" s="13">
        <f t="shared" si="172"/>
        <v>187200</v>
      </c>
      <c r="X1039" s="154"/>
      <c r="Y1039" s="170"/>
      <c r="Z1039" s="156"/>
    </row>
    <row r="1040" spans="1:26" ht="30" customHeight="1" thickBot="1" x14ac:dyDescent="0.6">
      <c r="A1040" s="11">
        <v>865</v>
      </c>
      <c r="B1040" s="11" t="s">
        <v>32</v>
      </c>
      <c r="C1040" s="11">
        <v>19527</v>
      </c>
      <c r="D1040" s="11">
        <v>12</v>
      </c>
      <c r="E1040" s="11">
        <v>2</v>
      </c>
      <c r="F1040" s="11">
        <v>85</v>
      </c>
      <c r="G1040" s="20">
        <v>1</v>
      </c>
      <c r="H1040" s="12">
        <f>SUM(D1040*400)+(E1040*100)+F1040</f>
        <v>5085</v>
      </c>
      <c r="I1040" s="11">
        <v>150</v>
      </c>
      <c r="J1040" s="13">
        <f t="shared" si="176"/>
        <v>762750</v>
      </c>
      <c r="K1040" s="11">
        <v>1</v>
      </c>
      <c r="L1040" s="11"/>
      <c r="M1040" s="11"/>
      <c r="N1040" s="11">
        <v>1</v>
      </c>
      <c r="O1040" s="12"/>
      <c r="P1040" s="15">
        <v>100</v>
      </c>
      <c r="Q1040" s="16"/>
      <c r="R1040" s="16"/>
      <c r="S1040" s="15"/>
      <c r="T1040" s="15"/>
      <c r="U1040" s="13"/>
      <c r="V1040" s="13">
        <f t="shared" si="177"/>
        <v>762750</v>
      </c>
      <c r="W1040" s="13">
        <f>V1040</f>
        <v>762750</v>
      </c>
      <c r="X1040" s="17">
        <v>50</v>
      </c>
      <c r="Y1040" s="18" t="s">
        <v>35</v>
      </c>
      <c r="Z1040" s="19">
        <v>0.01</v>
      </c>
    </row>
    <row r="1041" spans="1:26" ht="30" customHeight="1" thickBot="1" x14ac:dyDescent="0.6">
      <c r="A1041" s="11">
        <v>866</v>
      </c>
      <c r="B1041" s="11" t="s">
        <v>32</v>
      </c>
      <c r="C1041" s="11">
        <v>19528</v>
      </c>
      <c r="D1041" s="11">
        <v>5</v>
      </c>
      <c r="E1041" s="11">
        <v>0</v>
      </c>
      <c r="F1041" s="11">
        <v>61</v>
      </c>
      <c r="G1041" s="20">
        <v>1</v>
      </c>
      <c r="H1041" s="12">
        <f t="shared" si="167"/>
        <v>2061</v>
      </c>
      <c r="I1041" s="11">
        <v>130</v>
      </c>
      <c r="J1041" s="13">
        <f t="shared" si="176"/>
        <v>267930</v>
      </c>
      <c r="K1041" s="11">
        <v>1</v>
      </c>
      <c r="L1041" s="11"/>
      <c r="M1041" s="11"/>
      <c r="N1041" s="11">
        <v>1</v>
      </c>
      <c r="O1041" s="12"/>
      <c r="P1041" s="15">
        <v>100</v>
      </c>
      <c r="Q1041" s="16"/>
      <c r="R1041" s="16"/>
      <c r="S1041" s="15"/>
      <c r="T1041" s="15"/>
      <c r="U1041" s="13"/>
      <c r="V1041" s="13">
        <f t="shared" si="177"/>
        <v>267930</v>
      </c>
      <c r="W1041" s="13">
        <f t="shared" si="172"/>
        <v>267930</v>
      </c>
      <c r="X1041" s="17">
        <v>50</v>
      </c>
      <c r="Y1041" s="18" t="s">
        <v>35</v>
      </c>
      <c r="Z1041" s="19">
        <v>0.01</v>
      </c>
    </row>
    <row r="1042" spans="1:26" ht="45" customHeight="1" thickBot="1" x14ac:dyDescent="0.6">
      <c r="A1042" s="11">
        <v>867</v>
      </c>
      <c r="B1042" s="11" t="s">
        <v>32</v>
      </c>
      <c r="C1042" s="11">
        <v>44806</v>
      </c>
      <c r="D1042" s="11">
        <v>0</v>
      </c>
      <c r="E1042" s="11">
        <v>0</v>
      </c>
      <c r="F1042" s="11">
        <v>47</v>
      </c>
      <c r="G1042" s="11">
        <v>2</v>
      </c>
      <c r="H1042" s="12">
        <f t="shared" si="167"/>
        <v>47</v>
      </c>
      <c r="I1042" s="11">
        <v>420</v>
      </c>
      <c r="J1042" s="13">
        <f t="shared" si="176"/>
        <v>19740</v>
      </c>
      <c r="K1042" s="11">
        <v>1</v>
      </c>
      <c r="L1042" s="11" t="s">
        <v>33</v>
      </c>
      <c r="M1042" s="11" t="s">
        <v>37</v>
      </c>
      <c r="N1042" s="11">
        <v>2</v>
      </c>
      <c r="O1042" s="12">
        <v>129</v>
      </c>
      <c r="P1042" s="15">
        <v>100</v>
      </c>
      <c r="Q1042" s="16">
        <v>8450</v>
      </c>
      <c r="R1042" s="16">
        <f>O1042*Q1042</f>
        <v>1090050</v>
      </c>
      <c r="S1042" s="15">
        <v>26</v>
      </c>
      <c r="T1042" s="15">
        <v>42</v>
      </c>
      <c r="U1042" s="13">
        <f>R1042*(100-T1042)%</f>
        <v>632229</v>
      </c>
      <c r="V1042" s="13">
        <f t="shared" si="177"/>
        <v>651969</v>
      </c>
      <c r="W1042" s="13">
        <f t="shared" si="172"/>
        <v>651969</v>
      </c>
      <c r="X1042" s="17">
        <v>50</v>
      </c>
      <c r="Y1042" s="18" t="s">
        <v>35</v>
      </c>
      <c r="Z1042" s="19">
        <v>0.03</v>
      </c>
    </row>
    <row r="1043" spans="1:26" ht="45" customHeight="1" thickBot="1" x14ac:dyDescent="0.6">
      <c r="A1043" s="11">
        <v>868</v>
      </c>
      <c r="B1043" s="11" t="s">
        <v>32</v>
      </c>
      <c r="C1043" s="11">
        <v>33331</v>
      </c>
      <c r="D1043" s="11">
        <v>0</v>
      </c>
      <c r="E1043" s="11">
        <v>0</v>
      </c>
      <c r="F1043" s="11">
        <v>70</v>
      </c>
      <c r="G1043" s="20">
        <v>2</v>
      </c>
      <c r="H1043" s="12">
        <f t="shared" si="167"/>
        <v>70</v>
      </c>
      <c r="I1043" s="11">
        <v>270</v>
      </c>
      <c r="J1043" s="13">
        <f t="shared" si="176"/>
        <v>18900</v>
      </c>
      <c r="K1043" s="11">
        <v>1</v>
      </c>
      <c r="L1043" s="11" t="s">
        <v>33</v>
      </c>
      <c r="M1043" s="11" t="s">
        <v>37</v>
      </c>
      <c r="N1043" s="11">
        <v>2</v>
      </c>
      <c r="O1043" s="12">
        <v>81</v>
      </c>
      <c r="P1043" s="15">
        <v>100</v>
      </c>
      <c r="Q1043" s="16">
        <v>8450</v>
      </c>
      <c r="R1043" s="16">
        <f>O1043*Q1043</f>
        <v>684450</v>
      </c>
      <c r="S1043" s="15">
        <v>16</v>
      </c>
      <c r="T1043" s="15">
        <v>22</v>
      </c>
      <c r="U1043" s="13">
        <f>R1043*(100-T1043)%</f>
        <v>533871</v>
      </c>
      <c r="V1043" s="13">
        <f t="shared" si="177"/>
        <v>552771</v>
      </c>
      <c r="W1043" s="13">
        <f t="shared" si="172"/>
        <v>552771</v>
      </c>
      <c r="X1043" s="17">
        <v>50</v>
      </c>
      <c r="Y1043" s="18" t="s">
        <v>35</v>
      </c>
      <c r="Z1043" s="19">
        <v>0.03</v>
      </c>
    </row>
    <row r="1044" spans="1:26" ht="45" customHeight="1" thickBot="1" x14ac:dyDescent="0.6">
      <c r="A1044" s="11">
        <v>869</v>
      </c>
      <c r="B1044" s="11" t="s">
        <v>32</v>
      </c>
      <c r="C1044" s="11">
        <v>42072</v>
      </c>
      <c r="D1044" s="11">
        <v>0</v>
      </c>
      <c r="E1044" s="11">
        <v>1</v>
      </c>
      <c r="F1044" s="11">
        <v>59</v>
      </c>
      <c r="G1044" s="11">
        <v>2</v>
      </c>
      <c r="H1044" s="12">
        <f t="shared" si="167"/>
        <v>159</v>
      </c>
      <c r="I1044" s="11">
        <v>420</v>
      </c>
      <c r="J1044" s="13">
        <f t="shared" si="176"/>
        <v>66780</v>
      </c>
      <c r="K1044" s="11">
        <v>1</v>
      </c>
      <c r="L1044" s="11" t="s">
        <v>33</v>
      </c>
      <c r="M1044" s="11" t="s">
        <v>37</v>
      </c>
      <c r="N1044" s="11">
        <v>2</v>
      </c>
      <c r="O1044" s="12">
        <v>117</v>
      </c>
      <c r="P1044" s="15">
        <v>100</v>
      </c>
      <c r="Q1044" s="16">
        <v>8450</v>
      </c>
      <c r="R1044" s="16">
        <f>O1044*Q1044</f>
        <v>988650</v>
      </c>
      <c r="S1044" s="15">
        <v>16</v>
      </c>
      <c r="T1044" s="15">
        <v>22</v>
      </c>
      <c r="U1044" s="13">
        <f>R1044*(100-T1044)%</f>
        <v>771147</v>
      </c>
      <c r="V1044" s="13">
        <f t="shared" si="177"/>
        <v>837927</v>
      </c>
      <c r="W1044" s="13">
        <f t="shared" si="172"/>
        <v>837927</v>
      </c>
      <c r="X1044" s="17">
        <v>50</v>
      </c>
      <c r="Y1044" s="18" t="s">
        <v>35</v>
      </c>
      <c r="Z1044" s="19">
        <v>0.03</v>
      </c>
    </row>
    <row r="1045" spans="1:26" ht="29.25" customHeight="1" thickBot="1" x14ac:dyDescent="0.6">
      <c r="A1045" s="11">
        <v>870</v>
      </c>
      <c r="B1045" s="11" t="s">
        <v>32</v>
      </c>
      <c r="C1045" s="11">
        <v>19465</v>
      </c>
      <c r="D1045" s="11">
        <v>1</v>
      </c>
      <c r="E1045" s="11">
        <v>0</v>
      </c>
      <c r="F1045" s="11">
        <v>20</v>
      </c>
      <c r="G1045" s="20">
        <v>1</v>
      </c>
      <c r="H1045" s="12">
        <f t="shared" si="167"/>
        <v>420</v>
      </c>
      <c r="I1045" s="11">
        <v>270</v>
      </c>
      <c r="J1045" s="13">
        <f t="shared" si="176"/>
        <v>113400</v>
      </c>
      <c r="K1045" s="11">
        <v>1</v>
      </c>
      <c r="L1045" s="11"/>
      <c r="M1045" s="11"/>
      <c r="N1045" s="11">
        <v>1</v>
      </c>
      <c r="O1045" s="12"/>
      <c r="P1045" s="15">
        <v>100</v>
      </c>
      <c r="Q1045" s="16"/>
      <c r="R1045" s="16"/>
      <c r="S1045" s="15"/>
      <c r="T1045" s="15"/>
      <c r="U1045" s="13"/>
      <c r="V1045" s="13">
        <f t="shared" si="177"/>
        <v>113400</v>
      </c>
      <c r="W1045" s="13">
        <f t="shared" si="172"/>
        <v>113400</v>
      </c>
      <c r="X1045" s="17">
        <v>50</v>
      </c>
      <c r="Y1045" s="6" t="s">
        <v>35</v>
      </c>
      <c r="Z1045" s="19">
        <v>0.01</v>
      </c>
    </row>
    <row r="1046" spans="1:26" ht="45" customHeight="1" thickBot="1" x14ac:dyDescent="0.6">
      <c r="A1046" s="11">
        <v>871</v>
      </c>
      <c r="B1046" s="11" t="s">
        <v>32</v>
      </c>
      <c r="C1046" s="11">
        <v>1485</v>
      </c>
      <c r="D1046" s="11">
        <v>0</v>
      </c>
      <c r="E1046" s="11">
        <v>1</v>
      </c>
      <c r="F1046" s="11">
        <v>95</v>
      </c>
      <c r="G1046" s="20">
        <v>2</v>
      </c>
      <c r="H1046" s="12">
        <f t="shared" si="167"/>
        <v>195</v>
      </c>
      <c r="I1046" s="11">
        <v>420</v>
      </c>
      <c r="J1046" s="13">
        <f t="shared" si="176"/>
        <v>81900</v>
      </c>
      <c r="K1046" s="11">
        <v>1</v>
      </c>
      <c r="L1046" s="11" t="s">
        <v>33</v>
      </c>
      <c r="M1046" s="14" t="s">
        <v>34</v>
      </c>
      <c r="N1046" s="11">
        <v>2</v>
      </c>
      <c r="O1046" s="12">
        <v>144</v>
      </c>
      <c r="P1046" s="15">
        <v>100</v>
      </c>
      <c r="Q1046" s="16">
        <v>8450</v>
      </c>
      <c r="R1046" s="16">
        <f>O1046*Q1046</f>
        <v>1216800</v>
      </c>
      <c r="S1046" s="15">
        <v>26</v>
      </c>
      <c r="T1046" s="15">
        <v>85</v>
      </c>
      <c r="U1046" s="13">
        <f>R1046*(100-T1046)%</f>
        <v>182520</v>
      </c>
      <c r="V1046" s="13">
        <f t="shared" si="177"/>
        <v>264420</v>
      </c>
      <c r="W1046" s="13">
        <f t="shared" si="172"/>
        <v>264420</v>
      </c>
      <c r="X1046" s="17">
        <v>50</v>
      </c>
      <c r="Y1046" s="18" t="s">
        <v>35</v>
      </c>
      <c r="Z1046" s="19">
        <v>0.03</v>
      </c>
    </row>
    <row r="1047" spans="1:26" ht="28.5" customHeight="1" thickBot="1" x14ac:dyDescent="0.6">
      <c r="A1047" s="11">
        <v>872</v>
      </c>
      <c r="B1047" s="11" t="s">
        <v>32</v>
      </c>
      <c r="C1047" s="11">
        <v>17763</v>
      </c>
      <c r="D1047" s="11">
        <v>35</v>
      </c>
      <c r="E1047" s="11">
        <v>3</v>
      </c>
      <c r="F1047" s="11">
        <v>0</v>
      </c>
      <c r="G1047" s="20">
        <v>1</v>
      </c>
      <c r="H1047" s="12">
        <f t="shared" si="167"/>
        <v>14300</v>
      </c>
      <c r="I1047" s="11">
        <v>150</v>
      </c>
      <c r="J1047" s="13">
        <f t="shared" si="176"/>
        <v>2145000</v>
      </c>
      <c r="K1047" s="11">
        <v>1</v>
      </c>
      <c r="L1047" s="11"/>
      <c r="M1047" s="11"/>
      <c r="N1047" s="11">
        <v>1</v>
      </c>
      <c r="O1047" s="12"/>
      <c r="P1047" s="15">
        <v>100</v>
      </c>
      <c r="Q1047" s="16"/>
      <c r="R1047" s="16"/>
      <c r="S1047" s="15"/>
      <c r="T1047" s="15"/>
      <c r="U1047" s="13"/>
      <c r="V1047" s="13">
        <f t="shared" si="177"/>
        <v>2145000</v>
      </c>
      <c r="W1047" s="13">
        <f t="shared" si="172"/>
        <v>2145000</v>
      </c>
      <c r="X1047" s="161">
        <v>50</v>
      </c>
      <c r="Y1047" s="164" t="s">
        <v>35</v>
      </c>
      <c r="Z1047" s="144">
        <v>0.01</v>
      </c>
    </row>
    <row r="1048" spans="1:26" ht="28.5" customHeight="1" thickBot="1" x14ac:dyDescent="0.6">
      <c r="A1048" s="11">
        <v>873</v>
      </c>
      <c r="B1048" s="11" t="s">
        <v>32</v>
      </c>
      <c r="C1048" s="11">
        <v>19601</v>
      </c>
      <c r="D1048" s="11">
        <v>1</v>
      </c>
      <c r="E1048" s="11">
        <v>0</v>
      </c>
      <c r="F1048" s="11">
        <v>48</v>
      </c>
      <c r="G1048" s="20">
        <v>1</v>
      </c>
      <c r="H1048" s="12">
        <f>SUM(D1048*400)+(E1048*100)+F1048</f>
        <v>448</v>
      </c>
      <c r="I1048" s="11">
        <v>200</v>
      </c>
      <c r="J1048" s="13">
        <f t="shared" si="176"/>
        <v>89600</v>
      </c>
      <c r="K1048" s="11">
        <v>1</v>
      </c>
      <c r="L1048" s="11"/>
      <c r="M1048" s="11"/>
      <c r="N1048" s="11">
        <v>1</v>
      </c>
      <c r="O1048" s="12"/>
      <c r="P1048" s="15">
        <v>100</v>
      </c>
      <c r="Q1048" s="16"/>
      <c r="R1048" s="16"/>
      <c r="S1048" s="15"/>
      <c r="T1048" s="15"/>
      <c r="U1048" s="13"/>
      <c r="V1048" s="13">
        <f t="shared" si="177"/>
        <v>89600</v>
      </c>
      <c r="W1048" s="13">
        <f>V1048</f>
        <v>89600</v>
      </c>
      <c r="X1048" s="162"/>
      <c r="Y1048" s="165"/>
      <c r="Z1048" s="145"/>
    </row>
    <row r="1049" spans="1:26" ht="28.5" customHeight="1" thickBot="1" x14ac:dyDescent="0.6">
      <c r="A1049" s="11">
        <v>874</v>
      </c>
      <c r="B1049" s="11" t="s">
        <v>32</v>
      </c>
      <c r="C1049" s="11">
        <v>19602</v>
      </c>
      <c r="D1049" s="11">
        <v>3</v>
      </c>
      <c r="E1049" s="11">
        <v>0</v>
      </c>
      <c r="F1049" s="11">
        <v>15</v>
      </c>
      <c r="G1049" s="20">
        <v>1</v>
      </c>
      <c r="H1049" s="12">
        <f t="shared" si="167"/>
        <v>1215</v>
      </c>
      <c r="I1049" s="11">
        <v>130</v>
      </c>
      <c r="J1049" s="13">
        <f t="shared" si="176"/>
        <v>157950</v>
      </c>
      <c r="K1049" s="11">
        <v>1</v>
      </c>
      <c r="L1049" s="11"/>
      <c r="M1049" s="11"/>
      <c r="N1049" s="11">
        <v>1</v>
      </c>
      <c r="O1049" s="12"/>
      <c r="P1049" s="15">
        <v>100</v>
      </c>
      <c r="Q1049" s="16"/>
      <c r="R1049" s="16"/>
      <c r="S1049" s="15"/>
      <c r="T1049" s="15"/>
      <c r="U1049" s="13"/>
      <c r="V1049" s="13">
        <f t="shared" si="177"/>
        <v>157950</v>
      </c>
      <c r="W1049" s="13">
        <f t="shared" si="172"/>
        <v>157950</v>
      </c>
      <c r="X1049" s="163"/>
      <c r="Y1049" s="166"/>
      <c r="Z1049" s="146"/>
    </row>
    <row r="1050" spans="1:26" ht="28.5" customHeight="1" thickBot="1" x14ac:dyDescent="0.6">
      <c r="A1050" s="11">
        <v>875</v>
      </c>
      <c r="B1050" s="11" t="s">
        <v>32</v>
      </c>
      <c r="C1050" s="11">
        <v>17418</v>
      </c>
      <c r="D1050" s="11">
        <v>0</v>
      </c>
      <c r="E1050" s="11">
        <v>1</v>
      </c>
      <c r="F1050" s="11">
        <v>53</v>
      </c>
      <c r="G1050" s="20">
        <v>1</v>
      </c>
      <c r="H1050" s="12">
        <f t="shared" si="167"/>
        <v>153</v>
      </c>
      <c r="I1050" s="11">
        <v>200</v>
      </c>
      <c r="J1050" s="13">
        <f t="shared" si="176"/>
        <v>30600</v>
      </c>
      <c r="K1050" s="11">
        <v>1</v>
      </c>
      <c r="L1050" s="11"/>
      <c r="M1050" s="11"/>
      <c r="N1050" s="11">
        <v>1</v>
      </c>
      <c r="O1050" s="12"/>
      <c r="P1050" s="15">
        <v>100</v>
      </c>
      <c r="Q1050" s="16"/>
      <c r="R1050" s="16"/>
      <c r="S1050" s="15"/>
      <c r="T1050" s="15"/>
      <c r="U1050" s="13"/>
      <c r="V1050" s="13">
        <f t="shared" si="177"/>
        <v>30600</v>
      </c>
      <c r="W1050" s="13">
        <f t="shared" si="172"/>
        <v>30600</v>
      </c>
      <c r="X1050" s="17">
        <v>50</v>
      </c>
      <c r="Y1050" s="6" t="s">
        <v>35</v>
      </c>
      <c r="Z1050" s="19">
        <v>0.01</v>
      </c>
    </row>
    <row r="1051" spans="1:26" ht="28.5" customHeight="1" thickBot="1" x14ac:dyDescent="0.6">
      <c r="A1051" s="11">
        <v>876</v>
      </c>
      <c r="B1051" s="11" t="s">
        <v>32</v>
      </c>
      <c r="C1051" s="11">
        <v>19484</v>
      </c>
      <c r="D1051" s="11">
        <v>4</v>
      </c>
      <c r="E1051" s="11">
        <v>2</v>
      </c>
      <c r="F1051" s="11">
        <v>60</v>
      </c>
      <c r="G1051" s="20">
        <v>1</v>
      </c>
      <c r="H1051" s="12">
        <f t="shared" si="167"/>
        <v>1860</v>
      </c>
      <c r="I1051" s="11">
        <v>100</v>
      </c>
      <c r="J1051" s="13">
        <f t="shared" si="176"/>
        <v>186000</v>
      </c>
      <c r="K1051" s="11">
        <v>1</v>
      </c>
      <c r="L1051" s="11"/>
      <c r="M1051" s="11"/>
      <c r="N1051" s="11">
        <v>1</v>
      </c>
      <c r="O1051" s="12"/>
      <c r="P1051" s="15">
        <v>100</v>
      </c>
      <c r="Q1051" s="16"/>
      <c r="R1051" s="16"/>
      <c r="S1051" s="15"/>
      <c r="T1051" s="15"/>
      <c r="U1051" s="13"/>
      <c r="V1051" s="13">
        <f t="shared" si="177"/>
        <v>186000</v>
      </c>
      <c r="W1051" s="13">
        <f t="shared" si="172"/>
        <v>186000</v>
      </c>
      <c r="X1051" s="17">
        <v>50</v>
      </c>
      <c r="Y1051" s="18" t="s">
        <v>35</v>
      </c>
      <c r="Z1051" s="19">
        <v>0.01</v>
      </c>
    </row>
    <row r="1052" spans="1:26" ht="45" customHeight="1" thickBot="1" x14ac:dyDescent="0.6">
      <c r="A1052" s="152">
        <v>877</v>
      </c>
      <c r="B1052" s="11" t="s">
        <v>32</v>
      </c>
      <c r="C1052" s="11">
        <v>31994</v>
      </c>
      <c r="D1052" s="11">
        <v>0</v>
      </c>
      <c r="E1052" s="11">
        <v>2</v>
      </c>
      <c r="F1052" s="11">
        <v>41</v>
      </c>
      <c r="G1052" s="20">
        <v>2</v>
      </c>
      <c r="H1052" s="12">
        <f t="shared" ref="H1052" si="178">SUM(D1052*400)+(E1052*100)+F1052</f>
        <v>241</v>
      </c>
      <c r="I1052" s="11">
        <v>500</v>
      </c>
      <c r="J1052" s="13">
        <f t="shared" si="176"/>
        <v>120500</v>
      </c>
      <c r="K1052" s="11">
        <v>1</v>
      </c>
      <c r="L1052" s="11"/>
      <c r="M1052" s="11"/>
      <c r="N1052" s="11">
        <v>2</v>
      </c>
      <c r="O1052" s="12"/>
      <c r="P1052" s="15">
        <v>100</v>
      </c>
      <c r="Q1052" s="16"/>
      <c r="R1052" s="16"/>
      <c r="S1052" s="15"/>
      <c r="T1052" s="15"/>
      <c r="U1052" s="13"/>
      <c r="V1052" s="13">
        <f t="shared" si="177"/>
        <v>120500</v>
      </c>
      <c r="W1052" s="13">
        <f t="shared" si="172"/>
        <v>120500</v>
      </c>
      <c r="X1052" s="17">
        <v>50</v>
      </c>
      <c r="Y1052" s="18" t="s">
        <v>35</v>
      </c>
      <c r="Z1052" s="19">
        <v>0.03</v>
      </c>
    </row>
    <row r="1053" spans="1:26" ht="45" customHeight="1" thickBot="1" x14ac:dyDescent="0.6">
      <c r="A1053" s="153"/>
      <c r="B1053" s="11" t="s">
        <v>32</v>
      </c>
      <c r="C1053" s="11">
        <v>31994</v>
      </c>
      <c r="D1053" s="11"/>
      <c r="E1053" s="11"/>
      <c r="F1053" s="11"/>
      <c r="G1053" s="20"/>
      <c r="H1053" s="12"/>
      <c r="I1053" s="11"/>
      <c r="J1053" s="13"/>
      <c r="K1053" s="11">
        <v>1</v>
      </c>
      <c r="L1053" s="11" t="s">
        <v>33</v>
      </c>
      <c r="M1053" s="14" t="s">
        <v>34</v>
      </c>
      <c r="N1053" s="11">
        <v>2</v>
      </c>
      <c r="O1053" s="12">
        <v>288</v>
      </c>
      <c r="P1053" s="15">
        <v>100</v>
      </c>
      <c r="Q1053" s="16">
        <v>8450</v>
      </c>
      <c r="R1053" s="16">
        <f>O1053*Q1053</f>
        <v>2433600</v>
      </c>
      <c r="S1053" s="15">
        <v>36</v>
      </c>
      <c r="T1053" s="15">
        <v>85</v>
      </c>
      <c r="U1053" s="13">
        <f>R1053*(100-T1053)%</f>
        <v>365040</v>
      </c>
      <c r="V1053" s="13">
        <f t="shared" si="177"/>
        <v>365040</v>
      </c>
      <c r="W1053" s="13">
        <f t="shared" si="172"/>
        <v>365040</v>
      </c>
      <c r="X1053" s="17">
        <v>10</v>
      </c>
      <c r="Y1053" s="18" t="s">
        <v>35</v>
      </c>
      <c r="Z1053" s="19">
        <v>0.02</v>
      </c>
    </row>
    <row r="1054" spans="1:26" ht="30.75" customHeight="1" thickBot="1" x14ac:dyDescent="0.6">
      <c r="A1054" s="11">
        <v>878</v>
      </c>
      <c r="B1054" s="11" t="s">
        <v>32</v>
      </c>
      <c r="C1054" s="11">
        <v>17327</v>
      </c>
      <c r="D1054" s="11">
        <v>44</v>
      </c>
      <c r="E1054" s="11">
        <v>1</v>
      </c>
      <c r="F1054" s="11">
        <v>40</v>
      </c>
      <c r="G1054" s="20">
        <v>1</v>
      </c>
      <c r="H1054" s="12">
        <f t="shared" si="167"/>
        <v>17740</v>
      </c>
      <c r="I1054" s="11">
        <v>110</v>
      </c>
      <c r="J1054" s="13">
        <f>H1054*I1054</f>
        <v>1951400</v>
      </c>
      <c r="K1054" s="11">
        <v>1</v>
      </c>
      <c r="L1054" s="11"/>
      <c r="M1054" s="11"/>
      <c r="N1054" s="11">
        <v>1</v>
      </c>
      <c r="O1054" s="12"/>
      <c r="P1054" s="15">
        <v>100</v>
      </c>
      <c r="Q1054" s="16"/>
      <c r="R1054" s="16"/>
      <c r="S1054" s="15"/>
      <c r="T1054" s="15"/>
      <c r="U1054" s="13"/>
      <c r="V1054" s="13">
        <f t="shared" si="177"/>
        <v>1951400</v>
      </c>
      <c r="W1054" s="13">
        <f t="shared" si="172"/>
        <v>1951400</v>
      </c>
      <c r="X1054" s="154">
        <v>50</v>
      </c>
      <c r="Y1054" s="170" t="s">
        <v>35</v>
      </c>
      <c r="Z1054" s="156">
        <v>0.01</v>
      </c>
    </row>
    <row r="1055" spans="1:26" ht="30.75" customHeight="1" thickBot="1" x14ac:dyDescent="0.6">
      <c r="A1055" s="11">
        <v>879</v>
      </c>
      <c r="B1055" s="11" t="s">
        <v>32</v>
      </c>
      <c r="C1055" s="11">
        <v>17328</v>
      </c>
      <c r="D1055" s="11">
        <v>10</v>
      </c>
      <c r="E1055" s="11">
        <v>0</v>
      </c>
      <c r="F1055" s="11">
        <v>70</v>
      </c>
      <c r="G1055" s="20">
        <v>1</v>
      </c>
      <c r="H1055" s="12">
        <f t="shared" si="167"/>
        <v>4070</v>
      </c>
      <c r="I1055" s="11">
        <v>180</v>
      </c>
      <c r="J1055" s="13">
        <f>H1055*I1055</f>
        <v>732600</v>
      </c>
      <c r="K1055" s="11">
        <v>1</v>
      </c>
      <c r="L1055" s="11"/>
      <c r="M1055" s="11"/>
      <c r="N1055" s="11">
        <v>1</v>
      </c>
      <c r="O1055" s="12"/>
      <c r="P1055" s="15">
        <v>100</v>
      </c>
      <c r="Q1055" s="16"/>
      <c r="R1055" s="16"/>
      <c r="S1055" s="15"/>
      <c r="T1055" s="15"/>
      <c r="U1055" s="13"/>
      <c r="V1055" s="13">
        <f t="shared" si="177"/>
        <v>732600</v>
      </c>
      <c r="W1055" s="13">
        <f t="shared" si="172"/>
        <v>732600</v>
      </c>
      <c r="X1055" s="154"/>
      <c r="Y1055" s="170"/>
      <c r="Z1055" s="156"/>
    </row>
    <row r="1056" spans="1:26" ht="45" customHeight="1" thickBot="1" x14ac:dyDescent="0.6">
      <c r="A1056" s="152">
        <v>880</v>
      </c>
      <c r="B1056" s="11" t="s">
        <v>32</v>
      </c>
      <c r="C1056" s="11">
        <v>1459</v>
      </c>
      <c r="D1056" s="11">
        <v>2</v>
      </c>
      <c r="E1056" s="11">
        <v>3</v>
      </c>
      <c r="F1056" s="11">
        <v>28</v>
      </c>
      <c r="G1056" s="20">
        <v>2</v>
      </c>
      <c r="H1056" s="12">
        <f t="shared" si="167"/>
        <v>1128</v>
      </c>
      <c r="I1056" s="11">
        <v>180</v>
      </c>
      <c r="J1056" s="13">
        <f>H1056*I1056</f>
        <v>203040</v>
      </c>
      <c r="K1056" s="11">
        <v>1</v>
      </c>
      <c r="L1056" s="11" t="s">
        <v>33</v>
      </c>
      <c r="M1056" s="14" t="s">
        <v>34</v>
      </c>
      <c r="N1056" s="11">
        <v>2</v>
      </c>
      <c r="O1056" s="12">
        <v>270</v>
      </c>
      <c r="P1056" s="15">
        <v>100</v>
      </c>
      <c r="Q1056" s="16">
        <v>8450</v>
      </c>
      <c r="R1056" s="16">
        <f>O1056*Q1056</f>
        <v>2281500</v>
      </c>
      <c r="S1056" s="15">
        <v>16</v>
      </c>
      <c r="T1056" s="15">
        <v>55</v>
      </c>
      <c r="U1056" s="13">
        <f>R1056*(100-T1056)%</f>
        <v>1026675</v>
      </c>
      <c r="V1056" s="13">
        <f t="shared" si="177"/>
        <v>1229715</v>
      </c>
      <c r="W1056" s="13">
        <f t="shared" si="172"/>
        <v>1229715</v>
      </c>
      <c r="X1056" s="17">
        <v>50</v>
      </c>
      <c r="Y1056" s="18" t="s">
        <v>35</v>
      </c>
      <c r="Z1056" s="19">
        <v>0.03</v>
      </c>
    </row>
    <row r="1057" spans="1:26" ht="45" customHeight="1" thickBot="1" x14ac:dyDescent="0.6">
      <c r="A1057" s="157"/>
      <c r="B1057" s="11" t="s">
        <v>32</v>
      </c>
      <c r="C1057" s="11">
        <v>1459</v>
      </c>
      <c r="D1057" s="11"/>
      <c r="E1057" s="11"/>
      <c r="F1057" s="11"/>
      <c r="G1057" s="20"/>
      <c r="H1057" s="12"/>
      <c r="I1057" s="11"/>
      <c r="J1057" s="13"/>
      <c r="K1057" s="11">
        <v>1</v>
      </c>
      <c r="L1057" s="11" t="s">
        <v>33</v>
      </c>
      <c r="M1057" s="14" t="s">
        <v>34</v>
      </c>
      <c r="N1057" s="11">
        <v>2</v>
      </c>
      <c r="O1057" s="12">
        <v>336</v>
      </c>
      <c r="P1057" s="15">
        <v>100</v>
      </c>
      <c r="Q1057" s="16">
        <v>8450</v>
      </c>
      <c r="R1057" s="16">
        <f>O1057*Q1057</f>
        <v>2839200</v>
      </c>
      <c r="S1057" s="15">
        <v>36</v>
      </c>
      <c r="T1057" s="15">
        <v>85</v>
      </c>
      <c r="U1057" s="13">
        <f>R1057*(100-T1057)%</f>
        <v>425880</v>
      </c>
      <c r="V1057" s="13">
        <f t="shared" si="177"/>
        <v>425880</v>
      </c>
      <c r="W1057" s="13">
        <f t="shared" si="172"/>
        <v>425880</v>
      </c>
      <c r="X1057" s="17">
        <v>10</v>
      </c>
      <c r="Y1057" s="18" t="s">
        <v>35</v>
      </c>
      <c r="Z1057" s="19">
        <v>0.02</v>
      </c>
    </row>
    <row r="1058" spans="1:26" ht="45" customHeight="1" thickBot="1" x14ac:dyDescent="0.6">
      <c r="A1058" s="157"/>
      <c r="B1058" s="11" t="s">
        <v>32</v>
      </c>
      <c r="C1058" s="11">
        <v>1459</v>
      </c>
      <c r="D1058" s="11"/>
      <c r="E1058" s="11"/>
      <c r="F1058" s="11"/>
      <c r="G1058" s="20"/>
      <c r="H1058" s="12"/>
      <c r="I1058" s="11"/>
      <c r="J1058" s="13"/>
      <c r="K1058" s="11">
        <v>1</v>
      </c>
      <c r="L1058" s="11" t="s">
        <v>33</v>
      </c>
      <c r="M1058" s="11" t="s">
        <v>37</v>
      </c>
      <c r="N1058" s="11">
        <v>2</v>
      </c>
      <c r="O1058" s="12">
        <v>224</v>
      </c>
      <c r="P1058" s="15">
        <v>100</v>
      </c>
      <c r="Q1058" s="16">
        <v>8450</v>
      </c>
      <c r="R1058" s="16">
        <f>O1058*Q1058</f>
        <v>1892800</v>
      </c>
      <c r="S1058" s="15">
        <v>9</v>
      </c>
      <c r="T1058" s="15">
        <v>9</v>
      </c>
      <c r="U1058" s="13">
        <f>R1058*(100-T1058)%</f>
        <v>1722448</v>
      </c>
      <c r="V1058" s="13">
        <f t="shared" si="177"/>
        <v>1722448</v>
      </c>
      <c r="W1058" s="13">
        <f t="shared" si="172"/>
        <v>1722448</v>
      </c>
      <c r="X1058" s="17">
        <v>10</v>
      </c>
      <c r="Y1058" s="18" t="s">
        <v>35</v>
      </c>
      <c r="Z1058" s="19">
        <v>0.02</v>
      </c>
    </row>
    <row r="1059" spans="1:26" ht="45" customHeight="1" thickBot="1" x14ac:dyDescent="0.6">
      <c r="A1059" s="153"/>
      <c r="B1059" s="11" t="s">
        <v>32</v>
      </c>
      <c r="C1059" s="11">
        <v>1459</v>
      </c>
      <c r="D1059" s="11"/>
      <c r="E1059" s="11"/>
      <c r="F1059" s="11"/>
      <c r="G1059" s="20"/>
      <c r="H1059" s="12"/>
      <c r="I1059" s="11"/>
      <c r="J1059" s="13"/>
      <c r="K1059" s="11">
        <v>1</v>
      </c>
      <c r="L1059" s="11" t="s">
        <v>33</v>
      </c>
      <c r="M1059" s="14" t="s">
        <v>34</v>
      </c>
      <c r="N1059" s="11">
        <v>2</v>
      </c>
      <c r="O1059" s="12">
        <v>336</v>
      </c>
      <c r="P1059" s="15">
        <v>100</v>
      </c>
      <c r="Q1059" s="16">
        <v>8450</v>
      </c>
      <c r="R1059" s="16">
        <f>O1059*Q1059</f>
        <v>2839200</v>
      </c>
      <c r="S1059" s="15">
        <v>21</v>
      </c>
      <c r="T1059" s="15">
        <v>80</v>
      </c>
      <c r="U1059" s="13">
        <f>R1059*(100-T1059)%</f>
        <v>567840</v>
      </c>
      <c r="V1059" s="13">
        <f t="shared" si="177"/>
        <v>567840</v>
      </c>
      <c r="W1059" s="13">
        <f t="shared" si="172"/>
        <v>567840</v>
      </c>
      <c r="X1059" s="17">
        <v>10</v>
      </c>
      <c r="Y1059" s="18" t="s">
        <v>35</v>
      </c>
      <c r="Z1059" s="19">
        <v>0.02</v>
      </c>
    </row>
    <row r="1060" spans="1:26" ht="28.5" customHeight="1" thickBot="1" x14ac:dyDescent="0.6">
      <c r="A1060" s="11">
        <v>881</v>
      </c>
      <c r="B1060" s="11" t="s">
        <v>32</v>
      </c>
      <c r="C1060" s="11">
        <v>42297</v>
      </c>
      <c r="D1060" s="11">
        <v>0</v>
      </c>
      <c r="E1060" s="11">
        <v>1</v>
      </c>
      <c r="F1060" s="11">
        <v>72</v>
      </c>
      <c r="G1060" s="11">
        <v>1</v>
      </c>
      <c r="H1060" s="12">
        <f t="shared" ref="H1060:H1130" si="179">SUM(D1060*400)+(E1060*100)+F1060</f>
        <v>172</v>
      </c>
      <c r="I1060" s="11">
        <v>350</v>
      </c>
      <c r="J1060" s="13">
        <f t="shared" ref="J1060:J1066" si="180">H1060*I1060</f>
        <v>60200</v>
      </c>
      <c r="K1060" s="11">
        <v>1</v>
      </c>
      <c r="L1060" s="11"/>
      <c r="M1060" s="11"/>
      <c r="N1060" s="11">
        <v>1</v>
      </c>
      <c r="O1060" s="12"/>
      <c r="P1060" s="15">
        <v>100</v>
      </c>
      <c r="Q1060" s="16"/>
      <c r="R1060" s="16"/>
      <c r="S1060" s="15"/>
      <c r="T1060" s="15"/>
      <c r="U1060" s="13"/>
      <c r="V1060" s="13">
        <f t="shared" si="177"/>
        <v>60200</v>
      </c>
      <c r="W1060" s="13">
        <f t="shared" si="172"/>
        <v>60200</v>
      </c>
      <c r="X1060" s="154">
        <v>50</v>
      </c>
      <c r="Y1060" s="155" t="s">
        <v>35</v>
      </c>
      <c r="Z1060" s="156">
        <v>0.01</v>
      </c>
    </row>
    <row r="1061" spans="1:26" ht="28.5" customHeight="1" thickBot="1" x14ac:dyDescent="0.6">
      <c r="A1061" s="11">
        <v>882</v>
      </c>
      <c r="B1061" s="11" t="s">
        <v>32</v>
      </c>
      <c r="C1061" s="11">
        <v>42298</v>
      </c>
      <c r="D1061" s="11">
        <v>5</v>
      </c>
      <c r="E1061" s="11">
        <v>2</v>
      </c>
      <c r="F1061" s="11">
        <v>18</v>
      </c>
      <c r="G1061" s="11">
        <v>1</v>
      </c>
      <c r="H1061" s="12">
        <f t="shared" si="179"/>
        <v>2218</v>
      </c>
      <c r="I1061" s="11">
        <v>130</v>
      </c>
      <c r="J1061" s="13">
        <f t="shared" si="180"/>
        <v>288340</v>
      </c>
      <c r="K1061" s="11">
        <v>1</v>
      </c>
      <c r="L1061" s="11"/>
      <c r="M1061" s="11"/>
      <c r="N1061" s="11">
        <v>1</v>
      </c>
      <c r="O1061" s="12"/>
      <c r="P1061" s="15">
        <v>100</v>
      </c>
      <c r="Q1061" s="16"/>
      <c r="R1061" s="16"/>
      <c r="S1061" s="15"/>
      <c r="T1061" s="15"/>
      <c r="U1061" s="13"/>
      <c r="V1061" s="13">
        <f t="shared" si="177"/>
        <v>288340</v>
      </c>
      <c r="W1061" s="13">
        <f t="shared" si="172"/>
        <v>288340</v>
      </c>
      <c r="X1061" s="154"/>
      <c r="Y1061" s="155"/>
      <c r="Z1061" s="156"/>
    </row>
    <row r="1062" spans="1:26" ht="28.5" customHeight="1" thickBot="1" x14ac:dyDescent="0.6">
      <c r="A1062" s="11">
        <v>883</v>
      </c>
      <c r="B1062" s="11" t="s">
        <v>32</v>
      </c>
      <c r="C1062" s="11">
        <v>42423</v>
      </c>
      <c r="D1062" s="11">
        <v>6</v>
      </c>
      <c r="E1062" s="11">
        <v>3</v>
      </c>
      <c r="F1062" s="11">
        <v>38</v>
      </c>
      <c r="G1062" s="11">
        <v>1</v>
      </c>
      <c r="H1062" s="12">
        <f t="shared" si="179"/>
        <v>2738</v>
      </c>
      <c r="I1062" s="11">
        <v>130</v>
      </c>
      <c r="J1062" s="13">
        <f t="shared" si="180"/>
        <v>355940</v>
      </c>
      <c r="K1062" s="11">
        <v>1</v>
      </c>
      <c r="L1062" s="11"/>
      <c r="M1062" s="11"/>
      <c r="N1062" s="11">
        <v>1</v>
      </c>
      <c r="O1062" s="12"/>
      <c r="P1062" s="15">
        <v>100</v>
      </c>
      <c r="Q1062" s="16"/>
      <c r="R1062" s="16"/>
      <c r="S1062" s="15"/>
      <c r="T1062" s="15"/>
      <c r="U1062" s="13"/>
      <c r="V1062" s="13">
        <f t="shared" si="177"/>
        <v>355940</v>
      </c>
      <c r="W1062" s="13">
        <f t="shared" si="172"/>
        <v>355940</v>
      </c>
      <c r="X1062" s="154"/>
      <c r="Y1062" s="155"/>
      <c r="Z1062" s="156"/>
    </row>
    <row r="1063" spans="1:26" ht="28.5" customHeight="1" thickBot="1" x14ac:dyDescent="0.6">
      <c r="A1063" s="11">
        <v>884</v>
      </c>
      <c r="B1063" s="11" t="s">
        <v>32</v>
      </c>
      <c r="C1063" s="11">
        <v>42424</v>
      </c>
      <c r="D1063" s="11">
        <v>1</v>
      </c>
      <c r="E1063" s="11">
        <v>2</v>
      </c>
      <c r="F1063" s="11">
        <v>70</v>
      </c>
      <c r="G1063" s="11">
        <v>1</v>
      </c>
      <c r="H1063" s="12">
        <f t="shared" si="179"/>
        <v>670</v>
      </c>
      <c r="I1063" s="11">
        <v>180</v>
      </c>
      <c r="J1063" s="13">
        <f t="shared" si="180"/>
        <v>120600</v>
      </c>
      <c r="K1063" s="11">
        <v>1</v>
      </c>
      <c r="L1063" s="11"/>
      <c r="M1063" s="11"/>
      <c r="N1063" s="11">
        <v>1</v>
      </c>
      <c r="O1063" s="12"/>
      <c r="P1063" s="15">
        <v>100</v>
      </c>
      <c r="Q1063" s="16"/>
      <c r="R1063" s="16"/>
      <c r="S1063" s="15"/>
      <c r="T1063" s="15"/>
      <c r="U1063" s="13"/>
      <c r="V1063" s="13">
        <f t="shared" si="177"/>
        <v>120600</v>
      </c>
      <c r="W1063" s="13">
        <f t="shared" si="172"/>
        <v>120600</v>
      </c>
      <c r="X1063" s="154"/>
      <c r="Y1063" s="155"/>
      <c r="Z1063" s="156"/>
    </row>
    <row r="1064" spans="1:26" ht="36.75" customHeight="1" thickBot="1" x14ac:dyDescent="0.6">
      <c r="A1064" s="11">
        <v>885</v>
      </c>
      <c r="B1064" s="11" t="s">
        <v>32</v>
      </c>
      <c r="C1064" s="11">
        <v>33349</v>
      </c>
      <c r="D1064" s="11">
        <v>0</v>
      </c>
      <c r="E1064" s="11">
        <v>1</v>
      </c>
      <c r="F1064" s="11">
        <v>50</v>
      </c>
      <c r="G1064" s="20">
        <v>2</v>
      </c>
      <c r="H1064" s="12">
        <f t="shared" si="179"/>
        <v>150</v>
      </c>
      <c r="I1064" s="11">
        <v>100</v>
      </c>
      <c r="J1064" s="13">
        <f t="shared" si="180"/>
        <v>15000</v>
      </c>
      <c r="K1064" s="11">
        <v>1</v>
      </c>
      <c r="L1064" s="11" t="s">
        <v>33</v>
      </c>
      <c r="M1064" s="11" t="s">
        <v>37</v>
      </c>
      <c r="N1064" s="11">
        <v>2</v>
      </c>
      <c r="O1064" s="12">
        <v>148.5</v>
      </c>
      <c r="P1064" s="15">
        <v>100</v>
      </c>
      <c r="Q1064" s="16">
        <v>8450</v>
      </c>
      <c r="R1064" s="16">
        <f>O1064*Q1064</f>
        <v>1254825</v>
      </c>
      <c r="S1064" s="15">
        <v>36</v>
      </c>
      <c r="T1064" s="15">
        <v>62</v>
      </c>
      <c r="U1064" s="13">
        <f>R1064*(100-T1064)%</f>
        <v>476833.5</v>
      </c>
      <c r="V1064" s="13">
        <f t="shared" si="177"/>
        <v>491833.5</v>
      </c>
      <c r="W1064" s="13">
        <f t="shared" ref="W1064:W1135" si="181">V1064</f>
        <v>491833.5</v>
      </c>
      <c r="X1064" s="17">
        <v>50</v>
      </c>
      <c r="Y1064" s="18" t="s">
        <v>35</v>
      </c>
      <c r="Z1064" s="19">
        <v>0.03</v>
      </c>
    </row>
    <row r="1065" spans="1:26" ht="27" customHeight="1" thickBot="1" x14ac:dyDescent="0.6">
      <c r="A1065" s="11">
        <v>886</v>
      </c>
      <c r="B1065" s="11" t="s">
        <v>32</v>
      </c>
      <c r="C1065" s="11">
        <v>28623</v>
      </c>
      <c r="D1065" s="11">
        <v>10</v>
      </c>
      <c r="E1065" s="11">
        <v>3</v>
      </c>
      <c r="F1065" s="11">
        <v>13</v>
      </c>
      <c r="G1065" s="20">
        <v>1</v>
      </c>
      <c r="H1065" s="12">
        <f t="shared" si="179"/>
        <v>4313</v>
      </c>
      <c r="I1065" s="11">
        <v>130</v>
      </c>
      <c r="J1065" s="13">
        <f t="shared" si="180"/>
        <v>560690</v>
      </c>
      <c r="K1065" s="11">
        <v>1</v>
      </c>
      <c r="L1065" s="11"/>
      <c r="M1065" s="11"/>
      <c r="N1065" s="11">
        <v>1</v>
      </c>
      <c r="O1065" s="12"/>
      <c r="P1065" s="15">
        <v>100</v>
      </c>
      <c r="Q1065" s="16"/>
      <c r="R1065" s="16"/>
      <c r="S1065" s="15"/>
      <c r="T1065" s="15"/>
      <c r="U1065" s="13"/>
      <c r="V1065" s="13">
        <f t="shared" si="177"/>
        <v>560690</v>
      </c>
      <c r="W1065" s="13">
        <f t="shared" si="181"/>
        <v>560690</v>
      </c>
      <c r="X1065" s="17">
        <v>50</v>
      </c>
      <c r="Y1065" s="18" t="s">
        <v>35</v>
      </c>
      <c r="Z1065" s="19">
        <v>0.01</v>
      </c>
    </row>
    <row r="1066" spans="1:26" ht="27" customHeight="1" thickBot="1" x14ac:dyDescent="0.6">
      <c r="A1066" s="152">
        <v>887</v>
      </c>
      <c r="B1066" s="11" t="s">
        <v>32</v>
      </c>
      <c r="C1066" s="11">
        <v>17401</v>
      </c>
      <c r="D1066" s="11">
        <v>0</v>
      </c>
      <c r="E1066" s="11">
        <v>1</v>
      </c>
      <c r="F1066" s="11">
        <v>76</v>
      </c>
      <c r="G1066" s="20">
        <v>2</v>
      </c>
      <c r="H1066" s="12">
        <f t="shared" si="179"/>
        <v>176</v>
      </c>
      <c r="I1066" s="11">
        <v>420</v>
      </c>
      <c r="J1066" s="13">
        <f t="shared" si="180"/>
        <v>73920</v>
      </c>
      <c r="K1066" s="11">
        <v>1</v>
      </c>
      <c r="L1066" s="11"/>
      <c r="M1066" s="11"/>
      <c r="N1066" s="11">
        <v>2</v>
      </c>
      <c r="O1066" s="12"/>
      <c r="P1066" s="15">
        <v>100</v>
      </c>
      <c r="Q1066" s="16"/>
      <c r="R1066" s="16"/>
      <c r="S1066" s="15"/>
      <c r="T1066" s="15"/>
      <c r="U1066" s="13"/>
      <c r="V1066" s="13">
        <f t="shared" si="177"/>
        <v>73920</v>
      </c>
      <c r="W1066" s="13">
        <f t="shared" si="181"/>
        <v>73920</v>
      </c>
      <c r="X1066" s="17">
        <v>50</v>
      </c>
      <c r="Y1066" s="6" t="s">
        <v>35</v>
      </c>
      <c r="Z1066" s="19">
        <v>0.03</v>
      </c>
    </row>
    <row r="1067" spans="1:26" ht="36.75" customHeight="1" thickBot="1" x14ac:dyDescent="0.6">
      <c r="A1067" s="153"/>
      <c r="B1067" s="11" t="s">
        <v>32</v>
      </c>
      <c r="C1067" s="11">
        <v>17401</v>
      </c>
      <c r="D1067" s="11"/>
      <c r="E1067" s="11"/>
      <c r="F1067" s="11"/>
      <c r="G1067" s="20"/>
      <c r="H1067" s="12"/>
      <c r="I1067" s="11"/>
      <c r="J1067" s="13"/>
      <c r="K1067" s="11">
        <v>1</v>
      </c>
      <c r="L1067" s="11" t="s">
        <v>33</v>
      </c>
      <c r="M1067" s="14" t="s">
        <v>34</v>
      </c>
      <c r="N1067" s="11">
        <v>2</v>
      </c>
      <c r="O1067" s="12">
        <v>162</v>
      </c>
      <c r="P1067" s="15">
        <v>100</v>
      </c>
      <c r="Q1067" s="16">
        <v>8450</v>
      </c>
      <c r="R1067" s="16">
        <f>O1067*Q1067</f>
        <v>1368900</v>
      </c>
      <c r="S1067" s="15">
        <v>16</v>
      </c>
      <c r="T1067" s="15">
        <v>55</v>
      </c>
      <c r="U1067" s="13">
        <f>R1067*(100-T1067)%</f>
        <v>616005</v>
      </c>
      <c r="V1067" s="13">
        <f t="shared" si="177"/>
        <v>616005</v>
      </c>
      <c r="W1067" s="13">
        <f t="shared" si="181"/>
        <v>616005</v>
      </c>
      <c r="X1067" s="17">
        <v>10</v>
      </c>
      <c r="Y1067" s="6" t="s">
        <v>35</v>
      </c>
      <c r="Z1067" s="19">
        <v>0.02</v>
      </c>
    </row>
    <row r="1068" spans="1:26" ht="27" customHeight="1" thickBot="1" x14ac:dyDescent="0.6">
      <c r="A1068" s="11">
        <v>888</v>
      </c>
      <c r="B1068" s="11" t="s">
        <v>32</v>
      </c>
      <c r="C1068" s="11">
        <v>32670</v>
      </c>
      <c r="D1068" s="11">
        <v>2</v>
      </c>
      <c r="E1068" s="11">
        <v>2</v>
      </c>
      <c r="F1068" s="11">
        <v>11</v>
      </c>
      <c r="G1068" s="20">
        <v>1</v>
      </c>
      <c r="H1068" s="12">
        <f t="shared" si="179"/>
        <v>1011</v>
      </c>
      <c r="I1068" s="11">
        <v>100</v>
      </c>
      <c r="J1068" s="13">
        <f>H1068*I1068</f>
        <v>101100</v>
      </c>
      <c r="K1068" s="11">
        <v>1</v>
      </c>
      <c r="L1068" s="11"/>
      <c r="M1068" s="11"/>
      <c r="N1068" s="11">
        <v>1</v>
      </c>
      <c r="O1068" s="12"/>
      <c r="P1068" s="15">
        <v>100</v>
      </c>
      <c r="Q1068" s="16"/>
      <c r="R1068" s="16"/>
      <c r="S1068" s="15"/>
      <c r="T1068" s="15"/>
      <c r="U1068" s="13"/>
      <c r="V1068" s="13">
        <f t="shared" si="177"/>
        <v>101100</v>
      </c>
      <c r="W1068" s="13">
        <f t="shared" si="181"/>
        <v>101100</v>
      </c>
      <c r="X1068" s="161">
        <v>50</v>
      </c>
      <c r="Y1068" s="164" t="s">
        <v>35</v>
      </c>
      <c r="Z1068" s="144">
        <v>0.01</v>
      </c>
    </row>
    <row r="1069" spans="1:26" ht="27" customHeight="1" thickBot="1" x14ac:dyDescent="0.6">
      <c r="A1069" s="11">
        <v>889</v>
      </c>
      <c r="B1069" s="11" t="s">
        <v>32</v>
      </c>
      <c r="C1069" s="11">
        <v>34143</v>
      </c>
      <c r="D1069" s="11">
        <v>6</v>
      </c>
      <c r="E1069" s="11">
        <v>0</v>
      </c>
      <c r="F1069" s="11">
        <v>30</v>
      </c>
      <c r="G1069" s="11">
        <v>1</v>
      </c>
      <c r="H1069" s="12">
        <f>SUM(D1069*400)+(E1069*100)+F1069-H1070</f>
        <v>2230</v>
      </c>
      <c r="I1069" s="11">
        <v>100</v>
      </c>
      <c r="J1069" s="13">
        <f>H1069*I1069</f>
        <v>223000</v>
      </c>
      <c r="K1069" s="11">
        <v>1</v>
      </c>
      <c r="L1069" s="11"/>
      <c r="M1069" s="11"/>
      <c r="N1069" s="11">
        <v>1</v>
      </c>
      <c r="O1069" s="12"/>
      <c r="P1069" s="15">
        <v>100</v>
      </c>
      <c r="Q1069" s="16"/>
      <c r="R1069" s="16"/>
      <c r="S1069" s="15"/>
      <c r="T1069" s="15"/>
      <c r="U1069" s="13"/>
      <c r="V1069" s="13">
        <f t="shared" si="177"/>
        <v>223000</v>
      </c>
      <c r="W1069" s="13">
        <f t="shared" si="181"/>
        <v>223000</v>
      </c>
      <c r="X1069" s="163"/>
      <c r="Y1069" s="165"/>
      <c r="Z1069" s="146"/>
    </row>
    <row r="1070" spans="1:26" ht="50.65" customHeight="1" thickBot="1" x14ac:dyDescent="0.6">
      <c r="A1070" s="11">
        <v>890</v>
      </c>
      <c r="B1070" s="11" t="s">
        <v>32</v>
      </c>
      <c r="C1070" s="11">
        <v>34143</v>
      </c>
      <c r="D1070" s="11"/>
      <c r="E1070" s="11"/>
      <c r="F1070" s="11"/>
      <c r="G1070" s="11"/>
      <c r="H1070" s="12">
        <v>200</v>
      </c>
      <c r="I1070" s="11">
        <v>100</v>
      </c>
      <c r="J1070" s="13">
        <f>H1070*I1070</f>
        <v>20000</v>
      </c>
      <c r="K1070" s="11">
        <v>1</v>
      </c>
      <c r="L1070" s="11" t="s">
        <v>33</v>
      </c>
      <c r="M1070" s="11" t="s">
        <v>51</v>
      </c>
      <c r="N1070" s="11">
        <v>2</v>
      </c>
      <c r="O1070" s="12">
        <v>36</v>
      </c>
      <c r="P1070" s="15">
        <v>100</v>
      </c>
      <c r="Q1070" s="16">
        <v>8600</v>
      </c>
      <c r="R1070" s="16">
        <f>O1070*Q1070</f>
        <v>309600</v>
      </c>
      <c r="S1070" s="15">
        <v>6</v>
      </c>
      <c r="T1070" s="15">
        <v>20</v>
      </c>
      <c r="U1070" s="13">
        <f>R1070*(100-T1070)%</f>
        <v>247680</v>
      </c>
      <c r="V1070" s="13">
        <f t="shared" si="177"/>
        <v>267680</v>
      </c>
      <c r="W1070" s="13">
        <f t="shared" si="181"/>
        <v>267680</v>
      </c>
      <c r="X1070" s="17">
        <v>50</v>
      </c>
      <c r="Y1070" s="6" t="s">
        <v>35</v>
      </c>
      <c r="Z1070" s="19">
        <v>0.03</v>
      </c>
    </row>
    <row r="1071" spans="1:26" ht="42.75" customHeight="1" thickBot="1" x14ac:dyDescent="0.6">
      <c r="A1071" s="11">
        <v>891</v>
      </c>
      <c r="B1071" s="11" t="s">
        <v>32</v>
      </c>
      <c r="C1071" s="11">
        <v>383</v>
      </c>
      <c r="D1071" s="11">
        <v>0</v>
      </c>
      <c r="E1071" s="11">
        <v>1</v>
      </c>
      <c r="F1071" s="11">
        <v>82</v>
      </c>
      <c r="G1071" s="20">
        <v>5</v>
      </c>
      <c r="H1071" s="12">
        <f>SUM(D1071*400)+(E1071*100)+F1071</f>
        <v>182</v>
      </c>
      <c r="I1071" s="11">
        <v>170</v>
      </c>
      <c r="J1071" s="13">
        <f>H1071*I1071</f>
        <v>30940</v>
      </c>
      <c r="K1071" s="11">
        <v>1</v>
      </c>
      <c r="L1071" s="11" t="s">
        <v>33</v>
      </c>
      <c r="M1071" s="14" t="s">
        <v>34</v>
      </c>
      <c r="N1071" s="11">
        <v>5</v>
      </c>
      <c r="O1071" s="12">
        <v>312</v>
      </c>
      <c r="P1071" s="15">
        <v>100</v>
      </c>
      <c r="Q1071" s="16">
        <v>8450</v>
      </c>
      <c r="R1071" s="16">
        <f>O1071*Q1071</f>
        <v>2636400</v>
      </c>
      <c r="S1071" s="15">
        <v>21</v>
      </c>
      <c r="T1071" s="15">
        <v>80</v>
      </c>
      <c r="U1071" s="13">
        <f>R1071*(100-T1071)%</f>
        <v>527280</v>
      </c>
      <c r="V1071" s="13">
        <f t="shared" si="177"/>
        <v>558220</v>
      </c>
      <c r="W1071" s="13">
        <f t="shared" si="181"/>
        <v>558220</v>
      </c>
      <c r="X1071" s="17">
        <v>50</v>
      </c>
      <c r="Y1071" s="18" t="s">
        <v>35</v>
      </c>
      <c r="Z1071" s="19">
        <v>0.03</v>
      </c>
    </row>
    <row r="1072" spans="1:26" s="37" customFormat="1" ht="36.75" customHeight="1" thickBot="1" x14ac:dyDescent="0.6">
      <c r="A1072" s="147">
        <v>892</v>
      </c>
      <c r="B1072" s="14" t="s">
        <v>32</v>
      </c>
      <c r="C1072" s="14">
        <v>34042</v>
      </c>
      <c r="D1072" s="14">
        <v>0</v>
      </c>
      <c r="E1072" s="14">
        <v>0</v>
      </c>
      <c r="F1072" s="14">
        <v>85</v>
      </c>
      <c r="G1072" s="29">
        <v>2</v>
      </c>
      <c r="H1072" s="19">
        <f t="shared" si="179"/>
        <v>85</v>
      </c>
      <c r="I1072" s="14">
        <v>500</v>
      </c>
      <c r="J1072" s="30">
        <f>H1072*I1072</f>
        <v>42500</v>
      </c>
      <c r="K1072" s="14">
        <v>1</v>
      </c>
      <c r="L1072" s="14"/>
      <c r="M1072" s="14"/>
      <c r="N1072" s="14">
        <v>2</v>
      </c>
      <c r="O1072" s="19"/>
      <c r="P1072" s="31">
        <v>100</v>
      </c>
      <c r="Q1072" s="32"/>
      <c r="R1072" s="32"/>
      <c r="S1072" s="31"/>
      <c r="T1072" s="31"/>
      <c r="U1072" s="30"/>
      <c r="V1072" s="30">
        <f t="shared" si="177"/>
        <v>42500</v>
      </c>
      <c r="W1072" s="30">
        <f t="shared" si="181"/>
        <v>42500</v>
      </c>
      <c r="X1072" s="33">
        <v>0</v>
      </c>
      <c r="Y1072" s="34"/>
      <c r="Z1072" s="19">
        <v>0.02</v>
      </c>
    </row>
    <row r="1073" spans="1:26" ht="42.75" customHeight="1" thickBot="1" x14ac:dyDescent="0.6">
      <c r="A1073" s="153"/>
      <c r="B1073" s="11" t="s">
        <v>32</v>
      </c>
      <c r="C1073" s="11">
        <v>34042</v>
      </c>
      <c r="D1073" s="11"/>
      <c r="E1073" s="11"/>
      <c r="F1073" s="11"/>
      <c r="G1073" s="20"/>
      <c r="H1073" s="12"/>
      <c r="I1073" s="11"/>
      <c r="J1073" s="13"/>
      <c r="K1073" s="11">
        <v>1</v>
      </c>
      <c r="L1073" s="11" t="s">
        <v>33</v>
      </c>
      <c r="M1073" s="14" t="s">
        <v>34</v>
      </c>
      <c r="N1073" s="11">
        <v>2</v>
      </c>
      <c r="O1073" s="12">
        <v>276</v>
      </c>
      <c r="P1073" s="15">
        <v>100</v>
      </c>
      <c r="Q1073" s="16">
        <v>8450</v>
      </c>
      <c r="R1073" s="16">
        <f>O1073*Q1073</f>
        <v>2332200</v>
      </c>
      <c r="S1073" s="15">
        <v>26</v>
      </c>
      <c r="T1073" s="15">
        <v>85</v>
      </c>
      <c r="U1073" s="13">
        <f>R1073*(100-T1073)%</f>
        <v>349830</v>
      </c>
      <c r="V1073" s="13">
        <f t="shared" si="177"/>
        <v>349830</v>
      </c>
      <c r="W1073" s="13">
        <f t="shared" si="181"/>
        <v>349830</v>
      </c>
      <c r="X1073" s="17">
        <v>10</v>
      </c>
      <c r="Y1073" s="18" t="s">
        <v>35</v>
      </c>
      <c r="Z1073" s="19">
        <v>0.02</v>
      </c>
    </row>
    <row r="1074" spans="1:26" ht="30.75" customHeight="1" thickBot="1" x14ac:dyDescent="0.6">
      <c r="A1074" s="11">
        <v>893</v>
      </c>
      <c r="B1074" s="11" t="s">
        <v>32</v>
      </c>
      <c r="C1074" s="11">
        <v>17439</v>
      </c>
      <c r="D1074" s="11">
        <v>9</v>
      </c>
      <c r="E1074" s="11">
        <v>0</v>
      </c>
      <c r="F1074" s="11">
        <v>30</v>
      </c>
      <c r="G1074" s="20">
        <v>1</v>
      </c>
      <c r="H1074" s="12">
        <f t="shared" si="179"/>
        <v>3630</v>
      </c>
      <c r="I1074" s="11">
        <v>130</v>
      </c>
      <c r="J1074" s="13">
        <f>H1074*I1074</f>
        <v>471900</v>
      </c>
      <c r="K1074" s="11">
        <v>1</v>
      </c>
      <c r="L1074" s="11"/>
      <c r="M1074" s="11"/>
      <c r="N1074" s="11">
        <v>1</v>
      </c>
      <c r="O1074" s="12"/>
      <c r="P1074" s="15">
        <v>100</v>
      </c>
      <c r="Q1074" s="16"/>
      <c r="R1074" s="16"/>
      <c r="S1074" s="15"/>
      <c r="T1074" s="15"/>
      <c r="U1074" s="13"/>
      <c r="V1074" s="13">
        <f t="shared" si="177"/>
        <v>471900</v>
      </c>
      <c r="W1074" s="13">
        <f t="shared" si="181"/>
        <v>471900</v>
      </c>
      <c r="X1074" s="17">
        <v>50</v>
      </c>
      <c r="Y1074" s="6" t="s">
        <v>35</v>
      </c>
      <c r="Z1074" s="19">
        <v>0.01</v>
      </c>
    </row>
    <row r="1075" spans="1:26" ht="42.75" customHeight="1" thickBot="1" x14ac:dyDescent="0.6">
      <c r="A1075" s="152">
        <v>894</v>
      </c>
      <c r="B1075" s="11" t="s">
        <v>32</v>
      </c>
      <c r="C1075" s="11">
        <v>33231</v>
      </c>
      <c r="D1075" s="11">
        <v>0</v>
      </c>
      <c r="E1075" s="11">
        <v>1</v>
      </c>
      <c r="F1075" s="11">
        <v>7</v>
      </c>
      <c r="G1075" s="20">
        <v>2</v>
      </c>
      <c r="H1075" s="12">
        <f>SUM(D1075*400)+(E1075*100)+F1075-H1076</f>
        <v>104.75</v>
      </c>
      <c r="I1075" s="11">
        <v>500</v>
      </c>
      <c r="J1075" s="13">
        <f>H1075*I1075</f>
        <v>52375</v>
      </c>
      <c r="K1075" s="11">
        <v>1</v>
      </c>
      <c r="L1075" s="11" t="s">
        <v>33</v>
      </c>
      <c r="M1075" s="14" t="s">
        <v>34</v>
      </c>
      <c r="N1075" s="11">
        <v>2</v>
      </c>
      <c r="O1075" s="12">
        <v>216</v>
      </c>
      <c r="P1075" s="15">
        <v>100</v>
      </c>
      <c r="Q1075" s="16">
        <v>8450</v>
      </c>
      <c r="R1075" s="16">
        <f>O1075*Q1075</f>
        <v>1825200</v>
      </c>
      <c r="S1075" s="15">
        <v>31</v>
      </c>
      <c r="T1075" s="15">
        <v>85</v>
      </c>
      <c r="U1075" s="13">
        <f>R1075*(100-T1075)%</f>
        <v>273780</v>
      </c>
      <c r="V1075" s="13">
        <f t="shared" si="177"/>
        <v>326155</v>
      </c>
      <c r="W1075" s="13">
        <f t="shared" si="181"/>
        <v>326155</v>
      </c>
      <c r="X1075" s="17">
        <v>50</v>
      </c>
      <c r="Y1075" s="18" t="s">
        <v>35</v>
      </c>
      <c r="Z1075" s="19">
        <v>0.03</v>
      </c>
    </row>
    <row r="1076" spans="1:26" s="37" customFormat="1" ht="42.75" customHeight="1" thickBot="1" x14ac:dyDescent="0.6">
      <c r="A1076" s="153"/>
      <c r="B1076" s="14"/>
      <c r="C1076" s="14">
        <v>33231</v>
      </c>
      <c r="D1076" s="14"/>
      <c r="E1076" s="14"/>
      <c r="F1076" s="14"/>
      <c r="G1076" s="29"/>
      <c r="H1076" s="19">
        <v>2.25</v>
      </c>
      <c r="I1076" s="14">
        <v>500</v>
      </c>
      <c r="J1076" s="30">
        <f>H1076*I1076</f>
        <v>1125</v>
      </c>
      <c r="K1076" s="14"/>
      <c r="L1076" s="14"/>
      <c r="M1076" s="14"/>
      <c r="N1076" s="14"/>
      <c r="O1076" s="19">
        <v>9</v>
      </c>
      <c r="P1076" s="31">
        <v>100</v>
      </c>
      <c r="Q1076" s="32">
        <v>8450</v>
      </c>
      <c r="R1076" s="32">
        <f>O1076*Q1076</f>
        <v>76050</v>
      </c>
      <c r="S1076" s="31">
        <v>31</v>
      </c>
      <c r="T1076" s="31">
        <v>85</v>
      </c>
      <c r="U1076" s="30">
        <f>R1076*(100-T1076)%</f>
        <v>11407.5</v>
      </c>
      <c r="V1076" s="30">
        <f>U1076+J1076</f>
        <v>12532.5</v>
      </c>
      <c r="W1076" s="30">
        <f t="shared" si="181"/>
        <v>12532.5</v>
      </c>
      <c r="X1076" s="33"/>
      <c r="Y1076" s="34">
        <f>W1076</f>
        <v>12532.5</v>
      </c>
      <c r="Z1076" s="19">
        <v>0.3</v>
      </c>
    </row>
    <row r="1077" spans="1:26" s="37" customFormat="1" ht="30.75" customHeight="1" thickBot="1" x14ac:dyDescent="0.6">
      <c r="A1077" s="152">
        <v>895</v>
      </c>
      <c r="B1077" s="14" t="s">
        <v>32</v>
      </c>
      <c r="C1077" s="14">
        <v>34062</v>
      </c>
      <c r="D1077" s="14">
        <v>0</v>
      </c>
      <c r="E1077" s="14">
        <v>2</v>
      </c>
      <c r="F1077" s="14">
        <v>0</v>
      </c>
      <c r="G1077" s="29">
        <v>2</v>
      </c>
      <c r="H1077" s="19">
        <f t="shared" si="179"/>
        <v>200</v>
      </c>
      <c r="I1077" s="14">
        <v>100</v>
      </c>
      <c r="J1077" s="30">
        <f>H1077*I1077</f>
        <v>20000</v>
      </c>
      <c r="K1077" s="14">
        <v>1</v>
      </c>
      <c r="L1077" s="14"/>
      <c r="M1077" s="14"/>
      <c r="N1077" s="14">
        <v>2</v>
      </c>
      <c r="O1077" s="19"/>
      <c r="P1077" s="31">
        <v>100</v>
      </c>
      <c r="Q1077" s="32"/>
      <c r="R1077" s="32"/>
      <c r="S1077" s="31"/>
      <c r="T1077" s="31"/>
      <c r="U1077" s="30"/>
      <c r="V1077" s="30">
        <f t="shared" si="177"/>
        <v>20000</v>
      </c>
      <c r="W1077" s="30">
        <f t="shared" si="181"/>
        <v>20000</v>
      </c>
      <c r="X1077" s="33">
        <v>50</v>
      </c>
      <c r="Y1077" s="34" t="s">
        <v>35</v>
      </c>
      <c r="Z1077" s="19">
        <v>0.03</v>
      </c>
    </row>
    <row r="1078" spans="1:26" ht="42.75" customHeight="1" thickBot="1" x14ac:dyDescent="0.6">
      <c r="A1078" s="153"/>
      <c r="B1078" s="11" t="s">
        <v>32</v>
      </c>
      <c r="C1078" s="11">
        <v>34062</v>
      </c>
      <c r="D1078" s="11"/>
      <c r="E1078" s="11"/>
      <c r="F1078" s="11"/>
      <c r="G1078" s="20"/>
      <c r="H1078" s="12"/>
      <c r="I1078" s="11"/>
      <c r="J1078" s="13"/>
      <c r="K1078" s="11">
        <v>1</v>
      </c>
      <c r="L1078" s="11" t="s">
        <v>33</v>
      </c>
      <c r="M1078" s="14" t="s">
        <v>34</v>
      </c>
      <c r="N1078" s="11">
        <v>2</v>
      </c>
      <c r="O1078" s="12">
        <v>324</v>
      </c>
      <c r="P1078" s="15">
        <v>100</v>
      </c>
      <c r="Q1078" s="16">
        <v>8450</v>
      </c>
      <c r="R1078" s="16">
        <f>O1078*Q1078</f>
        <v>2737800</v>
      </c>
      <c r="S1078" s="15">
        <v>36</v>
      </c>
      <c r="T1078" s="15">
        <v>85</v>
      </c>
      <c r="U1078" s="13">
        <f>R1078*(100-T1078)%</f>
        <v>410670</v>
      </c>
      <c r="V1078" s="13">
        <f t="shared" si="177"/>
        <v>410670</v>
      </c>
      <c r="W1078" s="13">
        <f t="shared" si="181"/>
        <v>410670</v>
      </c>
      <c r="X1078" s="17">
        <v>10</v>
      </c>
      <c r="Y1078" s="18" t="s">
        <v>35</v>
      </c>
      <c r="Z1078" s="19">
        <v>0.02</v>
      </c>
    </row>
    <row r="1079" spans="1:26" ht="42.75" customHeight="1" thickBot="1" x14ac:dyDescent="0.6">
      <c r="A1079" s="152">
        <v>896</v>
      </c>
      <c r="B1079" s="11" t="s">
        <v>32</v>
      </c>
      <c r="C1079" s="11">
        <v>34064</v>
      </c>
      <c r="D1079" s="11">
        <v>0</v>
      </c>
      <c r="E1079" s="11">
        <v>1</v>
      </c>
      <c r="F1079" s="11">
        <v>21</v>
      </c>
      <c r="G1079" s="20">
        <v>2</v>
      </c>
      <c r="H1079" s="12">
        <f t="shared" ref="H1079" si="182">SUM(D1079*400)+(E1079*100)+F1079</f>
        <v>121</v>
      </c>
      <c r="I1079" s="11">
        <v>100</v>
      </c>
      <c r="J1079" s="13">
        <f>H1079*I1079</f>
        <v>12100</v>
      </c>
      <c r="K1079" s="11">
        <v>1</v>
      </c>
      <c r="L1079" s="11"/>
      <c r="M1079" s="11"/>
      <c r="N1079" s="11">
        <v>2</v>
      </c>
      <c r="O1079" s="12"/>
      <c r="P1079" s="15">
        <v>100</v>
      </c>
      <c r="Q1079" s="16"/>
      <c r="R1079" s="16"/>
      <c r="S1079" s="15"/>
      <c r="T1079" s="15"/>
      <c r="U1079" s="13"/>
      <c r="V1079" s="13">
        <f t="shared" si="177"/>
        <v>12100</v>
      </c>
      <c r="W1079" s="13">
        <f t="shared" si="181"/>
        <v>12100</v>
      </c>
      <c r="X1079" s="17">
        <v>50</v>
      </c>
      <c r="Y1079" s="18" t="s">
        <v>35</v>
      </c>
      <c r="Z1079" s="19">
        <v>0.03</v>
      </c>
    </row>
    <row r="1080" spans="1:26" ht="42.75" customHeight="1" thickBot="1" x14ac:dyDescent="0.6">
      <c r="A1080" s="153"/>
      <c r="B1080" s="11" t="s">
        <v>32</v>
      </c>
      <c r="C1080" s="11">
        <v>34064</v>
      </c>
      <c r="D1080" s="11"/>
      <c r="E1080" s="11"/>
      <c r="F1080" s="11"/>
      <c r="G1080" s="20"/>
      <c r="H1080" s="12"/>
      <c r="I1080" s="11"/>
      <c r="J1080" s="13"/>
      <c r="K1080" s="11">
        <v>1</v>
      </c>
      <c r="L1080" s="11" t="s">
        <v>33</v>
      </c>
      <c r="M1080" s="14" t="s">
        <v>34</v>
      </c>
      <c r="N1080" s="11">
        <v>2</v>
      </c>
      <c r="O1080" s="12">
        <v>360</v>
      </c>
      <c r="P1080" s="15">
        <v>100</v>
      </c>
      <c r="Q1080" s="16">
        <v>8450</v>
      </c>
      <c r="R1080" s="16">
        <f>O1080*Q1080</f>
        <v>3042000</v>
      </c>
      <c r="S1080" s="15">
        <v>46</v>
      </c>
      <c r="T1080" s="15">
        <v>85</v>
      </c>
      <c r="U1080" s="13">
        <f>R1080*(100-T1080)%</f>
        <v>456300</v>
      </c>
      <c r="V1080" s="13">
        <f t="shared" si="177"/>
        <v>456300</v>
      </c>
      <c r="W1080" s="13">
        <f t="shared" si="181"/>
        <v>456300</v>
      </c>
      <c r="X1080" s="17">
        <v>10</v>
      </c>
      <c r="Y1080" s="18" t="s">
        <v>35</v>
      </c>
      <c r="Z1080" s="19">
        <v>0.02</v>
      </c>
    </row>
    <row r="1081" spans="1:26" ht="42.75" customHeight="1" thickBot="1" x14ac:dyDescent="0.6">
      <c r="A1081" s="11">
        <v>897</v>
      </c>
      <c r="B1081" s="11" t="s">
        <v>32</v>
      </c>
      <c r="C1081" s="11">
        <v>41608</v>
      </c>
      <c r="D1081" s="11">
        <v>7</v>
      </c>
      <c r="E1081" s="11">
        <v>2</v>
      </c>
      <c r="F1081" s="11">
        <v>41</v>
      </c>
      <c r="G1081" s="11">
        <v>1</v>
      </c>
      <c r="H1081" s="12">
        <f t="shared" si="179"/>
        <v>3041</v>
      </c>
      <c r="I1081" s="11">
        <v>130</v>
      </c>
      <c r="J1081" s="13">
        <f t="shared" ref="J1081:J1088" si="183">H1081*I1081</f>
        <v>395330</v>
      </c>
      <c r="K1081" s="11">
        <v>1</v>
      </c>
      <c r="L1081" s="11"/>
      <c r="M1081" s="11"/>
      <c r="N1081" s="11">
        <v>1</v>
      </c>
      <c r="O1081" s="12"/>
      <c r="P1081" s="15">
        <v>100</v>
      </c>
      <c r="Q1081" s="16"/>
      <c r="R1081" s="16"/>
      <c r="S1081" s="15"/>
      <c r="T1081" s="15"/>
      <c r="U1081" s="13"/>
      <c r="V1081" s="13">
        <f t="shared" si="177"/>
        <v>395330</v>
      </c>
      <c r="W1081" s="13">
        <f t="shared" si="181"/>
        <v>395330</v>
      </c>
      <c r="X1081" s="17">
        <v>50</v>
      </c>
      <c r="Y1081" s="18" t="s">
        <v>35</v>
      </c>
      <c r="Z1081" s="19">
        <v>0.01</v>
      </c>
    </row>
    <row r="1082" spans="1:26" ht="36.75" customHeight="1" thickBot="1" x14ac:dyDescent="0.6">
      <c r="A1082" s="152">
        <v>898</v>
      </c>
      <c r="B1082" s="11" t="s">
        <v>32</v>
      </c>
      <c r="C1082" s="11">
        <v>41800</v>
      </c>
      <c r="D1082" s="11">
        <v>0</v>
      </c>
      <c r="E1082" s="11">
        <v>1</v>
      </c>
      <c r="F1082" s="11">
        <v>20</v>
      </c>
      <c r="G1082" s="11">
        <v>2</v>
      </c>
      <c r="H1082" s="12">
        <f>SUM(D1082*400)+(E1082*100)+F1082-H1083</f>
        <v>114</v>
      </c>
      <c r="I1082" s="11">
        <v>420</v>
      </c>
      <c r="J1082" s="13">
        <f>H1082*I1082</f>
        <v>47880</v>
      </c>
      <c r="K1082" s="11">
        <v>1</v>
      </c>
      <c r="L1082" s="11" t="s">
        <v>33</v>
      </c>
      <c r="M1082" s="14" t="s">
        <v>34</v>
      </c>
      <c r="N1082" s="11">
        <v>2</v>
      </c>
      <c r="O1082" s="12">
        <v>216</v>
      </c>
      <c r="P1082" s="15">
        <v>100</v>
      </c>
      <c r="Q1082" s="16">
        <v>8450</v>
      </c>
      <c r="R1082" s="16">
        <f>O1082*Q1082</f>
        <v>1825200</v>
      </c>
      <c r="S1082" s="15">
        <v>26</v>
      </c>
      <c r="T1082" s="15">
        <v>85</v>
      </c>
      <c r="U1082" s="13">
        <f>R1082*(100-T1082)%</f>
        <v>273780</v>
      </c>
      <c r="V1082" s="13">
        <f t="shared" si="177"/>
        <v>321660</v>
      </c>
      <c r="W1082" s="13">
        <f t="shared" si="181"/>
        <v>321660</v>
      </c>
      <c r="X1082" s="17">
        <v>50</v>
      </c>
      <c r="Y1082" s="18" t="s">
        <v>35</v>
      </c>
      <c r="Z1082" s="19">
        <v>0.03</v>
      </c>
    </row>
    <row r="1083" spans="1:26" s="37" customFormat="1" ht="36.75" customHeight="1" thickBot="1" x14ac:dyDescent="0.6">
      <c r="A1083" s="153"/>
      <c r="B1083" s="14" t="s">
        <v>32</v>
      </c>
      <c r="C1083" s="14">
        <v>41800</v>
      </c>
      <c r="D1083" s="14"/>
      <c r="E1083" s="14"/>
      <c r="F1083" s="14"/>
      <c r="G1083" s="14">
        <v>3</v>
      </c>
      <c r="H1083" s="19">
        <v>6</v>
      </c>
      <c r="I1083" s="11">
        <v>420</v>
      </c>
      <c r="J1083" s="30">
        <f t="shared" si="183"/>
        <v>2520</v>
      </c>
      <c r="K1083" s="14">
        <v>1</v>
      </c>
      <c r="L1083" s="14" t="s">
        <v>42</v>
      </c>
      <c r="M1083" s="14" t="s">
        <v>41</v>
      </c>
      <c r="N1083" s="14">
        <v>3</v>
      </c>
      <c r="O1083" s="19">
        <v>24</v>
      </c>
      <c r="P1083" s="31">
        <v>100</v>
      </c>
      <c r="Q1083" s="32">
        <v>2550</v>
      </c>
      <c r="R1083" s="32">
        <f>O1083*Q1083</f>
        <v>61200</v>
      </c>
      <c r="S1083" s="31">
        <v>16</v>
      </c>
      <c r="T1083" s="31">
        <v>72</v>
      </c>
      <c r="U1083" s="30">
        <f>R1083*(100-T1083)%</f>
        <v>17136</v>
      </c>
      <c r="V1083" s="30">
        <f>U1083+J1083</f>
        <v>19656</v>
      </c>
      <c r="W1083" s="30">
        <f t="shared" si="181"/>
        <v>19656</v>
      </c>
      <c r="X1083" s="33">
        <v>0</v>
      </c>
      <c r="Y1083" s="39">
        <f>W1083</f>
        <v>19656</v>
      </c>
      <c r="Z1083" s="19">
        <v>0.3</v>
      </c>
    </row>
    <row r="1084" spans="1:26" ht="36.75" customHeight="1" thickBot="1" x14ac:dyDescent="0.6">
      <c r="A1084" s="11">
        <v>899</v>
      </c>
      <c r="B1084" s="11" t="s">
        <v>32</v>
      </c>
      <c r="C1084" s="11">
        <v>42890</v>
      </c>
      <c r="D1084" s="11">
        <v>0</v>
      </c>
      <c r="E1084" s="11">
        <v>2</v>
      </c>
      <c r="F1084" s="11">
        <v>62</v>
      </c>
      <c r="G1084" s="11">
        <v>1</v>
      </c>
      <c r="H1084" s="12">
        <f t="shared" ref="H1084" si="184">SUM(D1084*400)+(E1084*100)+F1084</f>
        <v>262</v>
      </c>
      <c r="I1084" s="11">
        <v>110</v>
      </c>
      <c r="J1084" s="13">
        <f t="shared" si="183"/>
        <v>28820</v>
      </c>
      <c r="K1084" s="11">
        <v>1</v>
      </c>
      <c r="L1084" s="11"/>
      <c r="M1084" s="11"/>
      <c r="N1084" s="11">
        <v>1</v>
      </c>
      <c r="O1084" s="12"/>
      <c r="P1084" s="15">
        <v>100</v>
      </c>
      <c r="Q1084" s="16"/>
      <c r="R1084" s="16"/>
      <c r="S1084" s="15"/>
      <c r="T1084" s="15"/>
      <c r="U1084" s="13"/>
      <c r="V1084" s="13">
        <f t="shared" si="177"/>
        <v>28820</v>
      </c>
      <c r="W1084" s="13">
        <f t="shared" si="181"/>
        <v>28820</v>
      </c>
      <c r="X1084" s="17">
        <v>50</v>
      </c>
      <c r="Y1084" s="18" t="s">
        <v>35</v>
      </c>
      <c r="Z1084" s="19">
        <v>0.01</v>
      </c>
    </row>
    <row r="1085" spans="1:26" ht="36.75" customHeight="1" thickBot="1" x14ac:dyDescent="0.6">
      <c r="A1085" s="11">
        <v>900</v>
      </c>
      <c r="B1085" s="11" t="s">
        <v>32</v>
      </c>
      <c r="C1085" s="11">
        <v>42922</v>
      </c>
      <c r="D1085" s="11">
        <v>27</v>
      </c>
      <c r="E1085" s="11">
        <v>0</v>
      </c>
      <c r="F1085" s="11">
        <v>17</v>
      </c>
      <c r="G1085" s="11">
        <v>1</v>
      </c>
      <c r="H1085" s="12">
        <f t="shared" si="179"/>
        <v>10817</v>
      </c>
      <c r="I1085" s="11">
        <v>110</v>
      </c>
      <c r="J1085" s="13">
        <f t="shared" si="183"/>
        <v>1189870</v>
      </c>
      <c r="K1085" s="11">
        <v>1</v>
      </c>
      <c r="L1085" s="11"/>
      <c r="M1085" s="11"/>
      <c r="N1085" s="11">
        <v>1</v>
      </c>
      <c r="O1085" s="12"/>
      <c r="P1085" s="15">
        <v>100</v>
      </c>
      <c r="Q1085" s="16"/>
      <c r="R1085" s="16"/>
      <c r="S1085" s="15"/>
      <c r="T1085" s="15"/>
      <c r="U1085" s="13"/>
      <c r="V1085" s="13">
        <f t="shared" si="177"/>
        <v>1189870</v>
      </c>
      <c r="W1085" s="13">
        <f t="shared" si="181"/>
        <v>1189870</v>
      </c>
      <c r="X1085" s="17">
        <v>50</v>
      </c>
      <c r="Y1085" s="18" t="s">
        <v>35</v>
      </c>
      <c r="Z1085" s="19">
        <v>0.01</v>
      </c>
    </row>
    <row r="1086" spans="1:26" ht="36.75" customHeight="1" thickBot="1" x14ac:dyDescent="0.6">
      <c r="A1086" s="11">
        <v>901</v>
      </c>
      <c r="B1086" s="11" t="s">
        <v>32</v>
      </c>
      <c r="C1086" s="11">
        <v>17281</v>
      </c>
      <c r="D1086" s="11">
        <v>11</v>
      </c>
      <c r="E1086" s="11">
        <v>0</v>
      </c>
      <c r="F1086" s="11">
        <v>0</v>
      </c>
      <c r="G1086" s="20">
        <v>1</v>
      </c>
      <c r="H1086" s="12">
        <f t="shared" si="179"/>
        <v>4400</v>
      </c>
      <c r="I1086" s="11">
        <v>270</v>
      </c>
      <c r="J1086" s="13">
        <f t="shared" si="183"/>
        <v>1188000</v>
      </c>
      <c r="K1086" s="11">
        <v>1</v>
      </c>
      <c r="L1086" s="11"/>
      <c r="M1086" s="11"/>
      <c r="N1086" s="11">
        <v>1</v>
      </c>
      <c r="O1086" s="12"/>
      <c r="P1086" s="15">
        <v>100</v>
      </c>
      <c r="Q1086" s="16"/>
      <c r="R1086" s="16"/>
      <c r="S1086" s="15"/>
      <c r="T1086" s="15"/>
      <c r="U1086" s="13"/>
      <c r="V1086" s="13">
        <f t="shared" si="177"/>
        <v>1188000</v>
      </c>
      <c r="W1086" s="13">
        <f t="shared" si="181"/>
        <v>1188000</v>
      </c>
      <c r="X1086" s="17">
        <v>50</v>
      </c>
      <c r="Y1086" s="6" t="s">
        <v>35</v>
      </c>
      <c r="Z1086" s="19">
        <v>0.01</v>
      </c>
    </row>
    <row r="1087" spans="1:26" ht="36.75" customHeight="1" thickBot="1" x14ac:dyDescent="0.6">
      <c r="A1087" s="11">
        <v>902</v>
      </c>
      <c r="B1087" s="11" t="s">
        <v>32</v>
      </c>
      <c r="C1087" s="11">
        <v>34126</v>
      </c>
      <c r="D1087" s="11">
        <v>0</v>
      </c>
      <c r="E1087" s="11">
        <v>1</v>
      </c>
      <c r="F1087" s="11">
        <v>89</v>
      </c>
      <c r="G1087" s="11">
        <v>2</v>
      </c>
      <c r="H1087" s="12">
        <f t="shared" si="179"/>
        <v>189</v>
      </c>
      <c r="I1087" s="11">
        <v>500</v>
      </c>
      <c r="J1087" s="13">
        <f t="shared" si="183"/>
        <v>94500</v>
      </c>
      <c r="K1087" s="11">
        <v>1</v>
      </c>
      <c r="L1087" s="11" t="s">
        <v>33</v>
      </c>
      <c r="M1087" s="14" t="s">
        <v>34</v>
      </c>
      <c r="N1087" s="11">
        <v>2</v>
      </c>
      <c r="O1087" s="12">
        <v>270</v>
      </c>
      <c r="P1087" s="15">
        <v>100</v>
      </c>
      <c r="Q1087" s="16">
        <v>8450</v>
      </c>
      <c r="R1087" s="16">
        <f>O1087*Q1087</f>
        <v>2281500</v>
      </c>
      <c r="S1087" s="15">
        <v>36</v>
      </c>
      <c r="T1087" s="15">
        <v>85</v>
      </c>
      <c r="U1087" s="13">
        <f>R1087*(100-T1087)%</f>
        <v>342225</v>
      </c>
      <c r="V1087" s="13">
        <f t="shared" si="177"/>
        <v>436725</v>
      </c>
      <c r="W1087" s="13">
        <f t="shared" si="181"/>
        <v>436725</v>
      </c>
      <c r="X1087" s="17">
        <v>50</v>
      </c>
      <c r="Y1087" s="18" t="s">
        <v>35</v>
      </c>
      <c r="Z1087" s="19">
        <v>0.03</v>
      </c>
    </row>
    <row r="1088" spans="1:26" ht="36.75" customHeight="1" thickBot="1" x14ac:dyDescent="0.6">
      <c r="A1088" s="11">
        <v>903</v>
      </c>
      <c r="B1088" s="11" t="s">
        <v>32</v>
      </c>
      <c r="C1088" s="11">
        <v>39034</v>
      </c>
      <c r="D1088" s="11">
        <v>1</v>
      </c>
      <c r="E1088" s="11">
        <v>0</v>
      </c>
      <c r="F1088" s="11">
        <v>54</v>
      </c>
      <c r="G1088" s="11">
        <v>1</v>
      </c>
      <c r="H1088" s="12">
        <f>SUM(D1088*400)+(E1088*100)+F1088</f>
        <v>454</v>
      </c>
      <c r="I1088" s="11">
        <v>420</v>
      </c>
      <c r="J1088" s="13">
        <f t="shared" si="183"/>
        <v>190680</v>
      </c>
      <c r="K1088" s="11">
        <v>1</v>
      </c>
      <c r="L1088" s="11"/>
      <c r="M1088" s="11"/>
      <c r="N1088" s="11">
        <v>1</v>
      </c>
      <c r="O1088" s="12"/>
      <c r="P1088" s="15">
        <v>100</v>
      </c>
      <c r="Q1088" s="16"/>
      <c r="R1088" s="16"/>
      <c r="S1088" s="15"/>
      <c r="T1088" s="15"/>
      <c r="U1088" s="13"/>
      <c r="V1088" s="13">
        <f t="shared" si="177"/>
        <v>190680</v>
      </c>
      <c r="W1088" s="13">
        <f>V1088</f>
        <v>190680</v>
      </c>
      <c r="X1088" s="17">
        <v>50</v>
      </c>
      <c r="Y1088" s="18" t="s">
        <v>35</v>
      </c>
      <c r="Z1088" s="19">
        <v>0.01</v>
      </c>
    </row>
    <row r="1089" spans="1:26" ht="36.75" customHeight="1" thickBot="1" x14ac:dyDescent="0.6">
      <c r="A1089" s="11">
        <v>904</v>
      </c>
      <c r="B1089" s="11" t="s">
        <v>32</v>
      </c>
      <c r="C1089" s="11">
        <v>39034</v>
      </c>
      <c r="D1089" s="11"/>
      <c r="E1089" s="11"/>
      <c r="F1089" s="11"/>
      <c r="G1089" s="11"/>
      <c r="H1089" s="12"/>
      <c r="I1089" s="11"/>
      <c r="J1089" s="13"/>
      <c r="K1089" s="11">
        <v>1</v>
      </c>
      <c r="L1089" s="11" t="s">
        <v>33</v>
      </c>
      <c r="M1089" s="11" t="s">
        <v>37</v>
      </c>
      <c r="N1089" s="11">
        <v>1</v>
      </c>
      <c r="O1089" s="12">
        <v>64</v>
      </c>
      <c r="P1089" s="15">
        <v>100</v>
      </c>
      <c r="Q1089" s="16">
        <v>8450</v>
      </c>
      <c r="R1089" s="16">
        <f>O1089*Q1089</f>
        <v>540800</v>
      </c>
      <c r="S1089" s="15">
        <v>4</v>
      </c>
      <c r="T1089" s="15">
        <v>4</v>
      </c>
      <c r="U1089" s="13">
        <f>R1089*(100-T1089)%</f>
        <v>519168</v>
      </c>
      <c r="V1089" s="13">
        <f t="shared" ref="V1089:V1152" si="185">U1089+J1089</f>
        <v>519168</v>
      </c>
      <c r="W1089" s="13">
        <f>V1089</f>
        <v>519168</v>
      </c>
      <c r="X1089" s="17">
        <v>10</v>
      </c>
      <c r="Y1089" s="18" t="s">
        <v>35</v>
      </c>
      <c r="Z1089" s="19">
        <v>0.02</v>
      </c>
    </row>
    <row r="1090" spans="1:26" s="37" customFormat="1" ht="36.75" customHeight="1" thickBot="1" x14ac:dyDescent="0.6">
      <c r="A1090" s="152">
        <v>905</v>
      </c>
      <c r="B1090" s="14" t="s">
        <v>32</v>
      </c>
      <c r="C1090" s="14">
        <v>384</v>
      </c>
      <c r="D1090" s="14">
        <v>0</v>
      </c>
      <c r="E1090" s="14">
        <v>0</v>
      </c>
      <c r="F1090" s="14">
        <v>57</v>
      </c>
      <c r="G1090" s="29">
        <v>2</v>
      </c>
      <c r="H1090" s="19">
        <f t="shared" si="179"/>
        <v>57</v>
      </c>
      <c r="I1090" s="14">
        <v>420</v>
      </c>
      <c r="J1090" s="30">
        <f>H1090*I1090</f>
        <v>23940</v>
      </c>
      <c r="K1090" s="14">
        <v>1</v>
      </c>
      <c r="L1090" s="14"/>
      <c r="M1090" s="14"/>
      <c r="N1090" s="14">
        <v>2</v>
      </c>
      <c r="O1090" s="19"/>
      <c r="P1090" s="31">
        <v>100</v>
      </c>
      <c r="Q1090" s="32"/>
      <c r="R1090" s="32"/>
      <c r="S1090" s="31"/>
      <c r="T1090" s="31"/>
      <c r="U1090" s="30"/>
      <c r="V1090" s="30">
        <f t="shared" si="185"/>
        <v>23940</v>
      </c>
      <c r="W1090" s="30">
        <f t="shared" si="181"/>
        <v>23940</v>
      </c>
      <c r="X1090" s="33">
        <v>50</v>
      </c>
      <c r="Y1090" s="34" t="s">
        <v>35</v>
      </c>
      <c r="Z1090" s="19">
        <v>0.03</v>
      </c>
    </row>
    <row r="1091" spans="1:26" ht="36.75" customHeight="1" thickBot="1" x14ac:dyDescent="0.6">
      <c r="A1091" s="153"/>
      <c r="B1091" s="11" t="s">
        <v>32</v>
      </c>
      <c r="C1091" s="11">
        <v>384</v>
      </c>
      <c r="D1091" s="11"/>
      <c r="E1091" s="11"/>
      <c r="F1091" s="11"/>
      <c r="G1091" s="20"/>
      <c r="H1091" s="12"/>
      <c r="I1091" s="11"/>
      <c r="J1091" s="13"/>
      <c r="K1091" s="11">
        <v>1</v>
      </c>
      <c r="L1091" s="11" t="s">
        <v>33</v>
      </c>
      <c r="M1091" s="14" t="s">
        <v>34</v>
      </c>
      <c r="N1091" s="11">
        <v>2</v>
      </c>
      <c r="O1091" s="12">
        <v>216</v>
      </c>
      <c r="P1091" s="15">
        <v>100</v>
      </c>
      <c r="Q1091" s="16">
        <v>8450</v>
      </c>
      <c r="R1091" s="16">
        <f>O1091*Q1091</f>
        <v>1825200</v>
      </c>
      <c r="S1091" s="15">
        <v>36</v>
      </c>
      <c r="T1091" s="15">
        <v>85</v>
      </c>
      <c r="U1091" s="13">
        <f>R1091*(100-T1091)%</f>
        <v>273780</v>
      </c>
      <c r="V1091" s="13">
        <f t="shared" si="185"/>
        <v>273780</v>
      </c>
      <c r="W1091" s="13">
        <f t="shared" si="181"/>
        <v>273780</v>
      </c>
      <c r="X1091" s="17">
        <v>10</v>
      </c>
      <c r="Y1091" s="18" t="s">
        <v>35</v>
      </c>
      <c r="Z1091" s="19">
        <v>0.02</v>
      </c>
    </row>
    <row r="1092" spans="1:26" s="37" customFormat="1" ht="36.75" customHeight="1" thickBot="1" x14ac:dyDescent="0.6">
      <c r="A1092" s="152">
        <v>906</v>
      </c>
      <c r="B1092" s="14" t="s">
        <v>32</v>
      </c>
      <c r="C1092" s="14">
        <v>407</v>
      </c>
      <c r="D1092" s="14">
        <v>0</v>
      </c>
      <c r="E1092" s="14">
        <v>1</v>
      </c>
      <c r="F1092" s="14">
        <v>8</v>
      </c>
      <c r="G1092" s="29">
        <v>2</v>
      </c>
      <c r="H1092" s="19">
        <f t="shared" si="179"/>
        <v>108</v>
      </c>
      <c r="I1092" s="14">
        <v>420</v>
      </c>
      <c r="J1092" s="30">
        <f>H1092*I1092</f>
        <v>45360</v>
      </c>
      <c r="K1092" s="14">
        <v>1</v>
      </c>
      <c r="L1092" s="14"/>
      <c r="M1092" s="14"/>
      <c r="N1092" s="14">
        <v>2</v>
      </c>
      <c r="O1092" s="19"/>
      <c r="P1092" s="31">
        <v>100</v>
      </c>
      <c r="Q1092" s="32"/>
      <c r="R1092" s="32"/>
      <c r="S1092" s="31"/>
      <c r="T1092" s="31"/>
      <c r="U1092" s="30"/>
      <c r="V1092" s="30">
        <f t="shared" si="185"/>
        <v>45360</v>
      </c>
      <c r="W1092" s="30">
        <f t="shared" si="181"/>
        <v>45360</v>
      </c>
      <c r="X1092" s="33">
        <v>50</v>
      </c>
      <c r="Y1092" s="34" t="s">
        <v>35</v>
      </c>
      <c r="Z1092" s="19">
        <v>0.03</v>
      </c>
    </row>
    <row r="1093" spans="1:26" ht="36.75" customHeight="1" thickBot="1" x14ac:dyDescent="0.6">
      <c r="A1093" s="153"/>
      <c r="B1093" s="11" t="s">
        <v>32</v>
      </c>
      <c r="C1093" s="11">
        <v>407</v>
      </c>
      <c r="D1093" s="11"/>
      <c r="E1093" s="11"/>
      <c r="F1093" s="11"/>
      <c r="G1093" s="20"/>
      <c r="H1093" s="12"/>
      <c r="I1093" s="11"/>
      <c r="J1093" s="13"/>
      <c r="K1093" s="11">
        <v>1</v>
      </c>
      <c r="L1093" s="11" t="s">
        <v>33</v>
      </c>
      <c r="M1093" s="14" t="s">
        <v>34</v>
      </c>
      <c r="N1093" s="11">
        <v>2</v>
      </c>
      <c r="O1093" s="12">
        <v>216</v>
      </c>
      <c r="P1093" s="15">
        <v>100</v>
      </c>
      <c r="Q1093" s="16">
        <v>8450</v>
      </c>
      <c r="R1093" s="16">
        <f>O1093*Q1093</f>
        <v>1825200</v>
      </c>
      <c r="S1093" s="15">
        <v>21</v>
      </c>
      <c r="T1093" s="15">
        <v>80</v>
      </c>
      <c r="U1093" s="13">
        <f>R1093*(100-T1093)%</f>
        <v>365040</v>
      </c>
      <c r="V1093" s="13">
        <f t="shared" si="185"/>
        <v>365040</v>
      </c>
      <c r="W1093" s="13">
        <f t="shared" si="181"/>
        <v>365040</v>
      </c>
      <c r="X1093" s="17">
        <v>10</v>
      </c>
      <c r="Y1093" s="18" t="s">
        <v>35</v>
      </c>
      <c r="Z1093" s="19">
        <v>0.02</v>
      </c>
    </row>
    <row r="1094" spans="1:26" s="37" customFormat="1" ht="36.75" customHeight="1" thickBot="1" x14ac:dyDescent="0.6">
      <c r="A1094" s="147">
        <v>907</v>
      </c>
      <c r="B1094" s="14" t="s">
        <v>32</v>
      </c>
      <c r="C1094" s="14">
        <v>21389</v>
      </c>
      <c r="D1094" s="14">
        <v>1</v>
      </c>
      <c r="E1094" s="14">
        <v>2</v>
      </c>
      <c r="F1094" s="14">
        <v>23</v>
      </c>
      <c r="G1094" s="29">
        <v>2</v>
      </c>
      <c r="H1094" s="19">
        <v>623</v>
      </c>
      <c r="I1094" s="11">
        <v>180</v>
      </c>
      <c r="J1094" s="30">
        <f>H1094*I1094</f>
        <v>112140</v>
      </c>
      <c r="K1094" s="14"/>
      <c r="L1094" s="14"/>
      <c r="M1094" s="14"/>
      <c r="N1094" s="14">
        <v>2</v>
      </c>
      <c r="O1094" s="19"/>
      <c r="P1094" s="31">
        <v>100</v>
      </c>
      <c r="Q1094" s="32"/>
      <c r="R1094" s="32"/>
      <c r="S1094" s="31"/>
      <c r="T1094" s="31"/>
      <c r="U1094" s="30"/>
      <c r="V1094" s="30">
        <f t="shared" si="185"/>
        <v>112140</v>
      </c>
      <c r="W1094" s="30">
        <f>V1094</f>
        <v>112140</v>
      </c>
      <c r="X1094" s="33">
        <v>50</v>
      </c>
      <c r="Y1094" s="34" t="s">
        <v>35</v>
      </c>
      <c r="Z1094" s="19">
        <v>0.03</v>
      </c>
    </row>
    <row r="1095" spans="1:26" ht="36.75" customHeight="1" thickBot="1" x14ac:dyDescent="0.6">
      <c r="A1095" s="148"/>
      <c r="B1095" s="11" t="s">
        <v>32</v>
      </c>
      <c r="C1095" s="11">
        <v>21389</v>
      </c>
      <c r="D1095" s="11"/>
      <c r="E1095" s="11"/>
      <c r="F1095" s="11"/>
      <c r="G1095" s="20"/>
      <c r="H1095" s="12"/>
      <c r="I1095" s="11"/>
      <c r="J1095" s="13"/>
      <c r="K1095" s="11"/>
      <c r="L1095" s="11" t="s">
        <v>33</v>
      </c>
      <c r="M1095" s="11" t="s">
        <v>37</v>
      </c>
      <c r="N1095" s="11">
        <v>2</v>
      </c>
      <c r="O1095" s="12">
        <v>40</v>
      </c>
      <c r="P1095" s="15">
        <v>100</v>
      </c>
      <c r="Q1095" s="16">
        <v>8450</v>
      </c>
      <c r="R1095" s="16">
        <f>O1095*Q1095</f>
        <v>338000</v>
      </c>
      <c r="S1095" s="15">
        <v>4</v>
      </c>
      <c r="T1095" s="15">
        <v>4</v>
      </c>
      <c r="U1095" s="13">
        <f>R1095*(100-T1095)%</f>
        <v>324480</v>
      </c>
      <c r="V1095" s="13">
        <f t="shared" si="185"/>
        <v>324480</v>
      </c>
      <c r="W1095" s="13">
        <f>V1095</f>
        <v>324480</v>
      </c>
      <c r="X1095" s="17">
        <v>10</v>
      </c>
      <c r="Y1095" s="18" t="s">
        <v>35</v>
      </c>
      <c r="Z1095" s="19">
        <v>0.02</v>
      </c>
    </row>
    <row r="1096" spans="1:26" ht="27" customHeight="1" thickBot="1" x14ac:dyDescent="0.6">
      <c r="A1096" s="36">
        <v>908</v>
      </c>
      <c r="B1096" s="11" t="s">
        <v>32</v>
      </c>
      <c r="C1096" s="11">
        <v>20289</v>
      </c>
      <c r="D1096" s="11">
        <v>20</v>
      </c>
      <c r="E1096" s="11">
        <v>2</v>
      </c>
      <c r="F1096" s="11">
        <v>96</v>
      </c>
      <c r="G1096" s="20">
        <v>1</v>
      </c>
      <c r="H1096" s="12">
        <f t="shared" si="179"/>
        <v>8296</v>
      </c>
      <c r="I1096" s="11">
        <v>130</v>
      </c>
      <c r="J1096" s="13">
        <f t="shared" ref="J1096:J1101" si="186">H1096*I1096</f>
        <v>1078480</v>
      </c>
      <c r="K1096" s="11">
        <v>1</v>
      </c>
      <c r="L1096" s="11"/>
      <c r="M1096" s="11"/>
      <c r="N1096" s="11">
        <v>1</v>
      </c>
      <c r="O1096" s="12"/>
      <c r="P1096" s="15">
        <v>100</v>
      </c>
      <c r="Q1096" s="16"/>
      <c r="R1096" s="16"/>
      <c r="S1096" s="15"/>
      <c r="T1096" s="15"/>
      <c r="U1096" s="13"/>
      <c r="V1096" s="13">
        <f t="shared" si="185"/>
        <v>1078480</v>
      </c>
      <c r="W1096" s="13">
        <f t="shared" si="181"/>
        <v>1078480</v>
      </c>
      <c r="X1096" s="17">
        <v>50</v>
      </c>
      <c r="Y1096" s="18" t="s">
        <v>35</v>
      </c>
      <c r="Z1096" s="19">
        <v>0.01</v>
      </c>
    </row>
    <row r="1097" spans="1:26" ht="27" customHeight="1" thickBot="1" x14ac:dyDescent="0.6">
      <c r="A1097" s="36">
        <v>909</v>
      </c>
      <c r="B1097" s="11" t="s">
        <v>32</v>
      </c>
      <c r="C1097" s="11">
        <v>19604</v>
      </c>
      <c r="D1097" s="11">
        <v>12</v>
      </c>
      <c r="E1097" s="11">
        <v>0</v>
      </c>
      <c r="F1097" s="11">
        <v>10</v>
      </c>
      <c r="G1097" s="20">
        <v>1</v>
      </c>
      <c r="H1097" s="12">
        <f t="shared" si="179"/>
        <v>4810</v>
      </c>
      <c r="I1097" s="11">
        <v>130</v>
      </c>
      <c r="J1097" s="13">
        <f t="shared" si="186"/>
        <v>625300</v>
      </c>
      <c r="K1097" s="11">
        <v>1</v>
      </c>
      <c r="L1097" s="11"/>
      <c r="M1097" s="11"/>
      <c r="N1097" s="11">
        <v>1</v>
      </c>
      <c r="O1097" s="12"/>
      <c r="P1097" s="15">
        <v>100</v>
      </c>
      <c r="Q1097" s="16"/>
      <c r="R1097" s="16"/>
      <c r="S1097" s="15"/>
      <c r="T1097" s="15"/>
      <c r="U1097" s="13"/>
      <c r="V1097" s="13">
        <f t="shared" si="185"/>
        <v>625300</v>
      </c>
      <c r="W1097" s="13">
        <f t="shared" si="181"/>
        <v>625300</v>
      </c>
      <c r="X1097" s="17">
        <v>50</v>
      </c>
      <c r="Y1097" s="18" t="s">
        <v>35</v>
      </c>
      <c r="Z1097" s="19">
        <v>0.01</v>
      </c>
    </row>
    <row r="1098" spans="1:26" ht="27" customHeight="1" thickBot="1" x14ac:dyDescent="0.6">
      <c r="A1098" s="36">
        <v>910</v>
      </c>
      <c r="B1098" s="11" t="s">
        <v>32</v>
      </c>
      <c r="C1098" s="11">
        <v>19586</v>
      </c>
      <c r="D1098" s="11">
        <v>2</v>
      </c>
      <c r="E1098" s="11">
        <v>1</v>
      </c>
      <c r="F1098" s="11">
        <v>40</v>
      </c>
      <c r="G1098" s="20">
        <v>1</v>
      </c>
      <c r="H1098" s="12">
        <f t="shared" si="179"/>
        <v>940</v>
      </c>
      <c r="I1098" s="11">
        <v>150</v>
      </c>
      <c r="J1098" s="13">
        <f t="shared" si="186"/>
        <v>141000</v>
      </c>
      <c r="K1098" s="11">
        <v>1</v>
      </c>
      <c r="L1098" s="11"/>
      <c r="M1098" s="11"/>
      <c r="N1098" s="11">
        <v>1</v>
      </c>
      <c r="O1098" s="12"/>
      <c r="P1098" s="15">
        <v>100</v>
      </c>
      <c r="Q1098" s="16"/>
      <c r="R1098" s="16"/>
      <c r="S1098" s="15"/>
      <c r="T1098" s="15"/>
      <c r="U1098" s="13"/>
      <c r="V1098" s="13">
        <f t="shared" si="185"/>
        <v>141000</v>
      </c>
      <c r="W1098" s="13">
        <f t="shared" si="181"/>
        <v>141000</v>
      </c>
      <c r="X1098" s="17">
        <v>50</v>
      </c>
      <c r="Y1098" s="18" t="s">
        <v>35</v>
      </c>
      <c r="Z1098" s="19">
        <v>0.01</v>
      </c>
    </row>
    <row r="1099" spans="1:26" ht="27" customHeight="1" thickBot="1" x14ac:dyDescent="0.6">
      <c r="A1099" s="36">
        <v>911</v>
      </c>
      <c r="B1099" s="11" t="s">
        <v>32</v>
      </c>
      <c r="C1099" s="11">
        <v>32338</v>
      </c>
      <c r="D1099" s="11">
        <v>9</v>
      </c>
      <c r="E1099" s="11">
        <v>2</v>
      </c>
      <c r="F1099" s="11">
        <v>75</v>
      </c>
      <c r="G1099" s="11">
        <v>1</v>
      </c>
      <c r="H1099" s="12">
        <f t="shared" si="179"/>
        <v>3875</v>
      </c>
      <c r="I1099" s="11">
        <v>150</v>
      </c>
      <c r="J1099" s="13">
        <f t="shared" si="186"/>
        <v>581250</v>
      </c>
      <c r="K1099" s="11">
        <v>1</v>
      </c>
      <c r="L1099" s="11"/>
      <c r="M1099" s="11"/>
      <c r="N1099" s="11">
        <v>1</v>
      </c>
      <c r="O1099" s="12"/>
      <c r="P1099" s="15">
        <v>100</v>
      </c>
      <c r="Q1099" s="16"/>
      <c r="R1099" s="16"/>
      <c r="S1099" s="15"/>
      <c r="T1099" s="15"/>
      <c r="U1099" s="13"/>
      <c r="V1099" s="13">
        <f t="shared" si="185"/>
        <v>581250</v>
      </c>
      <c r="W1099" s="13">
        <f t="shared" si="181"/>
        <v>581250</v>
      </c>
      <c r="X1099" s="17">
        <v>50</v>
      </c>
      <c r="Y1099" s="18" t="s">
        <v>35</v>
      </c>
      <c r="Z1099" s="19">
        <v>0.01</v>
      </c>
    </row>
    <row r="1100" spans="1:26" ht="27" customHeight="1" thickBot="1" x14ac:dyDescent="0.6">
      <c r="A1100" s="36">
        <v>912</v>
      </c>
      <c r="B1100" s="11" t="s">
        <v>32</v>
      </c>
      <c r="C1100" s="11">
        <v>32311</v>
      </c>
      <c r="D1100" s="11">
        <v>15</v>
      </c>
      <c r="E1100" s="11">
        <v>1</v>
      </c>
      <c r="F1100" s="11">
        <v>73</v>
      </c>
      <c r="G1100" s="11">
        <v>1</v>
      </c>
      <c r="H1100" s="12">
        <f t="shared" si="179"/>
        <v>6173</v>
      </c>
      <c r="I1100" s="11">
        <v>100</v>
      </c>
      <c r="J1100" s="13">
        <f t="shared" si="186"/>
        <v>617300</v>
      </c>
      <c r="K1100" s="11">
        <v>1</v>
      </c>
      <c r="L1100" s="11"/>
      <c r="M1100" s="11"/>
      <c r="N1100" s="11">
        <v>1</v>
      </c>
      <c r="O1100" s="12"/>
      <c r="P1100" s="15">
        <v>100</v>
      </c>
      <c r="Q1100" s="16"/>
      <c r="R1100" s="16"/>
      <c r="S1100" s="15"/>
      <c r="T1100" s="15"/>
      <c r="U1100" s="13"/>
      <c r="V1100" s="13">
        <f t="shared" si="185"/>
        <v>617300</v>
      </c>
      <c r="W1100" s="13">
        <f t="shared" si="181"/>
        <v>617300</v>
      </c>
      <c r="X1100" s="17">
        <v>50</v>
      </c>
      <c r="Y1100" s="18" t="s">
        <v>35</v>
      </c>
      <c r="Z1100" s="19">
        <v>0.01</v>
      </c>
    </row>
    <row r="1101" spans="1:26" s="37" customFormat="1" ht="36.75" customHeight="1" thickBot="1" x14ac:dyDescent="0.6">
      <c r="A1101" s="152">
        <v>913</v>
      </c>
      <c r="B1101" s="14" t="s">
        <v>32</v>
      </c>
      <c r="C1101" s="14">
        <v>6792</v>
      </c>
      <c r="D1101" s="14">
        <v>1</v>
      </c>
      <c r="E1101" s="14">
        <v>0</v>
      </c>
      <c r="F1101" s="14">
        <v>41</v>
      </c>
      <c r="G1101" s="29">
        <v>2</v>
      </c>
      <c r="H1101" s="19">
        <f t="shared" si="179"/>
        <v>441</v>
      </c>
      <c r="I1101" s="14">
        <v>350</v>
      </c>
      <c r="J1101" s="30">
        <f t="shared" si="186"/>
        <v>154350</v>
      </c>
      <c r="K1101" s="14">
        <v>1</v>
      </c>
      <c r="L1101" s="14"/>
      <c r="M1101" s="14"/>
      <c r="N1101" s="14">
        <v>2</v>
      </c>
      <c r="O1101" s="19"/>
      <c r="P1101" s="31">
        <v>100</v>
      </c>
      <c r="Q1101" s="32"/>
      <c r="R1101" s="32"/>
      <c r="S1101" s="31"/>
      <c r="T1101" s="31"/>
      <c r="U1101" s="30"/>
      <c r="V1101" s="30">
        <f t="shared" si="185"/>
        <v>154350</v>
      </c>
      <c r="W1101" s="30">
        <f t="shared" si="181"/>
        <v>154350</v>
      </c>
      <c r="X1101" s="33">
        <v>50</v>
      </c>
      <c r="Y1101" s="34" t="s">
        <v>35</v>
      </c>
      <c r="Z1101" s="19">
        <v>0.03</v>
      </c>
    </row>
    <row r="1102" spans="1:26" ht="36.75" customHeight="1" thickBot="1" x14ac:dyDescent="0.6">
      <c r="A1102" s="153"/>
      <c r="B1102" s="11" t="s">
        <v>32</v>
      </c>
      <c r="C1102" s="11">
        <v>6792</v>
      </c>
      <c r="D1102" s="11"/>
      <c r="E1102" s="11"/>
      <c r="F1102" s="11"/>
      <c r="G1102" s="20"/>
      <c r="H1102" s="12"/>
      <c r="I1102" s="11"/>
      <c r="J1102" s="13"/>
      <c r="K1102" s="11">
        <v>1</v>
      </c>
      <c r="L1102" s="11" t="s">
        <v>33</v>
      </c>
      <c r="M1102" s="14" t="s">
        <v>34</v>
      </c>
      <c r="N1102" s="11">
        <v>2</v>
      </c>
      <c r="O1102" s="12">
        <v>288</v>
      </c>
      <c r="P1102" s="15">
        <v>100</v>
      </c>
      <c r="Q1102" s="16">
        <v>8450</v>
      </c>
      <c r="R1102" s="16">
        <f>O1102*Q1102</f>
        <v>2433600</v>
      </c>
      <c r="S1102" s="15">
        <v>31</v>
      </c>
      <c r="T1102" s="15">
        <v>85</v>
      </c>
      <c r="U1102" s="13">
        <f>R1102*(100-T1102)%</f>
        <v>365040</v>
      </c>
      <c r="V1102" s="13">
        <f t="shared" si="185"/>
        <v>365040</v>
      </c>
      <c r="W1102" s="13">
        <f t="shared" si="181"/>
        <v>365040</v>
      </c>
      <c r="X1102" s="17">
        <v>10</v>
      </c>
      <c r="Y1102" s="6" t="s">
        <v>35</v>
      </c>
      <c r="Z1102" s="19">
        <v>0.02</v>
      </c>
    </row>
    <row r="1103" spans="1:26" ht="36.75" customHeight="1" thickBot="1" x14ac:dyDescent="0.6">
      <c r="A1103" s="11">
        <v>914</v>
      </c>
      <c r="B1103" s="11" t="s">
        <v>32</v>
      </c>
      <c r="C1103" s="11">
        <v>1439</v>
      </c>
      <c r="D1103" s="11">
        <v>0</v>
      </c>
      <c r="E1103" s="11">
        <v>1</v>
      </c>
      <c r="F1103" s="11">
        <v>65</v>
      </c>
      <c r="G1103" s="20">
        <v>2</v>
      </c>
      <c r="H1103" s="12">
        <f t="shared" si="179"/>
        <v>165</v>
      </c>
      <c r="I1103" s="11">
        <v>420</v>
      </c>
      <c r="J1103" s="13">
        <f t="shared" ref="J1103:J1121" si="187">H1103*I1103</f>
        <v>69300</v>
      </c>
      <c r="K1103" s="11">
        <v>1</v>
      </c>
      <c r="L1103" s="11" t="s">
        <v>33</v>
      </c>
      <c r="M1103" s="14" t="s">
        <v>34</v>
      </c>
      <c r="N1103" s="11">
        <v>2</v>
      </c>
      <c r="O1103" s="12">
        <v>192</v>
      </c>
      <c r="P1103" s="15">
        <v>100</v>
      </c>
      <c r="Q1103" s="16">
        <v>8450</v>
      </c>
      <c r="R1103" s="16">
        <f>O1103*Q1103</f>
        <v>1622400</v>
      </c>
      <c r="S1103" s="15">
        <v>31</v>
      </c>
      <c r="T1103" s="15">
        <v>85</v>
      </c>
      <c r="U1103" s="13">
        <f>R1103*(100-T1103)%</f>
        <v>243360</v>
      </c>
      <c r="V1103" s="13">
        <f t="shared" si="185"/>
        <v>312660</v>
      </c>
      <c r="W1103" s="13">
        <f t="shared" si="181"/>
        <v>312660</v>
      </c>
      <c r="X1103" s="17">
        <v>50</v>
      </c>
      <c r="Y1103" s="18" t="s">
        <v>35</v>
      </c>
      <c r="Z1103" s="19">
        <v>0.03</v>
      </c>
    </row>
    <row r="1104" spans="1:26" ht="36.75" customHeight="1" thickBot="1" x14ac:dyDescent="0.6">
      <c r="A1104" s="11">
        <v>915</v>
      </c>
      <c r="B1104" s="11" t="s">
        <v>32</v>
      </c>
      <c r="C1104" s="11">
        <v>1446</v>
      </c>
      <c r="D1104" s="11">
        <v>0</v>
      </c>
      <c r="E1104" s="11">
        <v>1</v>
      </c>
      <c r="F1104" s="11">
        <v>8</v>
      </c>
      <c r="G1104" s="20">
        <v>1</v>
      </c>
      <c r="H1104" s="12">
        <f t="shared" si="179"/>
        <v>108</v>
      </c>
      <c r="I1104" s="11">
        <v>370</v>
      </c>
      <c r="J1104" s="13">
        <f t="shared" si="187"/>
        <v>39960</v>
      </c>
      <c r="K1104" s="11">
        <v>1</v>
      </c>
      <c r="L1104" s="11"/>
      <c r="M1104" s="11"/>
      <c r="N1104" s="11">
        <v>1</v>
      </c>
      <c r="O1104" s="12"/>
      <c r="P1104" s="15">
        <v>100</v>
      </c>
      <c r="Q1104" s="16"/>
      <c r="R1104" s="16"/>
      <c r="S1104" s="15"/>
      <c r="T1104" s="15"/>
      <c r="U1104" s="13"/>
      <c r="V1104" s="13">
        <f t="shared" si="185"/>
        <v>39960</v>
      </c>
      <c r="W1104" s="13">
        <f t="shared" si="181"/>
        <v>39960</v>
      </c>
      <c r="X1104" s="154">
        <v>50</v>
      </c>
      <c r="Y1104" s="170" t="s">
        <v>35</v>
      </c>
      <c r="Z1104" s="156">
        <v>0.01</v>
      </c>
    </row>
    <row r="1105" spans="1:26" ht="36.75" customHeight="1" thickBot="1" x14ac:dyDescent="0.6">
      <c r="A1105" s="11">
        <v>916</v>
      </c>
      <c r="B1105" s="11" t="s">
        <v>32</v>
      </c>
      <c r="C1105" s="11">
        <v>15187</v>
      </c>
      <c r="D1105" s="11">
        <v>11</v>
      </c>
      <c r="E1105" s="11">
        <v>2</v>
      </c>
      <c r="F1105" s="11">
        <v>56</v>
      </c>
      <c r="G1105" s="20">
        <v>1</v>
      </c>
      <c r="H1105" s="12">
        <f t="shared" si="179"/>
        <v>4656</v>
      </c>
      <c r="I1105" s="11">
        <v>130</v>
      </c>
      <c r="J1105" s="13">
        <f t="shared" si="187"/>
        <v>605280</v>
      </c>
      <c r="K1105" s="11">
        <v>1</v>
      </c>
      <c r="L1105" s="11"/>
      <c r="M1105" s="11"/>
      <c r="N1105" s="11">
        <v>1</v>
      </c>
      <c r="O1105" s="12"/>
      <c r="P1105" s="15">
        <v>100</v>
      </c>
      <c r="Q1105" s="16"/>
      <c r="R1105" s="16"/>
      <c r="S1105" s="15"/>
      <c r="T1105" s="15"/>
      <c r="U1105" s="13"/>
      <c r="V1105" s="13">
        <f t="shared" si="185"/>
        <v>605280</v>
      </c>
      <c r="W1105" s="13">
        <f t="shared" si="181"/>
        <v>605280</v>
      </c>
      <c r="X1105" s="154"/>
      <c r="Y1105" s="170"/>
      <c r="Z1105" s="156"/>
    </row>
    <row r="1106" spans="1:26" ht="36.75" customHeight="1" thickBot="1" x14ac:dyDescent="0.6">
      <c r="A1106" s="11">
        <v>917</v>
      </c>
      <c r="B1106" s="11" t="s">
        <v>32</v>
      </c>
      <c r="C1106" s="11">
        <v>23273</v>
      </c>
      <c r="D1106" s="11">
        <v>0</v>
      </c>
      <c r="E1106" s="11">
        <v>0</v>
      </c>
      <c r="F1106" s="11">
        <v>75</v>
      </c>
      <c r="G1106" s="20">
        <v>2</v>
      </c>
      <c r="H1106" s="12">
        <f t="shared" si="179"/>
        <v>75</v>
      </c>
      <c r="I1106" s="11">
        <v>420</v>
      </c>
      <c r="J1106" s="13">
        <f t="shared" si="187"/>
        <v>31500</v>
      </c>
      <c r="K1106" s="11">
        <v>1</v>
      </c>
      <c r="L1106" s="11" t="s">
        <v>33</v>
      </c>
      <c r="M1106" s="14" t="s">
        <v>34</v>
      </c>
      <c r="N1106" s="11">
        <v>2</v>
      </c>
      <c r="O1106" s="12">
        <v>252</v>
      </c>
      <c r="P1106" s="15">
        <v>100</v>
      </c>
      <c r="Q1106" s="16">
        <v>8450</v>
      </c>
      <c r="R1106" s="16">
        <f>O1106*Q1106</f>
        <v>2129400</v>
      </c>
      <c r="S1106" s="15">
        <v>31</v>
      </c>
      <c r="T1106" s="15">
        <v>85</v>
      </c>
      <c r="U1106" s="13">
        <f>R1106*(100-T1106)%</f>
        <v>319410</v>
      </c>
      <c r="V1106" s="13">
        <f t="shared" si="185"/>
        <v>350910</v>
      </c>
      <c r="W1106" s="13">
        <f t="shared" si="181"/>
        <v>350910</v>
      </c>
      <c r="X1106" s="17">
        <v>50</v>
      </c>
      <c r="Y1106" s="18" t="s">
        <v>35</v>
      </c>
      <c r="Z1106" s="19">
        <v>0.03</v>
      </c>
    </row>
    <row r="1107" spans="1:26" ht="36.75" customHeight="1" thickBot="1" x14ac:dyDescent="0.6">
      <c r="A1107" s="11">
        <v>918</v>
      </c>
      <c r="B1107" s="11" t="s">
        <v>32</v>
      </c>
      <c r="C1107" s="11">
        <v>23274</v>
      </c>
      <c r="D1107" s="11">
        <v>0</v>
      </c>
      <c r="E1107" s="11">
        <v>0</v>
      </c>
      <c r="F1107" s="11">
        <v>79</v>
      </c>
      <c r="G1107" s="20">
        <v>2</v>
      </c>
      <c r="H1107" s="12">
        <f t="shared" si="179"/>
        <v>79</v>
      </c>
      <c r="I1107" s="11">
        <v>100</v>
      </c>
      <c r="J1107" s="13">
        <f t="shared" si="187"/>
        <v>7900</v>
      </c>
      <c r="K1107" s="11">
        <v>1</v>
      </c>
      <c r="L1107" s="11" t="s">
        <v>45</v>
      </c>
      <c r="M1107" s="11"/>
      <c r="N1107" s="11">
        <v>2</v>
      </c>
      <c r="O1107" s="12"/>
      <c r="P1107" s="15">
        <v>100</v>
      </c>
      <c r="Q1107" s="16"/>
      <c r="R1107" s="16"/>
      <c r="S1107" s="15"/>
      <c r="T1107" s="15"/>
      <c r="U1107" s="13"/>
      <c r="V1107" s="13">
        <f t="shared" si="185"/>
        <v>7900</v>
      </c>
      <c r="W1107" s="13">
        <f t="shared" si="181"/>
        <v>7900</v>
      </c>
      <c r="X1107" s="17">
        <v>50</v>
      </c>
      <c r="Y1107" s="18" t="s">
        <v>35</v>
      </c>
      <c r="Z1107" s="19">
        <v>0.03</v>
      </c>
    </row>
    <row r="1108" spans="1:26" ht="36.75" customHeight="1" thickBot="1" x14ac:dyDescent="0.6">
      <c r="A1108" s="11">
        <v>919</v>
      </c>
      <c r="B1108" s="11" t="s">
        <v>32</v>
      </c>
      <c r="C1108" s="11">
        <v>35470</v>
      </c>
      <c r="D1108" s="11">
        <v>0</v>
      </c>
      <c r="E1108" s="11">
        <v>1</v>
      </c>
      <c r="F1108" s="11">
        <v>50</v>
      </c>
      <c r="G1108" s="11">
        <v>2</v>
      </c>
      <c r="H1108" s="12">
        <f t="shared" si="179"/>
        <v>150</v>
      </c>
      <c r="I1108" s="11">
        <v>420</v>
      </c>
      <c r="J1108" s="13">
        <f t="shared" si="187"/>
        <v>63000</v>
      </c>
      <c r="K1108" s="11">
        <v>1</v>
      </c>
      <c r="L1108" s="11" t="s">
        <v>33</v>
      </c>
      <c r="M1108" s="14" t="s">
        <v>34</v>
      </c>
      <c r="N1108" s="11">
        <v>2</v>
      </c>
      <c r="O1108" s="12">
        <v>216</v>
      </c>
      <c r="P1108" s="15">
        <v>100</v>
      </c>
      <c r="Q1108" s="16">
        <v>8450</v>
      </c>
      <c r="R1108" s="16">
        <f>O1108*Q1108</f>
        <v>1825200</v>
      </c>
      <c r="S1108" s="15">
        <v>36</v>
      </c>
      <c r="T1108" s="15">
        <v>85</v>
      </c>
      <c r="U1108" s="13">
        <f>R1108*(100-T1108)%</f>
        <v>273780</v>
      </c>
      <c r="V1108" s="13">
        <f t="shared" si="185"/>
        <v>336780</v>
      </c>
      <c r="W1108" s="13">
        <f t="shared" si="181"/>
        <v>336780</v>
      </c>
      <c r="X1108" s="17">
        <v>50</v>
      </c>
      <c r="Y1108" s="18" t="s">
        <v>35</v>
      </c>
      <c r="Z1108" s="19">
        <v>0.03</v>
      </c>
    </row>
    <row r="1109" spans="1:26" ht="36.75" customHeight="1" thickBot="1" x14ac:dyDescent="0.6">
      <c r="A1109" s="11">
        <v>920</v>
      </c>
      <c r="B1109" s="11" t="s">
        <v>32</v>
      </c>
      <c r="C1109" s="11">
        <v>39849</v>
      </c>
      <c r="D1109" s="11">
        <v>7</v>
      </c>
      <c r="E1109" s="11">
        <v>2</v>
      </c>
      <c r="F1109" s="11">
        <v>54</v>
      </c>
      <c r="G1109" s="11">
        <v>1</v>
      </c>
      <c r="H1109" s="12">
        <f t="shared" si="179"/>
        <v>3054</v>
      </c>
      <c r="I1109" s="11">
        <v>130</v>
      </c>
      <c r="J1109" s="13">
        <f t="shared" si="187"/>
        <v>397020</v>
      </c>
      <c r="K1109" s="11">
        <v>1</v>
      </c>
      <c r="L1109" s="11"/>
      <c r="M1109" s="11"/>
      <c r="N1109" s="11">
        <v>1</v>
      </c>
      <c r="O1109" s="12"/>
      <c r="P1109" s="15">
        <v>100</v>
      </c>
      <c r="Q1109" s="16"/>
      <c r="R1109" s="16"/>
      <c r="S1109" s="15"/>
      <c r="T1109" s="15"/>
      <c r="U1109" s="13"/>
      <c r="V1109" s="13">
        <f t="shared" si="185"/>
        <v>397020</v>
      </c>
      <c r="W1109" s="13">
        <f t="shared" si="181"/>
        <v>397020</v>
      </c>
      <c r="X1109" s="17">
        <v>50</v>
      </c>
      <c r="Y1109" s="18" t="s">
        <v>35</v>
      </c>
      <c r="Z1109" s="19">
        <v>0.01</v>
      </c>
    </row>
    <row r="1110" spans="1:26" ht="36.75" customHeight="1" thickBot="1" x14ac:dyDescent="0.6">
      <c r="A1110" s="11">
        <v>921</v>
      </c>
      <c r="B1110" s="11" t="s">
        <v>32</v>
      </c>
      <c r="C1110" s="11">
        <v>39850</v>
      </c>
      <c r="D1110" s="11">
        <v>0</v>
      </c>
      <c r="E1110" s="11">
        <v>1</v>
      </c>
      <c r="F1110" s="11">
        <v>34</v>
      </c>
      <c r="G1110" s="11">
        <v>2</v>
      </c>
      <c r="H1110" s="12">
        <f t="shared" si="179"/>
        <v>134</v>
      </c>
      <c r="I1110" s="11">
        <v>420</v>
      </c>
      <c r="J1110" s="13">
        <f t="shared" si="187"/>
        <v>56280</v>
      </c>
      <c r="K1110" s="11">
        <v>1</v>
      </c>
      <c r="L1110" s="11" t="s">
        <v>33</v>
      </c>
      <c r="M1110" s="14" t="s">
        <v>34</v>
      </c>
      <c r="N1110" s="11">
        <v>2</v>
      </c>
      <c r="O1110" s="12">
        <v>360</v>
      </c>
      <c r="P1110" s="15">
        <v>100</v>
      </c>
      <c r="Q1110" s="16">
        <v>8450</v>
      </c>
      <c r="R1110" s="16">
        <f>O1110*Q1110</f>
        <v>3042000</v>
      </c>
      <c r="S1110" s="15">
        <v>16</v>
      </c>
      <c r="T1110" s="15">
        <v>55</v>
      </c>
      <c r="U1110" s="13">
        <f>R1110*(100-T1110)%</f>
        <v>1368900</v>
      </c>
      <c r="V1110" s="13">
        <f t="shared" si="185"/>
        <v>1425180</v>
      </c>
      <c r="W1110" s="13">
        <f t="shared" si="181"/>
        <v>1425180</v>
      </c>
      <c r="X1110" s="17">
        <v>50</v>
      </c>
      <c r="Y1110" s="18" t="s">
        <v>35</v>
      </c>
      <c r="Z1110" s="19">
        <v>0.03</v>
      </c>
    </row>
    <row r="1111" spans="1:26" ht="36.75" customHeight="1" thickBot="1" x14ac:dyDescent="0.6">
      <c r="A1111" s="11">
        <v>922</v>
      </c>
      <c r="B1111" s="11" t="s">
        <v>32</v>
      </c>
      <c r="C1111" s="11">
        <v>17616</v>
      </c>
      <c r="D1111" s="11">
        <v>15</v>
      </c>
      <c r="E1111" s="11">
        <v>1</v>
      </c>
      <c r="F1111" s="11">
        <v>41</v>
      </c>
      <c r="G1111" s="20">
        <v>1</v>
      </c>
      <c r="H1111" s="12">
        <f t="shared" si="179"/>
        <v>6141</v>
      </c>
      <c r="I1111" s="11">
        <v>100</v>
      </c>
      <c r="J1111" s="13">
        <f t="shared" si="187"/>
        <v>614100</v>
      </c>
      <c r="K1111" s="11">
        <v>1</v>
      </c>
      <c r="L1111" s="11"/>
      <c r="M1111" s="11"/>
      <c r="N1111" s="11">
        <v>1</v>
      </c>
      <c r="O1111" s="12"/>
      <c r="P1111" s="15">
        <v>100</v>
      </c>
      <c r="Q1111" s="16"/>
      <c r="R1111" s="16"/>
      <c r="S1111" s="15"/>
      <c r="T1111" s="15"/>
      <c r="U1111" s="13"/>
      <c r="V1111" s="13">
        <f t="shared" si="185"/>
        <v>614100</v>
      </c>
      <c r="W1111" s="13">
        <f t="shared" si="181"/>
        <v>614100</v>
      </c>
      <c r="X1111" s="17">
        <v>50</v>
      </c>
      <c r="Y1111" s="6" t="s">
        <v>35</v>
      </c>
      <c r="Z1111" s="19">
        <v>0.01</v>
      </c>
    </row>
    <row r="1112" spans="1:26" ht="36.75" customHeight="1" thickBot="1" x14ac:dyDescent="0.6">
      <c r="A1112" s="11">
        <v>923</v>
      </c>
      <c r="B1112" s="11" t="s">
        <v>32</v>
      </c>
      <c r="C1112" s="11">
        <v>32874</v>
      </c>
      <c r="D1112" s="11">
        <v>0</v>
      </c>
      <c r="E1112" s="11">
        <v>3</v>
      </c>
      <c r="F1112" s="11">
        <v>97</v>
      </c>
      <c r="G1112" s="20">
        <v>2</v>
      </c>
      <c r="H1112" s="12">
        <f t="shared" si="179"/>
        <v>397</v>
      </c>
      <c r="I1112" s="11">
        <v>100</v>
      </c>
      <c r="J1112" s="13">
        <f t="shared" si="187"/>
        <v>39700</v>
      </c>
      <c r="K1112" s="11">
        <v>1</v>
      </c>
      <c r="L1112" s="11" t="s">
        <v>33</v>
      </c>
      <c r="M1112" s="14" t="s">
        <v>34</v>
      </c>
      <c r="N1112" s="11">
        <v>2</v>
      </c>
      <c r="O1112" s="12">
        <v>450</v>
      </c>
      <c r="P1112" s="15">
        <v>100</v>
      </c>
      <c r="Q1112" s="16">
        <v>8450</v>
      </c>
      <c r="R1112" s="16">
        <f>O1112*Q1112</f>
        <v>3802500</v>
      </c>
      <c r="S1112" s="15">
        <v>15</v>
      </c>
      <c r="T1112" s="15">
        <v>50</v>
      </c>
      <c r="U1112" s="13">
        <f>R1112*(100-T1112)%</f>
        <v>1901250</v>
      </c>
      <c r="V1112" s="13">
        <f t="shared" si="185"/>
        <v>1940950</v>
      </c>
      <c r="W1112" s="13">
        <f t="shared" si="181"/>
        <v>1940950</v>
      </c>
      <c r="X1112" s="17">
        <v>50</v>
      </c>
      <c r="Y1112" s="18" t="s">
        <v>35</v>
      </c>
      <c r="Z1112" s="19">
        <v>0.03</v>
      </c>
    </row>
    <row r="1113" spans="1:26" ht="25.5" customHeight="1" thickBot="1" x14ac:dyDescent="0.6">
      <c r="A1113" s="11">
        <v>924</v>
      </c>
      <c r="B1113" s="11" t="s">
        <v>32</v>
      </c>
      <c r="C1113" s="11">
        <v>17791</v>
      </c>
      <c r="D1113" s="11">
        <v>10</v>
      </c>
      <c r="E1113" s="11">
        <v>2</v>
      </c>
      <c r="F1113" s="11">
        <v>74</v>
      </c>
      <c r="G1113" s="20">
        <v>1</v>
      </c>
      <c r="H1113" s="12">
        <f t="shared" si="179"/>
        <v>4274</v>
      </c>
      <c r="I1113" s="11">
        <v>130</v>
      </c>
      <c r="J1113" s="13">
        <f t="shared" si="187"/>
        <v>555620</v>
      </c>
      <c r="K1113" s="11">
        <v>1</v>
      </c>
      <c r="L1113" s="11"/>
      <c r="M1113" s="11"/>
      <c r="N1113" s="11">
        <v>1</v>
      </c>
      <c r="O1113" s="12"/>
      <c r="P1113" s="15">
        <v>100</v>
      </c>
      <c r="Q1113" s="16"/>
      <c r="R1113" s="16"/>
      <c r="S1113" s="15"/>
      <c r="T1113" s="15"/>
      <c r="U1113" s="13"/>
      <c r="V1113" s="13">
        <f t="shared" si="185"/>
        <v>555620</v>
      </c>
      <c r="W1113" s="13">
        <f t="shared" si="181"/>
        <v>555620</v>
      </c>
      <c r="X1113" s="17">
        <v>50</v>
      </c>
      <c r="Y1113" s="6" t="s">
        <v>35</v>
      </c>
      <c r="Z1113" s="19">
        <v>0.01</v>
      </c>
    </row>
    <row r="1114" spans="1:26" ht="25.5" customHeight="1" thickBot="1" x14ac:dyDescent="0.6">
      <c r="A1114" s="11">
        <v>925</v>
      </c>
      <c r="B1114" s="11" t="s">
        <v>32</v>
      </c>
      <c r="C1114" s="11">
        <v>38991</v>
      </c>
      <c r="D1114" s="11">
        <v>1</v>
      </c>
      <c r="E1114" s="11">
        <v>0</v>
      </c>
      <c r="F1114" s="11">
        <v>39</v>
      </c>
      <c r="G1114" s="11">
        <v>1</v>
      </c>
      <c r="H1114" s="12">
        <f t="shared" si="179"/>
        <v>439</v>
      </c>
      <c r="I1114" s="11">
        <v>500</v>
      </c>
      <c r="J1114" s="13">
        <f t="shared" si="187"/>
        <v>219500</v>
      </c>
      <c r="K1114" s="11">
        <v>1</v>
      </c>
      <c r="L1114" s="11"/>
      <c r="M1114" s="11"/>
      <c r="N1114" s="11">
        <v>1</v>
      </c>
      <c r="O1114" s="12"/>
      <c r="P1114" s="15">
        <v>100</v>
      </c>
      <c r="Q1114" s="16"/>
      <c r="R1114" s="16"/>
      <c r="S1114" s="15"/>
      <c r="T1114" s="15"/>
      <c r="U1114" s="13"/>
      <c r="V1114" s="13">
        <f t="shared" si="185"/>
        <v>219500</v>
      </c>
      <c r="W1114" s="13">
        <f t="shared" si="181"/>
        <v>219500</v>
      </c>
      <c r="X1114" s="154">
        <v>50</v>
      </c>
      <c r="Y1114" s="155" t="s">
        <v>35</v>
      </c>
      <c r="Z1114" s="156">
        <v>0.01</v>
      </c>
    </row>
    <row r="1115" spans="1:26" ht="25.5" customHeight="1" thickBot="1" x14ac:dyDescent="0.6">
      <c r="A1115" s="11">
        <v>926</v>
      </c>
      <c r="B1115" s="11" t="s">
        <v>32</v>
      </c>
      <c r="C1115" s="11">
        <v>38996</v>
      </c>
      <c r="D1115" s="11">
        <v>2</v>
      </c>
      <c r="E1115" s="11">
        <v>0</v>
      </c>
      <c r="F1115" s="11">
        <v>51</v>
      </c>
      <c r="G1115" s="11">
        <v>1</v>
      </c>
      <c r="H1115" s="12">
        <f t="shared" si="179"/>
        <v>851</v>
      </c>
      <c r="I1115" s="11">
        <v>500</v>
      </c>
      <c r="J1115" s="13">
        <f t="shared" si="187"/>
        <v>425500</v>
      </c>
      <c r="K1115" s="11">
        <v>1</v>
      </c>
      <c r="L1115" s="11"/>
      <c r="M1115" s="11"/>
      <c r="N1115" s="11">
        <v>1</v>
      </c>
      <c r="O1115" s="12"/>
      <c r="P1115" s="15">
        <v>100</v>
      </c>
      <c r="Q1115" s="16"/>
      <c r="R1115" s="16"/>
      <c r="S1115" s="15"/>
      <c r="T1115" s="15"/>
      <c r="U1115" s="13"/>
      <c r="V1115" s="13">
        <f t="shared" si="185"/>
        <v>425500</v>
      </c>
      <c r="W1115" s="13">
        <f t="shared" si="181"/>
        <v>425500</v>
      </c>
      <c r="X1115" s="154"/>
      <c r="Y1115" s="155"/>
      <c r="Z1115" s="156"/>
    </row>
    <row r="1116" spans="1:26" ht="25.5" customHeight="1" thickBot="1" x14ac:dyDescent="0.6">
      <c r="A1116" s="11">
        <v>927</v>
      </c>
      <c r="B1116" s="11" t="s">
        <v>32</v>
      </c>
      <c r="C1116" s="11">
        <v>39193</v>
      </c>
      <c r="D1116" s="11">
        <v>6</v>
      </c>
      <c r="E1116" s="11">
        <v>2</v>
      </c>
      <c r="F1116" s="11">
        <v>78</v>
      </c>
      <c r="G1116" s="11">
        <v>1</v>
      </c>
      <c r="H1116" s="12">
        <f t="shared" si="179"/>
        <v>2678</v>
      </c>
      <c r="I1116" s="11">
        <v>100</v>
      </c>
      <c r="J1116" s="13">
        <f t="shared" si="187"/>
        <v>267800</v>
      </c>
      <c r="K1116" s="11">
        <v>1</v>
      </c>
      <c r="L1116" s="11"/>
      <c r="M1116" s="11"/>
      <c r="N1116" s="11">
        <v>1</v>
      </c>
      <c r="O1116" s="12"/>
      <c r="P1116" s="15">
        <v>100</v>
      </c>
      <c r="Q1116" s="16"/>
      <c r="R1116" s="16"/>
      <c r="S1116" s="15"/>
      <c r="T1116" s="15"/>
      <c r="U1116" s="13"/>
      <c r="V1116" s="13">
        <f t="shared" si="185"/>
        <v>267800</v>
      </c>
      <c r="W1116" s="13">
        <f t="shared" si="181"/>
        <v>267800</v>
      </c>
      <c r="X1116" s="154"/>
      <c r="Y1116" s="155"/>
      <c r="Z1116" s="156"/>
    </row>
    <row r="1117" spans="1:26" ht="36.75" customHeight="1" thickBot="1" x14ac:dyDescent="0.6">
      <c r="A1117" s="11">
        <v>928</v>
      </c>
      <c r="B1117" s="11" t="s">
        <v>32</v>
      </c>
      <c r="C1117" s="11">
        <v>43393</v>
      </c>
      <c r="D1117" s="11">
        <v>0</v>
      </c>
      <c r="E1117" s="11">
        <v>0</v>
      </c>
      <c r="F1117" s="11">
        <v>61</v>
      </c>
      <c r="G1117" s="11">
        <v>2</v>
      </c>
      <c r="H1117" s="12">
        <f t="shared" si="179"/>
        <v>61</v>
      </c>
      <c r="I1117" s="11">
        <v>420</v>
      </c>
      <c r="J1117" s="13">
        <f t="shared" si="187"/>
        <v>25620</v>
      </c>
      <c r="K1117" s="11">
        <v>1</v>
      </c>
      <c r="L1117" s="11" t="s">
        <v>45</v>
      </c>
      <c r="M1117" s="11"/>
      <c r="N1117" s="11">
        <v>2</v>
      </c>
      <c r="O1117" s="12"/>
      <c r="P1117" s="15">
        <v>100</v>
      </c>
      <c r="Q1117" s="16"/>
      <c r="R1117" s="16"/>
      <c r="S1117" s="15"/>
      <c r="T1117" s="15"/>
      <c r="U1117" s="13"/>
      <c r="V1117" s="13">
        <f t="shared" si="185"/>
        <v>25620</v>
      </c>
      <c r="W1117" s="13">
        <f t="shared" si="181"/>
        <v>25620</v>
      </c>
      <c r="X1117" s="17">
        <v>50</v>
      </c>
      <c r="Y1117" s="18" t="s">
        <v>35</v>
      </c>
      <c r="Z1117" s="19">
        <v>0.02</v>
      </c>
    </row>
    <row r="1118" spans="1:26" ht="36.75" customHeight="1" thickBot="1" x14ac:dyDescent="0.6">
      <c r="A1118" s="11">
        <v>929</v>
      </c>
      <c r="B1118" s="11" t="s">
        <v>32</v>
      </c>
      <c r="C1118" s="11">
        <v>17408</v>
      </c>
      <c r="D1118" s="11">
        <v>0</v>
      </c>
      <c r="E1118" s="11">
        <v>2</v>
      </c>
      <c r="F1118" s="11">
        <v>8</v>
      </c>
      <c r="G1118" s="20">
        <v>2</v>
      </c>
      <c r="H1118" s="12">
        <f t="shared" si="179"/>
        <v>208</v>
      </c>
      <c r="I1118" s="11">
        <v>500</v>
      </c>
      <c r="J1118" s="13">
        <f t="shared" si="187"/>
        <v>104000</v>
      </c>
      <c r="K1118" s="11">
        <v>1</v>
      </c>
      <c r="L1118" s="11" t="s">
        <v>33</v>
      </c>
      <c r="M1118" s="14" t="s">
        <v>34</v>
      </c>
      <c r="N1118" s="11">
        <v>2</v>
      </c>
      <c r="O1118" s="12">
        <v>216</v>
      </c>
      <c r="P1118" s="15">
        <v>100</v>
      </c>
      <c r="Q1118" s="16">
        <v>8450</v>
      </c>
      <c r="R1118" s="16">
        <f>O1118*Q1118</f>
        <v>1825200</v>
      </c>
      <c r="S1118" s="15">
        <v>17</v>
      </c>
      <c r="T1118" s="15">
        <v>60</v>
      </c>
      <c r="U1118" s="13">
        <f>R1118*(100-T1118)%</f>
        <v>730080</v>
      </c>
      <c r="V1118" s="13">
        <f t="shared" si="185"/>
        <v>834080</v>
      </c>
      <c r="W1118" s="13">
        <f t="shared" si="181"/>
        <v>834080</v>
      </c>
      <c r="X1118" s="17">
        <v>50</v>
      </c>
      <c r="Y1118" s="6" t="s">
        <v>35</v>
      </c>
      <c r="Z1118" s="19">
        <v>0.03</v>
      </c>
    </row>
    <row r="1119" spans="1:26" ht="36.75" customHeight="1" thickBot="1" x14ac:dyDescent="0.6">
      <c r="A1119" s="11">
        <v>930</v>
      </c>
      <c r="B1119" s="11" t="s">
        <v>32</v>
      </c>
      <c r="C1119" s="11">
        <v>42265</v>
      </c>
      <c r="D1119" s="11">
        <v>0</v>
      </c>
      <c r="E1119" s="11">
        <v>2</v>
      </c>
      <c r="F1119" s="11">
        <v>13</v>
      </c>
      <c r="G1119" s="11">
        <v>2</v>
      </c>
      <c r="H1119" s="12">
        <f t="shared" si="179"/>
        <v>213</v>
      </c>
      <c r="I1119" s="11">
        <v>420</v>
      </c>
      <c r="J1119" s="13">
        <f t="shared" si="187"/>
        <v>89460</v>
      </c>
      <c r="K1119" s="11">
        <v>1</v>
      </c>
      <c r="L1119" s="11" t="s">
        <v>33</v>
      </c>
      <c r="M1119" s="11" t="s">
        <v>37</v>
      </c>
      <c r="N1119" s="11">
        <v>2</v>
      </c>
      <c r="O1119" s="12">
        <v>108</v>
      </c>
      <c r="P1119" s="15">
        <v>100</v>
      </c>
      <c r="Q1119" s="16">
        <v>8450</v>
      </c>
      <c r="R1119" s="16">
        <f>O1119*Q1119</f>
        <v>912600</v>
      </c>
      <c r="S1119" s="15">
        <v>11</v>
      </c>
      <c r="T1119" s="15">
        <v>12</v>
      </c>
      <c r="U1119" s="13">
        <f>R1119*(100-T1119)%</f>
        <v>803088</v>
      </c>
      <c r="V1119" s="13">
        <f t="shared" si="185"/>
        <v>892548</v>
      </c>
      <c r="W1119" s="13">
        <f t="shared" si="181"/>
        <v>892548</v>
      </c>
      <c r="X1119" s="17">
        <v>50</v>
      </c>
      <c r="Y1119" s="18" t="s">
        <v>35</v>
      </c>
      <c r="Z1119" s="19">
        <v>0.03</v>
      </c>
    </row>
    <row r="1120" spans="1:26" ht="36.75" customHeight="1" thickBot="1" x14ac:dyDescent="0.6">
      <c r="A1120" s="11">
        <v>931</v>
      </c>
      <c r="B1120" s="11" t="s">
        <v>32</v>
      </c>
      <c r="C1120" s="11">
        <v>48109</v>
      </c>
      <c r="D1120" s="11">
        <v>9</v>
      </c>
      <c r="E1120" s="11">
        <v>0</v>
      </c>
      <c r="F1120" s="11">
        <v>72</v>
      </c>
      <c r="G1120" s="11">
        <v>1</v>
      </c>
      <c r="H1120" s="12">
        <f t="shared" si="179"/>
        <v>3672</v>
      </c>
      <c r="I1120" s="11">
        <v>100</v>
      </c>
      <c r="J1120" s="13">
        <f t="shared" si="187"/>
        <v>367200</v>
      </c>
      <c r="K1120" s="11">
        <v>1</v>
      </c>
      <c r="L1120" s="11"/>
      <c r="M1120" s="11"/>
      <c r="N1120" s="11">
        <v>1</v>
      </c>
      <c r="O1120" s="12"/>
      <c r="P1120" s="15">
        <v>100</v>
      </c>
      <c r="Q1120" s="16"/>
      <c r="R1120" s="16"/>
      <c r="S1120" s="15"/>
      <c r="T1120" s="15"/>
      <c r="U1120" s="13"/>
      <c r="V1120" s="13">
        <f t="shared" si="185"/>
        <v>367200</v>
      </c>
      <c r="W1120" s="13">
        <f t="shared" si="181"/>
        <v>367200</v>
      </c>
      <c r="X1120" s="17">
        <v>50</v>
      </c>
      <c r="Y1120" s="18" t="s">
        <v>35</v>
      </c>
      <c r="Z1120" s="19">
        <v>0.01</v>
      </c>
    </row>
    <row r="1121" spans="1:26" s="37" customFormat="1" ht="36.75" customHeight="1" thickBot="1" x14ac:dyDescent="0.6">
      <c r="A1121" s="147">
        <v>932</v>
      </c>
      <c r="B1121" s="14" t="s">
        <v>32</v>
      </c>
      <c r="C1121" s="14">
        <v>33306</v>
      </c>
      <c r="D1121" s="14">
        <v>0</v>
      </c>
      <c r="E1121" s="14">
        <v>1</v>
      </c>
      <c r="F1121" s="14">
        <v>22</v>
      </c>
      <c r="G1121" s="29">
        <v>2</v>
      </c>
      <c r="H1121" s="19">
        <f t="shared" si="179"/>
        <v>122</v>
      </c>
      <c r="I1121" s="14">
        <v>420</v>
      </c>
      <c r="J1121" s="30">
        <f t="shared" si="187"/>
        <v>51240</v>
      </c>
      <c r="K1121" s="14">
        <v>1</v>
      </c>
      <c r="L1121" s="14"/>
      <c r="M1121" s="14"/>
      <c r="N1121" s="14">
        <v>2</v>
      </c>
      <c r="O1121" s="19"/>
      <c r="P1121" s="31">
        <v>100</v>
      </c>
      <c r="Q1121" s="32"/>
      <c r="R1121" s="32"/>
      <c r="S1121" s="31"/>
      <c r="T1121" s="31"/>
      <c r="U1121" s="30"/>
      <c r="V1121" s="30">
        <f t="shared" si="185"/>
        <v>51240</v>
      </c>
      <c r="W1121" s="30">
        <f t="shared" si="181"/>
        <v>51240</v>
      </c>
      <c r="X1121" s="33">
        <v>0</v>
      </c>
      <c r="Y1121" s="34"/>
      <c r="Z1121" s="19">
        <v>0.02</v>
      </c>
    </row>
    <row r="1122" spans="1:26" ht="36.75" customHeight="1" thickBot="1" x14ac:dyDescent="0.6">
      <c r="A1122" s="153"/>
      <c r="B1122" s="11" t="s">
        <v>32</v>
      </c>
      <c r="C1122" s="11">
        <v>33306</v>
      </c>
      <c r="D1122" s="11"/>
      <c r="E1122" s="11"/>
      <c r="F1122" s="11"/>
      <c r="G1122" s="20"/>
      <c r="H1122" s="12"/>
      <c r="I1122" s="11"/>
      <c r="J1122" s="13"/>
      <c r="K1122" s="11">
        <v>1</v>
      </c>
      <c r="L1122" s="11" t="s">
        <v>33</v>
      </c>
      <c r="M1122" s="14" t="s">
        <v>34</v>
      </c>
      <c r="N1122" s="11">
        <v>2</v>
      </c>
      <c r="O1122" s="12">
        <v>288</v>
      </c>
      <c r="P1122" s="15">
        <v>100</v>
      </c>
      <c r="Q1122" s="16">
        <v>8450</v>
      </c>
      <c r="R1122" s="16">
        <f>O1122*Q1122</f>
        <v>2433600</v>
      </c>
      <c r="S1122" s="15">
        <v>41</v>
      </c>
      <c r="T1122" s="15">
        <v>85</v>
      </c>
      <c r="U1122" s="13">
        <f>R1122*(100-T1122)%</f>
        <v>365040</v>
      </c>
      <c r="V1122" s="13">
        <f t="shared" si="185"/>
        <v>365040</v>
      </c>
      <c r="W1122" s="13">
        <f t="shared" si="181"/>
        <v>365040</v>
      </c>
      <c r="X1122" s="17">
        <v>10</v>
      </c>
      <c r="Y1122" s="18" t="s">
        <v>35</v>
      </c>
      <c r="Z1122" s="19">
        <v>0.02</v>
      </c>
    </row>
    <row r="1123" spans="1:26" ht="36.75" customHeight="1" thickBot="1" x14ac:dyDescent="0.6">
      <c r="A1123" s="11">
        <v>933</v>
      </c>
      <c r="B1123" s="11" t="s">
        <v>32</v>
      </c>
      <c r="C1123" s="11">
        <v>1483</v>
      </c>
      <c r="D1123" s="11">
        <v>0</v>
      </c>
      <c r="E1123" s="11">
        <v>1</v>
      </c>
      <c r="F1123" s="11">
        <v>6</v>
      </c>
      <c r="G1123" s="20">
        <v>1</v>
      </c>
      <c r="H1123" s="12">
        <f t="shared" si="179"/>
        <v>106</v>
      </c>
      <c r="I1123" s="11">
        <v>420</v>
      </c>
      <c r="J1123" s="13">
        <f>H1123*I1123</f>
        <v>44520</v>
      </c>
      <c r="K1123" s="11">
        <v>1</v>
      </c>
      <c r="L1123" s="11"/>
      <c r="M1123" s="11"/>
      <c r="N1123" s="11">
        <v>1</v>
      </c>
      <c r="O1123" s="12"/>
      <c r="P1123" s="15">
        <v>100</v>
      </c>
      <c r="Q1123" s="16"/>
      <c r="R1123" s="16"/>
      <c r="S1123" s="15"/>
      <c r="T1123" s="15"/>
      <c r="U1123" s="13"/>
      <c r="V1123" s="13">
        <f t="shared" si="185"/>
        <v>44520</v>
      </c>
      <c r="W1123" s="13">
        <f t="shared" si="181"/>
        <v>44520</v>
      </c>
      <c r="X1123" s="17">
        <v>50</v>
      </c>
      <c r="Y1123" s="18" t="s">
        <v>35</v>
      </c>
      <c r="Z1123" s="19">
        <v>0.01</v>
      </c>
    </row>
    <row r="1124" spans="1:26" s="37" customFormat="1" ht="36.75" customHeight="1" thickBot="1" x14ac:dyDescent="0.6">
      <c r="A1124" s="152">
        <v>934</v>
      </c>
      <c r="B1124" s="14" t="s">
        <v>32</v>
      </c>
      <c r="C1124" s="14">
        <v>380</v>
      </c>
      <c r="D1124" s="14">
        <v>0</v>
      </c>
      <c r="E1124" s="14">
        <v>0</v>
      </c>
      <c r="F1124" s="14">
        <v>60</v>
      </c>
      <c r="G1124" s="29">
        <v>2</v>
      </c>
      <c r="H1124" s="19">
        <f t="shared" si="179"/>
        <v>60</v>
      </c>
      <c r="I1124" s="14">
        <v>420</v>
      </c>
      <c r="J1124" s="30">
        <f>H1124*I1124</f>
        <v>25200</v>
      </c>
      <c r="K1124" s="14">
        <v>1</v>
      </c>
      <c r="L1124" s="14"/>
      <c r="M1124" s="14"/>
      <c r="N1124" s="14">
        <v>2</v>
      </c>
      <c r="O1124" s="19"/>
      <c r="P1124" s="31">
        <v>100</v>
      </c>
      <c r="Q1124" s="32"/>
      <c r="R1124" s="32"/>
      <c r="S1124" s="31"/>
      <c r="T1124" s="31"/>
      <c r="U1124" s="30"/>
      <c r="V1124" s="30">
        <f t="shared" si="185"/>
        <v>25200</v>
      </c>
      <c r="W1124" s="30">
        <f t="shared" si="181"/>
        <v>25200</v>
      </c>
      <c r="X1124" s="33">
        <v>50</v>
      </c>
      <c r="Y1124" s="34" t="s">
        <v>35</v>
      </c>
      <c r="Z1124" s="19">
        <v>0.03</v>
      </c>
    </row>
    <row r="1125" spans="1:26" ht="36.75" customHeight="1" thickBot="1" x14ac:dyDescent="0.6">
      <c r="A1125" s="153"/>
      <c r="B1125" s="11" t="s">
        <v>32</v>
      </c>
      <c r="C1125" s="11">
        <v>380</v>
      </c>
      <c r="D1125" s="11"/>
      <c r="E1125" s="11"/>
      <c r="F1125" s="11"/>
      <c r="G1125" s="20"/>
      <c r="H1125" s="12"/>
      <c r="I1125" s="11"/>
      <c r="J1125" s="13"/>
      <c r="K1125" s="11">
        <v>1</v>
      </c>
      <c r="L1125" s="11" t="s">
        <v>33</v>
      </c>
      <c r="M1125" s="11" t="s">
        <v>37</v>
      </c>
      <c r="N1125" s="11">
        <v>2</v>
      </c>
      <c r="O1125" s="12">
        <v>72</v>
      </c>
      <c r="P1125" s="15">
        <v>100</v>
      </c>
      <c r="Q1125" s="16">
        <v>8450</v>
      </c>
      <c r="R1125" s="16">
        <f>O1125*Q1125</f>
        <v>608400</v>
      </c>
      <c r="S1125" s="15">
        <v>36</v>
      </c>
      <c r="T1125" s="15">
        <v>62</v>
      </c>
      <c r="U1125" s="13">
        <f>R1125*(100-T1125)%</f>
        <v>231192</v>
      </c>
      <c r="V1125" s="13">
        <f t="shared" si="185"/>
        <v>231192</v>
      </c>
      <c r="W1125" s="13">
        <f t="shared" si="181"/>
        <v>231192</v>
      </c>
      <c r="X1125" s="17">
        <v>10</v>
      </c>
      <c r="Y1125" s="18" t="s">
        <v>35</v>
      </c>
      <c r="Z1125" s="19">
        <v>0.02</v>
      </c>
    </row>
    <row r="1126" spans="1:26" s="37" customFormat="1" ht="36.75" customHeight="1" thickBot="1" x14ac:dyDescent="0.6">
      <c r="A1126" s="41">
        <v>935</v>
      </c>
      <c r="B1126" s="14" t="s">
        <v>32</v>
      </c>
      <c r="C1126" s="14">
        <v>44525</v>
      </c>
      <c r="D1126" s="14">
        <v>0</v>
      </c>
      <c r="E1126" s="14">
        <v>2</v>
      </c>
      <c r="F1126" s="14">
        <v>0</v>
      </c>
      <c r="G1126" s="14">
        <v>2</v>
      </c>
      <c r="H1126" s="19">
        <f>SUM(D1126*400)+(E1126*100)+F1126-H1128</f>
        <v>194</v>
      </c>
      <c r="I1126" s="14">
        <v>100</v>
      </c>
      <c r="J1126" s="30">
        <f>H1126*I1126</f>
        <v>19400</v>
      </c>
      <c r="K1126" s="14">
        <v>1</v>
      </c>
      <c r="L1126" s="14"/>
      <c r="M1126" s="30"/>
      <c r="N1126" s="14">
        <v>3</v>
      </c>
      <c r="O1126" s="19"/>
      <c r="P1126" s="31">
        <v>100</v>
      </c>
      <c r="Q1126" s="32"/>
      <c r="R1126" s="32"/>
      <c r="S1126" s="31"/>
      <c r="T1126" s="31"/>
      <c r="U1126" s="30"/>
      <c r="V1126" s="30">
        <f>U1126+J1126</f>
        <v>19400</v>
      </c>
      <c r="W1126" s="30">
        <f>V1126</f>
        <v>19400</v>
      </c>
      <c r="X1126" s="33">
        <v>0</v>
      </c>
      <c r="Y1126" s="39"/>
      <c r="Z1126" s="19">
        <v>0.02</v>
      </c>
    </row>
    <row r="1127" spans="1:26" ht="36.75" customHeight="1" thickBot="1" x14ac:dyDescent="0.6">
      <c r="A1127" s="152">
        <v>936</v>
      </c>
      <c r="B1127" s="11" t="s">
        <v>32</v>
      </c>
      <c r="C1127" s="11">
        <v>44525</v>
      </c>
      <c r="D1127" s="11"/>
      <c r="E1127" s="11"/>
      <c r="F1127" s="11"/>
      <c r="G1127" s="11"/>
      <c r="H1127" s="12"/>
      <c r="I1127" s="11"/>
      <c r="J1127" s="13"/>
      <c r="K1127" s="11">
        <v>1</v>
      </c>
      <c r="L1127" s="11" t="s">
        <v>33</v>
      </c>
      <c r="M1127" s="11" t="s">
        <v>37</v>
      </c>
      <c r="N1127" s="11">
        <v>2</v>
      </c>
      <c r="O1127" s="12">
        <v>70</v>
      </c>
      <c r="P1127" s="15">
        <v>100</v>
      </c>
      <c r="Q1127" s="16">
        <v>8450</v>
      </c>
      <c r="R1127" s="16">
        <f>O1127*Q1127</f>
        <v>591500</v>
      </c>
      <c r="S1127" s="15">
        <v>16</v>
      </c>
      <c r="T1127" s="15">
        <v>22</v>
      </c>
      <c r="U1127" s="13">
        <f>R1127*(100-T1127)%</f>
        <v>461370</v>
      </c>
      <c r="V1127" s="13">
        <f t="shared" si="185"/>
        <v>461370</v>
      </c>
      <c r="W1127" s="13">
        <f t="shared" si="181"/>
        <v>461370</v>
      </c>
      <c r="X1127" s="17">
        <v>10</v>
      </c>
      <c r="Y1127" s="18" t="s">
        <v>35</v>
      </c>
      <c r="Z1127" s="19">
        <v>0.02</v>
      </c>
    </row>
    <row r="1128" spans="1:26" s="37" customFormat="1" ht="36.75" customHeight="1" thickBot="1" x14ac:dyDescent="0.6">
      <c r="A1128" s="153"/>
      <c r="B1128" s="14" t="s">
        <v>32</v>
      </c>
      <c r="C1128" s="14">
        <v>44525</v>
      </c>
      <c r="D1128" s="14"/>
      <c r="E1128" s="14"/>
      <c r="F1128" s="14"/>
      <c r="G1128" s="14"/>
      <c r="H1128" s="19">
        <v>6</v>
      </c>
      <c r="I1128" s="14">
        <v>100</v>
      </c>
      <c r="J1128" s="30">
        <f>H1128*I1128</f>
        <v>600</v>
      </c>
      <c r="K1128" s="14">
        <v>1</v>
      </c>
      <c r="L1128" s="14" t="s">
        <v>42</v>
      </c>
      <c r="M1128" s="30" t="s">
        <v>41</v>
      </c>
      <c r="N1128" s="14" t="s">
        <v>46</v>
      </c>
      <c r="O1128" s="19">
        <v>24</v>
      </c>
      <c r="P1128" s="31">
        <v>100</v>
      </c>
      <c r="Q1128" s="32">
        <v>2550</v>
      </c>
      <c r="R1128" s="32">
        <f>O1128*Q1128</f>
        <v>61200</v>
      </c>
      <c r="S1128" s="31">
        <v>14</v>
      </c>
      <c r="T1128" s="31">
        <v>60</v>
      </c>
      <c r="U1128" s="30">
        <f>R1128*(100-T1128)%</f>
        <v>24480</v>
      </c>
      <c r="V1128" s="30">
        <f>U1128+J1128</f>
        <v>25080</v>
      </c>
      <c r="W1128" s="30">
        <f t="shared" si="181"/>
        <v>25080</v>
      </c>
      <c r="X1128" s="33">
        <v>0</v>
      </c>
      <c r="Y1128" s="39">
        <f>W1128</f>
        <v>25080</v>
      </c>
      <c r="Z1128" s="19">
        <v>0.3</v>
      </c>
    </row>
    <row r="1129" spans="1:26" ht="36.75" customHeight="1" thickBot="1" x14ac:dyDescent="0.6">
      <c r="A1129" s="11">
        <v>937</v>
      </c>
      <c r="B1129" s="11" t="s">
        <v>32</v>
      </c>
      <c r="C1129" s="14">
        <v>44526</v>
      </c>
      <c r="D1129" s="11">
        <v>2</v>
      </c>
      <c r="E1129" s="11">
        <v>2</v>
      </c>
      <c r="F1129" s="11">
        <v>57</v>
      </c>
      <c r="G1129" s="11">
        <v>1</v>
      </c>
      <c r="H1129" s="12">
        <f t="shared" ref="H1129" si="188">SUM(D1129*400)+(E1129*100)+F1129</f>
        <v>1057</v>
      </c>
      <c r="I1129" s="11">
        <v>180</v>
      </c>
      <c r="J1129" s="13">
        <f>H1129*I1129</f>
        <v>190260</v>
      </c>
      <c r="K1129" s="11">
        <v>1</v>
      </c>
      <c r="L1129" s="11"/>
      <c r="M1129" s="11"/>
      <c r="N1129" s="11">
        <v>1</v>
      </c>
      <c r="O1129" s="12"/>
      <c r="P1129" s="15">
        <v>100</v>
      </c>
      <c r="Q1129" s="16"/>
      <c r="R1129" s="16"/>
      <c r="S1129" s="15"/>
      <c r="T1129" s="15"/>
      <c r="U1129" s="13"/>
      <c r="V1129" s="13">
        <f t="shared" si="185"/>
        <v>190260</v>
      </c>
      <c r="W1129" s="13">
        <f t="shared" si="181"/>
        <v>190260</v>
      </c>
      <c r="X1129" s="17">
        <v>50</v>
      </c>
      <c r="Y1129" s="18" t="s">
        <v>35</v>
      </c>
      <c r="Z1129" s="19">
        <v>0.01</v>
      </c>
    </row>
    <row r="1130" spans="1:26" ht="36.75" customHeight="1" thickBot="1" x14ac:dyDescent="0.6">
      <c r="A1130" s="11">
        <v>938</v>
      </c>
      <c r="B1130" s="11" t="s">
        <v>32</v>
      </c>
      <c r="C1130" s="11">
        <v>39029</v>
      </c>
      <c r="D1130" s="11">
        <v>0</v>
      </c>
      <c r="E1130" s="11">
        <v>2</v>
      </c>
      <c r="F1130" s="11">
        <v>14</v>
      </c>
      <c r="G1130" s="11">
        <v>1</v>
      </c>
      <c r="H1130" s="12">
        <f t="shared" si="179"/>
        <v>214</v>
      </c>
      <c r="I1130" s="11">
        <v>420</v>
      </c>
      <c r="J1130" s="13">
        <f>H1130*I1130</f>
        <v>89880</v>
      </c>
      <c r="K1130" s="11">
        <v>1</v>
      </c>
      <c r="L1130" s="11"/>
      <c r="M1130" s="11"/>
      <c r="N1130" s="11">
        <v>1</v>
      </c>
      <c r="O1130" s="12"/>
      <c r="P1130" s="15">
        <v>100</v>
      </c>
      <c r="Q1130" s="16"/>
      <c r="R1130" s="16"/>
      <c r="S1130" s="15"/>
      <c r="T1130" s="15"/>
      <c r="U1130" s="13"/>
      <c r="V1130" s="13">
        <f t="shared" si="185"/>
        <v>89880</v>
      </c>
      <c r="W1130" s="13">
        <f t="shared" si="181"/>
        <v>89880</v>
      </c>
      <c r="X1130" s="17">
        <v>50</v>
      </c>
      <c r="Y1130" s="18" t="s">
        <v>35</v>
      </c>
      <c r="Z1130" s="19">
        <v>0.01</v>
      </c>
    </row>
    <row r="1131" spans="1:26" ht="36.75" customHeight="1" thickBot="1" x14ac:dyDescent="0.6">
      <c r="A1131" s="152">
        <v>939</v>
      </c>
      <c r="B1131" s="11" t="s">
        <v>32</v>
      </c>
      <c r="C1131" s="11">
        <v>44873</v>
      </c>
      <c r="D1131" s="11">
        <v>0</v>
      </c>
      <c r="E1131" s="11">
        <v>1</v>
      </c>
      <c r="F1131" s="11">
        <v>31</v>
      </c>
      <c r="G1131" s="11">
        <v>2</v>
      </c>
      <c r="H1131" s="12">
        <f t="shared" ref="H1131:H1197" si="189">SUM(D1131*400)+(E1131*100)+F1131</f>
        <v>131</v>
      </c>
      <c r="I1131" s="11">
        <v>420</v>
      </c>
      <c r="J1131" s="13">
        <f>H1131*I1131</f>
        <v>55020</v>
      </c>
      <c r="K1131" s="11">
        <v>1</v>
      </c>
      <c r="L1131" s="11"/>
      <c r="M1131" s="11"/>
      <c r="N1131" s="11">
        <v>2</v>
      </c>
      <c r="O1131" s="12"/>
      <c r="P1131" s="15">
        <v>100</v>
      </c>
      <c r="Q1131" s="16"/>
      <c r="R1131" s="16"/>
      <c r="S1131" s="15"/>
      <c r="T1131" s="15"/>
      <c r="U1131" s="13"/>
      <c r="V1131" s="13">
        <f t="shared" si="185"/>
        <v>55020</v>
      </c>
      <c r="W1131" s="13">
        <f t="shared" si="181"/>
        <v>55020</v>
      </c>
      <c r="X1131" s="17">
        <v>50</v>
      </c>
      <c r="Y1131" s="18" t="s">
        <v>35</v>
      </c>
      <c r="Z1131" s="19">
        <v>0.03</v>
      </c>
    </row>
    <row r="1132" spans="1:26" ht="36.75" customHeight="1" thickBot="1" x14ac:dyDescent="0.6">
      <c r="A1132" s="153"/>
      <c r="B1132" s="11" t="s">
        <v>32</v>
      </c>
      <c r="C1132" s="11">
        <v>44873</v>
      </c>
      <c r="D1132" s="11"/>
      <c r="E1132" s="11"/>
      <c r="F1132" s="11"/>
      <c r="G1132" s="11"/>
      <c r="H1132" s="12"/>
      <c r="I1132" s="11"/>
      <c r="J1132" s="13"/>
      <c r="K1132" s="11">
        <v>1</v>
      </c>
      <c r="L1132" s="11" t="s">
        <v>33</v>
      </c>
      <c r="M1132" s="14" t="s">
        <v>34</v>
      </c>
      <c r="N1132" s="11">
        <v>2</v>
      </c>
      <c r="O1132" s="12">
        <v>216</v>
      </c>
      <c r="P1132" s="15">
        <v>100</v>
      </c>
      <c r="Q1132" s="16">
        <v>8450</v>
      </c>
      <c r="R1132" s="16">
        <f>O1132*Q1132</f>
        <v>1825200</v>
      </c>
      <c r="S1132" s="15">
        <v>36</v>
      </c>
      <c r="T1132" s="15">
        <v>85</v>
      </c>
      <c r="U1132" s="13">
        <f>R1132*(100-T1132)%</f>
        <v>273780</v>
      </c>
      <c r="V1132" s="13">
        <f t="shared" si="185"/>
        <v>273780</v>
      </c>
      <c r="W1132" s="13">
        <f t="shared" si="181"/>
        <v>273780</v>
      </c>
      <c r="X1132" s="17">
        <v>10</v>
      </c>
      <c r="Y1132" s="18" t="s">
        <v>35</v>
      </c>
      <c r="Z1132" s="19">
        <v>0.02</v>
      </c>
    </row>
    <row r="1133" spans="1:26" ht="29.25" customHeight="1" thickBot="1" x14ac:dyDescent="0.6">
      <c r="A1133" s="11">
        <v>940</v>
      </c>
      <c r="B1133" s="11" t="s">
        <v>32</v>
      </c>
      <c r="C1133" s="11">
        <v>17816</v>
      </c>
      <c r="D1133" s="11">
        <v>1</v>
      </c>
      <c r="E1133" s="11">
        <v>0</v>
      </c>
      <c r="F1133" s="11">
        <v>66</v>
      </c>
      <c r="G1133" s="20">
        <v>1</v>
      </c>
      <c r="H1133" s="12">
        <f t="shared" si="189"/>
        <v>466</v>
      </c>
      <c r="I1133" s="11">
        <v>130</v>
      </c>
      <c r="J1133" s="13">
        <f t="shared" ref="J1133:J1151" si="190">H1133*I1133</f>
        <v>60580</v>
      </c>
      <c r="K1133" s="11">
        <v>1</v>
      </c>
      <c r="L1133" s="11"/>
      <c r="M1133" s="11"/>
      <c r="N1133" s="11">
        <v>1</v>
      </c>
      <c r="O1133" s="12"/>
      <c r="P1133" s="15">
        <v>100</v>
      </c>
      <c r="Q1133" s="16"/>
      <c r="R1133" s="16"/>
      <c r="S1133" s="15"/>
      <c r="T1133" s="15"/>
      <c r="U1133" s="13"/>
      <c r="V1133" s="13">
        <f t="shared" si="185"/>
        <v>60580</v>
      </c>
      <c r="W1133" s="13">
        <f t="shared" si="181"/>
        <v>60580</v>
      </c>
      <c r="X1133" s="154">
        <v>50</v>
      </c>
      <c r="Y1133" s="155" t="s">
        <v>35</v>
      </c>
      <c r="Z1133" s="156">
        <v>0.01</v>
      </c>
    </row>
    <row r="1134" spans="1:26" ht="29.25" customHeight="1" thickBot="1" x14ac:dyDescent="0.6">
      <c r="A1134" s="11">
        <v>941</v>
      </c>
      <c r="B1134" s="11" t="s">
        <v>32</v>
      </c>
      <c r="C1134" s="11">
        <v>37764</v>
      </c>
      <c r="D1134" s="11">
        <v>0</v>
      </c>
      <c r="E1134" s="11">
        <v>2</v>
      </c>
      <c r="F1134" s="11">
        <v>41</v>
      </c>
      <c r="G1134" s="11">
        <v>1</v>
      </c>
      <c r="H1134" s="12">
        <f t="shared" si="189"/>
        <v>241</v>
      </c>
      <c r="I1134" s="11">
        <v>370</v>
      </c>
      <c r="J1134" s="13">
        <f t="shared" si="190"/>
        <v>89170</v>
      </c>
      <c r="K1134" s="11">
        <v>1</v>
      </c>
      <c r="L1134" s="11"/>
      <c r="M1134" s="11"/>
      <c r="N1134" s="11">
        <v>1</v>
      </c>
      <c r="O1134" s="12"/>
      <c r="P1134" s="15">
        <v>100</v>
      </c>
      <c r="Q1134" s="16"/>
      <c r="R1134" s="16"/>
      <c r="S1134" s="15"/>
      <c r="T1134" s="15"/>
      <c r="U1134" s="13"/>
      <c r="V1134" s="13">
        <f t="shared" si="185"/>
        <v>89170</v>
      </c>
      <c r="W1134" s="13">
        <f t="shared" si="181"/>
        <v>89170</v>
      </c>
      <c r="X1134" s="154"/>
      <c r="Y1134" s="155"/>
      <c r="Z1134" s="156"/>
    </row>
    <row r="1135" spans="1:26" ht="36.75" customHeight="1" thickBot="1" x14ac:dyDescent="0.6">
      <c r="A1135" s="11">
        <v>942</v>
      </c>
      <c r="B1135" s="11" t="s">
        <v>32</v>
      </c>
      <c r="C1135" s="11">
        <v>470</v>
      </c>
      <c r="D1135" s="11">
        <v>0</v>
      </c>
      <c r="E1135" s="11">
        <v>1</v>
      </c>
      <c r="F1135" s="11">
        <v>16</v>
      </c>
      <c r="G1135" s="20">
        <v>2</v>
      </c>
      <c r="H1135" s="12">
        <f t="shared" si="189"/>
        <v>116</v>
      </c>
      <c r="I1135" s="11">
        <v>500</v>
      </c>
      <c r="J1135" s="13">
        <f t="shared" si="190"/>
        <v>58000</v>
      </c>
      <c r="K1135" s="11">
        <v>1</v>
      </c>
      <c r="L1135" s="11" t="s">
        <v>45</v>
      </c>
      <c r="M1135" s="11"/>
      <c r="N1135" s="11">
        <v>2</v>
      </c>
      <c r="O1135" s="12"/>
      <c r="P1135" s="15">
        <v>100</v>
      </c>
      <c r="Q1135" s="16"/>
      <c r="R1135" s="16"/>
      <c r="S1135" s="15"/>
      <c r="T1135" s="15"/>
      <c r="U1135" s="13"/>
      <c r="V1135" s="13">
        <f t="shared" si="185"/>
        <v>58000</v>
      </c>
      <c r="W1135" s="13">
        <f t="shared" si="181"/>
        <v>58000</v>
      </c>
      <c r="X1135" s="17">
        <v>50</v>
      </c>
      <c r="Y1135" s="18" t="s">
        <v>35</v>
      </c>
      <c r="Z1135" s="19">
        <v>0.03</v>
      </c>
    </row>
    <row r="1136" spans="1:26" ht="29.25" customHeight="1" thickBot="1" x14ac:dyDescent="0.6">
      <c r="A1136" s="11">
        <v>943</v>
      </c>
      <c r="B1136" s="11" t="s">
        <v>32</v>
      </c>
      <c r="C1136" s="11">
        <v>39814</v>
      </c>
      <c r="D1136" s="11">
        <v>0</v>
      </c>
      <c r="E1136" s="11">
        <v>2</v>
      </c>
      <c r="F1136" s="11">
        <v>43</v>
      </c>
      <c r="G1136" s="11">
        <v>1</v>
      </c>
      <c r="H1136" s="12">
        <f t="shared" si="189"/>
        <v>243</v>
      </c>
      <c r="I1136" s="11">
        <v>200</v>
      </c>
      <c r="J1136" s="13">
        <f t="shared" si="190"/>
        <v>48600</v>
      </c>
      <c r="K1136" s="11">
        <v>1</v>
      </c>
      <c r="L1136" s="11" t="s">
        <v>33</v>
      </c>
      <c r="M1136" s="11" t="s">
        <v>37</v>
      </c>
      <c r="N1136" s="11">
        <v>2</v>
      </c>
      <c r="O1136" s="12">
        <v>108</v>
      </c>
      <c r="P1136" s="15">
        <v>100</v>
      </c>
      <c r="Q1136" s="16">
        <v>8450</v>
      </c>
      <c r="R1136" s="16">
        <f>O1136*Q1136</f>
        <v>912600</v>
      </c>
      <c r="S1136" s="15">
        <v>4</v>
      </c>
      <c r="T1136" s="15">
        <v>4</v>
      </c>
      <c r="U1136" s="13">
        <f>R1136*(100-T1136)%</f>
        <v>876096</v>
      </c>
      <c r="V1136" s="13">
        <f t="shared" si="185"/>
        <v>924696</v>
      </c>
      <c r="W1136" s="13">
        <f t="shared" ref="W1136:W1203" si="191">V1136</f>
        <v>924696</v>
      </c>
      <c r="X1136" s="17">
        <v>50</v>
      </c>
      <c r="Y1136" s="18" t="s">
        <v>35</v>
      </c>
      <c r="Z1136" s="19">
        <v>0.03</v>
      </c>
    </row>
    <row r="1137" spans="1:26" ht="29.25" customHeight="1" thickBot="1" x14ac:dyDescent="0.6">
      <c r="A1137" s="11">
        <v>944</v>
      </c>
      <c r="B1137" s="11" t="s">
        <v>32</v>
      </c>
      <c r="C1137" s="11">
        <v>17311</v>
      </c>
      <c r="D1137" s="11">
        <v>2</v>
      </c>
      <c r="E1137" s="11">
        <v>0</v>
      </c>
      <c r="F1137" s="11">
        <v>97</v>
      </c>
      <c r="G1137" s="20">
        <v>1</v>
      </c>
      <c r="H1137" s="12">
        <f t="shared" si="189"/>
        <v>897</v>
      </c>
      <c r="I1137" s="11">
        <v>440</v>
      </c>
      <c r="J1137" s="13">
        <f t="shared" si="190"/>
        <v>394680</v>
      </c>
      <c r="K1137" s="11">
        <v>1</v>
      </c>
      <c r="L1137" s="11"/>
      <c r="M1137" s="11"/>
      <c r="N1137" s="11">
        <v>1</v>
      </c>
      <c r="O1137" s="12"/>
      <c r="P1137" s="15">
        <v>100</v>
      </c>
      <c r="Q1137" s="16"/>
      <c r="R1137" s="16"/>
      <c r="S1137" s="15"/>
      <c r="T1137" s="15"/>
      <c r="U1137" s="13"/>
      <c r="V1137" s="13">
        <f t="shared" si="185"/>
        <v>394680</v>
      </c>
      <c r="W1137" s="13">
        <f t="shared" si="191"/>
        <v>394680</v>
      </c>
      <c r="X1137" s="17">
        <v>50</v>
      </c>
      <c r="Y1137" s="6" t="s">
        <v>35</v>
      </c>
      <c r="Z1137" s="19">
        <v>0.01</v>
      </c>
    </row>
    <row r="1138" spans="1:26" ht="29.25" customHeight="1" thickBot="1" x14ac:dyDescent="0.6">
      <c r="A1138" s="11">
        <v>945</v>
      </c>
      <c r="B1138" s="11" t="s">
        <v>32</v>
      </c>
      <c r="C1138" s="11">
        <v>19530</v>
      </c>
      <c r="D1138" s="11">
        <v>3</v>
      </c>
      <c r="E1138" s="11">
        <v>1</v>
      </c>
      <c r="F1138" s="11">
        <v>33</v>
      </c>
      <c r="G1138" s="20">
        <v>1</v>
      </c>
      <c r="H1138" s="12">
        <f t="shared" si="189"/>
        <v>1333</v>
      </c>
      <c r="I1138" s="11">
        <v>130</v>
      </c>
      <c r="J1138" s="13">
        <f t="shared" si="190"/>
        <v>173290</v>
      </c>
      <c r="K1138" s="11">
        <v>1</v>
      </c>
      <c r="L1138" s="11"/>
      <c r="M1138" s="11"/>
      <c r="N1138" s="11">
        <v>1</v>
      </c>
      <c r="O1138" s="12"/>
      <c r="P1138" s="15">
        <v>100</v>
      </c>
      <c r="Q1138" s="16"/>
      <c r="R1138" s="16"/>
      <c r="S1138" s="15"/>
      <c r="T1138" s="15"/>
      <c r="U1138" s="13"/>
      <c r="V1138" s="13">
        <f t="shared" si="185"/>
        <v>173290</v>
      </c>
      <c r="W1138" s="13">
        <f t="shared" si="191"/>
        <v>173290</v>
      </c>
      <c r="X1138" s="154">
        <v>50</v>
      </c>
      <c r="Y1138" s="155" t="s">
        <v>35</v>
      </c>
      <c r="Z1138" s="156">
        <v>0.01</v>
      </c>
    </row>
    <row r="1139" spans="1:26" ht="29.25" customHeight="1" thickBot="1" x14ac:dyDescent="0.6">
      <c r="A1139" s="11">
        <v>946</v>
      </c>
      <c r="B1139" s="11" t="s">
        <v>32</v>
      </c>
      <c r="C1139" s="11">
        <v>42971</v>
      </c>
      <c r="D1139" s="11">
        <v>1</v>
      </c>
      <c r="E1139" s="11">
        <v>0</v>
      </c>
      <c r="F1139" s="11">
        <v>0</v>
      </c>
      <c r="G1139" s="11">
        <v>1</v>
      </c>
      <c r="H1139" s="12">
        <f t="shared" si="189"/>
        <v>400</v>
      </c>
      <c r="I1139" s="11">
        <v>150</v>
      </c>
      <c r="J1139" s="13">
        <f t="shared" si="190"/>
        <v>60000</v>
      </c>
      <c r="K1139" s="11">
        <v>1</v>
      </c>
      <c r="L1139" s="11"/>
      <c r="M1139" s="11"/>
      <c r="N1139" s="11">
        <v>1</v>
      </c>
      <c r="O1139" s="12"/>
      <c r="P1139" s="15">
        <v>100</v>
      </c>
      <c r="Q1139" s="16"/>
      <c r="R1139" s="16"/>
      <c r="S1139" s="15"/>
      <c r="T1139" s="15"/>
      <c r="U1139" s="13"/>
      <c r="V1139" s="13">
        <f t="shared" si="185"/>
        <v>60000</v>
      </c>
      <c r="W1139" s="13">
        <f t="shared" si="191"/>
        <v>60000</v>
      </c>
      <c r="X1139" s="154"/>
      <c r="Y1139" s="155"/>
      <c r="Z1139" s="156"/>
    </row>
    <row r="1140" spans="1:26" ht="40.5" customHeight="1" thickBot="1" x14ac:dyDescent="0.6">
      <c r="A1140" s="11">
        <v>947</v>
      </c>
      <c r="B1140" s="11" t="s">
        <v>32</v>
      </c>
      <c r="C1140" s="11">
        <v>343</v>
      </c>
      <c r="D1140" s="11">
        <v>0</v>
      </c>
      <c r="E1140" s="11">
        <v>1</v>
      </c>
      <c r="F1140" s="11">
        <v>71</v>
      </c>
      <c r="G1140" s="20">
        <v>2</v>
      </c>
      <c r="H1140" s="12">
        <f t="shared" si="189"/>
        <v>171</v>
      </c>
      <c r="I1140" s="11">
        <v>420</v>
      </c>
      <c r="J1140" s="13">
        <f t="shared" si="190"/>
        <v>71820</v>
      </c>
      <c r="K1140" s="11">
        <v>1</v>
      </c>
      <c r="L1140" s="11" t="s">
        <v>33</v>
      </c>
      <c r="M1140" s="14" t="s">
        <v>34</v>
      </c>
      <c r="N1140" s="11">
        <v>2</v>
      </c>
      <c r="O1140" s="12">
        <v>216</v>
      </c>
      <c r="P1140" s="15">
        <v>100</v>
      </c>
      <c r="Q1140" s="16">
        <v>8450</v>
      </c>
      <c r="R1140" s="16">
        <f>O1140*Q1140</f>
        <v>1825200</v>
      </c>
      <c r="S1140" s="15">
        <v>26</v>
      </c>
      <c r="T1140" s="15">
        <v>85</v>
      </c>
      <c r="U1140" s="13">
        <f>R1140*(100-T1140)%</f>
        <v>273780</v>
      </c>
      <c r="V1140" s="13">
        <f t="shared" si="185"/>
        <v>345600</v>
      </c>
      <c r="W1140" s="13">
        <f t="shared" si="191"/>
        <v>345600</v>
      </c>
      <c r="X1140" s="17">
        <v>50</v>
      </c>
      <c r="Y1140" s="18" t="s">
        <v>35</v>
      </c>
      <c r="Z1140" s="19">
        <v>0.03</v>
      </c>
    </row>
    <row r="1141" spans="1:26" ht="40.5" customHeight="1" thickBot="1" x14ac:dyDescent="0.6">
      <c r="A1141" s="11">
        <v>948</v>
      </c>
      <c r="B1141" s="11" t="s">
        <v>32</v>
      </c>
      <c r="C1141" s="11">
        <v>2757</v>
      </c>
      <c r="D1141" s="11">
        <v>0</v>
      </c>
      <c r="E1141" s="11">
        <v>1</v>
      </c>
      <c r="F1141" s="11">
        <v>30</v>
      </c>
      <c r="G1141" s="20">
        <v>2</v>
      </c>
      <c r="H1141" s="12">
        <f t="shared" si="189"/>
        <v>130</v>
      </c>
      <c r="I1141" s="11">
        <v>500</v>
      </c>
      <c r="J1141" s="13">
        <f t="shared" si="190"/>
        <v>65000</v>
      </c>
      <c r="K1141" s="11">
        <v>1</v>
      </c>
      <c r="L1141" s="11" t="s">
        <v>33</v>
      </c>
      <c r="M1141" s="14" t="s">
        <v>34</v>
      </c>
      <c r="N1141" s="11">
        <v>2</v>
      </c>
      <c r="O1141" s="12">
        <v>168</v>
      </c>
      <c r="P1141" s="15">
        <v>100</v>
      </c>
      <c r="Q1141" s="16">
        <v>8450</v>
      </c>
      <c r="R1141" s="16">
        <f>O1141*Q1141</f>
        <v>1419600</v>
      </c>
      <c r="S1141" s="15">
        <v>21</v>
      </c>
      <c r="T1141" s="15">
        <v>80</v>
      </c>
      <c r="U1141" s="13">
        <f>R1141*(100-T1141)%</f>
        <v>283920</v>
      </c>
      <c r="V1141" s="13">
        <f t="shared" si="185"/>
        <v>348920</v>
      </c>
      <c r="W1141" s="13">
        <f t="shared" si="191"/>
        <v>348920</v>
      </c>
      <c r="X1141" s="17">
        <v>50</v>
      </c>
      <c r="Y1141" s="18" t="s">
        <v>35</v>
      </c>
      <c r="Z1141" s="19">
        <v>0.03</v>
      </c>
    </row>
    <row r="1142" spans="1:26" ht="27" customHeight="1" thickBot="1" x14ac:dyDescent="0.6">
      <c r="A1142" s="11">
        <v>949</v>
      </c>
      <c r="B1142" s="11" t="s">
        <v>32</v>
      </c>
      <c r="C1142" s="11">
        <v>38985</v>
      </c>
      <c r="D1142" s="11">
        <v>9</v>
      </c>
      <c r="E1142" s="11">
        <v>3</v>
      </c>
      <c r="F1142" s="11">
        <v>65</v>
      </c>
      <c r="G1142" s="11">
        <v>1</v>
      </c>
      <c r="H1142" s="12">
        <f t="shared" si="189"/>
        <v>3965</v>
      </c>
      <c r="I1142" s="11">
        <v>380</v>
      </c>
      <c r="J1142" s="13">
        <f t="shared" si="190"/>
        <v>1506700</v>
      </c>
      <c r="K1142" s="11">
        <v>1</v>
      </c>
      <c r="L1142" s="11"/>
      <c r="M1142" s="11"/>
      <c r="N1142" s="11">
        <v>1</v>
      </c>
      <c r="O1142" s="12"/>
      <c r="P1142" s="15">
        <v>100</v>
      </c>
      <c r="Q1142" s="16"/>
      <c r="R1142" s="16"/>
      <c r="S1142" s="15"/>
      <c r="T1142" s="15"/>
      <c r="U1142" s="13"/>
      <c r="V1142" s="13">
        <f t="shared" si="185"/>
        <v>1506700</v>
      </c>
      <c r="W1142" s="13">
        <f t="shared" si="191"/>
        <v>1506700</v>
      </c>
      <c r="X1142" s="17">
        <v>50</v>
      </c>
      <c r="Y1142" s="18" t="s">
        <v>35</v>
      </c>
      <c r="Z1142" s="19">
        <v>0.01</v>
      </c>
    </row>
    <row r="1143" spans="1:26" ht="27" customHeight="1" thickBot="1" x14ac:dyDescent="0.6">
      <c r="A1143" s="11">
        <v>950</v>
      </c>
      <c r="B1143" s="11" t="s">
        <v>32</v>
      </c>
      <c r="C1143" s="11">
        <v>19489</v>
      </c>
      <c r="D1143" s="11">
        <v>7</v>
      </c>
      <c r="E1143" s="11">
        <v>3</v>
      </c>
      <c r="F1143" s="11">
        <v>24</v>
      </c>
      <c r="G1143" s="20">
        <v>1</v>
      </c>
      <c r="H1143" s="12">
        <f t="shared" si="189"/>
        <v>3124</v>
      </c>
      <c r="I1143" s="11">
        <v>130</v>
      </c>
      <c r="J1143" s="13">
        <f t="shared" si="190"/>
        <v>406120</v>
      </c>
      <c r="K1143" s="11">
        <v>1</v>
      </c>
      <c r="L1143" s="11"/>
      <c r="M1143" s="11"/>
      <c r="N1143" s="11">
        <v>1</v>
      </c>
      <c r="O1143" s="12"/>
      <c r="P1143" s="15">
        <v>100</v>
      </c>
      <c r="Q1143" s="16"/>
      <c r="R1143" s="16"/>
      <c r="S1143" s="15"/>
      <c r="T1143" s="15"/>
      <c r="U1143" s="13"/>
      <c r="V1143" s="13">
        <f t="shared" si="185"/>
        <v>406120</v>
      </c>
      <c r="W1143" s="13">
        <f t="shared" si="191"/>
        <v>406120</v>
      </c>
      <c r="X1143" s="17">
        <v>50</v>
      </c>
      <c r="Y1143" s="18" t="s">
        <v>35</v>
      </c>
      <c r="Z1143" s="19">
        <v>0.01</v>
      </c>
    </row>
    <row r="1144" spans="1:26" ht="36.75" customHeight="1" thickBot="1" x14ac:dyDescent="0.6">
      <c r="A1144" s="11">
        <v>951</v>
      </c>
      <c r="B1144" s="11" t="s">
        <v>32</v>
      </c>
      <c r="C1144" s="11">
        <v>41799</v>
      </c>
      <c r="D1144" s="11">
        <v>0</v>
      </c>
      <c r="E1144" s="11">
        <v>1</v>
      </c>
      <c r="F1144" s="11">
        <v>28</v>
      </c>
      <c r="G1144" s="11">
        <v>2</v>
      </c>
      <c r="H1144" s="12">
        <f t="shared" si="189"/>
        <v>128</v>
      </c>
      <c r="I1144" s="11">
        <v>420</v>
      </c>
      <c r="J1144" s="13">
        <f t="shared" si="190"/>
        <v>53760</v>
      </c>
      <c r="K1144" s="11">
        <v>1</v>
      </c>
      <c r="L1144" s="11" t="s">
        <v>33</v>
      </c>
      <c r="M1144" s="11" t="s">
        <v>41</v>
      </c>
      <c r="N1144" s="11">
        <v>2</v>
      </c>
      <c r="O1144" s="12">
        <v>81</v>
      </c>
      <c r="P1144" s="15">
        <v>100</v>
      </c>
      <c r="Q1144" s="16">
        <v>8600</v>
      </c>
      <c r="R1144" s="16">
        <f>O1144*Q1144</f>
        <v>696600</v>
      </c>
      <c r="S1144" s="15">
        <v>36</v>
      </c>
      <c r="T1144" s="15">
        <v>93</v>
      </c>
      <c r="U1144" s="13">
        <f>R1144*(100-T1144)%</f>
        <v>48762.000000000007</v>
      </c>
      <c r="V1144" s="13">
        <f t="shared" si="185"/>
        <v>102522</v>
      </c>
      <c r="W1144" s="13">
        <f t="shared" si="191"/>
        <v>102522</v>
      </c>
      <c r="X1144" s="17">
        <v>50</v>
      </c>
      <c r="Y1144" s="18" t="s">
        <v>35</v>
      </c>
      <c r="Z1144" s="19">
        <v>0.03</v>
      </c>
    </row>
    <row r="1145" spans="1:26" ht="26.25" customHeight="1" thickBot="1" x14ac:dyDescent="0.6">
      <c r="A1145" s="11">
        <v>952</v>
      </c>
      <c r="B1145" s="11" t="s">
        <v>32</v>
      </c>
      <c r="C1145" s="11">
        <v>17754</v>
      </c>
      <c r="D1145" s="11">
        <v>36</v>
      </c>
      <c r="E1145" s="11">
        <v>1</v>
      </c>
      <c r="F1145" s="11">
        <v>30</v>
      </c>
      <c r="G1145" s="20">
        <v>1</v>
      </c>
      <c r="H1145" s="12">
        <f>SUM(D1145*400)+(E1145*100)+F1145</f>
        <v>14530</v>
      </c>
      <c r="I1145" s="11">
        <v>130</v>
      </c>
      <c r="J1145" s="13">
        <f t="shared" si="190"/>
        <v>1888900</v>
      </c>
      <c r="K1145" s="11">
        <v>1</v>
      </c>
      <c r="L1145" s="11"/>
      <c r="M1145" s="11"/>
      <c r="N1145" s="11">
        <v>1</v>
      </c>
      <c r="O1145" s="12"/>
      <c r="P1145" s="15">
        <v>100</v>
      </c>
      <c r="Q1145" s="16"/>
      <c r="R1145" s="16"/>
      <c r="S1145" s="15"/>
      <c r="T1145" s="15"/>
      <c r="U1145" s="13"/>
      <c r="V1145" s="13">
        <f t="shared" si="185"/>
        <v>1888900</v>
      </c>
      <c r="W1145" s="13">
        <f>V1145</f>
        <v>1888900</v>
      </c>
      <c r="X1145" s="17">
        <v>50</v>
      </c>
      <c r="Y1145" s="6" t="s">
        <v>35</v>
      </c>
      <c r="Z1145" s="19">
        <v>0.01</v>
      </c>
    </row>
    <row r="1146" spans="1:26" ht="26.25" customHeight="1" thickBot="1" x14ac:dyDescent="0.6">
      <c r="A1146" s="11">
        <v>953</v>
      </c>
      <c r="B1146" s="11" t="s">
        <v>32</v>
      </c>
      <c r="C1146" s="11">
        <v>2755</v>
      </c>
      <c r="D1146" s="11">
        <v>1</v>
      </c>
      <c r="E1146" s="11">
        <v>1</v>
      </c>
      <c r="F1146" s="11">
        <v>77</v>
      </c>
      <c r="G1146" s="20">
        <v>1</v>
      </c>
      <c r="H1146" s="12">
        <f t="shared" si="189"/>
        <v>577</v>
      </c>
      <c r="I1146" s="11">
        <v>100</v>
      </c>
      <c r="J1146" s="13">
        <f t="shared" si="190"/>
        <v>57700</v>
      </c>
      <c r="K1146" s="11">
        <v>1</v>
      </c>
      <c r="L1146" s="11"/>
      <c r="M1146" s="11"/>
      <c r="N1146" s="11">
        <v>1</v>
      </c>
      <c r="O1146" s="12"/>
      <c r="P1146" s="15">
        <v>100</v>
      </c>
      <c r="Q1146" s="16"/>
      <c r="R1146" s="16"/>
      <c r="S1146" s="15"/>
      <c r="T1146" s="15"/>
      <c r="U1146" s="13"/>
      <c r="V1146" s="13">
        <f t="shared" si="185"/>
        <v>57700</v>
      </c>
      <c r="W1146" s="13">
        <f t="shared" si="191"/>
        <v>57700</v>
      </c>
      <c r="X1146" s="17">
        <v>50</v>
      </c>
      <c r="Y1146" s="18" t="s">
        <v>35</v>
      </c>
      <c r="Z1146" s="19">
        <v>0.01</v>
      </c>
    </row>
    <row r="1147" spans="1:26" ht="36.75" customHeight="1" thickBot="1" x14ac:dyDescent="0.6">
      <c r="A1147" s="11">
        <v>954</v>
      </c>
      <c r="B1147" s="11" t="s">
        <v>32</v>
      </c>
      <c r="C1147" s="11">
        <v>40205</v>
      </c>
      <c r="D1147" s="11">
        <v>0</v>
      </c>
      <c r="E1147" s="11">
        <v>0</v>
      </c>
      <c r="F1147" s="11">
        <v>92</v>
      </c>
      <c r="G1147" s="11">
        <v>2</v>
      </c>
      <c r="H1147" s="12">
        <f t="shared" si="189"/>
        <v>92</v>
      </c>
      <c r="I1147" s="11">
        <v>420</v>
      </c>
      <c r="J1147" s="13">
        <f t="shared" si="190"/>
        <v>38640</v>
      </c>
      <c r="K1147" s="11">
        <v>1</v>
      </c>
      <c r="L1147" s="11" t="s">
        <v>33</v>
      </c>
      <c r="M1147" s="11" t="s">
        <v>37</v>
      </c>
      <c r="N1147" s="11">
        <v>2</v>
      </c>
      <c r="O1147" s="12">
        <v>72</v>
      </c>
      <c r="P1147" s="15">
        <v>100</v>
      </c>
      <c r="Q1147" s="16">
        <v>8450</v>
      </c>
      <c r="R1147" s="16">
        <f>O1147*Q1147</f>
        <v>608400</v>
      </c>
      <c r="S1147" s="15">
        <v>36</v>
      </c>
      <c r="T1147" s="15">
        <v>62</v>
      </c>
      <c r="U1147" s="13">
        <f>R1147*(100-T1147)%</f>
        <v>231192</v>
      </c>
      <c r="V1147" s="13">
        <f t="shared" si="185"/>
        <v>269832</v>
      </c>
      <c r="W1147" s="13">
        <f t="shared" si="191"/>
        <v>269832</v>
      </c>
      <c r="X1147" s="17">
        <v>50</v>
      </c>
      <c r="Y1147" s="18" t="s">
        <v>35</v>
      </c>
      <c r="Z1147" s="19">
        <v>0.03</v>
      </c>
    </row>
    <row r="1148" spans="1:26" ht="36.75" customHeight="1" thickBot="1" x14ac:dyDescent="0.6">
      <c r="A1148" s="11">
        <v>955</v>
      </c>
      <c r="B1148" s="11" t="s">
        <v>32</v>
      </c>
      <c r="C1148" s="11">
        <v>17645</v>
      </c>
      <c r="D1148" s="11">
        <v>9</v>
      </c>
      <c r="E1148" s="11">
        <v>2</v>
      </c>
      <c r="F1148" s="11">
        <v>23</v>
      </c>
      <c r="G1148" s="20">
        <v>1</v>
      </c>
      <c r="H1148" s="12">
        <f t="shared" si="189"/>
        <v>3823</v>
      </c>
      <c r="I1148" s="11">
        <v>180</v>
      </c>
      <c r="J1148" s="13">
        <f t="shared" si="190"/>
        <v>688140</v>
      </c>
      <c r="K1148" s="11">
        <v>1</v>
      </c>
      <c r="L1148" s="11"/>
      <c r="M1148" s="11"/>
      <c r="N1148" s="11">
        <v>1</v>
      </c>
      <c r="O1148" s="12"/>
      <c r="P1148" s="15">
        <v>100</v>
      </c>
      <c r="Q1148" s="16"/>
      <c r="R1148" s="16"/>
      <c r="S1148" s="15"/>
      <c r="T1148" s="15"/>
      <c r="U1148" s="13"/>
      <c r="V1148" s="13">
        <f t="shared" si="185"/>
        <v>688140</v>
      </c>
      <c r="W1148" s="13">
        <f t="shared" si="191"/>
        <v>688140</v>
      </c>
      <c r="X1148" s="17">
        <v>50</v>
      </c>
      <c r="Y1148" s="6" t="s">
        <v>35</v>
      </c>
      <c r="Z1148" s="19">
        <v>0.01</v>
      </c>
    </row>
    <row r="1149" spans="1:26" ht="36.75" customHeight="1" thickBot="1" x14ac:dyDescent="0.6">
      <c r="A1149" s="11">
        <v>956</v>
      </c>
      <c r="B1149" s="11" t="s">
        <v>32</v>
      </c>
      <c r="C1149" s="11">
        <v>39364</v>
      </c>
      <c r="D1149" s="11">
        <v>0</v>
      </c>
      <c r="E1149" s="11">
        <v>0</v>
      </c>
      <c r="F1149" s="11">
        <v>8</v>
      </c>
      <c r="G1149" s="11">
        <v>2</v>
      </c>
      <c r="H1149" s="12">
        <f t="shared" si="189"/>
        <v>8</v>
      </c>
      <c r="I1149" s="11">
        <v>100</v>
      </c>
      <c r="J1149" s="13">
        <f t="shared" si="190"/>
        <v>800</v>
      </c>
      <c r="K1149" s="11">
        <v>1</v>
      </c>
      <c r="L1149" s="11" t="s">
        <v>45</v>
      </c>
      <c r="M1149" s="11"/>
      <c r="N1149" s="11">
        <v>2</v>
      </c>
      <c r="O1149" s="12"/>
      <c r="P1149" s="15">
        <v>100</v>
      </c>
      <c r="Q1149" s="16"/>
      <c r="R1149" s="16"/>
      <c r="S1149" s="15"/>
      <c r="T1149" s="15"/>
      <c r="U1149" s="13"/>
      <c r="V1149" s="13">
        <f t="shared" si="185"/>
        <v>800</v>
      </c>
      <c r="W1149" s="13">
        <f t="shared" si="191"/>
        <v>800</v>
      </c>
      <c r="X1149" s="17">
        <v>50</v>
      </c>
      <c r="Y1149" s="18" t="s">
        <v>35</v>
      </c>
      <c r="Z1149" s="19">
        <v>0.03</v>
      </c>
    </row>
    <row r="1150" spans="1:26" ht="36.75" customHeight="1" thickBot="1" x14ac:dyDescent="0.6">
      <c r="A1150" s="11">
        <v>957</v>
      </c>
      <c r="B1150" s="11" t="s">
        <v>32</v>
      </c>
      <c r="C1150" s="11">
        <v>17750</v>
      </c>
      <c r="D1150" s="11">
        <v>18</v>
      </c>
      <c r="E1150" s="11">
        <v>1</v>
      </c>
      <c r="F1150" s="11">
        <v>0</v>
      </c>
      <c r="G1150" s="20">
        <v>1</v>
      </c>
      <c r="H1150" s="12">
        <f t="shared" si="189"/>
        <v>7300</v>
      </c>
      <c r="I1150" s="11">
        <v>130</v>
      </c>
      <c r="J1150" s="13">
        <f t="shared" si="190"/>
        <v>949000</v>
      </c>
      <c r="K1150" s="11">
        <v>1</v>
      </c>
      <c r="L1150" s="11"/>
      <c r="M1150" s="11"/>
      <c r="N1150" s="11">
        <v>1</v>
      </c>
      <c r="O1150" s="12"/>
      <c r="P1150" s="15">
        <v>100</v>
      </c>
      <c r="Q1150" s="16"/>
      <c r="R1150" s="16"/>
      <c r="S1150" s="15"/>
      <c r="T1150" s="15"/>
      <c r="U1150" s="13"/>
      <c r="V1150" s="13">
        <f t="shared" si="185"/>
        <v>949000</v>
      </c>
      <c r="W1150" s="13">
        <f t="shared" si="191"/>
        <v>949000</v>
      </c>
      <c r="X1150" s="17">
        <v>50</v>
      </c>
      <c r="Y1150" s="6" t="s">
        <v>35</v>
      </c>
      <c r="Z1150" s="19">
        <v>0.01</v>
      </c>
    </row>
    <row r="1151" spans="1:26" s="37" customFormat="1" ht="36.75" customHeight="1" thickBot="1" x14ac:dyDescent="0.6">
      <c r="A1151" s="152">
        <v>958</v>
      </c>
      <c r="B1151" s="14" t="s">
        <v>32</v>
      </c>
      <c r="C1151" s="14">
        <v>426</v>
      </c>
      <c r="D1151" s="14">
        <v>0</v>
      </c>
      <c r="E1151" s="14">
        <v>1</v>
      </c>
      <c r="F1151" s="14">
        <v>60</v>
      </c>
      <c r="G1151" s="29">
        <v>2</v>
      </c>
      <c r="H1151" s="19">
        <f t="shared" si="189"/>
        <v>160</v>
      </c>
      <c r="I1151" s="14">
        <v>370</v>
      </c>
      <c r="J1151" s="30">
        <f t="shared" si="190"/>
        <v>59200</v>
      </c>
      <c r="K1151" s="14">
        <v>1</v>
      </c>
      <c r="L1151" s="14"/>
      <c r="M1151" s="14"/>
      <c r="N1151" s="14">
        <v>2</v>
      </c>
      <c r="O1151" s="19"/>
      <c r="P1151" s="31">
        <v>100</v>
      </c>
      <c r="Q1151" s="32"/>
      <c r="R1151" s="32"/>
      <c r="S1151" s="31"/>
      <c r="T1151" s="31"/>
      <c r="U1151" s="30"/>
      <c r="V1151" s="30">
        <f t="shared" si="185"/>
        <v>59200</v>
      </c>
      <c r="W1151" s="30">
        <f t="shared" si="191"/>
        <v>59200</v>
      </c>
      <c r="X1151" s="33">
        <v>0</v>
      </c>
      <c r="Y1151" s="34"/>
      <c r="Z1151" s="19">
        <v>0.02</v>
      </c>
    </row>
    <row r="1152" spans="1:26" ht="36.75" customHeight="1" thickBot="1" x14ac:dyDescent="0.6">
      <c r="A1152" s="153"/>
      <c r="B1152" s="11" t="s">
        <v>32</v>
      </c>
      <c r="C1152" s="11">
        <v>426</v>
      </c>
      <c r="D1152" s="11"/>
      <c r="E1152" s="11"/>
      <c r="F1152" s="11"/>
      <c r="G1152" s="20"/>
      <c r="H1152" s="12"/>
      <c r="I1152" s="11"/>
      <c r="J1152" s="13"/>
      <c r="K1152" s="11">
        <v>1</v>
      </c>
      <c r="L1152" s="11" t="s">
        <v>33</v>
      </c>
      <c r="M1152" s="14" t="s">
        <v>34</v>
      </c>
      <c r="N1152" s="11">
        <v>2</v>
      </c>
      <c r="O1152" s="12">
        <v>360</v>
      </c>
      <c r="P1152" s="15">
        <v>100</v>
      </c>
      <c r="Q1152" s="16">
        <v>8450</v>
      </c>
      <c r="R1152" s="16">
        <f>O1152*Q1152</f>
        <v>3042000</v>
      </c>
      <c r="S1152" s="15">
        <v>36</v>
      </c>
      <c r="T1152" s="15">
        <v>85</v>
      </c>
      <c r="U1152" s="13">
        <f>R1152*(100-T1152)%</f>
        <v>456300</v>
      </c>
      <c r="V1152" s="13">
        <f t="shared" si="185"/>
        <v>456300</v>
      </c>
      <c r="W1152" s="13">
        <f t="shared" si="191"/>
        <v>456300</v>
      </c>
      <c r="X1152" s="17">
        <v>10</v>
      </c>
      <c r="Y1152" s="18" t="s">
        <v>35</v>
      </c>
      <c r="Z1152" s="19">
        <v>0.02</v>
      </c>
    </row>
    <row r="1153" spans="1:26" ht="27" customHeight="1" thickBot="1" x14ac:dyDescent="0.6">
      <c r="A1153" s="11">
        <v>959</v>
      </c>
      <c r="B1153" s="11" t="s">
        <v>32</v>
      </c>
      <c r="C1153" s="11">
        <v>17667</v>
      </c>
      <c r="D1153" s="11">
        <v>11</v>
      </c>
      <c r="E1153" s="11">
        <v>2</v>
      </c>
      <c r="F1153" s="11">
        <v>80</v>
      </c>
      <c r="G1153" s="20">
        <v>1</v>
      </c>
      <c r="H1153" s="12">
        <f t="shared" si="189"/>
        <v>4680</v>
      </c>
      <c r="I1153" s="11">
        <v>130</v>
      </c>
      <c r="J1153" s="13">
        <f t="shared" ref="J1153:J1158" si="192">H1153*I1153</f>
        <v>608400</v>
      </c>
      <c r="K1153" s="11">
        <v>1</v>
      </c>
      <c r="L1153" s="11"/>
      <c r="M1153" s="11"/>
      <c r="N1153" s="11">
        <v>1</v>
      </c>
      <c r="O1153" s="12"/>
      <c r="P1153" s="15">
        <v>100</v>
      </c>
      <c r="Q1153" s="16"/>
      <c r="R1153" s="16"/>
      <c r="S1153" s="15"/>
      <c r="T1153" s="15"/>
      <c r="U1153" s="13"/>
      <c r="V1153" s="13">
        <f t="shared" ref="V1153:V1171" si="193">U1153+J1153</f>
        <v>608400</v>
      </c>
      <c r="W1153" s="13">
        <f t="shared" si="191"/>
        <v>608400</v>
      </c>
      <c r="X1153" s="17">
        <v>50</v>
      </c>
      <c r="Y1153" s="6" t="s">
        <v>35</v>
      </c>
      <c r="Z1153" s="19">
        <v>0.01</v>
      </c>
    </row>
    <row r="1154" spans="1:26" ht="27" customHeight="1" thickBot="1" x14ac:dyDescent="0.6">
      <c r="A1154" s="11">
        <v>960</v>
      </c>
      <c r="B1154" s="11" t="s">
        <v>32</v>
      </c>
      <c r="C1154" s="11">
        <v>42076</v>
      </c>
      <c r="D1154" s="11">
        <v>7</v>
      </c>
      <c r="E1154" s="11">
        <v>0</v>
      </c>
      <c r="F1154" s="11">
        <v>0</v>
      </c>
      <c r="G1154" s="11">
        <v>1</v>
      </c>
      <c r="H1154" s="12">
        <f t="shared" si="189"/>
        <v>2800</v>
      </c>
      <c r="I1154" s="11">
        <v>150</v>
      </c>
      <c r="J1154" s="13">
        <f t="shared" si="192"/>
        <v>420000</v>
      </c>
      <c r="K1154" s="11">
        <v>1</v>
      </c>
      <c r="L1154" s="11"/>
      <c r="M1154" s="11"/>
      <c r="N1154" s="11">
        <v>1</v>
      </c>
      <c r="O1154" s="12"/>
      <c r="P1154" s="15">
        <v>100</v>
      </c>
      <c r="Q1154" s="16"/>
      <c r="R1154" s="16"/>
      <c r="S1154" s="15"/>
      <c r="T1154" s="15"/>
      <c r="U1154" s="13"/>
      <c r="V1154" s="13">
        <f t="shared" si="193"/>
        <v>420000</v>
      </c>
      <c r="W1154" s="13">
        <f t="shared" si="191"/>
        <v>420000</v>
      </c>
      <c r="X1154" s="17">
        <v>50</v>
      </c>
      <c r="Y1154" s="18" t="s">
        <v>35</v>
      </c>
      <c r="Z1154" s="19">
        <v>0.01</v>
      </c>
    </row>
    <row r="1155" spans="1:26" ht="43.5" customHeight="1" thickBot="1" x14ac:dyDescent="0.6">
      <c r="A1155" s="11">
        <v>961</v>
      </c>
      <c r="B1155" s="11" t="s">
        <v>32</v>
      </c>
      <c r="C1155" s="11">
        <v>423</v>
      </c>
      <c r="D1155" s="11">
        <v>0</v>
      </c>
      <c r="E1155" s="11">
        <v>0</v>
      </c>
      <c r="F1155" s="11">
        <v>91</v>
      </c>
      <c r="G1155" s="20">
        <v>2</v>
      </c>
      <c r="H1155" s="12">
        <f t="shared" si="189"/>
        <v>91</v>
      </c>
      <c r="I1155" s="11">
        <v>420</v>
      </c>
      <c r="J1155" s="13">
        <f t="shared" si="192"/>
        <v>38220</v>
      </c>
      <c r="K1155" s="11">
        <v>1</v>
      </c>
      <c r="L1155" s="11" t="s">
        <v>33</v>
      </c>
      <c r="M1155" s="14" t="s">
        <v>34</v>
      </c>
      <c r="N1155" s="11">
        <v>2</v>
      </c>
      <c r="O1155" s="12">
        <v>360</v>
      </c>
      <c r="P1155" s="15">
        <v>100</v>
      </c>
      <c r="Q1155" s="16">
        <v>8450</v>
      </c>
      <c r="R1155" s="16">
        <f>O1155*Q1155</f>
        <v>3042000</v>
      </c>
      <c r="S1155" s="15">
        <v>36</v>
      </c>
      <c r="T1155" s="15">
        <v>85</v>
      </c>
      <c r="U1155" s="13">
        <f>R1155*(100-T1155)%</f>
        <v>456300</v>
      </c>
      <c r="V1155" s="13">
        <f t="shared" si="193"/>
        <v>494520</v>
      </c>
      <c r="W1155" s="13">
        <f t="shared" si="191"/>
        <v>494520</v>
      </c>
      <c r="X1155" s="17">
        <v>50</v>
      </c>
      <c r="Y1155" s="18" t="s">
        <v>35</v>
      </c>
      <c r="Z1155" s="19">
        <v>0.03</v>
      </c>
    </row>
    <row r="1156" spans="1:26" ht="32.25" customHeight="1" thickBot="1" x14ac:dyDescent="0.6">
      <c r="A1156" s="11">
        <v>962</v>
      </c>
      <c r="B1156" s="11" t="s">
        <v>32</v>
      </c>
      <c r="C1156" s="11">
        <v>35769</v>
      </c>
      <c r="D1156" s="11">
        <v>0</v>
      </c>
      <c r="E1156" s="11">
        <v>1</v>
      </c>
      <c r="F1156" s="11">
        <v>28</v>
      </c>
      <c r="G1156" s="11">
        <v>1</v>
      </c>
      <c r="H1156" s="12">
        <f t="shared" si="189"/>
        <v>128</v>
      </c>
      <c r="I1156" s="11">
        <v>500</v>
      </c>
      <c r="J1156" s="13">
        <f t="shared" si="192"/>
        <v>64000</v>
      </c>
      <c r="K1156" s="11">
        <v>1</v>
      </c>
      <c r="L1156" s="11"/>
      <c r="M1156" s="11"/>
      <c r="N1156" s="11">
        <v>1</v>
      </c>
      <c r="O1156" s="12"/>
      <c r="P1156" s="15">
        <v>100</v>
      </c>
      <c r="Q1156" s="16"/>
      <c r="R1156" s="16"/>
      <c r="S1156" s="15"/>
      <c r="T1156" s="15"/>
      <c r="U1156" s="13"/>
      <c r="V1156" s="13">
        <f t="shared" si="193"/>
        <v>64000</v>
      </c>
      <c r="W1156" s="13">
        <f t="shared" si="191"/>
        <v>64000</v>
      </c>
      <c r="X1156" s="17">
        <v>50</v>
      </c>
      <c r="Y1156" s="18" t="s">
        <v>35</v>
      </c>
      <c r="Z1156" s="19">
        <v>0.01</v>
      </c>
    </row>
    <row r="1157" spans="1:26" ht="42.6" customHeight="1" thickBot="1" x14ac:dyDescent="0.6">
      <c r="A1157" s="11">
        <v>963</v>
      </c>
      <c r="B1157" s="11" t="s">
        <v>32</v>
      </c>
      <c r="C1157" s="11">
        <v>39865</v>
      </c>
      <c r="D1157" s="11">
        <v>0</v>
      </c>
      <c r="E1157" s="11">
        <v>2</v>
      </c>
      <c r="F1157" s="11">
        <v>67</v>
      </c>
      <c r="G1157" s="11">
        <v>2</v>
      </c>
      <c r="H1157" s="12">
        <f t="shared" si="189"/>
        <v>267</v>
      </c>
      <c r="I1157" s="11">
        <v>370</v>
      </c>
      <c r="J1157" s="13">
        <f t="shared" si="192"/>
        <v>98790</v>
      </c>
      <c r="K1157" s="11">
        <v>1</v>
      </c>
      <c r="L1157" s="11" t="s">
        <v>33</v>
      </c>
      <c r="M1157" s="11" t="s">
        <v>37</v>
      </c>
      <c r="N1157" s="11">
        <v>2</v>
      </c>
      <c r="O1157" s="12">
        <v>90</v>
      </c>
      <c r="P1157" s="15">
        <v>100</v>
      </c>
      <c r="Q1157" s="16">
        <v>8450</v>
      </c>
      <c r="R1157" s="16">
        <f>O1157*Q1157</f>
        <v>760500</v>
      </c>
      <c r="S1157" s="15">
        <v>19</v>
      </c>
      <c r="T1157" s="15">
        <v>28</v>
      </c>
      <c r="U1157" s="13">
        <f>R1157*(100-T1157)%</f>
        <v>547560</v>
      </c>
      <c r="V1157" s="13">
        <f t="shared" si="193"/>
        <v>646350</v>
      </c>
      <c r="W1157" s="13">
        <f t="shared" si="191"/>
        <v>646350</v>
      </c>
      <c r="X1157" s="17">
        <v>50</v>
      </c>
      <c r="Y1157" s="18" t="s">
        <v>35</v>
      </c>
      <c r="Z1157" s="19">
        <v>0.03</v>
      </c>
    </row>
    <row r="1158" spans="1:26" s="37" customFormat="1" ht="43.5" customHeight="1" thickBot="1" x14ac:dyDescent="0.6">
      <c r="A1158" s="40"/>
      <c r="B1158" s="14" t="s">
        <v>32</v>
      </c>
      <c r="C1158" s="14">
        <v>1456</v>
      </c>
      <c r="D1158" s="14">
        <v>3</v>
      </c>
      <c r="E1158" s="14">
        <v>3</v>
      </c>
      <c r="F1158" s="14">
        <v>60</v>
      </c>
      <c r="G1158" s="29">
        <v>1</v>
      </c>
      <c r="H1158" s="19">
        <f>SUM(D1158*400)+(E1158*100)+F1158</f>
        <v>1560</v>
      </c>
      <c r="I1158" s="14">
        <v>370</v>
      </c>
      <c r="J1158" s="30">
        <f t="shared" si="192"/>
        <v>577200</v>
      </c>
      <c r="K1158" s="14">
        <v>1</v>
      </c>
      <c r="L1158" s="14"/>
      <c r="M1158" s="14"/>
      <c r="N1158" s="14">
        <v>2</v>
      </c>
      <c r="O1158" s="19"/>
      <c r="P1158" s="31">
        <v>100</v>
      </c>
      <c r="Q1158" s="32"/>
      <c r="R1158" s="32"/>
      <c r="S1158" s="31"/>
      <c r="T1158" s="31"/>
      <c r="U1158" s="30"/>
      <c r="V1158" s="30">
        <f t="shared" si="193"/>
        <v>577200</v>
      </c>
      <c r="W1158" s="30">
        <f>V1158</f>
        <v>577200</v>
      </c>
      <c r="X1158" s="33">
        <v>0</v>
      </c>
      <c r="Y1158" s="34"/>
      <c r="Z1158" s="19">
        <v>0.02</v>
      </c>
    </row>
    <row r="1159" spans="1:26" ht="43.5" customHeight="1" thickBot="1" x14ac:dyDescent="0.6">
      <c r="A1159" s="157">
        <v>964</v>
      </c>
      <c r="B1159" s="11" t="s">
        <v>32</v>
      </c>
      <c r="C1159" s="11">
        <v>1456</v>
      </c>
      <c r="D1159" s="11"/>
      <c r="E1159" s="11"/>
      <c r="F1159" s="11"/>
      <c r="G1159" s="20"/>
      <c r="H1159" s="12"/>
      <c r="I1159" s="11"/>
      <c r="J1159" s="13"/>
      <c r="K1159" s="11">
        <v>1</v>
      </c>
      <c r="L1159" s="11" t="s">
        <v>33</v>
      </c>
      <c r="M1159" s="14" t="s">
        <v>34</v>
      </c>
      <c r="N1159" s="11">
        <v>2</v>
      </c>
      <c r="O1159" s="12">
        <v>153.6</v>
      </c>
      <c r="P1159" s="15">
        <v>100</v>
      </c>
      <c r="Q1159" s="16">
        <v>8450</v>
      </c>
      <c r="R1159" s="16">
        <f>O1159*Q1159</f>
        <v>1297920</v>
      </c>
      <c r="S1159" s="15">
        <v>31</v>
      </c>
      <c r="T1159" s="15">
        <v>85</v>
      </c>
      <c r="U1159" s="13">
        <f>R1159*(100-T1159)%</f>
        <v>194688</v>
      </c>
      <c r="V1159" s="13">
        <f t="shared" si="193"/>
        <v>194688</v>
      </c>
      <c r="W1159" s="13">
        <f t="shared" si="191"/>
        <v>194688</v>
      </c>
      <c r="X1159" s="17">
        <v>10</v>
      </c>
      <c r="Y1159" s="18" t="s">
        <v>35</v>
      </c>
      <c r="Z1159" s="19">
        <v>0.02</v>
      </c>
    </row>
    <row r="1160" spans="1:26" ht="43.5" customHeight="1" thickBot="1" x14ac:dyDescent="0.6">
      <c r="A1160" s="157"/>
      <c r="B1160" s="11" t="s">
        <v>32</v>
      </c>
      <c r="C1160" s="11">
        <v>1456</v>
      </c>
      <c r="D1160" s="11"/>
      <c r="E1160" s="11"/>
      <c r="F1160" s="11"/>
      <c r="G1160" s="20"/>
      <c r="H1160" s="12"/>
      <c r="I1160" s="11"/>
      <c r="J1160" s="13"/>
      <c r="K1160" s="11">
        <v>1</v>
      </c>
      <c r="L1160" s="11" t="s">
        <v>33</v>
      </c>
      <c r="M1160" s="14" t="s">
        <v>34</v>
      </c>
      <c r="N1160" s="11">
        <v>2</v>
      </c>
      <c r="O1160" s="12">
        <v>286</v>
      </c>
      <c r="P1160" s="15">
        <v>100</v>
      </c>
      <c r="Q1160" s="16">
        <v>8450</v>
      </c>
      <c r="R1160" s="16">
        <f>O1160*Q1160</f>
        <v>2416700</v>
      </c>
      <c r="S1160" s="15">
        <v>41</v>
      </c>
      <c r="T1160" s="15">
        <v>85</v>
      </c>
      <c r="U1160" s="13">
        <f>R1160*(100-T1160)%</f>
        <v>362505</v>
      </c>
      <c r="V1160" s="13">
        <f t="shared" si="193"/>
        <v>362505</v>
      </c>
      <c r="W1160" s="13">
        <f>V1160</f>
        <v>362505</v>
      </c>
      <c r="X1160" s="17">
        <v>10</v>
      </c>
      <c r="Y1160" s="18" t="s">
        <v>35</v>
      </c>
      <c r="Z1160" s="19">
        <v>0.02</v>
      </c>
    </row>
    <row r="1161" spans="1:26" ht="43.5" customHeight="1" thickBot="1" x14ac:dyDescent="0.6">
      <c r="A1161" s="157"/>
      <c r="B1161" s="11" t="s">
        <v>32</v>
      </c>
      <c r="C1161" s="11">
        <v>1456</v>
      </c>
      <c r="D1161" s="11"/>
      <c r="E1161" s="11"/>
      <c r="F1161" s="11"/>
      <c r="G1161" s="20"/>
      <c r="H1161" s="12"/>
      <c r="I1161" s="11"/>
      <c r="J1161" s="13"/>
      <c r="K1161" s="11">
        <v>1</v>
      </c>
      <c r="L1161" s="11" t="s">
        <v>33</v>
      </c>
      <c r="M1161" s="14" t="s">
        <v>34</v>
      </c>
      <c r="N1161" s="11">
        <v>2</v>
      </c>
      <c r="O1161" s="12">
        <v>336</v>
      </c>
      <c r="P1161" s="15">
        <v>100</v>
      </c>
      <c r="Q1161" s="16">
        <v>8450</v>
      </c>
      <c r="R1161" s="16">
        <f>O1161*Q1161</f>
        <v>2839200</v>
      </c>
      <c r="S1161" s="15">
        <v>26</v>
      </c>
      <c r="T1161" s="15">
        <v>85</v>
      </c>
      <c r="U1161" s="13">
        <f>R1161*(100-T1161)%</f>
        <v>425880</v>
      </c>
      <c r="V1161" s="13">
        <f t="shared" si="193"/>
        <v>425880</v>
      </c>
      <c r="W1161" s="13">
        <f t="shared" si="191"/>
        <v>425880</v>
      </c>
      <c r="X1161" s="17">
        <v>10</v>
      </c>
      <c r="Y1161" s="18" t="s">
        <v>35</v>
      </c>
      <c r="Z1161" s="19">
        <v>0.02</v>
      </c>
    </row>
    <row r="1162" spans="1:26" ht="43.5" customHeight="1" thickBot="1" x14ac:dyDescent="0.6">
      <c r="A1162" s="153"/>
      <c r="B1162" s="11" t="s">
        <v>32</v>
      </c>
      <c r="C1162" s="11">
        <v>1456</v>
      </c>
      <c r="D1162" s="11"/>
      <c r="E1162" s="11"/>
      <c r="F1162" s="11"/>
      <c r="G1162" s="20"/>
      <c r="H1162" s="12"/>
      <c r="I1162" s="11"/>
      <c r="J1162" s="13"/>
      <c r="K1162" s="11">
        <v>1</v>
      </c>
      <c r="L1162" s="11" t="s">
        <v>33</v>
      </c>
      <c r="M1162" s="11" t="s">
        <v>41</v>
      </c>
      <c r="N1162" s="11">
        <v>2</v>
      </c>
      <c r="O1162" s="12">
        <v>162</v>
      </c>
      <c r="P1162" s="15">
        <v>100</v>
      </c>
      <c r="Q1162" s="16">
        <v>8600</v>
      </c>
      <c r="R1162" s="16">
        <f>O1162*Q1162</f>
        <v>1393200</v>
      </c>
      <c r="S1162" s="15">
        <v>31</v>
      </c>
      <c r="T1162" s="15">
        <v>93</v>
      </c>
      <c r="U1162" s="13">
        <f>R1162*(100-T1162)%</f>
        <v>97524.000000000015</v>
      </c>
      <c r="V1162" s="13">
        <f t="shared" si="193"/>
        <v>97524.000000000015</v>
      </c>
      <c r="W1162" s="13">
        <f t="shared" si="191"/>
        <v>97524.000000000015</v>
      </c>
      <c r="X1162" s="17">
        <v>10</v>
      </c>
      <c r="Y1162" s="18" t="s">
        <v>35</v>
      </c>
      <c r="Z1162" s="19">
        <v>0.02</v>
      </c>
    </row>
    <row r="1163" spans="1:26" ht="29.25" customHeight="1" thickBot="1" x14ac:dyDescent="0.6">
      <c r="A1163" s="11">
        <v>965</v>
      </c>
      <c r="B1163" s="11" t="s">
        <v>32</v>
      </c>
      <c r="C1163" s="11">
        <v>17649</v>
      </c>
      <c r="D1163" s="11">
        <v>38</v>
      </c>
      <c r="E1163" s="11">
        <v>1</v>
      </c>
      <c r="F1163" s="11">
        <v>60</v>
      </c>
      <c r="G1163" s="20">
        <v>1</v>
      </c>
      <c r="H1163" s="12">
        <f t="shared" si="189"/>
        <v>15360</v>
      </c>
      <c r="I1163" s="11">
        <v>130</v>
      </c>
      <c r="J1163" s="13">
        <f>H1163*I1163</f>
        <v>1996800</v>
      </c>
      <c r="K1163" s="11">
        <v>1</v>
      </c>
      <c r="L1163" s="11"/>
      <c r="M1163" s="11"/>
      <c r="N1163" s="11">
        <v>1</v>
      </c>
      <c r="O1163" s="12"/>
      <c r="P1163" s="15">
        <v>100</v>
      </c>
      <c r="Q1163" s="16"/>
      <c r="R1163" s="16"/>
      <c r="S1163" s="15"/>
      <c r="T1163" s="15"/>
      <c r="U1163" s="13"/>
      <c r="V1163" s="13">
        <f t="shared" si="193"/>
        <v>1996800</v>
      </c>
      <c r="W1163" s="13">
        <f t="shared" si="191"/>
        <v>1996800</v>
      </c>
      <c r="X1163" s="154">
        <v>50</v>
      </c>
      <c r="Y1163" s="170" t="s">
        <v>35</v>
      </c>
      <c r="Z1163" s="156">
        <v>0.01</v>
      </c>
    </row>
    <row r="1164" spans="1:26" ht="29.25" customHeight="1" thickBot="1" x14ac:dyDescent="0.6">
      <c r="A1164" s="11">
        <v>966</v>
      </c>
      <c r="B1164" s="11" t="s">
        <v>32</v>
      </c>
      <c r="C1164" s="11">
        <v>19463</v>
      </c>
      <c r="D1164" s="11">
        <v>3</v>
      </c>
      <c r="E1164" s="11">
        <v>1</v>
      </c>
      <c r="F1164" s="11">
        <v>45</v>
      </c>
      <c r="G1164" s="20">
        <v>1</v>
      </c>
      <c r="H1164" s="12">
        <f t="shared" si="189"/>
        <v>1345</v>
      </c>
      <c r="I1164" s="11">
        <v>440</v>
      </c>
      <c r="J1164" s="13">
        <f>H1164*I1164</f>
        <v>591800</v>
      </c>
      <c r="K1164" s="11">
        <v>1</v>
      </c>
      <c r="L1164" s="11"/>
      <c r="M1164" s="11"/>
      <c r="N1164" s="11">
        <v>1</v>
      </c>
      <c r="O1164" s="12"/>
      <c r="P1164" s="15">
        <v>100</v>
      </c>
      <c r="Q1164" s="16"/>
      <c r="R1164" s="16"/>
      <c r="S1164" s="15"/>
      <c r="T1164" s="15"/>
      <c r="U1164" s="13"/>
      <c r="V1164" s="13">
        <f t="shared" si="193"/>
        <v>591800</v>
      </c>
      <c r="W1164" s="13">
        <f t="shared" si="191"/>
        <v>591800</v>
      </c>
      <c r="X1164" s="154"/>
      <c r="Y1164" s="170"/>
      <c r="Z1164" s="156"/>
    </row>
    <row r="1165" spans="1:26" ht="36.75" customHeight="1" thickBot="1" x14ac:dyDescent="0.6">
      <c r="A1165" s="152">
        <v>967</v>
      </c>
      <c r="B1165" s="11" t="s">
        <v>32</v>
      </c>
      <c r="C1165" s="11">
        <v>34111</v>
      </c>
      <c r="D1165" s="11">
        <v>0</v>
      </c>
      <c r="E1165" s="11">
        <v>2</v>
      </c>
      <c r="F1165" s="11">
        <v>74</v>
      </c>
      <c r="G1165" s="20">
        <v>2</v>
      </c>
      <c r="H1165" s="12">
        <f t="shared" si="189"/>
        <v>274</v>
      </c>
      <c r="I1165" s="11">
        <v>370</v>
      </c>
      <c r="J1165" s="13">
        <f>H1165*I1165</f>
        <v>101380</v>
      </c>
      <c r="K1165" s="11">
        <v>1</v>
      </c>
      <c r="L1165" s="11" t="s">
        <v>33</v>
      </c>
      <c r="M1165" s="14" t="s">
        <v>34</v>
      </c>
      <c r="N1165" s="11">
        <v>2</v>
      </c>
      <c r="O1165" s="12">
        <v>240</v>
      </c>
      <c r="P1165" s="15">
        <v>100</v>
      </c>
      <c r="Q1165" s="16">
        <v>8450</v>
      </c>
      <c r="R1165" s="16">
        <f>O1165*Q1165</f>
        <v>2028000</v>
      </c>
      <c r="S1165" s="15">
        <v>36</v>
      </c>
      <c r="T1165" s="15">
        <v>85</v>
      </c>
      <c r="U1165" s="13">
        <f>R1165*(100-T1165)%</f>
        <v>304200</v>
      </c>
      <c r="V1165" s="13">
        <f t="shared" si="193"/>
        <v>405580</v>
      </c>
      <c r="W1165" s="13">
        <f t="shared" si="191"/>
        <v>405580</v>
      </c>
      <c r="X1165" s="17">
        <v>50</v>
      </c>
      <c r="Y1165" s="18" t="s">
        <v>35</v>
      </c>
      <c r="Z1165" s="19">
        <v>0.03</v>
      </c>
    </row>
    <row r="1166" spans="1:26" ht="36.75" customHeight="1" thickBot="1" x14ac:dyDescent="0.6">
      <c r="A1166" s="157"/>
      <c r="B1166" s="11" t="s">
        <v>32</v>
      </c>
      <c r="C1166" s="11">
        <v>34111</v>
      </c>
      <c r="D1166" s="11"/>
      <c r="E1166" s="11"/>
      <c r="F1166" s="11"/>
      <c r="G1166" s="20"/>
      <c r="H1166" s="12"/>
      <c r="I1166" s="11"/>
      <c r="J1166" s="13"/>
      <c r="K1166" s="11">
        <v>1</v>
      </c>
      <c r="L1166" s="11" t="s">
        <v>33</v>
      </c>
      <c r="M1166" s="11" t="s">
        <v>41</v>
      </c>
      <c r="N1166" s="11">
        <v>2</v>
      </c>
      <c r="O1166" s="12">
        <v>66</v>
      </c>
      <c r="P1166" s="15">
        <v>100</v>
      </c>
      <c r="Q1166" s="16">
        <v>8600</v>
      </c>
      <c r="R1166" s="16">
        <f>O1166*Q1166</f>
        <v>567600</v>
      </c>
      <c r="S1166" s="15">
        <v>17</v>
      </c>
      <c r="T1166" s="15">
        <v>79</v>
      </c>
      <c r="U1166" s="13">
        <f>R1166*(100-T1166)%</f>
        <v>119196</v>
      </c>
      <c r="V1166" s="13">
        <f t="shared" si="193"/>
        <v>119196</v>
      </c>
      <c r="W1166" s="13">
        <f t="shared" si="191"/>
        <v>119196</v>
      </c>
      <c r="X1166" s="17">
        <v>10</v>
      </c>
      <c r="Y1166" s="18" t="s">
        <v>35</v>
      </c>
      <c r="Z1166" s="19">
        <v>0.02</v>
      </c>
    </row>
    <row r="1167" spans="1:26" ht="36.75" customHeight="1" thickBot="1" x14ac:dyDescent="0.6">
      <c r="A1167" s="153"/>
      <c r="B1167" s="11" t="s">
        <v>32</v>
      </c>
      <c r="C1167" s="11">
        <v>34111</v>
      </c>
      <c r="D1167" s="11"/>
      <c r="E1167" s="11"/>
      <c r="F1167" s="11"/>
      <c r="G1167" s="20"/>
      <c r="H1167" s="12"/>
      <c r="I1167" s="11"/>
      <c r="J1167" s="13"/>
      <c r="K1167" s="11">
        <v>1</v>
      </c>
      <c r="L1167" s="11" t="s">
        <v>33</v>
      </c>
      <c r="M1167" s="14" t="s">
        <v>34</v>
      </c>
      <c r="N1167" s="11">
        <v>2</v>
      </c>
      <c r="O1167" s="12">
        <v>286</v>
      </c>
      <c r="P1167" s="15">
        <v>100</v>
      </c>
      <c r="Q1167" s="16">
        <v>8450</v>
      </c>
      <c r="R1167" s="16">
        <f>O1167*Q1167</f>
        <v>2416700</v>
      </c>
      <c r="S1167" s="15">
        <v>16</v>
      </c>
      <c r="T1167" s="15">
        <v>55</v>
      </c>
      <c r="U1167" s="13">
        <f>R1167*(100-T1167)%</f>
        <v>1087515</v>
      </c>
      <c r="V1167" s="13">
        <f t="shared" si="193"/>
        <v>1087515</v>
      </c>
      <c r="W1167" s="13">
        <f t="shared" si="191"/>
        <v>1087515</v>
      </c>
      <c r="X1167" s="17">
        <v>10</v>
      </c>
      <c r="Y1167" s="18" t="s">
        <v>35</v>
      </c>
      <c r="Z1167" s="19">
        <v>0.02</v>
      </c>
    </row>
    <row r="1168" spans="1:26" s="37" customFormat="1" ht="36" customHeight="1" thickBot="1" x14ac:dyDescent="0.6">
      <c r="A1168" s="38">
        <v>968</v>
      </c>
      <c r="B1168" s="14" t="s">
        <v>32</v>
      </c>
      <c r="C1168" s="14">
        <v>55136</v>
      </c>
      <c r="D1168" s="14">
        <v>0</v>
      </c>
      <c r="E1168" s="14">
        <v>0</v>
      </c>
      <c r="F1168" s="14">
        <v>79</v>
      </c>
      <c r="G1168" s="29">
        <v>2</v>
      </c>
      <c r="H1168" s="19">
        <f>SUM(D1168*400)+(E1168*100)+F1168</f>
        <v>79</v>
      </c>
      <c r="I1168" s="14">
        <v>500</v>
      </c>
      <c r="J1168" s="30">
        <f>H1168*I1168</f>
        <v>39500</v>
      </c>
      <c r="K1168" s="14">
        <v>1</v>
      </c>
      <c r="L1168" s="14"/>
      <c r="M1168" s="14"/>
      <c r="N1168" s="14">
        <v>2</v>
      </c>
      <c r="O1168" s="19"/>
      <c r="P1168" s="31">
        <v>100</v>
      </c>
      <c r="Q1168" s="32"/>
      <c r="R1168" s="32"/>
      <c r="S1168" s="31"/>
      <c r="T1168" s="31"/>
      <c r="U1168" s="30"/>
      <c r="V1168" s="30">
        <f t="shared" si="193"/>
        <v>39500</v>
      </c>
      <c r="W1168" s="30">
        <f t="shared" si="191"/>
        <v>39500</v>
      </c>
      <c r="X1168" s="33">
        <v>50</v>
      </c>
      <c r="Y1168" s="34" t="s">
        <v>35</v>
      </c>
      <c r="Z1168" s="19">
        <v>0.03</v>
      </c>
    </row>
    <row r="1169" spans="1:26" s="37" customFormat="1" ht="36" customHeight="1" thickBot="1" x14ac:dyDescent="0.6">
      <c r="A1169" s="152">
        <v>969</v>
      </c>
      <c r="B1169" s="14" t="s">
        <v>32</v>
      </c>
      <c r="C1169" s="14">
        <v>33241</v>
      </c>
      <c r="D1169" s="14">
        <v>0</v>
      </c>
      <c r="E1169" s="14">
        <v>1</v>
      </c>
      <c r="F1169" s="14">
        <v>6</v>
      </c>
      <c r="G1169" s="29">
        <v>2</v>
      </c>
      <c r="H1169" s="19">
        <f>SUM(D1169*400)+(E1169*100)+F1169</f>
        <v>106</v>
      </c>
      <c r="I1169" s="14">
        <v>500</v>
      </c>
      <c r="J1169" s="30">
        <f>H1169*I1169</f>
        <v>53000</v>
      </c>
      <c r="K1169" s="14">
        <v>1</v>
      </c>
      <c r="L1169" s="14"/>
      <c r="M1169" s="14"/>
      <c r="N1169" s="14">
        <v>2</v>
      </c>
      <c r="O1169" s="19"/>
      <c r="P1169" s="31">
        <v>100</v>
      </c>
      <c r="Q1169" s="32"/>
      <c r="R1169" s="32"/>
      <c r="S1169" s="31"/>
      <c r="T1169" s="31"/>
      <c r="U1169" s="30"/>
      <c r="V1169" s="30">
        <f t="shared" si="193"/>
        <v>53000</v>
      </c>
      <c r="W1169" s="30">
        <f t="shared" si="191"/>
        <v>53000</v>
      </c>
      <c r="X1169" s="33">
        <v>50</v>
      </c>
      <c r="Y1169" s="34" t="s">
        <v>35</v>
      </c>
      <c r="Z1169" s="19">
        <v>0.03</v>
      </c>
    </row>
    <row r="1170" spans="1:26" ht="36.75" customHeight="1" thickBot="1" x14ac:dyDescent="0.6">
      <c r="A1170" s="157"/>
      <c r="B1170" s="11" t="s">
        <v>32</v>
      </c>
      <c r="C1170" s="11">
        <v>33241</v>
      </c>
      <c r="D1170" s="11"/>
      <c r="E1170" s="11"/>
      <c r="F1170" s="11"/>
      <c r="G1170" s="20">
        <v>2</v>
      </c>
      <c r="H1170" s="12"/>
      <c r="I1170" s="11"/>
      <c r="J1170" s="13"/>
      <c r="K1170" s="11">
        <v>1</v>
      </c>
      <c r="L1170" s="11" t="s">
        <v>33</v>
      </c>
      <c r="M1170" s="11" t="s">
        <v>37</v>
      </c>
      <c r="N1170" s="11">
        <v>2</v>
      </c>
      <c r="O1170" s="12">
        <v>126</v>
      </c>
      <c r="P1170" s="15">
        <v>100</v>
      </c>
      <c r="Q1170" s="16">
        <v>8450</v>
      </c>
      <c r="R1170" s="16">
        <f>O1170*Q1170</f>
        <v>1064700</v>
      </c>
      <c r="S1170" s="15">
        <v>36</v>
      </c>
      <c r="T1170" s="15">
        <v>62</v>
      </c>
      <c r="U1170" s="13">
        <f>R1170*(100-T1170)%</f>
        <v>404586</v>
      </c>
      <c r="V1170" s="13">
        <f t="shared" si="193"/>
        <v>404586</v>
      </c>
      <c r="W1170" s="13">
        <f t="shared" si="191"/>
        <v>404586</v>
      </c>
      <c r="X1170" s="17">
        <v>10</v>
      </c>
      <c r="Y1170" s="18" t="s">
        <v>35</v>
      </c>
      <c r="Z1170" s="19">
        <v>0.02</v>
      </c>
    </row>
    <row r="1171" spans="1:26" ht="36.75" customHeight="1" thickBot="1" x14ac:dyDescent="0.6">
      <c r="A1171" s="157"/>
      <c r="B1171" s="11" t="s">
        <v>32</v>
      </c>
      <c r="C1171" s="11">
        <v>33241</v>
      </c>
      <c r="D1171" s="11"/>
      <c r="E1171" s="11"/>
      <c r="F1171" s="11"/>
      <c r="G1171" s="20">
        <v>2</v>
      </c>
      <c r="H1171" s="12"/>
      <c r="I1171" s="11"/>
      <c r="J1171" s="13"/>
      <c r="K1171" s="11">
        <v>1</v>
      </c>
      <c r="L1171" s="11" t="s">
        <v>33</v>
      </c>
      <c r="M1171" s="11" t="s">
        <v>37</v>
      </c>
      <c r="N1171" s="11">
        <v>2</v>
      </c>
      <c r="O1171" s="12">
        <v>126</v>
      </c>
      <c r="P1171" s="15">
        <v>100</v>
      </c>
      <c r="Q1171" s="16">
        <v>8450</v>
      </c>
      <c r="R1171" s="16">
        <f>O1171*Q1171</f>
        <v>1064700</v>
      </c>
      <c r="S1171" s="15">
        <v>26</v>
      </c>
      <c r="T1171" s="15">
        <v>42</v>
      </c>
      <c r="U1171" s="13">
        <f>R1171*(100-T1171)%</f>
        <v>617526</v>
      </c>
      <c r="V1171" s="13">
        <f t="shared" si="193"/>
        <v>617526</v>
      </c>
      <c r="W1171" s="13">
        <f t="shared" si="191"/>
        <v>617526</v>
      </c>
      <c r="X1171" s="17">
        <v>50</v>
      </c>
      <c r="Y1171" s="18" t="s">
        <v>35</v>
      </c>
      <c r="Z1171" s="19">
        <v>0.03</v>
      </c>
    </row>
    <row r="1172" spans="1:26" ht="36.75" customHeight="1" thickBot="1" x14ac:dyDescent="0.6">
      <c r="A1172" s="157"/>
      <c r="B1172" s="11" t="s">
        <v>32</v>
      </c>
      <c r="C1172" s="11">
        <v>50294</v>
      </c>
      <c r="D1172" s="11">
        <v>0</v>
      </c>
      <c r="E1172" s="11">
        <v>0</v>
      </c>
      <c r="F1172" s="11">
        <v>80</v>
      </c>
      <c r="G1172" s="20">
        <v>5</v>
      </c>
      <c r="H1172" s="12">
        <f>80-H1174-H1173</f>
        <v>32</v>
      </c>
      <c r="I1172" s="11">
        <v>420</v>
      </c>
      <c r="J1172" s="13">
        <f>H1172*I1172</f>
        <v>13440</v>
      </c>
      <c r="K1172" s="11">
        <v>1</v>
      </c>
      <c r="L1172" s="11" t="s">
        <v>33</v>
      </c>
      <c r="M1172" s="11" t="s">
        <v>37</v>
      </c>
      <c r="N1172" s="11">
        <v>5</v>
      </c>
      <c r="O1172" s="12">
        <v>192</v>
      </c>
      <c r="P1172" s="15">
        <v>100</v>
      </c>
      <c r="Q1172" s="16"/>
      <c r="R1172" s="16"/>
      <c r="S1172" s="15"/>
      <c r="T1172" s="15"/>
      <c r="U1172" s="13"/>
      <c r="V1172" s="13"/>
      <c r="W1172" s="13"/>
      <c r="X1172" s="17"/>
      <c r="Y1172" s="18"/>
      <c r="Z1172" s="19"/>
    </row>
    <row r="1173" spans="1:26" ht="36.75" customHeight="1" thickBot="1" x14ac:dyDescent="0.6">
      <c r="A1173" s="157"/>
      <c r="B1173" s="11" t="s">
        <v>32</v>
      </c>
      <c r="C1173" s="11">
        <v>50294</v>
      </c>
      <c r="D1173" s="11"/>
      <c r="E1173" s="11"/>
      <c r="F1173" s="11"/>
      <c r="G1173" s="20">
        <v>2</v>
      </c>
      <c r="H1173" s="12">
        <v>43.5</v>
      </c>
      <c r="I1173" s="11"/>
      <c r="J1173" s="13"/>
      <c r="K1173" s="11">
        <v>1</v>
      </c>
      <c r="L1173" s="11"/>
      <c r="M1173" s="11"/>
      <c r="N1173" s="11">
        <v>2</v>
      </c>
      <c r="O1173" s="12">
        <v>174</v>
      </c>
      <c r="P1173" s="15">
        <f>O1173*100/O1172</f>
        <v>90.625</v>
      </c>
      <c r="Q1173" s="16">
        <v>8450</v>
      </c>
      <c r="R1173" s="16">
        <f>O1173*Q1173</f>
        <v>1470300</v>
      </c>
      <c r="S1173" s="15">
        <v>26</v>
      </c>
      <c r="T1173" s="15">
        <v>42</v>
      </c>
      <c r="U1173" s="13">
        <f>R1173*(100-T1173)%</f>
        <v>852773.99999999988</v>
      </c>
      <c r="V1173" s="13">
        <f t="shared" ref="V1173:V1222" si="194">U1173+J1173</f>
        <v>852773.99999999988</v>
      </c>
      <c r="W1173" s="13">
        <f t="shared" si="191"/>
        <v>852773.99999999988</v>
      </c>
      <c r="X1173" s="17">
        <v>10</v>
      </c>
      <c r="Y1173" s="18" t="s">
        <v>35</v>
      </c>
      <c r="Z1173" s="19">
        <v>0.02</v>
      </c>
    </row>
    <row r="1174" spans="1:26" s="37" customFormat="1" ht="36" customHeight="1" thickBot="1" x14ac:dyDescent="0.6">
      <c r="A1174" s="153"/>
      <c r="B1174" s="14" t="s">
        <v>32</v>
      </c>
      <c r="C1174" s="14">
        <v>50294</v>
      </c>
      <c r="D1174" s="14"/>
      <c r="E1174" s="14"/>
      <c r="F1174" s="14"/>
      <c r="G1174" s="29">
        <v>3</v>
      </c>
      <c r="H1174" s="19">
        <v>4.5</v>
      </c>
      <c r="I1174" s="14">
        <v>420</v>
      </c>
      <c r="J1174" s="30">
        <f t="shared" ref="J1174:J1188" si="195">H1174*I1174</f>
        <v>1890</v>
      </c>
      <c r="K1174" s="14">
        <v>1</v>
      </c>
      <c r="L1174" s="14"/>
      <c r="M1174" s="14"/>
      <c r="N1174" s="14">
        <v>3</v>
      </c>
      <c r="O1174" s="19">
        <v>18</v>
      </c>
      <c r="P1174" s="31">
        <f>O1174*100/O1172</f>
        <v>9.375</v>
      </c>
      <c r="Q1174" s="32">
        <v>8450</v>
      </c>
      <c r="R1174" s="32">
        <f>O1174*Q1174</f>
        <v>152100</v>
      </c>
      <c r="S1174" s="31">
        <v>26</v>
      </c>
      <c r="T1174" s="31">
        <v>42</v>
      </c>
      <c r="U1174" s="30">
        <f>R1174*(100-T1174)%</f>
        <v>88218</v>
      </c>
      <c r="V1174" s="30">
        <f>U1174+J1174</f>
        <v>90108</v>
      </c>
      <c r="W1174" s="30">
        <f t="shared" si="191"/>
        <v>90108</v>
      </c>
      <c r="X1174" s="33">
        <v>0</v>
      </c>
      <c r="Y1174" s="39">
        <f>W1174</f>
        <v>90108</v>
      </c>
      <c r="Z1174" s="19">
        <v>0.3</v>
      </c>
    </row>
    <row r="1175" spans="1:26" ht="36.75" customHeight="1" thickBot="1" x14ac:dyDescent="0.6">
      <c r="A1175" s="11">
        <v>970</v>
      </c>
      <c r="B1175" s="11" t="s">
        <v>32</v>
      </c>
      <c r="C1175" s="11">
        <v>39963</v>
      </c>
      <c r="D1175" s="11">
        <v>0</v>
      </c>
      <c r="E1175" s="11">
        <v>2</v>
      </c>
      <c r="F1175" s="11">
        <v>74</v>
      </c>
      <c r="G1175" s="11">
        <v>2</v>
      </c>
      <c r="H1175" s="12">
        <f t="shared" si="189"/>
        <v>274</v>
      </c>
      <c r="I1175" s="11">
        <v>500</v>
      </c>
      <c r="J1175" s="13">
        <f t="shared" si="195"/>
        <v>137000</v>
      </c>
      <c r="K1175" s="11">
        <v>1</v>
      </c>
      <c r="L1175" s="11" t="s">
        <v>33</v>
      </c>
      <c r="M1175" s="11" t="s">
        <v>37</v>
      </c>
      <c r="N1175" s="11">
        <v>2</v>
      </c>
      <c r="O1175" s="12">
        <v>170</v>
      </c>
      <c r="P1175" s="15">
        <v>100</v>
      </c>
      <c r="Q1175" s="16">
        <v>8450</v>
      </c>
      <c r="R1175" s="16">
        <f>O1175*Q1175</f>
        <v>1436500</v>
      </c>
      <c r="S1175" s="15">
        <v>21</v>
      </c>
      <c r="T1175" s="15">
        <v>32</v>
      </c>
      <c r="U1175" s="13">
        <f>R1175*(100-T1175)%</f>
        <v>976820.00000000012</v>
      </c>
      <c r="V1175" s="13">
        <f t="shared" si="194"/>
        <v>1113820</v>
      </c>
      <c r="W1175" s="13">
        <f t="shared" si="191"/>
        <v>1113820</v>
      </c>
      <c r="X1175" s="17">
        <v>50</v>
      </c>
      <c r="Y1175" s="18" t="s">
        <v>35</v>
      </c>
      <c r="Z1175" s="19">
        <v>0.03</v>
      </c>
    </row>
    <row r="1176" spans="1:26" ht="30" customHeight="1" thickBot="1" x14ac:dyDescent="0.6">
      <c r="A1176" s="11">
        <v>971</v>
      </c>
      <c r="B1176" s="11" t="s">
        <v>32</v>
      </c>
      <c r="C1176" s="11">
        <v>19504</v>
      </c>
      <c r="D1176" s="11">
        <v>8</v>
      </c>
      <c r="E1176" s="11">
        <v>2</v>
      </c>
      <c r="F1176" s="11">
        <v>53</v>
      </c>
      <c r="G1176" s="20">
        <v>1</v>
      </c>
      <c r="H1176" s="12">
        <f t="shared" si="189"/>
        <v>3453</v>
      </c>
      <c r="I1176" s="11">
        <v>130</v>
      </c>
      <c r="J1176" s="13">
        <f t="shared" si="195"/>
        <v>448890</v>
      </c>
      <c r="K1176" s="11">
        <v>1</v>
      </c>
      <c r="L1176" s="11"/>
      <c r="M1176" s="11"/>
      <c r="N1176" s="11">
        <v>1</v>
      </c>
      <c r="O1176" s="12"/>
      <c r="P1176" s="15">
        <v>100</v>
      </c>
      <c r="Q1176" s="16"/>
      <c r="R1176" s="16"/>
      <c r="S1176" s="15"/>
      <c r="T1176" s="15"/>
      <c r="U1176" s="13"/>
      <c r="V1176" s="13">
        <f t="shared" si="194"/>
        <v>448890</v>
      </c>
      <c r="W1176" s="13">
        <f t="shared" si="191"/>
        <v>448890</v>
      </c>
      <c r="X1176" s="17">
        <v>50</v>
      </c>
      <c r="Y1176" s="18" t="s">
        <v>35</v>
      </c>
      <c r="Z1176" s="19">
        <v>0.01</v>
      </c>
    </row>
    <row r="1177" spans="1:26" ht="30" customHeight="1" thickBot="1" x14ac:dyDescent="0.6">
      <c r="A1177" s="11">
        <v>972</v>
      </c>
      <c r="B1177" s="11" t="s">
        <v>32</v>
      </c>
      <c r="C1177" s="11">
        <v>17681</v>
      </c>
      <c r="D1177" s="11">
        <v>14</v>
      </c>
      <c r="E1177" s="11">
        <v>2</v>
      </c>
      <c r="F1177" s="11">
        <v>38</v>
      </c>
      <c r="G1177" s="20">
        <v>1</v>
      </c>
      <c r="H1177" s="12">
        <f t="shared" si="189"/>
        <v>5838</v>
      </c>
      <c r="I1177" s="11">
        <v>130</v>
      </c>
      <c r="J1177" s="13">
        <f t="shared" si="195"/>
        <v>758940</v>
      </c>
      <c r="K1177" s="11">
        <v>1</v>
      </c>
      <c r="L1177" s="11"/>
      <c r="M1177" s="11"/>
      <c r="N1177" s="11">
        <v>1</v>
      </c>
      <c r="O1177" s="12"/>
      <c r="P1177" s="15">
        <v>100</v>
      </c>
      <c r="Q1177" s="16"/>
      <c r="R1177" s="16"/>
      <c r="S1177" s="15"/>
      <c r="T1177" s="15"/>
      <c r="U1177" s="13"/>
      <c r="V1177" s="13">
        <f t="shared" si="194"/>
        <v>758940</v>
      </c>
      <c r="W1177" s="13">
        <f t="shared" si="191"/>
        <v>758940</v>
      </c>
      <c r="X1177" s="17">
        <v>50</v>
      </c>
      <c r="Y1177" s="6" t="s">
        <v>35</v>
      </c>
      <c r="Z1177" s="19">
        <v>0.01</v>
      </c>
    </row>
    <row r="1178" spans="1:26" ht="36.75" customHeight="1" thickBot="1" x14ac:dyDescent="0.6">
      <c r="A1178" s="11">
        <v>973</v>
      </c>
      <c r="B1178" s="11" t="s">
        <v>32</v>
      </c>
      <c r="C1178" s="11">
        <v>41959</v>
      </c>
      <c r="D1178" s="11">
        <v>0</v>
      </c>
      <c r="E1178" s="11">
        <v>1</v>
      </c>
      <c r="F1178" s="11">
        <v>43</v>
      </c>
      <c r="G1178" s="11">
        <v>2</v>
      </c>
      <c r="H1178" s="12">
        <f t="shared" si="189"/>
        <v>143</v>
      </c>
      <c r="I1178" s="11">
        <v>420</v>
      </c>
      <c r="J1178" s="13">
        <f t="shared" si="195"/>
        <v>60060</v>
      </c>
      <c r="K1178" s="11">
        <v>1</v>
      </c>
      <c r="L1178" s="11" t="s">
        <v>33</v>
      </c>
      <c r="M1178" s="11" t="s">
        <v>41</v>
      </c>
      <c r="N1178" s="11">
        <v>2</v>
      </c>
      <c r="O1178" s="12">
        <v>54</v>
      </c>
      <c r="P1178" s="15">
        <v>100</v>
      </c>
      <c r="Q1178" s="16">
        <v>8600</v>
      </c>
      <c r="R1178" s="16">
        <f>O1178*Q1178</f>
        <v>464400</v>
      </c>
      <c r="S1178" s="15">
        <v>13</v>
      </c>
      <c r="T1178" s="15">
        <v>55</v>
      </c>
      <c r="U1178" s="13">
        <f>R1178*(100-T1178)%</f>
        <v>208980</v>
      </c>
      <c r="V1178" s="13">
        <f t="shared" si="194"/>
        <v>269040</v>
      </c>
      <c r="W1178" s="13">
        <f t="shared" si="191"/>
        <v>269040</v>
      </c>
      <c r="X1178" s="17">
        <v>50</v>
      </c>
      <c r="Y1178" s="18" t="s">
        <v>35</v>
      </c>
      <c r="Z1178" s="19">
        <v>0.03</v>
      </c>
    </row>
    <row r="1179" spans="1:26" ht="28.5" customHeight="1" thickBot="1" x14ac:dyDescent="0.6">
      <c r="A1179" s="11">
        <v>974</v>
      </c>
      <c r="B1179" s="11" t="s">
        <v>32</v>
      </c>
      <c r="C1179" s="11">
        <v>17257</v>
      </c>
      <c r="D1179" s="11">
        <v>7</v>
      </c>
      <c r="E1179" s="11">
        <v>3</v>
      </c>
      <c r="F1179" s="11">
        <v>34</v>
      </c>
      <c r="G1179" s="20">
        <v>1</v>
      </c>
      <c r="H1179" s="12">
        <f t="shared" si="189"/>
        <v>3134</v>
      </c>
      <c r="I1179" s="11">
        <v>310</v>
      </c>
      <c r="J1179" s="13">
        <f t="shared" si="195"/>
        <v>971540</v>
      </c>
      <c r="K1179" s="11">
        <v>1</v>
      </c>
      <c r="L1179" s="11"/>
      <c r="M1179" s="11"/>
      <c r="N1179" s="11">
        <v>1</v>
      </c>
      <c r="O1179" s="12"/>
      <c r="P1179" s="15">
        <v>100</v>
      </c>
      <c r="Q1179" s="16"/>
      <c r="R1179" s="16"/>
      <c r="S1179" s="15"/>
      <c r="T1179" s="15"/>
      <c r="U1179" s="13"/>
      <c r="V1179" s="13">
        <f t="shared" si="194"/>
        <v>971540</v>
      </c>
      <c r="W1179" s="13">
        <f t="shared" si="191"/>
        <v>971540</v>
      </c>
      <c r="X1179" s="154">
        <v>50</v>
      </c>
      <c r="Y1179" s="155" t="s">
        <v>35</v>
      </c>
      <c r="Z1179" s="156">
        <v>0.01</v>
      </c>
    </row>
    <row r="1180" spans="1:26" ht="28.5" customHeight="1" thickBot="1" x14ac:dyDescent="0.6">
      <c r="A1180" s="11">
        <v>975</v>
      </c>
      <c r="B1180" s="11" t="s">
        <v>32</v>
      </c>
      <c r="C1180" s="11">
        <v>17414</v>
      </c>
      <c r="D1180" s="11">
        <v>7</v>
      </c>
      <c r="E1180" s="11">
        <v>3</v>
      </c>
      <c r="F1180" s="11">
        <v>37</v>
      </c>
      <c r="G1180" s="20">
        <v>1</v>
      </c>
      <c r="H1180" s="12">
        <f t="shared" si="189"/>
        <v>3137</v>
      </c>
      <c r="I1180" s="11">
        <v>100</v>
      </c>
      <c r="J1180" s="13">
        <f t="shared" si="195"/>
        <v>313700</v>
      </c>
      <c r="K1180" s="11">
        <v>1</v>
      </c>
      <c r="L1180" s="11"/>
      <c r="M1180" s="11"/>
      <c r="N1180" s="11">
        <v>1</v>
      </c>
      <c r="O1180" s="12"/>
      <c r="P1180" s="15">
        <v>100</v>
      </c>
      <c r="Q1180" s="16"/>
      <c r="R1180" s="16"/>
      <c r="S1180" s="15"/>
      <c r="T1180" s="15"/>
      <c r="U1180" s="13"/>
      <c r="V1180" s="13">
        <f t="shared" si="194"/>
        <v>313700</v>
      </c>
      <c r="W1180" s="13">
        <f t="shared" si="191"/>
        <v>313700</v>
      </c>
      <c r="X1180" s="154"/>
      <c r="Y1180" s="155"/>
      <c r="Z1180" s="156"/>
    </row>
    <row r="1181" spans="1:26" ht="28.5" customHeight="1" thickBot="1" x14ac:dyDescent="0.6">
      <c r="A1181" s="11">
        <v>976</v>
      </c>
      <c r="B1181" s="11" t="s">
        <v>32</v>
      </c>
      <c r="C1181" s="11">
        <v>33335</v>
      </c>
      <c r="D1181" s="11">
        <v>0</v>
      </c>
      <c r="E1181" s="11">
        <v>3</v>
      </c>
      <c r="F1181" s="11">
        <v>63</v>
      </c>
      <c r="G1181" s="20">
        <v>1</v>
      </c>
      <c r="H1181" s="12">
        <f t="shared" si="189"/>
        <v>363</v>
      </c>
      <c r="I1181" s="11">
        <v>200</v>
      </c>
      <c r="J1181" s="13">
        <f t="shared" si="195"/>
        <v>72600</v>
      </c>
      <c r="K1181" s="11">
        <v>1</v>
      </c>
      <c r="L1181" s="11"/>
      <c r="M1181" s="11"/>
      <c r="N1181" s="11">
        <v>1</v>
      </c>
      <c r="O1181" s="12"/>
      <c r="P1181" s="15">
        <v>100</v>
      </c>
      <c r="Q1181" s="16"/>
      <c r="R1181" s="16"/>
      <c r="S1181" s="15"/>
      <c r="T1181" s="15"/>
      <c r="U1181" s="13"/>
      <c r="V1181" s="13">
        <f t="shared" si="194"/>
        <v>72600</v>
      </c>
      <c r="W1181" s="13">
        <f t="shared" si="191"/>
        <v>72600</v>
      </c>
      <c r="X1181" s="154"/>
      <c r="Y1181" s="155"/>
      <c r="Z1181" s="156"/>
    </row>
    <row r="1182" spans="1:26" ht="28.5" customHeight="1" thickBot="1" x14ac:dyDescent="0.6">
      <c r="A1182" s="11">
        <v>977</v>
      </c>
      <c r="B1182" s="11" t="s">
        <v>32</v>
      </c>
      <c r="C1182" s="11">
        <v>17769</v>
      </c>
      <c r="D1182" s="11">
        <v>8</v>
      </c>
      <c r="E1182" s="11">
        <v>2</v>
      </c>
      <c r="F1182" s="11">
        <v>14</v>
      </c>
      <c r="G1182" s="20">
        <v>1</v>
      </c>
      <c r="H1182" s="12">
        <f t="shared" si="189"/>
        <v>3414</v>
      </c>
      <c r="I1182" s="11">
        <v>130</v>
      </c>
      <c r="J1182" s="13">
        <f t="shared" si="195"/>
        <v>443820</v>
      </c>
      <c r="K1182" s="11">
        <v>1</v>
      </c>
      <c r="L1182" s="11"/>
      <c r="M1182" s="11"/>
      <c r="N1182" s="11">
        <v>1</v>
      </c>
      <c r="O1182" s="12"/>
      <c r="P1182" s="15">
        <v>100</v>
      </c>
      <c r="Q1182" s="16"/>
      <c r="R1182" s="16"/>
      <c r="S1182" s="15"/>
      <c r="T1182" s="15"/>
      <c r="U1182" s="13"/>
      <c r="V1182" s="13">
        <f t="shared" si="194"/>
        <v>443820</v>
      </c>
      <c r="W1182" s="13">
        <f t="shared" si="191"/>
        <v>443820</v>
      </c>
      <c r="X1182" s="17">
        <v>50</v>
      </c>
      <c r="Y1182" s="6" t="s">
        <v>35</v>
      </c>
      <c r="Z1182" s="19">
        <v>0.01</v>
      </c>
    </row>
    <row r="1183" spans="1:26" ht="28.5" customHeight="1" thickBot="1" x14ac:dyDescent="0.6">
      <c r="A1183" s="11">
        <v>978</v>
      </c>
      <c r="B1183" s="11" t="s">
        <v>32</v>
      </c>
      <c r="C1183" s="11">
        <v>15365</v>
      </c>
      <c r="D1183" s="11">
        <v>22</v>
      </c>
      <c r="E1183" s="11">
        <v>3</v>
      </c>
      <c r="F1183" s="11">
        <v>86</v>
      </c>
      <c r="G1183" s="20">
        <v>1</v>
      </c>
      <c r="H1183" s="12">
        <f t="shared" si="189"/>
        <v>9186</v>
      </c>
      <c r="I1183" s="11">
        <v>130</v>
      </c>
      <c r="J1183" s="13">
        <f t="shared" si="195"/>
        <v>1194180</v>
      </c>
      <c r="K1183" s="11">
        <v>1</v>
      </c>
      <c r="L1183" s="11"/>
      <c r="M1183" s="11"/>
      <c r="N1183" s="11">
        <v>1</v>
      </c>
      <c r="O1183" s="12"/>
      <c r="P1183" s="15">
        <v>100</v>
      </c>
      <c r="Q1183" s="16"/>
      <c r="R1183" s="16"/>
      <c r="S1183" s="15"/>
      <c r="T1183" s="15"/>
      <c r="U1183" s="13"/>
      <c r="V1183" s="13">
        <f t="shared" si="194"/>
        <v>1194180</v>
      </c>
      <c r="W1183" s="13">
        <f t="shared" si="191"/>
        <v>1194180</v>
      </c>
      <c r="X1183" s="17">
        <v>50</v>
      </c>
      <c r="Y1183" s="6" t="s">
        <v>35</v>
      </c>
      <c r="Z1183" s="19">
        <v>0.01</v>
      </c>
    </row>
    <row r="1184" spans="1:26" ht="28.5" customHeight="1" thickBot="1" x14ac:dyDescent="0.6">
      <c r="A1184" s="11">
        <v>979</v>
      </c>
      <c r="B1184" s="11" t="s">
        <v>32</v>
      </c>
      <c r="C1184" s="11">
        <v>31514</v>
      </c>
      <c r="D1184" s="11">
        <v>7</v>
      </c>
      <c r="E1184" s="11">
        <v>2</v>
      </c>
      <c r="F1184" s="11">
        <v>36</v>
      </c>
      <c r="G1184" s="20">
        <v>1</v>
      </c>
      <c r="H1184" s="12">
        <f t="shared" si="189"/>
        <v>3036</v>
      </c>
      <c r="I1184" s="11">
        <v>110</v>
      </c>
      <c r="J1184" s="13">
        <f t="shared" si="195"/>
        <v>333960</v>
      </c>
      <c r="K1184" s="11">
        <v>1</v>
      </c>
      <c r="L1184" s="11"/>
      <c r="M1184" s="11"/>
      <c r="N1184" s="11">
        <v>1</v>
      </c>
      <c r="O1184" s="12"/>
      <c r="P1184" s="15">
        <v>100</v>
      </c>
      <c r="Q1184" s="16"/>
      <c r="R1184" s="16"/>
      <c r="S1184" s="15"/>
      <c r="T1184" s="15"/>
      <c r="U1184" s="13"/>
      <c r="V1184" s="13">
        <f t="shared" si="194"/>
        <v>333960</v>
      </c>
      <c r="W1184" s="13">
        <f t="shared" si="191"/>
        <v>333960</v>
      </c>
      <c r="X1184" s="154">
        <v>50</v>
      </c>
      <c r="Y1184" s="155" t="s">
        <v>35</v>
      </c>
      <c r="Z1184" s="156">
        <v>0.01</v>
      </c>
    </row>
    <row r="1185" spans="1:26" ht="28.5" customHeight="1" thickBot="1" x14ac:dyDescent="0.6">
      <c r="A1185" s="11">
        <v>980</v>
      </c>
      <c r="B1185" s="11" t="s">
        <v>32</v>
      </c>
      <c r="C1185" s="11">
        <v>31515</v>
      </c>
      <c r="D1185" s="11">
        <v>8</v>
      </c>
      <c r="E1185" s="11">
        <v>3</v>
      </c>
      <c r="F1185" s="11">
        <v>78</v>
      </c>
      <c r="G1185" s="20">
        <v>1</v>
      </c>
      <c r="H1185" s="12">
        <f t="shared" si="189"/>
        <v>3578</v>
      </c>
      <c r="I1185" s="11">
        <v>100</v>
      </c>
      <c r="J1185" s="13">
        <f t="shared" si="195"/>
        <v>357800</v>
      </c>
      <c r="K1185" s="11">
        <v>1</v>
      </c>
      <c r="L1185" s="11"/>
      <c r="M1185" s="11"/>
      <c r="N1185" s="11">
        <v>1</v>
      </c>
      <c r="O1185" s="12"/>
      <c r="P1185" s="15">
        <v>100</v>
      </c>
      <c r="Q1185" s="16"/>
      <c r="R1185" s="16"/>
      <c r="S1185" s="15"/>
      <c r="T1185" s="15"/>
      <c r="U1185" s="13"/>
      <c r="V1185" s="13">
        <f t="shared" si="194"/>
        <v>357800</v>
      </c>
      <c r="W1185" s="13">
        <f t="shared" si="191"/>
        <v>357800</v>
      </c>
      <c r="X1185" s="154"/>
      <c r="Y1185" s="155"/>
      <c r="Z1185" s="156"/>
    </row>
    <row r="1186" spans="1:26" ht="28.5" customHeight="1" thickBot="1" x14ac:dyDescent="0.6">
      <c r="A1186" s="11">
        <v>981</v>
      </c>
      <c r="B1186" s="11" t="s">
        <v>32</v>
      </c>
      <c r="C1186" s="11">
        <v>33344</v>
      </c>
      <c r="D1186" s="11">
        <v>0</v>
      </c>
      <c r="E1186" s="11">
        <v>0</v>
      </c>
      <c r="F1186" s="11">
        <v>83</v>
      </c>
      <c r="G1186" s="20">
        <v>1</v>
      </c>
      <c r="H1186" s="12">
        <f t="shared" si="189"/>
        <v>83</v>
      </c>
      <c r="I1186" s="11">
        <v>200</v>
      </c>
      <c r="J1186" s="13">
        <f t="shared" si="195"/>
        <v>16600</v>
      </c>
      <c r="K1186" s="11">
        <v>1</v>
      </c>
      <c r="L1186" s="11"/>
      <c r="M1186" s="11"/>
      <c r="N1186" s="11">
        <v>1</v>
      </c>
      <c r="O1186" s="12"/>
      <c r="P1186" s="15">
        <v>100</v>
      </c>
      <c r="Q1186" s="16"/>
      <c r="R1186" s="16"/>
      <c r="S1186" s="15"/>
      <c r="T1186" s="15"/>
      <c r="U1186" s="13"/>
      <c r="V1186" s="13">
        <f t="shared" si="194"/>
        <v>16600</v>
      </c>
      <c r="W1186" s="13">
        <f t="shared" si="191"/>
        <v>16600</v>
      </c>
      <c r="X1186" s="154">
        <v>50</v>
      </c>
      <c r="Y1186" s="155" t="s">
        <v>35</v>
      </c>
      <c r="Z1186" s="156">
        <v>0.01</v>
      </c>
    </row>
    <row r="1187" spans="1:26" ht="28.5" customHeight="1" thickBot="1" x14ac:dyDescent="0.6">
      <c r="A1187" s="11">
        <v>982</v>
      </c>
      <c r="B1187" s="11" t="s">
        <v>32</v>
      </c>
      <c r="C1187" s="11">
        <v>33345</v>
      </c>
      <c r="D1187" s="11">
        <v>0</v>
      </c>
      <c r="E1187" s="11">
        <v>1</v>
      </c>
      <c r="F1187" s="11">
        <v>73</v>
      </c>
      <c r="G1187" s="20">
        <v>1</v>
      </c>
      <c r="H1187" s="12">
        <f t="shared" si="189"/>
        <v>173</v>
      </c>
      <c r="I1187" s="11">
        <v>200</v>
      </c>
      <c r="J1187" s="13">
        <f t="shared" si="195"/>
        <v>34600</v>
      </c>
      <c r="K1187" s="11">
        <v>1</v>
      </c>
      <c r="L1187" s="11"/>
      <c r="M1187" s="11"/>
      <c r="N1187" s="11">
        <v>1</v>
      </c>
      <c r="O1187" s="12"/>
      <c r="P1187" s="15">
        <v>100</v>
      </c>
      <c r="Q1187" s="16"/>
      <c r="R1187" s="16"/>
      <c r="S1187" s="15"/>
      <c r="T1187" s="15"/>
      <c r="U1187" s="13"/>
      <c r="V1187" s="13">
        <f t="shared" si="194"/>
        <v>34600</v>
      </c>
      <c r="W1187" s="13">
        <f t="shared" si="191"/>
        <v>34600</v>
      </c>
      <c r="X1187" s="154"/>
      <c r="Y1187" s="155"/>
      <c r="Z1187" s="156"/>
    </row>
    <row r="1188" spans="1:26" ht="44.25" customHeight="1" thickBot="1" x14ac:dyDescent="0.6">
      <c r="A1188" s="11">
        <v>983</v>
      </c>
      <c r="B1188" s="11" t="s">
        <v>32</v>
      </c>
      <c r="C1188" s="11">
        <v>34025</v>
      </c>
      <c r="D1188" s="11">
        <v>0</v>
      </c>
      <c r="E1188" s="11">
        <v>0</v>
      </c>
      <c r="F1188" s="11">
        <v>51</v>
      </c>
      <c r="G1188" s="20">
        <v>2</v>
      </c>
      <c r="H1188" s="12">
        <f t="shared" si="189"/>
        <v>51</v>
      </c>
      <c r="I1188" s="11">
        <v>420</v>
      </c>
      <c r="J1188" s="13">
        <f t="shared" si="195"/>
        <v>21420</v>
      </c>
      <c r="K1188" s="11">
        <v>1</v>
      </c>
      <c r="L1188" s="11" t="s">
        <v>33</v>
      </c>
      <c r="M1188" s="11" t="s">
        <v>37</v>
      </c>
      <c r="N1188" s="11">
        <v>2</v>
      </c>
      <c r="O1188" s="12">
        <v>63</v>
      </c>
      <c r="P1188" s="15">
        <v>100</v>
      </c>
      <c r="Q1188" s="16">
        <v>8450</v>
      </c>
      <c r="R1188" s="16">
        <f>O1188*Q1188</f>
        <v>532350</v>
      </c>
      <c r="S1188" s="15">
        <v>31</v>
      </c>
      <c r="T1188" s="15">
        <v>52</v>
      </c>
      <c r="U1188" s="13">
        <f>R1188*(100-T1188)%</f>
        <v>255528</v>
      </c>
      <c r="V1188" s="13">
        <f t="shared" si="194"/>
        <v>276948</v>
      </c>
      <c r="W1188" s="13">
        <f t="shared" si="191"/>
        <v>276948</v>
      </c>
      <c r="X1188" s="17">
        <v>50</v>
      </c>
      <c r="Y1188" s="18" t="s">
        <v>35</v>
      </c>
      <c r="Z1188" s="19">
        <v>0.03</v>
      </c>
    </row>
    <row r="1189" spans="1:26" ht="44.25" customHeight="1" thickBot="1" x14ac:dyDescent="0.6">
      <c r="A1189" s="152">
        <v>984</v>
      </c>
      <c r="B1189" s="11" t="s">
        <v>32</v>
      </c>
      <c r="C1189" s="11">
        <v>34069</v>
      </c>
      <c r="D1189" s="11">
        <v>0</v>
      </c>
      <c r="E1189" s="11">
        <v>1</v>
      </c>
      <c r="F1189" s="11">
        <v>13</v>
      </c>
      <c r="G1189" s="20">
        <v>2</v>
      </c>
      <c r="H1189" s="12">
        <f>SUM(D1189*400)+(E1189*100)+F1189-H1191</f>
        <v>103</v>
      </c>
      <c r="I1189" s="11">
        <v>500</v>
      </c>
      <c r="J1189" s="13">
        <f>H1189*I1189</f>
        <v>51500</v>
      </c>
      <c r="K1189" s="11">
        <v>1</v>
      </c>
      <c r="L1189" s="11"/>
      <c r="M1189" s="11"/>
      <c r="N1189" s="11">
        <v>2</v>
      </c>
      <c r="O1189" s="12"/>
      <c r="P1189" s="15">
        <v>100</v>
      </c>
      <c r="Q1189" s="16"/>
      <c r="R1189" s="16"/>
      <c r="S1189" s="15"/>
      <c r="T1189" s="15"/>
      <c r="U1189" s="13"/>
      <c r="V1189" s="13">
        <f t="shared" si="194"/>
        <v>51500</v>
      </c>
      <c r="W1189" s="13">
        <f>V1189</f>
        <v>51500</v>
      </c>
      <c r="X1189" s="17">
        <v>50</v>
      </c>
      <c r="Y1189" s="18" t="s">
        <v>35</v>
      </c>
      <c r="Z1189" s="19">
        <v>0.03</v>
      </c>
    </row>
    <row r="1190" spans="1:26" ht="44.25" customHeight="1" thickBot="1" x14ac:dyDescent="0.6">
      <c r="A1190" s="157"/>
      <c r="B1190" s="11" t="s">
        <v>32</v>
      </c>
      <c r="C1190" s="11">
        <v>34069</v>
      </c>
      <c r="D1190" s="11"/>
      <c r="E1190" s="11"/>
      <c r="F1190" s="11"/>
      <c r="G1190" s="20"/>
      <c r="H1190" s="12"/>
      <c r="I1190" s="11"/>
      <c r="J1190" s="13"/>
      <c r="K1190" s="11">
        <v>1</v>
      </c>
      <c r="L1190" s="11" t="s">
        <v>33</v>
      </c>
      <c r="M1190" s="11" t="s">
        <v>37</v>
      </c>
      <c r="N1190" s="11">
        <v>2</v>
      </c>
      <c r="O1190" s="12">
        <v>192</v>
      </c>
      <c r="P1190" s="15">
        <v>100</v>
      </c>
      <c r="Q1190" s="16">
        <v>8450</v>
      </c>
      <c r="R1190" s="16">
        <f>O1190*Q1190</f>
        <v>1622400</v>
      </c>
      <c r="S1190" s="15">
        <v>11</v>
      </c>
      <c r="T1190" s="15">
        <v>12</v>
      </c>
      <c r="U1190" s="13">
        <f>R1190*(100-T1190)%</f>
        <v>1427712</v>
      </c>
      <c r="V1190" s="13">
        <f t="shared" si="194"/>
        <v>1427712</v>
      </c>
      <c r="W1190" s="13">
        <f>V1190</f>
        <v>1427712</v>
      </c>
      <c r="X1190" s="17">
        <v>10</v>
      </c>
      <c r="Y1190" s="18" t="s">
        <v>35</v>
      </c>
      <c r="Z1190" s="19">
        <v>0.02</v>
      </c>
    </row>
    <row r="1191" spans="1:26" s="37" customFormat="1" ht="44.25" customHeight="1" thickBot="1" x14ac:dyDescent="0.6">
      <c r="A1191" s="153"/>
      <c r="B1191" s="14" t="s">
        <v>32</v>
      </c>
      <c r="C1191" s="14">
        <v>34069</v>
      </c>
      <c r="D1191" s="14"/>
      <c r="E1191" s="14"/>
      <c r="F1191" s="14"/>
      <c r="G1191" s="29"/>
      <c r="H1191" s="19">
        <v>10</v>
      </c>
      <c r="I1191" s="14">
        <v>500</v>
      </c>
      <c r="J1191" s="30">
        <f t="shared" ref="J1191:J1197" si="196">H1191*I1191</f>
        <v>5000</v>
      </c>
      <c r="K1191" s="14">
        <v>1</v>
      </c>
      <c r="L1191" s="14" t="s">
        <v>33</v>
      </c>
      <c r="M1191" s="14" t="s">
        <v>37</v>
      </c>
      <c r="N1191" s="14">
        <v>3</v>
      </c>
      <c r="O1191" s="19">
        <v>40</v>
      </c>
      <c r="P1191" s="31">
        <v>100</v>
      </c>
      <c r="Q1191" s="32">
        <v>8450</v>
      </c>
      <c r="R1191" s="32">
        <f>O1191*Q1191</f>
        <v>338000</v>
      </c>
      <c r="S1191" s="31">
        <v>5</v>
      </c>
      <c r="T1191" s="31">
        <v>5</v>
      </c>
      <c r="U1191" s="30">
        <f>R1191*(100-T1191)%</f>
        <v>321100</v>
      </c>
      <c r="V1191" s="30">
        <f>U1191+J1191</f>
        <v>326100</v>
      </c>
      <c r="W1191" s="30">
        <f>V1191</f>
        <v>326100</v>
      </c>
      <c r="X1191" s="33"/>
      <c r="Y1191" s="34">
        <f>W1191</f>
        <v>326100</v>
      </c>
      <c r="Z1191" s="19">
        <v>0.3</v>
      </c>
    </row>
    <row r="1192" spans="1:26" ht="44.25" customHeight="1" thickBot="1" x14ac:dyDescent="0.6">
      <c r="A1192" s="11">
        <v>985</v>
      </c>
      <c r="B1192" s="11" t="s">
        <v>32</v>
      </c>
      <c r="C1192" s="11">
        <v>302</v>
      </c>
      <c r="D1192" s="11">
        <v>0</v>
      </c>
      <c r="E1192" s="11">
        <v>1</v>
      </c>
      <c r="F1192" s="11">
        <v>78</v>
      </c>
      <c r="G1192" s="20">
        <v>2</v>
      </c>
      <c r="H1192" s="12">
        <f t="shared" si="189"/>
        <v>178</v>
      </c>
      <c r="I1192" s="11">
        <v>420</v>
      </c>
      <c r="J1192" s="13">
        <f t="shared" si="196"/>
        <v>74760</v>
      </c>
      <c r="K1192" s="11">
        <v>1</v>
      </c>
      <c r="L1192" s="11" t="s">
        <v>33</v>
      </c>
      <c r="M1192" s="14" t="s">
        <v>34</v>
      </c>
      <c r="N1192" s="11">
        <v>2</v>
      </c>
      <c r="O1192" s="12">
        <v>135</v>
      </c>
      <c r="P1192" s="15">
        <v>100</v>
      </c>
      <c r="Q1192" s="16">
        <v>8450</v>
      </c>
      <c r="R1192" s="16">
        <f>O1192*Q1192</f>
        <v>1140750</v>
      </c>
      <c r="S1192" s="15">
        <v>31</v>
      </c>
      <c r="T1192" s="15">
        <v>85</v>
      </c>
      <c r="U1192" s="13">
        <f>R1192*(100-T1192)%</f>
        <v>171112.5</v>
      </c>
      <c r="V1192" s="13">
        <f t="shared" si="194"/>
        <v>245872.5</v>
      </c>
      <c r="W1192" s="13">
        <f t="shared" si="191"/>
        <v>245872.5</v>
      </c>
      <c r="X1192" s="161">
        <v>50</v>
      </c>
      <c r="Y1192" s="164" t="s">
        <v>35</v>
      </c>
      <c r="Z1192" s="144">
        <v>0.03</v>
      </c>
    </row>
    <row r="1193" spans="1:26" ht="44.25" customHeight="1" thickBot="1" x14ac:dyDescent="0.6">
      <c r="A1193" s="11">
        <v>986</v>
      </c>
      <c r="B1193" s="11" t="s">
        <v>32</v>
      </c>
      <c r="C1193" s="11">
        <v>303</v>
      </c>
      <c r="D1193" s="11">
        <v>0</v>
      </c>
      <c r="E1193" s="11">
        <v>0</v>
      </c>
      <c r="F1193" s="11">
        <v>21</v>
      </c>
      <c r="G1193" s="20">
        <v>2</v>
      </c>
      <c r="H1193" s="12">
        <f t="shared" si="189"/>
        <v>21</v>
      </c>
      <c r="I1193" s="11">
        <v>420</v>
      </c>
      <c r="J1193" s="13">
        <f t="shared" si="196"/>
        <v>8820</v>
      </c>
      <c r="K1193" s="11">
        <v>1</v>
      </c>
      <c r="L1193" s="11" t="s">
        <v>45</v>
      </c>
      <c r="M1193" s="11"/>
      <c r="N1193" s="11">
        <v>2</v>
      </c>
      <c r="O1193" s="12"/>
      <c r="P1193" s="15">
        <v>100</v>
      </c>
      <c r="Q1193" s="16"/>
      <c r="R1193" s="16"/>
      <c r="S1193" s="15"/>
      <c r="T1193" s="15"/>
      <c r="U1193" s="13"/>
      <c r="V1193" s="13">
        <f t="shared" si="194"/>
        <v>8820</v>
      </c>
      <c r="W1193" s="13">
        <f t="shared" si="191"/>
        <v>8820</v>
      </c>
      <c r="X1193" s="163"/>
      <c r="Y1193" s="166"/>
      <c r="Z1193" s="146"/>
    </row>
    <row r="1194" spans="1:26" ht="30" customHeight="1" thickBot="1" x14ac:dyDescent="0.6">
      <c r="A1194" s="11">
        <v>987</v>
      </c>
      <c r="B1194" s="11" t="s">
        <v>32</v>
      </c>
      <c r="C1194" s="11">
        <v>19429</v>
      </c>
      <c r="D1194" s="11">
        <v>0</v>
      </c>
      <c r="E1194" s="11">
        <v>1</v>
      </c>
      <c r="F1194" s="11">
        <v>66</v>
      </c>
      <c r="G1194" s="20">
        <v>1</v>
      </c>
      <c r="H1194" s="12">
        <f t="shared" si="189"/>
        <v>166</v>
      </c>
      <c r="I1194" s="11">
        <v>200</v>
      </c>
      <c r="J1194" s="13">
        <f t="shared" si="196"/>
        <v>33200</v>
      </c>
      <c r="K1194" s="11">
        <v>1</v>
      </c>
      <c r="L1194" s="11"/>
      <c r="M1194" s="11"/>
      <c r="N1194" s="11">
        <v>1</v>
      </c>
      <c r="O1194" s="12"/>
      <c r="P1194" s="15">
        <v>100</v>
      </c>
      <c r="Q1194" s="16"/>
      <c r="R1194" s="16"/>
      <c r="S1194" s="15"/>
      <c r="T1194" s="15"/>
      <c r="U1194" s="13"/>
      <c r="V1194" s="13">
        <f t="shared" si="194"/>
        <v>33200</v>
      </c>
      <c r="W1194" s="13">
        <f t="shared" si="191"/>
        <v>33200</v>
      </c>
      <c r="X1194" s="154">
        <v>50</v>
      </c>
      <c r="Y1194" s="155" t="s">
        <v>35</v>
      </c>
      <c r="Z1194" s="156">
        <v>0.01</v>
      </c>
    </row>
    <row r="1195" spans="1:26" ht="30" customHeight="1" thickBot="1" x14ac:dyDescent="0.6">
      <c r="A1195" s="11">
        <v>988</v>
      </c>
      <c r="B1195" s="11" t="s">
        <v>32</v>
      </c>
      <c r="C1195" s="11">
        <v>19676</v>
      </c>
      <c r="D1195" s="11">
        <v>11</v>
      </c>
      <c r="E1195" s="11">
        <v>3</v>
      </c>
      <c r="F1195" s="11">
        <v>50</v>
      </c>
      <c r="G1195" s="20">
        <v>1</v>
      </c>
      <c r="H1195" s="12">
        <f t="shared" si="189"/>
        <v>4750</v>
      </c>
      <c r="I1195" s="11">
        <v>100</v>
      </c>
      <c r="J1195" s="13">
        <f t="shared" si="196"/>
        <v>475000</v>
      </c>
      <c r="K1195" s="11">
        <v>1</v>
      </c>
      <c r="L1195" s="11"/>
      <c r="M1195" s="11"/>
      <c r="N1195" s="11">
        <v>1</v>
      </c>
      <c r="O1195" s="12"/>
      <c r="P1195" s="15">
        <v>100</v>
      </c>
      <c r="Q1195" s="16"/>
      <c r="R1195" s="16"/>
      <c r="S1195" s="15"/>
      <c r="T1195" s="15"/>
      <c r="U1195" s="13"/>
      <c r="V1195" s="13">
        <f t="shared" si="194"/>
        <v>475000</v>
      </c>
      <c r="W1195" s="13">
        <f t="shared" si="191"/>
        <v>475000</v>
      </c>
      <c r="X1195" s="154"/>
      <c r="Y1195" s="155"/>
      <c r="Z1195" s="156"/>
    </row>
    <row r="1196" spans="1:26" ht="30" customHeight="1" thickBot="1" x14ac:dyDescent="0.6">
      <c r="A1196" s="11">
        <v>989</v>
      </c>
      <c r="B1196" s="11" t="s">
        <v>32</v>
      </c>
      <c r="C1196" s="11">
        <v>19491</v>
      </c>
      <c r="D1196" s="11">
        <v>15</v>
      </c>
      <c r="E1196" s="11">
        <v>3</v>
      </c>
      <c r="F1196" s="11">
        <v>20</v>
      </c>
      <c r="G1196" s="20">
        <v>1</v>
      </c>
      <c r="H1196" s="12">
        <f t="shared" si="189"/>
        <v>6320</v>
      </c>
      <c r="I1196" s="11">
        <v>130</v>
      </c>
      <c r="J1196" s="13">
        <f t="shared" si="196"/>
        <v>821600</v>
      </c>
      <c r="K1196" s="11">
        <v>1</v>
      </c>
      <c r="L1196" s="11"/>
      <c r="M1196" s="11"/>
      <c r="N1196" s="11">
        <v>1</v>
      </c>
      <c r="O1196" s="12"/>
      <c r="P1196" s="15">
        <v>100</v>
      </c>
      <c r="Q1196" s="16"/>
      <c r="R1196" s="16"/>
      <c r="S1196" s="15"/>
      <c r="T1196" s="15"/>
      <c r="U1196" s="13"/>
      <c r="V1196" s="13">
        <f t="shared" si="194"/>
        <v>821600</v>
      </c>
      <c r="W1196" s="13">
        <f t="shared" si="191"/>
        <v>821600</v>
      </c>
      <c r="X1196" s="17">
        <v>50</v>
      </c>
      <c r="Y1196" s="18" t="s">
        <v>35</v>
      </c>
      <c r="Z1196" s="19">
        <v>0.01</v>
      </c>
    </row>
    <row r="1197" spans="1:26" s="37" customFormat="1" ht="30" customHeight="1" thickBot="1" x14ac:dyDescent="0.6">
      <c r="A1197" s="152">
        <v>990</v>
      </c>
      <c r="B1197" s="14" t="s">
        <v>32</v>
      </c>
      <c r="C1197" s="14">
        <v>17863</v>
      </c>
      <c r="D1197" s="14">
        <v>0</v>
      </c>
      <c r="E1197" s="14">
        <v>1</v>
      </c>
      <c r="F1197" s="14">
        <v>67</v>
      </c>
      <c r="G1197" s="29">
        <v>2</v>
      </c>
      <c r="H1197" s="19">
        <f t="shared" si="189"/>
        <v>167</v>
      </c>
      <c r="I1197" s="14">
        <v>320</v>
      </c>
      <c r="J1197" s="30">
        <f t="shared" si="196"/>
        <v>53440</v>
      </c>
      <c r="K1197" s="14">
        <v>1</v>
      </c>
      <c r="L1197" s="14"/>
      <c r="M1197" s="14"/>
      <c r="N1197" s="14">
        <v>2</v>
      </c>
      <c r="O1197" s="19"/>
      <c r="P1197" s="31">
        <v>100</v>
      </c>
      <c r="Q1197" s="32"/>
      <c r="R1197" s="32"/>
      <c r="S1197" s="31"/>
      <c r="T1197" s="31"/>
      <c r="U1197" s="30"/>
      <c r="V1197" s="30">
        <f t="shared" si="194"/>
        <v>53440</v>
      </c>
      <c r="W1197" s="30">
        <f t="shared" si="191"/>
        <v>53440</v>
      </c>
      <c r="X1197" s="33">
        <v>50</v>
      </c>
      <c r="Y1197" s="39"/>
      <c r="Z1197" s="19">
        <v>0.03</v>
      </c>
    </row>
    <row r="1198" spans="1:26" ht="45" customHeight="1" thickBot="1" x14ac:dyDescent="0.6">
      <c r="A1198" s="157"/>
      <c r="B1198" s="11" t="s">
        <v>32</v>
      </c>
      <c r="C1198" s="11">
        <v>17863</v>
      </c>
      <c r="D1198" s="11"/>
      <c r="E1198" s="11"/>
      <c r="F1198" s="11"/>
      <c r="G1198" s="20"/>
      <c r="H1198" s="12"/>
      <c r="I1198" s="11"/>
      <c r="J1198" s="13"/>
      <c r="K1198" s="11">
        <v>1</v>
      </c>
      <c r="L1198" s="11" t="s">
        <v>33</v>
      </c>
      <c r="M1198" s="14" t="s">
        <v>34</v>
      </c>
      <c r="N1198" s="11">
        <v>2</v>
      </c>
      <c r="O1198" s="12">
        <v>128</v>
      </c>
      <c r="P1198" s="15">
        <v>100</v>
      </c>
      <c r="Q1198" s="16">
        <v>8450</v>
      </c>
      <c r="R1198" s="16">
        <f>O1198*Q1198</f>
        <v>1081600</v>
      </c>
      <c r="S1198" s="15">
        <v>26</v>
      </c>
      <c r="T1198" s="15">
        <v>85</v>
      </c>
      <c r="U1198" s="13">
        <f>R1198*(100-T1198)%</f>
        <v>162240</v>
      </c>
      <c r="V1198" s="13">
        <f t="shared" si="194"/>
        <v>162240</v>
      </c>
      <c r="W1198" s="13">
        <f t="shared" si="191"/>
        <v>162240</v>
      </c>
      <c r="X1198" s="17">
        <v>10</v>
      </c>
      <c r="Y1198" s="6" t="s">
        <v>35</v>
      </c>
      <c r="Z1198" s="19">
        <v>0.02</v>
      </c>
    </row>
    <row r="1199" spans="1:26" ht="45" customHeight="1" thickBot="1" x14ac:dyDescent="0.6">
      <c r="A1199" s="153"/>
      <c r="B1199" s="11" t="s">
        <v>32</v>
      </c>
      <c r="C1199" s="11">
        <v>17863</v>
      </c>
      <c r="D1199" s="11"/>
      <c r="E1199" s="11"/>
      <c r="F1199" s="11"/>
      <c r="G1199" s="20"/>
      <c r="H1199" s="12"/>
      <c r="I1199" s="11"/>
      <c r="J1199" s="13"/>
      <c r="K1199" s="11">
        <v>1</v>
      </c>
      <c r="L1199" s="11" t="s">
        <v>33</v>
      </c>
      <c r="M1199" s="14" t="s">
        <v>34</v>
      </c>
      <c r="N1199" s="11">
        <v>2</v>
      </c>
      <c r="O1199" s="12">
        <v>154</v>
      </c>
      <c r="P1199" s="15">
        <v>100</v>
      </c>
      <c r="Q1199" s="16">
        <v>8450</v>
      </c>
      <c r="R1199" s="16">
        <f>O1199*Q1199</f>
        <v>1301300</v>
      </c>
      <c r="S1199" s="15">
        <v>26</v>
      </c>
      <c r="T1199" s="15">
        <v>85</v>
      </c>
      <c r="U1199" s="13">
        <f>R1199*(100-T1199)%</f>
        <v>195195</v>
      </c>
      <c r="V1199" s="13">
        <f t="shared" si="194"/>
        <v>195195</v>
      </c>
      <c r="W1199" s="13">
        <f t="shared" si="191"/>
        <v>195195</v>
      </c>
      <c r="X1199" s="17">
        <v>10</v>
      </c>
      <c r="Y1199" s="6" t="s">
        <v>35</v>
      </c>
      <c r="Z1199" s="19">
        <v>0.02</v>
      </c>
    </row>
    <row r="1200" spans="1:26" ht="29.25" customHeight="1" thickBot="1" x14ac:dyDescent="0.6">
      <c r="A1200" s="11">
        <v>991</v>
      </c>
      <c r="B1200" s="11" t="s">
        <v>32</v>
      </c>
      <c r="C1200" s="11">
        <v>22237</v>
      </c>
      <c r="D1200" s="11">
        <v>9</v>
      </c>
      <c r="E1200" s="11">
        <v>2</v>
      </c>
      <c r="F1200" s="11">
        <v>60</v>
      </c>
      <c r="G1200" s="20">
        <v>1</v>
      </c>
      <c r="H1200" s="12">
        <f t="shared" ref="H1200:H1263" si="197">SUM(D1200*400)+(E1200*100)+F1200</f>
        <v>3860</v>
      </c>
      <c r="I1200" s="11">
        <v>100</v>
      </c>
      <c r="J1200" s="13">
        <f>H1200*I1200</f>
        <v>386000</v>
      </c>
      <c r="K1200" s="11">
        <v>1</v>
      </c>
      <c r="L1200" s="11"/>
      <c r="M1200" s="11"/>
      <c r="N1200" s="11">
        <v>1</v>
      </c>
      <c r="O1200" s="12"/>
      <c r="P1200" s="15">
        <v>100</v>
      </c>
      <c r="Q1200" s="16"/>
      <c r="R1200" s="16"/>
      <c r="S1200" s="15"/>
      <c r="T1200" s="15"/>
      <c r="U1200" s="13"/>
      <c r="V1200" s="13">
        <f t="shared" si="194"/>
        <v>386000</v>
      </c>
      <c r="W1200" s="13">
        <f t="shared" si="191"/>
        <v>386000</v>
      </c>
      <c r="X1200" s="17">
        <v>50</v>
      </c>
      <c r="Y1200" s="18" t="s">
        <v>35</v>
      </c>
      <c r="Z1200" s="19">
        <v>0.01</v>
      </c>
    </row>
    <row r="1201" spans="1:26" s="37" customFormat="1" ht="43.5" customHeight="1" thickBot="1" x14ac:dyDescent="0.6">
      <c r="A1201" s="147">
        <v>992</v>
      </c>
      <c r="B1201" s="14" t="s">
        <v>32</v>
      </c>
      <c r="C1201" s="14">
        <v>309</v>
      </c>
      <c r="D1201" s="14">
        <v>0</v>
      </c>
      <c r="E1201" s="14">
        <v>3</v>
      </c>
      <c r="F1201" s="14">
        <v>37</v>
      </c>
      <c r="G1201" s="29">
        <v>2</v>
      </c>
      <c r="H1201" s="19">
        <f t="shared" si="197"/>
        <v>337</v>
      </c>
      <c r="I1201" s="14">
        <v>420</v>
      </c>
      <c r="J1201" s="30">
        <f>H1201*I1201</f>
        <v>141540</v>
      </c>
      <c r="K1201" s="14">
        <v>1</v>
      </c>
      <c r="L1201" s="14"/>
      <c r="M1201" s="14"/>
      <c r="N1201" s="14">
        <v>2</v>
      </c>
      <c r="O1201" s="19"/>
      <c r="P1201" s="31">
        <v>100</v>
      </c>
      <c r="Q1201" s="32"/>
      <c r="R1201" s="32"/>
      <c r="S1201" s="31"/>
      <c r="T1201" s="31"/>
      <c r="U1201" s="30"/>
      <c r="V1201" s="30">
        <f t="shared" si="194"/>
        <v>141540</v>
      </c>
      <c r="W1201" s="30">
        <f t="shared" si="191"/>
        <v>141540</v>
      </c>
      <c r="X1201" s="33">
        <v>0</v>
      </c>
      <c r="Y1201" s="34"/>
      <c r="Z1201" s="19">
        <v>0.02</v>
      </c>
    </row>
    <row r="1202" spans="1:26" ht="47.25" customHeight="1" thickBot="1" x14ac:dyDescent="0.6">
      <c r="A1202" s="153"/>
      <c r="B1202" s="11" t="s">
        <v>32</v>
      </c>
      <c r="C1202" s="11">
        <v>309</v>
      </c>
      <c r="D1202" s="11"/>
      <c r="E1202" s="11"/>
      <c r="F1202" s="11"/>
      <c r="G1202" s="20"/>
      <c r="H1202" s="12"/>
      <c r="I1202" s="11"/>
      <c r="J1202" s="13"/>
      <c r="K1202" s="11">
        <v>1</v>
      </c>
      <c r="L1202" s="11" t="s">
        <v>33</v>
      </c>
      <c r="M1202" s="14" t="s">
        <v>34</v>
      </c>
      <c r="N1202" s="11">
        <v>2</v>
      </c>
      <c r="O1202" s="12">
        <v>270</v>
      </c>
      <c r="P1202" s="15">
        <v>100</v>
      </c>
      <c r="Q1202" s="16">
        <v>8450</v>
      </c>
      <c r="R1202" s="16">
        <f>O1202*Q1202</f>
        <v>2281500</v>
      </c>
      <c r="S1202" s="15">
        <v>36</v>
      </c>
      <c r="T1202" s="15">
        <v>85</v>
      </c>
      <c r="U1202" s="13">
        <f>R1202*(100-T1202)%</f>
        <v>342225</v>
      </c>
      <c r="V1202" s="13">
        <f t="shared" si="194"/>
        <v>342225</v>
      </c>
      <c r="W1202" s="13">
        <f t="shared" si="191"/>
        <v>342225</v>
      </c>
      <c r="X1202" s="17">
        <v>10</v>
      </c>
      <c r="Y1202" s="18" t="s">
        <v>35</v>
      </c>
      <c r="Z1202" s="19">
        <v>0.02</v>
      </c>
    </row>
    <row r="1203" spans="1:26" ht="29.25" customHeight="1" thickBot="1" x14ac:dyDescent="0.6">
      <c r="A1203" s="11">
        <v>993</v>
      </c>
      <c r="B1203" s="11" t="s">
        <v>32</v>
      </c>
      <c r="C1203" s="11">
        <v>19441</v>
      </c>
      <c r="D1203" s="11">
        <v>0</v>
      </c>
      <c r="E1203" s="11">
        <v>3</v>
      </c>
      <c r="F1203" s="11">
        <v>89</v>
      </c>
      <c r="G1203" s="20">
        <v>1</v>
      </c>
      <c r="H1203" s="12">
        <f t="shared" si="197"/>
        <v>389</v>
      </c>
      <c r="I1203" s="11">
        <v>420</v>
      </c>
      <c r="J1203" s="13">
        <f>H1203*I1203</f>
        <v>163380</v>
      </c>
      <c r="K1203" s="11">
        <v>1</v>
      </c>
      <c r="L1203" s="11"/>
      <c r="M1203" s="11"/>
      <c r="N1203" s="11">
        <v>1</v>
      </c>
      <c r="O1203" s="12"/>
      <c r="P1203" s="15">
        <v>100</v>
      </c>
      <c r="Q1203" s="16"/>
      <c r="R1203" s="16"/>
      <c r="S1203" s="15"/>
      <c r="T1203" s="15"/>
      <c r="U1203" s="13"/>
      <c r="V1203" s="13">
        <f t="shared" si="194"/>
        <v>163380</v>
      </c>
      <c r="W1203" s="13">
        <f t="shared" si="191"/>
        <v>163380</v>
      </c>
      <c r="X1203" s="17">
        <v>50</v>
      </c>
      <c r="Y1203" s="6" t="s">
        <v>35</v>
      </c>
      <c r="Z1203" s="19">
        <v>0.01</v>
      </c>
    </row>
    <row r="1204" spans="1:26" s="37" customFormat="1" ht="41.25" customHeight="1" thickBot="1" x14ac:dyDescent="0.6">
      <c r="A1204" s="147">
        <v>994</v>
      </c>
      <c r="B1204" s="14" t="s">
        <v>32</v>
      </c>
      <c r="C1204" s="14">
        <v>34086</v>
      </c>
      <c r="D1204" s="14">
        <v>0</v>
      </c>
      <c r="E1204" s="14">
        <v>2</v>
      </c>
      <c r="F1204" s="14">
        <v>88</v>
      </c>
      <c r="G1204" s="29">
        <v>2</v>
      </c>
      <c r="H1204" s="19">
        <f t="shared" si="197"/>
        <v>288</v>
      </c>
      <c r="I1204" s="14">
        <v>420</v>
      </c>
      <c r="J1204" s="30">
        <f>H1204*I1204</f>
        <v>120960</v>
      </c>
      <c r="K1204" s="14">
        <v>1</v>
      </c>
      <c r="L1204" s="14"/>
      <c r="M1204" s="14"/>
      <c r="N1204" s="14">
        <v>2</v>
      </c>
      <c r="O1204" s="19"/>
      <c r="P1204" s="31">
        <v>100</v>
      </c>
      <c r="Q1204" s="32"/>
      <c r="R1204" s="32"/>
      <c r="S1204" s="31"/>
      <c r="T1204" s="31"/>
      <c r="U1204" s="30"/>
      <c r="V1204" s="30">
        <f t="shared" si="194"/>
        <v>120960</v>
      </c>
      <c r="W1204" s="30">
        <f t="shared" ref="W1204:W1269" si="198">V1204</f>
        <v>120960</v>
      </c>
      <c r="X1204" s="33">
        <v>0</v>
      </c>
      <c r="Y1204" s="34"/>
      <c r="Z1204" s="19">
        <v>0.02</v>
      </c>
    </row>
    <row r="1205" spans="1:26" ht="40.5" customHeight="1" thickBot="1" x14ac:dyDescent="0.6">
      <c r="A1205" s="153"/>
      <c r="B1205" s="11" t="s">
        <v>32</v>
      </c>
      <c r="C1205" s="11">
        <v>34086</v>
      </c>
      <c r="D1205" s="11"/>
      <c r="E1205" s="11"/>
      <c r="F1205" s="11"/>
      <c r="G1205" s="20"/>
      <c r="H1205" s="12"/>
      <c r="I1205" s="11"/>
      <c r="J1205" s="13"/>
      <c r="K1205" s="11">
        <v>1</v>
      </c>
      <c r="L1205" s="11" t="s">
        <v>33</v>
      </c>
      <c r="M1205" s="11" t="s">
        <v>37</v>
      </c>
      <c r="N1205" s="11">
        <v>2</v>
      </c>
      <c r="O1205" s="12">
        <v>91</v>
      </c>
      <c r="P1205" s="15">
        <v>100</v>
      </c>
      <c r="Q1205" s="16">
        <v>8450</v>
      </c>
      <c r="R1205" s="16">
        <f>O1205*Q1205</f>
        <v>768950</v>
      </c>
      <c r="S1205" s="15">
        <v>11</v>
      </c>
      <c r="T1205" s="15">
        <v>12</v>
      </c>
      <c r="U1205" s="13">
        <f>R1205*(100-T1205)%</f>
        <v>676676</v>
      </c>
      <c r="V1205" s="13">
        <f t="shared" si="194"/>
        <v>676676</v>
      </c>
      <c r="W1205" s="13">
        <f t="shared" si="198"/>
        <v>676676</v>
      </c>
      <c r="X1205" s="17">
        <v>10</v>
      </c>
      <c r="Y1205" s="18" t="s">
        <v>35</v>
      </c>
      <c r="Z1205" s="19">
        <v>0.02</v>
      </c>
    </row>
    <row r="1206" spans="1:26" ht="30" customHeight="1" thickBot="1" x14ac:dyDescent="0.6">
      <c r="A1206" s="11">
        <v>995</v>
      </c>
      <c r="B1206" s="11" t="s">
        <v>32</v>
      </c>
      <c r="C1206" s="11">
        <v>39108</v>
      </c>
      <c r="D1206" s="11">
        <v>3</v>
      </c>
      <c r="E1206" s="11">
        <v>0</v>
      </c>
      <c r="F1206" s="11">
        <v>74</v>
      </c>
      <c r="G1206" s="11">
        <v>1</v>
      </c>
      <c r="H1206" s="12">
        <f t="shared" si="197"/>
        <v>1274</v>
      </c>
      <c r="I1206" s="11">
        <v>370</v>
      </c>
      <c r="J1206" s="13">
        <f t="shared" ref="J1206:J1211" si="199">H1206*I1206</f>
        <v>471380</v>
      </c>
      <c r="K1206" s="11">
        <v>1</v>
      </c>
      <c r="L1206" s="11"/>
      <c r="M1206" s="11"/>
      <c r="N1206" s="11">
        <v>1</v>
      </c>
      <c r="O1206" s="12"/>
      <c r="P1206" s="15">
        <v>100</v>
      </c>
      <c r="Q1206" s="16"/>
      <c r="R1206" s="16"/>
      <c r="S1206" s="15"/>
      <c r="T1206" s="15"/>
      <c r="U1206" s="13"/>
      <c r="V1206" s="13">
        <f t="shared" si="194"/>
        <v>471380</v>
      </c>
      <c r="W1206" s="13">
        <f t="shared" si="198"/>
        <v>471380</v>
      </c>
      <c r="X1206" s="161">
        <v>50</v>
      </c>
      <c r="Y1206" s="164" t="s">
        <v>35</v>
      </c>
      <c r="Z1206" s="144">
        <v>0.01</v>
      </c>
    </row>
    <row r="1207" spans="1:26" ht="30" customHeight="1" thickBot="1" x14ac:dyDescent="0.6">
      <c r="A1207" s="11">
        <v>996</v>
      </c>
      <c r="B1207" s="11" t="s">
        <v>32</v>
      </c>
      <c r="C1207" s="11">
        <v>39361</v>
      </c>
      <c r="D1207" s="11">
        <v>1</v>
      </c>
      <c r="E1207" s="11">
        <v>3</v>
      </c>
      <c r="F1207" s="11">
        <v>18</v>
      </c>
      <c r="G1207" s="11">
        <v>1</v>
      </c>
      <c r="H1207" s="12">
        <f t="shared" si="197"/>
        <v>718</v>
      </c>
      <c r="I1207" s="11">
        <v>370</v>
      </c>
      <c r="J1207" s="13">
        <f t="shared" si="199"/>
        <v>265660</v>
      </c>
      <c r="K1207" s="11">
        <v>1</v>
      </c>
      <c r="L1207" s="11"/>
      <c r="M1207" s="11"/>
      <c r="N1207" s="11">
        <v>1</v>
      </c>
      <c r="O1207" s="12"/>
      <c r="P1207" s="15">
        <v>100</v>
      </c>
      <c r="Q1207" s="16"/>
      <c r="R1207" s="16"/>
      <c r="S1207" s="15"/>
      <c r="T1207" s="15"/>
      <c r="U1207" s="13"/>
      <c r="V1207" s="13">
        <f t="shared" si="194"/>
        <v>265660</v>
      </c>
      <c r="W1207" s="13">
        <f t="shared" si="198"/>
        <v>265660</v>
      </c>
      <c r="X1207" s="162"/>
      <c r="Y1207" s="165"/>
      <c r="Z1207" s="145"/>
    </row>
    <row r="1208" spans="1:26" ht="29.25" customHeight="1" thickBot="1" x14ac:dyDescent="0.6">
      <c r="A1208" s="11">
        <v>997</v>
      </c>
      <c r="B1208" s="11" t="s">
        <v>32</v>
      </c>
      <c r="C1208" s="11">
        <v>17505</v>
      </c>
      <c r="D1208" s="11">
        <v>3</v>
      </c>
      <c r="E1208" s="11">
        <v>2</v>
      </c>
      <c r="F1208" s="11">
        <v>29</v>
      </c>
      <c r="G1208" s="20">
        <v>1</v>
      </c>
      <c r="H1208" s="12">
        <f>SUM(D1208*400)+(E1208*100)+F1208</f>
        <v>1429</v>
      </c>
      <c r="I1208" s="11">
        <v>180</v>
      </c>
      <c r="J1208" s="13">
        <f t="shared" si="199"/>
        <v>257220</v>
      </c>
      <c r="K1208" s="11">
        <v>1</v>
      </c>
      <c r="L1208" s="11"/>
      <c r="M1208" s="11"/>
      <c r="N1208" s="11">
        <v>1</v>
      </c>
      <c r="O1208" s="12"/>
      <c r="P1208" s="15">
        <v>100</v>
      </c>
      <c r="Q1208" s="16"/>
      <c r="R1208" s="16"/>
      <c r="S1208" s="15"/>
      <c r="T1208" s="15"/>
      <c r="U1208" s="13"/>
      <c r="V1208" s="13">
        <f t="shared" si="194"/>
        <v>257220</v>
      </c>
      <c r="W1208" s="13">
        <f>V1208</f>
        <v>257220</v>
      </c>
      <c r="X1208" s="163"/>
      <c r="Y1208" s="166"/>
      <c r="Z1208" s="146"/>
    </row>
    <row r="1209" spans="1:26" ht="30" customHeight="1" thickBot="1" x14ac:dyDescent="0.6">
      <c r="A1209" s="11">
        <v>998</v>
      </c>
      <c r="B1209" s="11" t="s">
        <v>32</v>
      </c>
      <c r="C1209" s="11">
        <v>39211</v>
      </c>
      <c r="D1209" s="11">
        <v>0</v>
      </c>
      <c r="E1209" s="11">
        <v>0</v>
      </c>
      <c r="F1209" s="11">
        <v>74</v>
      </c>
      <c r="G1209" s="11">
        <v>1</v>
      </c>
      <c r="H1209" s="12">
        <f t="shared" si="197"/>
        <v>74</v>
      </c>
      <c r="I1209" s="11">
        <v>100</v>
      </c>
      <c r="J1209" s="13">
        <f t="shared" si="199"/>
        <v>7400</v>
      </c>
      <c r="K1209" s="11">
        <v>1</v>
      </c>
      <c r="L1209" s="11"/>
      <c r="M1209" s="11"/>
      <c r="N1209" s="11">
        <v>1</v>
      </c>
      <c r="O1209" s="12"/>
      <c r="P1209" s="15">
        <v>100</v>
      </c>
      <c r="Q1209" s="16"/>
      <c r="R1209" s="16"/>
      <c r="S1209" s="15"/>
      <c r="T1209" s="15"/>
      <c r="U1209" s="13"/>
      <c r="V1209" s="13">
        <f t="shared" si="194"/>
        <v>7400</v>
      </c>
      <c r="W1209" s="13">
        <f t="shared" si="198"/>
        <v>7400</v>
      </c>
      <c r="X1209" s="17">
        <v>50</v>
      </c>
      <c r="Y1209" s="18" t="s">
        <v>35</v>
      </c>
      <c r="Z1209" s="19">
        <v>0.01</v>
      </c>
    </row>
    <row r="1210" spans="1:26" ht="30" customHeight="1" thickBot="1" x14ac:dyDescent="0.6">
      <c r="A1210" s="11">
        <v>999</v>
      </c>
      <c r="B1210" s="11" t="s">
        <v>32</v>
      </c>
      <c r="C1210" s="11">
        <v>31511</v>
      </c>
      <c r="D1210" s="11">
        <v>7</v>
      </c>
      <c r="E1210" s="11">
        <v>3</v>
      </c>
      <c r="F1210" s="11">
        <v>0</v>
      </c>
      <c r="G1210" s="20">
        <v>1</v>
      </c>
      <c r="H1210" s="12">
        <f t="shared" si="197"/>
        <v>3100</v>
      </c>
      <c r="I1210" s="11">
        <v>140</v>
      </c>
      <c r="J1210" s="13">
        <f t="shared" si="199"/>
        <v>434000</v>
      </c>
      <c r="K1210" s="11">
        <v>1</v>
      </c>
      <c r="L1210" s="11"/>
      <c r="M1210" s="11"/>
      <c r="N1210" s="11">
        <v>1</v>
      </c>
      <c r="O1210" s="12"/>
      <c r="P1210" s="15">
        <v>100</v>
      </c>
      <c r="Q1210" s="16"/>
      <c r="R1210" s="16"/>
      <c r="S1210" s="15"/>
      <c r="T1210" s="15"/>
      <c r="U1210" s="13"/>
      <c r="V1210" s="13">
        <f t="shared" si="194"/>
        <v>434000</v>
      </c>
      <c r="W1210" s="13">
        <f t="shared" si="198"/>
        <v>434000</v>
      </c>
      <c r="X1210" s="17">
        <v>50</v>
      </c>
      <c r="Y1210" s="18" t="s">
        <v>35</v>
      </c>
      <c r="Z1210" s="19">
        <v>0.01</v>
      </c>
    </row>
    <row r="1211" spans="1:26" ht="30" customHeight="1" thickBot="1" x14ac:dyDescent="0.6">
      <c r="A1211" s="11">
        <v>1000</v>
      </c>
      <c r="B1211" s="11" t="s">
        <v>32</v>
      </c>
      <c r="C1211" s="11">
        <v>39894</v>
      </c>
      <c r="D1211" s="11">
        <v>1</v>
      </c>
      <c r="E1211" s="11">
        <v>2</v>
      </c>
      <c r="F1211" s="11">
        <v>0</v>
      </c>
      <c r="G1211" s="11">
        <v>1</v>
      </c>
      <c r="H1211" s="12">
        <f t="shared" si="197"/>
        <v>600</v>
      </c>
      <c r="I1211" s="11">
        <v>150</v>
      </c>
      <c r="J1211" s="13">
        <f t="shared" si="199"/>
        <v>90000</v>
      </c>
      <c r="K1211" s="11">
        <v>1</v>
      </c>
      <c r="L1211" s="11"/>
      <c r="M1211" s="11"/>
      <c r="N1211" s="11">
        <v>1</v>
      </c>
      <c r="O1211" s="12"/>
      <c r="P1211" s="15">
        <v>100</v>
      </c>
      <c r="Q1211" s="16"/>
      <c r="R1211" s="16"/>
      <c r="S1211" s="15"/>
      <c r="T1211" s="15"/>
      <c r="U1211" s="13"/>
      <c r="V1211" s="13">
        <f t="shared" si="194"/>
        <v>90000</v>
      </c>
      <c r="W1211" s="13">
        <f t="shared" si="198"/>
        <v>90000</v>
      </c>
      <c r="X1211" s="17">
        <v>50</v>
      </c>
      <c r="Y1211" s="18" t="s">
        <v>35</v>
      </c>
      <c r="Z1211" s="19">
        <v>0.01</v>
      </c>
    </row>
    <row r="1212" spans="1:26" ht="33.6" customHeight="1" thickBot="1" x14ac:dyDescent="0.6">
      <c r="A1212" s="152">
        <v>1001</v>
      </c>
      <c r="B1212" s="11" t="s">
        <v>32</v>
      </c>
      <c r="C1212" s="11">
        <v>42438</v>
      </c>
      <c r="D1212" s="11">
        <v>0</v>
      </c>
      <c r="E1212" s="11">
        <v>0</v>
      </c>
      <c r="F1212" s="11">
        <v>72</v>
      </c>
      <c r="G1212" s="11">
        <v>2</v>
      </c>
      <c r="H1212" s="12">
        <f>SUM(D1212*400)+(E1212*100)+F1212-H1213</f>
        <v>70.5</v>
      </c>
      <c r="I1212" s="11">
        <v>100</v>
      </c>
      <c r="J1212" s="13">
        <f>H1212*I1212-J1213</f>
        <v>6900</v>
      </c>
      <c r="K1212" s="11">
        <v>1</v>
      </c>
      <c r="L1212" s="11" t="s">
        <v>33</v>
      </c>
      <c r="M1212" s="14" t="s">
        <v>34</v>
      </c>
      <c r="N1212" s="11">
        <v>2</v>
      </c>
      <c r="O1212" s="12">
        <v>132</v>
      </c>
      <c r="P1212" s="15">
        <v>100</v>
      </c>
      <c r="Q1212" s="16">
        <v>8450</v>
      </c>
      <c r="R1212" s="16">
        <f>O1212*Q1212</f>
        <v>1115400</v>
      </c>
      <c r="S1212" s="15">
        <v>32</v>
      </c>
      <c r="T1212" s="15">
        <v>85</v>
      </c>
      <c r="U1212" s="13">
        <f>R1212*(100-T1212)%</f>
        <v>167310</v>
      </c>
      <c r="V1212" s="13">
        <f t="shared" si="194"/>
        <v>174210</v>
      </c>
      <c r="W1212" s="13">
        <f t="shared" si="198"/>
        <v>174210</v>
      </c>
      <c r="X1212" s="17">
        <v>50</v>
      </c>
      <c r="Y1212" s="18" t="s">
        <v>35</v>
      </c>
      <c r="Z1212" s="19">
        <v>0.03</v>
      </c>
    </row>
    <row r="1213" spans="1:26" s="37" customFormat="1" ht="33.6" customHeight="1" thickBot="1" x14ac:dyDescent="0.6">
      <c r="A1213" s="153"/>
      <c r="B1213" s="14" t="s">
        <v>32</v>
      </c>
      <c r="C1213" s="14">
        <v>42438</v>
      </c>
      <c r="D1213" s="14"/>
      <c r="E1213" s="14"/>
      <c r="F1213" s="14"/>
      <c r="G1213" s="14"/>
      <c r="H1213" s="19">
        <v>1.5</v>
      </c>
      <c r="I1213" s="14">
        <v>100</v>
      </c>
      <c r="J1213" s="30">
        <f t="shared" ref="J1213:J1222" si="200">H1213*I1213</f>
        <v>150</v>
      </c>
      <c r="K1213" s="14"/>
      <c r="L1213" s="14" t="s">
        <v>42</v>
      </c>
      <c r="M1213" s="14" t="s">
        <v>41</v>
      </c>
      <c r="N1213" s="14">
        <v>2</v>
      </c>
      <c r="O1213" s="19">
        <v>6</v>
      </c>
      <c r="P1213" s="31">
        <v>100</v>
      </c>
      <c r="Q1213" s="32">
        <v>2550</v>
      </c>
      <c r="R1213" s="32">
        <f>O1213*Q1213</f>
        <v>15300</v>
      </c>
      <c r="S1213" s="31">
        <v>6</v>
      </c>
      <c r="T1213" s="31">
        <v>20</v>
      </c>
      <c r="U1213" s="30">
        <f>R1213*(100-T1213)%</f>
        <v>12240</v>
      </c>
      <c r="V1213" s="30">
        <f t="shared" si="194"/>
        <v>12390</v>
      </c>
      <c r="W1213" s="30">
        <f t="shared" si="198"/>
        <v>12390</v>
      </c>
      <c r="X1213" s="33">
        <v>50</v>
      </c>
      <c r="Y1213" s="34" t="s">
        <v>35</v>
      </c>
      <c r="Z1213" s="19">
        <v>0.03</v>
      </c>
    </row>
    <row r="1214" spans="1:26" ht="42.75" customHeight="1" thickBot="1" x14ac:dyDescent="0.6">
      <c r="A1214" s="38">
        <v>1002</v>
      </c>
      <c r="B1214" s="11" t="s">
        <v>32</v>
      </c>
      <c r="C1214" s="11">
        <v>34118</v>
      </c>
      <c r="D1214" s="11">
        <v>0</v>
      </c>
      <c r="E1214" s="11">
        <v>0</v>
      </c>
      <c r="F1214" s="11">
        <v>92</v>
      </c>
      <c r="G1214" s="20">
        <v>2</v>
      </c>
      <c r="H1214" s="12">
        <f>SUM(D1214*400)+(E1214*100)+F1214</f>
        <v>92</v>
      </c>
      <c r="I1214" s="11">
        <v>500</v>
      </c>
      <c r="J1214" s="13">
        <f t="shared" si="200"/>
        <v>46000</v>
      </c>
      <c r="K1214" s="11">
        <v>1</v>
      </c>
      <c r="L1214" s="11" t="s">
        <v>33</v>
      </c>
      <c r="M1214" s="14" t="s">
        <v>34</v>
      </c>
      <c r="N1214" s="11">
        <v>2</v>
      </c>
      <c r="O1214" s="12">
        <v>216</v>
      </c>
      <c r="P1214" s="15">
        <v>100</v>
      </c>
      <c r="Q1214" s="16">
        <v>8450</v>
      </c>
      <c r="R1214" s="16">
        <f>O1214*Q1214</f>
        <v>1825200</v>
      </c>
      <c r="S1214" s="15">
        <v>36</v>
      </c>
      <c r="T1214" s="15">
        <v>85</v>
      </c>
      <c r="U1214" s="13">
        <f>R1214*(100-T1214)%</f>
        <v>273780</v>
      </c>
      <c r="V1214" s="13">
        <f t="shared" si="194"/>
        <v>319780</v>
      </c>
      <c r="W1214" s="13">
        <f t="shared" si="198"/>
        <v>319780</v>
      </c>
      <c r="X1214" s="17">
        <v>50</v>
      </c>
      <c r="Y1214" s="18" t="s">
        <v>35</v>
      </c>
      <c r="Z1214" s="19">
        <v>0.03</v>
      </c>
    </row>
    <row r="1215" spans="1:26" ht="42.75" customHeight="1" thickBot="1" x14ac:dyDescent="0.6">
      <c r="A1215" s="152">
        <v>1003</v>
      </c>
      <c r="B1215" s="11" t="s">
        <v>32</v>
      </c>
      <c r="C1215" s="11">
        <v>34119</v>
      </c>
      <c r="D1215" s="11">
        <v>0</v>
      </c>
      <c r="E1215" s="11">
        <v>2</v>
      </c>
      <c r="F1215" s="11">
        <v>46</v>
      </c>
      <c r="G1215" s="20">
        <v>2</v>
      </c>
      <c r="H1215" s="12">
        <f>SUM(D1215*400)+(E1215*100)+F1215-H1216</f>
        <v>240</v>
      </c>
      <c r="I1215" s="11">
        <v>500</v>
      </c>
      <c r="J1215" s="13">
        <f t="shared" si="200"/>
        <v>120000</v>
      </c>
      <c r="K1215" s="11">
        <v>1</v>
      </c>
      <c r="L1215" s="11" t="s">
        <v>33</v>
      </c>
      <c r="M1215" s="14" t="s">
        <v>34</v>
      </c>
      <c r="N1215" s="11">
        <v>2</v>
      </c>
      <c r="O1215" s="12">
        <v>475.1</v>
      </c>
      <c r="P1215" s="15">
        <v>100</v>
      </c>
      <c r="Q1215" s="16">
        <v>8450</v>
      </c>
      <c r="R1215" s="16">
        <f>O1215*Q1215</f>
        <v>4014595</v>
      </c>
      <c r="S1215" s="15">
        <v>36</v>
      </c>
      <c r="T1215" s="15">
        <v>85</v>
      </c>
      <c r="U1215" s="13">
        <f>R1215*(100-T1215)%</f>
        <v>602189.25</v>
      </c>
      <c r="V1215" s="13">
        <f t="shared" si="194"/>
        <v>722189.25</v>
      </c>
      <c r="W1215" s="13">
        <f t="shared" si="198"/>
        <v>722189.25</v>
      </c>
      <c r="X1215" s="17">
        <v>50</v>
      </c>
      <c r="Y1215" s="18" t="s">
        <v>35</v>
      </c>
      <c r="Z1215" s="19">
        <v>0.03</v>
      </c>
    </row>
    <row r="1216" spans="1:26" s="37" customFormat="1" ht="42.75" customHeight="1" thickBot="1" x14ac:dyDescent="0.6">
      <c r="A1216" s="153"/>
      <c r="B1216" s="14" t="s">
        <v>32</v>
      </c>
      <c r="C1216" s="14">
        <v>34119</v>
      </c>
      <c r="D1216" s="14"/>
      <c r="E1216" s="14"/>
      <c r="F1216" s="14"/>
      <c r="G1216" s="29">
        <v>3</v>
      </c>
      <c r="H1216" s="19">
        <v>6</v>
      </c>
      <c r="I1216" s="14">
        <v>500</v>
      </c>
      <c r="J1216" s="30">
        <f t="shared" si="200"/>
        <v>3000</v>
      </c>
      <c r="K1216" s="14">
        <v>1</v>
      </c>
      <c r="L1216" s="14" t="s">
        <v>42</v>
      </c>
      <c r="M1216" s="14" t="s">
        <v>41</v>
      </c>
      <c r="N1216" s="14">
        <v>3</v>
      </c>
      <c r="O1216" s="19">
        <v>24</v>
      </c>
      <c r="P1216" s="31">
        <v>100</v>
      </c>
      <c r="Q1216" s="32">
        <v>2550</v>
      </c>
      <c r="R1216" s="32">
        <f>O1216*Q1216</f>
        <v>61200</v>
      </c>
      <c r="S1216" s="31">
        <v>16</v>
      </c>
      <c r="T1216" s="31">
        <v>72</v>
      </c>
      <c r="U1216" s="30">
        <f>R1216*(100-T1216)%</f>
        <v>17136</v>
      </c>
      <c r="V1216" s="30">
        <f t="shared" si="194"/>
        <v>20136</v>
      </c>
      <c r="W1216" s="30">
        <f t="shared" si="198"/>
        <v>20136</v>
      </c>
      <c r="X1216" s="33">
        <v>50</v>
      </c>
      <c r="Y1216" s="34" t="s">
        <v>35</v>
      </c>
      <c r="Z1216" s="19">
        <v>0.03</v>
      </c>
    </row>
    <row r="1217" spans="1:26" ht="27" customHeight="1" thickBot="1" x14ac:dyDescent="0.6">
      <c r="A1217" s="11">
        <v>1004</v>
      </c>
      <c r="B1217" s="11" t="s">
        <v>32</v>
      </c>
      <c r="C1217" s="11">
        <v>38979</v>
      </c>
      <c r="D1217" s="11">
        <v>0</v>
      </c>
      <c r="E1217" s="11">
        <v>3</v>
      </c>
      <c r="F1217" s="11">
        <v>64</v>
      </c>
      <c r="G1217" s="11">
        <v>1</v>
      </c>
      <c r="H1217" s="12">
        <f t="shared" si="197"/>
        <v>364</v>
      </c>
      <c r="I1217" s="11">
        <v>100</v>
      </c>
      <c r="J1217" s="13">
        <f t="shared" si="200"/>
        <v>36400</v>
      </c>
      <c r="K1217" s="11">
        <v>1</v>
      </c>
      <c r="L1217" s="11"/>
      <c r="M1217" s="11"/>
      <c r="N1217" s="11">
        <v>1</v>
      </c>
      <c r="O1217" s="12"/>
      <c r="P1217" s="15">
        <v>100</v>
      </c>
      <c r="Q1217" s="16"/>
      <c r="R1217" s="16"/>
      <c r="S1217" s="15"/>
      <c r="T1217" s="15"/>
      <c r="U1217" s="13"/>
      <c r="V1217" s="13">
        <f t="shared" si="194"/>
        <v>36400</v>
      </c>
      <c r="W1217" s="13">
        <f t="shared" si="198"/>
        <v>36400</v>
      </c>
      <c r="X1217" s="154">
        <v>50</v>
      </c>
      <c r="Y1217" s="155" t="s">
        <v>35</v>
      </c>
      <c r="Z1217" s="156">
        <v>0.01</v>
      </c>
    </row>
    <row r="1218" spans="1:26" ht="27" customHeight="1" thickBot="1" x14ac:dyDescent="0.6">
      <c r="A1218" s="11">
        <v>1005</v>
      </c>
      <c r="B1218" s="11" t="s">
        <v>32</v>
      </c>
      <c r="C1218" s="11">
        <v>38982</v>
      </c>
      <c r="D1218" s="11">
        <v>2</v>
      </c>
      <c r="E1218" s="11">
        <v>0</v>
      </c>
      <c r="F1218" s="11">
        <v>33</v>
      </c>
      <c r="G1218" s="11">
        <v>1</v>
      </c>
      <c r="H1218" s="12">
        <f t="shared" si="197"/>
        <v>833</v>
      </c>
      <c r="I1218" s="11">
        <v>440</v>
      </c>
      <c r="J1218" s="13">
        <f t="shared" si="200"/>
        <v>366520</v>
      </c>
      <c r="K1218" s="11">
        <v>1</v>
      </c>
      <c r="L1218" s="11"/>
      <c r="M1218" s="11"/>
      <c r="N1218" s="11">
        <v>1</v>
      </c>
      <c r="O1218" s="12"/>
      <c r="P1218" s="15">
        <v>100</v>
      </c>
      <c r="Q1218" s="16"/>
      <c r="R1218" s="16"/>
      <c r="S1218" s="15"/>
      <c r="T1218" s="15"/>
      <c r="U1218" s="13"/>
      <c r="V1218" s="13">
        <f t="shared" si="194"/>
        <v>366520</v>
      </c>
      <c r="W1218" s="13">
        <f t="shared" si="198"/>
        <v>366520</v>
      </c>
      <c r="X1218" s="154"/>
      <c r="Y1218" s="155"/>
      <c r="Z1218" s="156"/>
    </row>
    <row r="1219" spans="1:26" ht="27" customHeight="1" thickBot="1" x14ac:dyDescent="0.6">
      <c r="A1219" s="11">
        <v>1006</v>
      </c>
      <c r="B1219" s="11" t="s">
        <v>32</v>
      </c>
      <c r="C1219" s="11">
        <v>39205</v>
      </c>
      <c r="D1219" s="11">
        <v>1</v>
      </c>
      <c r="E1219" s="11">
        <v>0</v>
      </c>
      <c r="F1219" s="11">
        <v>33</v>
      </c>
      <c r="G1219" s="11">
        <v>1</v>
      </c>
      <c r="H1219" s="12">
        <f t="shared" si="197"/>
        <v>433</v>
      </c>
      <c r="I1219" s="11">
        <v>130</v>
      </c>
      <c r="J1219" s="13">
        <f t="shared" si="200"/>
        <v>56290</v>
      </c>
      <c r="K1219" s="11">
        <v>1</v>
      </c>
      <c r="L1219" s="11"/>
      <c r="M1219" s="11"/>
      <c r="N1219" s="11">
        <v>1</v>
      </c>
      <c r="O1219" s="12"/>
      <c r="P1219" s="15">
        <v>100</v>
      </c>
      <c r="Q1219" s="16"/>
      <c r="R1219" s="16"/>
      <c r="S1219" s="15"/>
      <c r="T1219" s="15"/>
      <c r="U1219" s="13"/>
      <c r="V1219" s="13">
        <f t="shared" si="194"/>
        <v>56290</v>
      </c>
      <c r="W1219" s="13">
        <f t="shared" si="198"/>
        <v>56290</v>
      </c>
      <c r="X1219" s="154"/>
      <c r="Y1219" s="155"/>
      <c r="Z1219" s="156"/>
    </row>
    <row r="1220" spans="1:26" ht="27" customHeight="1" thickBot="1" x14ac:dyDescent="0.6">
      <c r="A1220" s="11">
        <v>1007</v>
      </c>
      <c r="B1220" s="11" t="s">
        <v>32</v>
      </c>
      <c r="C1220" s="11">
        <v>34019</v>
      </c>
      <c r="D1220" s="11">
        <v>0</v>
      </c>
      <c r="E1220" s="11">
        <v>1</v>
      </c>
      <c r="F1220" s="11">
        <v>90</v>
      </c>
      <c r="G1220" s="11">
        <v>2</v>
      </c>
      <c r="H1220" s="12">
        <f t="shared" si="197"/>
        <v>190</v>
      </c>
      <c r="I1220" s="11">
        <v>440</v>
      </c>
      <c r="J1220" s="13">
        <f t="shared" si="200"/>
        <v>83600</v>
      </c>
      <c r="K1220" s="11">
        <v>1</v>
      </c>
      <c r="L1220" s="11"/>
      <c r="M1220" s="11"/>
      <c r="N1220" s="11">
        <v>2</v>
      </c>
      <c r="O1220" s="12"/>
      <c r="P1220" s="15">
        <v>100</v>
      </c>
      <c r="Q1220" s="16"/>
      <c r="R1220" s="16"/>
      <c r="S1220" s="15"/>
      <c r="T1220" s="15"/>
      <c r="U1220" s="13"/>
      <c r="V1220" s="13">
        <f t="shared" si="194"/>
        <v>83600</v>
      </c>
      <c r="W1220" s="13">
        <f t="shared" si="198"/>
        <v>83600</v>
      </c>
      <c r="X1220" s="17">
        <v>50</v>
      </c>
      <c r="Y1220" s="18"/>
      <c r="Z1220" s="19">
        <v>0.02</v>
      </c>
    </row>
    <row r="1221" spans="1:26" ht="36.75" customHeight="1" thickBot="1" x14ac:dyDescent="0.6">
      <c r="A1221" s="11">
        <v>1008</v>
      </c>
      <c r="B1221" s="11" t="s">
        <v>32</v>
      </c>
      <c r="C1221" s="11">
        <v>33282</v>
      </c>
      <c r="D1221" s="11">
        <v>0</v>
      </c>
      <c r="E1221" s="11">
        <v>0</v>
      </c>
      <c r="F1221" s="11">
        <v>95</v>
      </c>
      <c r="G1221" s="20">
        <v>2</v>
      </c>
      <c r="H1221" s="12">
        <f t="shared" si="197"/>
        <v>95</v>
      </c>
      <c r="I1221" s="11">
        <v>420</v>
      </c>
      <c r="J1221" s="13">
        <f t="shared" si="200"/>
        <v>39900</v>
      </c>
      <c r="K1221" s="11">
        <v>1</v>
      </c>
      <c r="L1221" s="11" t="s">
        <v>33</v>
      </c>
      <c r="M1221" s="14" t="s">
        <v>34</v>
      </c>
      <c r="N1221" s="11">
        <v>2</v>
      </c>
      <c r="O1221" s="12">
        <v>340</v>
      </c>
      <c r="P1221" s="15">
        <v>100</v>
      </c>
      <c r="Q1221" s="16">
        <v>8450</v>
      </c>
      <c r="R1221" s="16">
        <f>O1221*Q1221</f>
        <v>2873000</v>
      </c>
      <c r="S1221" s="15">
        <v>36</v>
      </c>
      <c r="T1221" s="15">
        <v>85</v>
      </c>
      <c r="U1221" s="13">
        <f>R1221*(100-T1221)%</f>
        <v>430950</v>
      </c>
      <c r="V1221" s="13">
        <f t="shared" si="194"/>
        <v>470850</v>
      </c>
      <c r="W1221" s="13">
        <f t="shared" si="198"/>
        <v>470850</v>
      </c>
      <c r="X1221" s="17">
        <v>50</v>
      </c>
      <c r="Y1221" s="18" t="s">
        <v>35</v>
      </c>
      <c r="Z1221" s="19">
        <v>0.03</v>
      </c>
    </row>
    <row r="1222" spans="1:26" ht="36.75" customHeight="1" thickBot="1" x14ac:dyDescent="0.6">
      <c r="A1222" s="152">
        <v>1009</v>
      </c>
      <c r="B1222" s="11" t="s">
        <v>32</v>
      </c>
      <c r="C1222" s="11">
        <v>39101</v>
      </c>
      <c r="D1222" s="11">
        <v>8</v>
      </c>
      <c r="E1222" s="11">
        <v>3</v>
      </c>
      <c r="F1222" s="11">
        <v>3</v>
      </c>
      <c r="G1222" s="11">
        <v>1</v>
      </c>
      <c r="H1222" s="12">
        <f t="shared" si="197"/>
        <v>3503</v>
      </c>
      <c r="I1222" s="11">
        <v>260</v>
      </c>
      <c r="J1222" s="13">
        <f t="shared" si="200"/>
        <v>910780</v>
      </c>
      <c r="K1222" s="11">
        <v>1</v>
      </c>
      <c r="L1222" s="11"/>
      <c r="M1222" s="11"/>
      <c r="N1222" s="11">
        <v>1</v>
      </c>
      <c r="O1222" s="12"/>
      <c r="P1222" s="15">
        <v>100</v>
      </c>
      <c r="Q1222" s="16"/>
      <c r="R1222" s="16"/>
      <c r="S1222" s="15"/>
      <c r="T1222" s="15"/>
      <c r="U1222" s="13"/>
      <c r="V1222" s="13">
        <f t="shared" si="194"/>
        <v>910780</v>
      </c>
      <c r="W1222" s="13">
        <f t="shared" si="198"/>
        <v>910780</v>
      </c>
      <c r="X1222" s="161" t="s">
        <v>52</v>
      </c>
      <c r="Y1222" s="18" t="s">
        <v>35</v>
      </c>
      <c r="Z1222" s="19"/>
    </row>
    <row r="1223" spans="1:26" ht="36.75" customHeight="1" thickBot="1" x14ac:dyDescent="0.6">
      <c r="A1223" s="157"/>
      <c r="B1223" s="11" t="s">
        <v>32</v>
      </c>
      <c r="C1223" s="11">
        <v>39101</v>
      </c>
      <c r="D1223" s="11"/>
      <c r="E1223" s="11"/>
      <c r="F1223" s="11"/>
      <c r="G1223" s="11"/>
      <c r="H1223" s="12"/>
      <c r="I1223" s="11"/>
      <c r="J1223" s="13"/>
      <c r="K1223" s="11">
        <v>1</v>
      </c>
      <c r="L1223" s="180" t="s">
        <v>53</v>
      </c>
      <c r="M1223" s="11" t="s">
        <v>37</v>
      </c>
      <c r="N1223" s="11"/>
      <c r="O1223" s="12">
        <v>345</v>
      </c>
      <c r="P1223" s="15"/>
      <c r="Q1223" s="16"/>
      <c r="R1223" s="16"/>
      <c r="S1223" s="15">
        <v>40</v>
      </c>
      <c r="T1223" s="15">
        <v>70</v>
      </c>
      <c r="U1223" s="13"/>
      <c r="V1223" s="13"/>
      <c r="W1223" s="13"/>
      <c r="X1223" s="162"/>
      <c r="Y1223" s="18"/>
      <c r="Z1223" s="19"/>
    </row>
    <row r="1224" spans="1:26" ht="36.75" customHeight="1" thickBot="1" x14ac:dyDescent="0.6">
      <c r="A1224" s="157"/>
      <c r="B1224" s="11" t="s">
        <v>32</v>
      </c>
      <c r="C1224" s="11">
        <v>39101</v>
      </c>
      <c r="D1224" s="11"/>
      <c r="E1224" s="11"/>
      <c r="F1224" s="11"/>
      <c r="G1224" s="11"/>
      <c r="H1224" s="12"/>
      <c r="I1224" s="11"/>
      <c r="J1224" s="13"/>
      <c r="K1224" s="11">
        <v>1</v>
      </c>
      <c r="L1224" s="180"/>
      <c r="M1224" s="11" t="s">
        <v>37</v>
      </c>
      <c r="N1224" s="11"/>
      <c r="O1224" s="12">
        <v>240</v>
      </c>
      <c r="P1224" s="15"/>
      <c r="Q1224" s="16"/>
      <c r="R1224" s="16"/>
      <c r="S1224" s="15">
        <v>25</v>
      </c>
      <c r="T1224" s="15">
        <v>40</v>
      </c>
      <c r="U1224" s="13"/>
      <c r="V1224" s="13"/>
      <c r="W1224" s="13"/>
      <c r="X1224" s="162"/>
      <c r="Y1224" s="18"/>
      <c r="Z1224" s="19"/>
    </row>
    <row r="1225" spans="1:26" ht="36.75" customHeight="1" thickBot="1" x14ac:dyDescent="0.6">
      <c r="A1225" s="153"/>
      <c r="B1225" s="11" t="s">
        <v>32</v>
      </c>
      <c r="C1225" s="11">
        <v>39101</v>
      </c>
      <c r="D1225" s="11"/>
      <c r="E1225" s="11"/>
      <c r="F1225" s="11"/>
      <c r="G1225" s="11"/>
      <c r="H1225" s="12"/>
      <c r="I1225" s="11"/>
      <c r="J1225" s="13"/>
      <c r="K1225" s="11">
        <v>1</v>
      </c>
      <c r="L1225" s="180"/>
      <c r="M1225" s="11" t="s">
        <v>37</v>
      </c>
      <c r="N1225" s="11"/>
      <c r="O1225" s="12">
        <v>180</v>
      </c>
      <c r="P1225" s="15"/>
      <c r="Q1225" s="16"/>
      <c r="R1225" s="16"/>
      <c r="S1225" s="15">
        <v>15</v>
      </c>
      <c r="T1225" s="15">
        <v>20</v>
      </c>
      <c r="U1225" s="13"/>
      <c r="V1225" s="13"/>
      <c r="W1225" s="13"/>
      <c r="X1225" s="163"/>
      <c r="Y1225" s="18"/>
      <c r="Z1225" s="19"/>
    </row>
    <row r="1226" spans="1:26" s="37" customFormat="1" ht="36.75" customHeight="1" thickBot="1" x14ac:dyDescent="0.6">
      <c r="A1226" s="147">
        <v>1010</v>
      </c>
      <c r="B1226" s="14" t="s">
        <v>32</v>
      </c>
      <c r="C1226" s="14">
        <v>1490</v>
      </c>
      <c r="D1226" s="14">
        <v>0</v>
      </c>
      <c r="E1226" s="14">
        <v>1</v>
      </c>
      <c r="F1226" s="14">
        <v>24</v>
      </c>
      <c r="G1226" s="29">
        <v>2</v>
      </c>
      <c r="H1226" s="19">
        <f t="shared" si="197"/>
        <v>124</v>
      </c>
      <c r="I1226" s="14">
        <v>420</v>
      </c>
      <c r="J1226" s="30">
        <f>H1226*I1226</f>
        <v>52080</v>
      </c>
      <c r="K1226" s="14">
        <v>1</v>
      </c>
      <c r="L1226" s="14"/>
      <c r="M1226" s="14"/>
      <c r="N1226" s="14">
        <v>2</v>
      </c>
      <c r="O1226" s="19"/>
      <c r="P1226" s="31">
        <v>100</v>
      </c>
      <c r="Q1226" s="32"/>
      <c r="R1226" s="32"/>
      <c r="S1226" s="31"/>
      <c r="T1226" s="31"/>
      <c r="U1226" s="30"/>
      <c r="V1226" s="30">
        <f t="shared" ref="V1226:V1263" si="201">U1226+J1226</f>
        <v>52080</v>
      </c>
      <c r="W1226" s="30">
        <f t="shared" si="198"/>
        <v>52080</v>
      </c>
      <c r="X1226" s="33">
        <v>0</v>
      </c>
      <c r="Y1226" s="34"/>
      <c r="Z1226" s="19">
        <v>0.02</v>
      </c>
    </row>
    <row r="1227" spans="1:26" ht="36.75" customHeight="1" thickBot="1" x14ac:dyDescent="0.6">
      <c r="A1227" s="153"/>
      <c r="B1227" s="11" t="s">
        <v>32</v>
      </c>
      <c r="C1227" s="11">
        <v>1490</v>
      </c>
      <c r="D1227" s="11"/>
      <c r="E1227" s="11"/>
      <c r="F1227" s="11"/>
      <c r="G1227" s="20"/>
      <c r="H1227" s="12"/>
      <c r="I1227" s="11"/>
      <c r="J1227" s="13"/>
      <c r="K1227" s="11">
        <v>1</v>
      </c>
      <c r="L1227" s="11" t="s">
        <v>33</v>
      </c>
      <c r="M1227" s="14" t="s">
        <v>34</v>
      </c>
      <c r="N1227" s="11">
        <v>2</v>
      </c>
      <c r="O1227" s="12">
        <v>385</v>
      </c>
      <c r="P1227" s="15">
        <v>100</v>
      </c>
      <c r="Q1227" s="16">
        <v>8450</v>
      </c>
      <c r="R1227" s="16">
        <f>O1227*Q1227</f>
        <v>3253250</v>
      </c>
      <c r="S1227" s="15">
        <v>8</v>
      </c>
      <c r="T1227" s="15">
        <v>22</v>
      </c>
      <c r="U1227" s="13">
        <f>R1227*(100-T1227)%</f>
        <v>2537535</v>
      </c>
      <c r="V1227" s="13">
        <f t="shared" si="201"/>
        <v>2537535</v>
      </c>
      <c r="W1227" s="13">
        <f t="shared" si="198"/>
        <v>2537535</v>
      </c>
      <c r="X1227" s="17">
        <v>10</v>
      </c>
      <c r="Y1227" s="18" t="s">
        <v>35</v>
      </c>
      <c r="Z1227" s="19">
        <v>0.02</v>
      </c>
    </row>
    <row r="1228" spans="1:26" ht="27" customHeight="1" thickBot="1" x14ac:dyDescent="0.6">
      <c r="A1228" s="11">
        <v>1011</v>
      </c>
      <c r="B1228" s="11" t="s">
        <v>32</v>
      </c>
      <c r="C1228" s="11">
        <v>1494</v>
      </c>
      <c r="D1228" s="11">
        <v>0</v>
      </c>
      <c r="E1228" s="11">
        <v>2</v>
      </c>
      <c r="F1228" s="11">
        <v>36</v>
      </c>
      <c r="G1228" s="20">
        <v>1</v>
      </c>
      <c r="H1228" s="12">
        <f t="shared" si="197"/>
        <v>236</v>
      </c>
      <c r="I1228" s="11">
        <v>280</v>
      </c>
      <c r="J1228" s="13">
        <f>H1228*I1228</f>
        <v>66080</v>
      </c>
      <c r="K1228" s="11">
        <v>1</v>
      </c>
      <c r="L1228" s="11"/>
      <c r="M1228" s="11"/>
      <c r="N1228" s="11">
        <v>1</v>
      </c>
      <c r="O1228" s="12"/>
      <c r="P1228" s="15">
        <v>100</v>
      </c>
      <c r="Q1228" s="16"/>
      <c r="R1228" s="16"/>
      <c r="S1228" s="15"/>
      <c r="T1228" s="15"/>
      <c r="U1228" s="13"/>
      <c r="V1228" s="13">
        <f t="shared" si="201"/>
        <v>66080</v>
      </c>
      <c r="W1228" s="13">
        <f t="shared" si="198"/>
        <v>66080</v>
      </c>
      <c r="X1228" s="17">
        <v>50</v>
      </c>
      <c r="Y1228" s="18" t="s">
        <v>35</v>
      </c>
      <c r="Z1228" s="19">
        <v>0.01</v>
      </c>
    </row>
    <row r="1229" spans="1:26" s="37" customFormat="1" ht="27" customHeight="1" thickBot="1" x14ac:dyDescent="0.6">
      <c r="A1229" s="147">
        <v>1012</v>
      </c>
      <c r="B1229" s="14" t="s">
        <v>32</v>
      </c>
      <c r="C1229" s="14">
        <v>33336</v>
      </c>
      <c r="D1229" s="14">
        <v>1</v>
      </c>
      <c r="E1229" s="14">
        <v>0</v>
      </c>
      <c r="F1229" s="14">
        <v>92</v>
      </c>
      <c r="G1229" s="29">
        <v>1</v>
      </c>
      <c r="H1229" s="19">
        <f t="shared" si="197"/>
        <v>492</v>
      </c>
      <c r="I1229" s="14">
        <v>370</v>
      </c>
      <c r="J1229" s="30">
        <f>H1229*I1229</f>
        <v>182040</v>
      </c>
      <c r="K1229" s="14">
        <v>1</v>
      </c>
      <c r="L1229" s="14"/>
      <c r="M1229" s="14"/>
      <c r="N1229" s="14">
        <v>2</v>
      </c>
      <c r="O1229" s="19"/>
      <c r="P1229" s="31">
        <v>100</v>
      </c>
      <c r="Q1229" s="32"/>
      <c r="R1229" s="32"/>
      <c r="S1229" s="31"/>
      <c r="T1229" s="31"/>
      <c r="U1229" s="30"/>
      <c r="V1229" s="30">
        <f t="shared" si="201"/>
        <v>182040</v>
      </c>
      <c r="W1229" s="30">
        <f t="shared" si="198"/>
        <v>182040</v>
      </c>
      <c r="X1229" s="33">
        <v>50</v>
      </c>
      <c r="Y1229" s="34" t="s">
        <v>35</v>
      </c>
      <c r="Z1229" s="19">
        <v>0.03</v>
      </c>
    </row>
    <row r="1230" spans="1:26" ht="40.15" customHeight="1" thickBot="1" x14ac:dyDescent="0.6">
      <c r="A1230" s="148"/>
      <c r="B1230" s="11" t="s">
        <v>32</v>
      </c>
      <c r="C1230" s="11">
        <v>33336</v>
      </c>
      <c r="D1230" s="11"/>
      <c r="E1230" s="11"/>
      <c r="F1230" s="11"/>
      <c r="G1230" s="20"/>
      <c r="H1230" s="12"/>
      <c r="I1230" s="11"/>
      <c r="J1230" s="13"/>
      <c r="K1230" s="11">
        <v>1</v>
      </c>
      <c r="L1230" s="11" t="s">
        <v>33</v>
      </c>
      <c r="M1230" s="11" t="s">
        <v>37</v>
      </c>
      <c r="N1230" s="11">
        <v>2</v>
      </c>
      <c r="O1230" s="12">
        <v>77</v>
      </c>
      <c r="P1230" s="15">
        <v>100</v>
      </c>
      <c r="Q1230" s="16">
        <v>8450</v>
      </c>
      <c r="R1230" s="16">
        <f>O1230*Q1230</f>
        <v>650650</v>
      </c>
      <c r="S1230" s="15">
        <v>6</v>
      </c>
      <c r="T1230" s="15">
        <v>6</v>
      </c>
      <c r="U1230" s="13">
        <f>R1230*(100-T1230)%</f>
        <v>611611</v>
      </c>
      <c r="V1230" s="13">
        <f t="shared" si="201"/>
        <v>611611</v>
      </c>
      <c r="W1230" s="13">
        <f t="shared" si="198"/>
        <v>611611</v>
      </c>
      <c r="X1230" s="17">
        <v>10</v>
      </c>
      <c r="Y1230" s="18" t="s">
        <v>35</v>
      </c>
      <c r="Z1230" s="19">
        <v>0.02</v>
      </c>
    </row>
    <row r="1231" spans="1:26" ht="36.75" customHeight="1" thickBot="1" x14ac:dyDescent="0.6">
      <c r="A1231" s="152">
        <v>1013</v>
      </c>
      <c r="B1231" s="11" t="s">
        <v>32</v>
      </c>
      <c r="C1231" s="11">
        <v>19679</v>
      </c>
      <c r="D1231" s="11">
        <v>0</v>
      </c>
      <c r="E1231" s="11">
        <v>2</v>
      </c>
      <c r="F1231" s="11">
        <v>84</v>
      </c>
      <c r="G1231" s="20">
        <v>2</v>
      </c>
      <c r="H1231" s="12">
        <f t="shared" si="197"/>
        <v>284</v>
      </c>
      <c r="I1231" s="11">
        <v>420</v>
      </c>
      <c r="J1231" s="13">
        <f>H1231*I1231</f>
        <v>119280</v>
      </c>
      <c r="K1231" s="11">
        <v>1</v>
      </c>
      <c r="L1231" s="11"/>
      <c r="M1231" s="11"/>
      <c r="N1231" s="11">
        <v>2</v>
      </c>
      <c r="O1231" s="12"/>
      <c r="P1231" s="15">
        <v>100</v>
      </c>
      <c r="Q1231" s="16"/>
      <c r="R1231" s="16"/>
      <c r="S1231" s="15"/>
      <c r="T1231" s="15"/>
      <c r="U1231" s="13"/>
      <c r="V1231" s="13">
        <f t="shared" si="201"/>
        <v>119280</v>
      </c>
      <c r="W1231" s="13">
        <f t="shared" si="198"/>
        <v>119280</v>
      </c>
      <c r="X1231" s="17">
        <v>50</v>
      </c>
      <c r="Y1231" s="18" t="s">
        <v>35</v>
      </c>
      <c r="Z1231" s="19">
        <v>0.03</v>
      </c>
    </row>
    <row r="1232" spans="1:26" ht="42.75" customHeight="1" thickBot="1" x14ac:dyDescent="0.6">
      <c r="A1232" s="157"/>
      <c r="B1232" s="11" t="s">
        <v>32</v>
      </c>
      <c r="C1232" s="11">
        <v>19679</v>
      </c>
      <c r="D1232" s="11"/>
      <c r="E1232" s="11"/>
      <c r="F1232" s="11"/>
      <c r="G1232" s="20"/>
      <c r="H1232" s="12"/>
      <c r="I1232" s="11"/>
      <c r="J1232" s="13"/>
      <c r="K1232" s="11">
        <v>1</v>
      </c>
      <c r="L1232" s="11" t="s">
        <v>33</v>
      </c>
      <c r="M1232" s="11" t="s">
        <v>37</v>
      </c>
      <c r="N1232" s="11">
        <v>2</v>
      </c>
      <c r="O1232" s="12">
        <v>180</v>
      </c>
      <c r="P1232" s="15">
        <v>100</v>
      </c>
      <c r="Q1232" s="16">
        <v>8450</v>
      </c>
      <c r="R1232" s="16">
        <f>O1232*Q1232</f>
        <v>1521000</v>
      </c>
      <c r="S1232" s="15">
        <v>16</v>
      </c>
      <c r="T1232" s="15">
        <v>22</v>
      </c>
      <c r="U1232" s="13">
        <f>R1232*(100-T1232)%</f>
        <v>1186380</v>
      </c>
      <c r="V1232" s="13">
        <f t="shared" si="201"/>
        <v>1186380</v>
      </c>
      <c r="W1232" s="13">
        <f t="shared" si="198"/>
        <v>1186380</v>
      </c>
      <c r="X1232" s="17">
        <v>10</v>
      </c>
      <c r="Y1232" s="18" t="s">
        <v>35</v>
      </c>
      <c r="Z1232" s="19">
        <v>0.02</v>
      </c>
    </row>
    <row r="1233" spans="1:26" ht="42.75" customHeight="1" thickBot="1" x14ac:dyDescent="0.6">
      <c r="A1233" s="153"/>
      <c r="B1233" s="11" t="s">
        <v>32</v>
      </c>
      <c r="C1233" s="11">
        <v>19679</v>
      </c>
      <c r="D1233" s="11"/>
      <c r="E1233" s="11"/>
      <c r="F1233" s="11"/>
      <c r="G1233" s="20"/>
      <c r="H1233" s="12"/>
      <c r="I1233" s="11"/>
      <c r="J1233" s="13"/>
      <c r="K1233" s="11">
        <v>1</v>
      </c>
      <c r="L1233" s="11" t="s">
        <v>33</v>
      </c>
      <c r="M1233" s="11" t="s">
        <v>37</v>
      </c>
      <c r="N1233" s="11">
        <v>2</v>
      </c>
      <c r="O1233" s="12">
        <v>96</v>
      </c>
      <c r="P1233" s="15">
        <v>100</v>
      </c>
      <c r="Q1233" s="16">
        <v>8450</v>
      </c>
      <c r="R1233" s="16">
        <f>O1233*Q1233</f>
        <v>811200</v>
      </c>
      <c r="S1233" s="15">
        <v>16</v>
      </c>
      <c r="T1233" s="15">
        <v>22</v>
      </c>
      <c r="U1233" s="13">
        <f>R1233*(100-T1233)%</f>
        <v>632736</v>
      </c>
      <c r="V1233" s="13">
        <f t="shared" si="201"/>
        <v>632736</v>
      </c>
      <c r="W1233" s="13">
        <f t="shared" si="198"/>
        <v>632736</v>
      </c>
      <c r="X1233" s="17">
        <v>10</v>
      </c>
      <c r="Y1233" s="18" t="s">
        <v>35</v>
      </c>
      <c r="Z1233" s="19">
        <v>0.02</v>
      </c>
    </row>
    <row r="1234" spans="1:26" ht="42.75" customHeight="1" thickBot="1" x14ac:dyDescent="0.6">
      <c r="A1234" s="11">
        <v>1014</v>
      </c>
      <c r="B1234" s="11" t="s">
        <v>32</v>
      </c>
      <c r="C1234" s="11">
        <v>42264</v>
      </c>
      <c r="D1234" s="11">
        <v>0</v>
      </c>
      <c r="E1234" s="11">
        <v>1</v>
      </c>
      <c r="F1234" s="11">
        <v>51</v>
      </c>
      <c r="G1234" s="11">
        <v>2</v>
      </c>
      <c r="H1234" s="12">
        <f t="shared" si="197"/>
        <v>151</v>
      </c>
      <c r="I1234" s="11">
        <v>420</v>
      </c>
      <c r="J1234" s="13">
        <f t="shared" ref="J1234:J1253" si="202">H1234*I1234</f>
        <v>63420</v>
      </c>
      <c r="K1234" s="11">
        <v>1</v>
      </c>
      <c r="L1234" s="11" t="s">
        <v>33</v>
      </c>
      <c r="M1234" s="14" t="s">
        <v>34</v>
      </c>
      <c r="N1234" s="11">
        <v>2</v>
      </c>
      <c r="O1234" s="12">
        <v>216</v>
      </c>
      <c r="P1234" s="15">
        <v>100</v>
      </c>
      <c r="Q1234" s="16">
        <v>8450</v>
      </c>
      <c r="R1234" s="16">
        <f>O1234*Q1234</f>
        <v>1825200</v>
      </c>
      <c r="S1234" s="15">
        <v>17</v>
      </c>
      <c r="T1234" s="15">
        <v>60</v>
      </c>
      <c r="U1234" s="13">
        <f>R1234*(100-T1234)%</f>
        <v>730080</v>
      </c>
      <c r="V1234" s="13">
        <f t="shared" si="201"/>
        <v>793500</v>
      </c>
      <c r="W1234" s="13">
        <f t="shared" si="198"/>
        <v>793500</v>
      </c>
      <c r="X1234" s="17">
        <v>50</v>
      </c>
      <c r="Y1234" s="18" t="s">
        <v>35</v>
      </c>
      <c r="Z1234" s="19">
        <v>0.03</v>
      </c>
    </row>
    <row r="1235" spans="1:26" ht="26.25" customHeight="1" thickBot="1" x14ac:dyDescent="0.6">
      <c r="A1235" s="11">
        <v>1015</v>
      </c>
      <c r="B1235" s="11" t="s">
        <v>32</v>
      </c>
      <c r="C1235" s="11">
        <v>48110</v>
      </c>
      <c r="D1235" s="11">
        <v>10</v>
      </c>
      <c r="E1235" s="11">
        <v>1</v>
      </c>
      <c r="F1235" s="11">
        <v>83</v>
      </c>
      <c r="G1235" s="11">
        <v>1</v>
      </c>
      <c r="H1235" s="12">
        <f t="shared" si="197"/>
        <v>4183</v>
      </c>
      <c r="I1235" s="11">
        <v>100</v>
      </c>
      <c r="J1235" s="13">
        <f t="shared" si="202"/>
        <v>418300</v>
      </c>
      <c r="K1235" s="11">
        <v>1</v>
      </c>
      <c r="L1235" s="11"/>
      <c r="M1235" s="11"/>
      <c r="N1235" s="11">
        <v>1</v>
      </c>
      <c r="O1235" s="12"/>
      <c r="P1235" s="15">
        <v>100</v>
      </c>
      <c r="Q1235" s="16"/>
      <c r="R1235" s="16"/>
      <c r="S1235" s="15"/>
      <c r="T1235" s="15"/>
      <c r="U1235" s="13"/>
      <c r="V1235" s="13">
        <f t="shared" si="201"/>
        <v>418300</v>
      </c>
      <c r="W1235" s="13">
        <f t="shared" si="198"/>
        <v>418300</v>
      </c>
      <c r="X1235" s="17">
        <v>50</v>
      </c>
      <c r="Y1235" s="18" t="s">
        <v>35</v>
      </c>
      <c r="Z1235" s="19">
        <v>0.01</v>
      </c>
    </row>
    <row r="1236" spans="1:26" ht="26.25" customHeight="1" thickBot="1" x14ac:dyDescent="0.6">
      <c r="A1236" s="11">
        <v>1016</v>
      </c>
      <c r="B1236" s="11" t="s">
        <v>32</v>
      </c>
      <c r="C1236" s="11">
        <v>34015</v>
      </c>
      <c r="D1236" s="11">
        <v>0</v>
      </c>
      <c r="E1236" s="11">
        <v>2</v>
      </c>
      <c r="F1236" s="11">
        <v>26</v>
      </c>
      <c r="G1236" s="20">
        <v>1</v>
      </c>
      <c r="H1236" s="12">
        <f t="shared" si="197"/>
        <v>226</v>
      </c>
      <c r="I1236" s="11">
        <v>440</v>
      </c>
      <c r="J1236" s="13">
        <f t="shared" si="202"/>
        <v>99440</v>
      </c>
      <c r="K1236" s="11">
        <v>1</v>
      </c>
      <c r="L1236" s="11"/>
      <c r="M1236" s="11"/>
      <c r="N1236" s="11">
        <v>1</v>
      </c>
      <c r="O1236" s="12"/>
      <c r="P1236" s="15">
        <v>100</v>
      </c>
      <c r="Q1236" s="16"/>
      <c r="R1236" s="16"/>
      <c r="S1236" s="15"/>
      <c r="T1236" s="15"/>
      <c r="U1236" s="13"/>
      <c r="V1236" s="13">
        <f t="shared" si="201"/>
        <v>99440</v>
      </c>
      <c r="W1236" s="13">
        <f t="shared" si="198"/>
        <v>99440</v>
      </c>
      <c r="X1236" s="17">
        <v>50</v>
      </c>
      <c r="Y1236" s="18" t="s">
        <v>35</v>
      </c>
      <c r="Z1236" s="19">
        <v>0.01</v>
      </c>
    </row>
    <row r="1237" spans="1:26" ht="26.25" customHeight="1" thickBot="1" x14ac:dyDescent="0.6">
      <c r="A1237" s="11">
        <v>1017</v>
      </c>
      <c r="B1237" s="11" t="s">
        <v>32</v>
      </c>
      <c r="C1237" s="11">
        <v>17275</v>
      </c>
      <c r="D1237" s="11">
        <v>15</v>
      </c>
      <c r="E1237" s="11">
        <v>0</v>
      </c>
      <c r="F1237" s="11">
        <v>50</v>
      </c>
      <c r="G1237" s="20">
        <v>1</v>
      </c>
      <c r="H1237" s="12">
        <f t="shared" si="197"/>
        <v>6050</v>
      </c>
      <c r="I1237" s="11">
        <v>140</v>
      </c>
      <c r="J1237" s="13">
        <f t="shared" si="202"/>
        <v>847000</v>
      </c>
      <c r="K1237" s="11">
        <v>1</v>
      </c>
      <c r="L1237" s="11"/>
      <c r="M1237" s="11"/>
      <c r="N1237" s="11">
        <v>1</v>
      </c>
      <c r="O1237" s="12"/>
      <c r="P1237" s="15">
        <v>100</v>
      </c>
      <c r="Q1237" s="16"/>
      <c r="R1237" s="16"/>
      <c r="S1237" s="15"/>
      <c r="T1237" s="15"/>
      <c r="U1237" s="13"/>
      <c r="V1237" s="13">
        <f t="shared" si="201"/>
        <v>847000</v>
      </c>
      <c r="W1237" s="13">
        <f t="shared" si="198"/>
        <v>847000</v>
      </c>
      <c r="X1237" s="161">
        <v>50</v>
      </c>
      <c r="Y1237" s="141" t="s">
        <v>35</v>
      </c>
      <c r="Z1237" s="144">
        <v>0.01</v>
      </c>
    </row>
    <row r="1238" spans="1:26" ht="26.25" customHeight="1" thickBot="1" x14ac:dyDescent="0.6">
      <c r="A1238" s="11">
        <v>1018</v>
      </c>
      <c r="B1238" s="11" t="s">
        <v>32</v>
      </c>
      <c r="C1238" s="11">
        <v>17411</v>
      </c>
      <c r="D1238" s="11">
        <v>13</v>
      </c>
      <c r="E1238" s="11">
        <v>0</v>
      </c>
      <c r="F1238" s="11">
        <v>20</v>
      </c>
      <c r="G1238" s="20">
        <v>1</v>
      </c>
      <c r="H1238" s="12">
        <f t="shared" si="197"/>
        <v>5220</v>
      </c>
      <c r="I1238" s="11">
        <v>140</v>
      </c>
      <c r="J1238" s="13">
        <f t="shared" si="202"/>
        <v>730800</v>
      </c>
      <c r="K1238" s="11">
        <v>1</v>
      </c>
      <c r="L1238" s="11"/>
      <c r="M1238" s="11"/>
      <c r="N1238" s="11">
        <v>1</v>
      </c>
      <c r="O1238" s="12"/>
      <c r="P1238" s="15">
        <v>100</v>
      </c>
      <c r="Q1238" s="16"/>
      <c r="R1238" s="16"/>
      <c r="S1238" s="15"/>
      <c r="T1238" s="15"/>
      <c r="U1238" s="13"/>
      <c r="V1238" s="13">
        <f t="shared" si="201"/>
        <v>730800</v>
      </c>
      <c r="W1238" s="13">
        <f t="shared" si="198"/>
        <v>730800</v>
      </c>
      <c r="X1238" s="163"/>
      <c r="Y1238" s="143"/>
      <c r="Z1238" s="146"/>
    </row>
    <row r="1239" spans="1:26" ht="43.5" customHeight="1" thickBot="1" x14ac:dyDescent="0.6">
      <c r="A1239" s="11">
        <v>1019</v>
      </c>
      <c r="B1239" s="11" t="s">
        <v>32</v>
      </c>
      <c r="C1239" s="11">
        <v>33254</v>
      </c>
      <c r="D1239" s="11">
        <v>0</v>
      </c>
      <c r="E1239" s="11">
        <v>1</v>
      </c>
      <c r="F1239" s="11">
        <v>73</v>
      </c>
      <c r="G1239" s="20">
        <v>2</v>
      </c>
      <c r="H1239" s="12">
        <f t="shared" si="197"/>
        <v>173</v>
      </c>
      <c r="I1239" s="11">
        <v>420</v>
      </c>
      <c r="J1239" s="13">
        <f t="shared" si="202"/>
        <v>72660</v>
      </c>
      <c r="K1239" s="11">
        <v>1</v>
      </c>
      <c r="L1239" s="11" t="s">
        <v>33</v>
      </c>
      <c r="M1239" s="14" t="s">
        <v>34</v>
      </c>
      <c r="N1239" s="11">
        <v>2</v>
      </c>
      <c r="O1239" s="12">
        <v>216</v>
      </c>
      <c r="P1239" s="15">
        <v>100</v>
      </c>
      <c r="Q1239" s="16">
        <v>8450</v>
      </c>
      <c r="R1239" s="16">
        <f>O1239*Q1239</f>
        <v>1825200</v>
      </c>
      <c r="S1239" s="15">
        <v>41</v>
      </c>
      <c r="T1239" s="15">
        <v>85</v>
      </c>
      <c r="U1239" s="13">
        <f>R1239*(100-T1239)%</f>
        <v>273780</v>
      </c>
      <c r="V1239" s="13">
        <f t="shared" si="201"/>
        <v>346440</v>
      </c>
      <c r="W1239" s="13">
        <f t="shared" si="198"/>
        <v>346440</v>
      </c>
      <c r="X1239" s="17">
        <v>50</v>
      </c>
      <c r="Y1239" s="18" t="s">
        <v>35</v>
      </c>
      <c r="Z1239" s="19">
        <v>0.03</v>
      </c>
    </row>
    <row r="1240" spans="1:26" ht="27.6" customHeight="1" thickBot="1" x14ac:dyDescent="0.6">
      <c r="A1240" s="11">
        <v>1020</v>
      </c>
      <c r="B1240" s="11" t="s">
        <v>32</v>
      </c>
      <c r="C1240" s="11">
        <v>32330</v>
      </c>
      <c r="D1240" s="11">
        <v>7</v>
      </c>
      <c r="E1240" s="11">
        <v>2</v>
      </c>
      <c r="F1240" s="11">
        <v>85</v>
      </c>
      <c r="G1240" s="20">
        <v>1</v>
      </c>
      <c r="H1240" s="12">
        <f t="shared" si="197"/>
        <v>3085</v>
      </c>
      <c r="I1240" s="11">
        <v>130</v>
      </c>
      <c r="J1240" s="13">
        <f t="shared" si="202"/>
        <v>401050</v>
      </c>
      <c r="K1240" s="11">
        <v>1</v>
      </c>
      <c r="L1240" s="11"/>
      <c r="M1240" s="11"/>
      <c r="N1240" s="11">
        <v>1</v>
      </c>
      <c r="O1240" s="12"/>
      <c r="P1240" s="15">
        <v>100</v>
      </c>
      <c r="Q1240" s="16"/>
      <c r="R1240" s="16"/>
      <c r="S1240" s="15"/>
      <c r="T1240" s="15"/>
      <c r="U1240" s="13"/>
      <c r="V1240" s="13">
        <f t="shared" si="201"/>
        <v>401050</v>
      </c>
      <c r="W1240" s="13">
        <f t="shared" si="198"/>
        <v>401050</v>
      </c>
      <c r="X1240" s="17">
        <v>50</v>
      </c>
      <c r="Y1240" s="18" t="s">
        <v>35</v>
      </c>
      <c r="Z1240" s="19">
        <v>0.01</v>
      </c>
    </row>
    <row r="1241" spans="1:26" ht="43.5" customHeight="1" thickBot="1" x14ac:dyDescent="0.6">
      <c r="A1241" s="11">
        <v>1021</v>
      </c>
      <c r="B1241" s="11" t="s">
        <v>32</v>
      </c>
      <c r="C1241" s="11">
        <v>33275</v>
      </c>
      <c r="D1241" s="11">
        <v>0</v>
      </c>
      <c r="E1241" s="11">
        <v>2</v>
      </c>
      <c r="F1241" s="11">
        <v>25</v>
      </c>
      <c r="G1241" s="20">
        <v>2</v>
      </c>
      <c r="H1241" s="12">
        <f t="shared" si="197"/>
        <v>225</v>
      </c>
      <c r="I1241" s="11">
        <v>150</v>
      </c>
      <c r="J1241" s="13">
        <f t="shared" si="202"/>
        <v>33750</v>
      </c>
      <c r="K1241" s="11">
        <v>1</v>
      </c>
      <c r="L1241" s="11" t="s">
        <v>33</v>
      </c>
      <c r="M1241" s="14" t="s">
        <v>34</v>
      </c>
      <c r="N1241" s="11">
        <v>2</v>
      </c>
      <c r="O1241" s="12">
        <v>316.8</v>
      </c>
      <c r="P1241" s="15">
        <v>100</v>
      </c>
      <c r="Q1241" s="16">
        <v>8450</v>
      </c>
      <c r="R1241" s="16">
        <f>O1241*Q1241</f>
        <v>2676960</v>
      </c>
      <c r="S1241" s="15">
        <v>31</v>
      </c>
      <c r="T1241" s="15">
        <v>85</v>
      </c>
      <c r="U1241" s="13">
        <f>R1241*(100-T1241)%</f>
        <v>401544</v>
      </c>
      <c r="V1241" s="13">
        <f t="shared" si="201"/>
        <v>435294</v>
      </c>
      <c r="W1241" s="13">
        <f t="shared" si="198"/>
        <v>435294</v>
      </c>
      <c r="X1241" s="17">
        <v>50</v>
      </c>
      <c r="Y1241" s="18" t="s">
        <v>35</v>
      </c>
      <c r="Z1241" s="19">
        <v>0.03</v>
      </c>
    </row>
    <row r="1242" spans="1:26" ht="25.5" customHeight="1" thickBot="1" x14ac:dyDescent="0.6">
      <c r="A1242" s="11">
        <v>1022</v>
      </c>
      <c r="B1242" s="11" t="s">
        <v>32</v>
      </c>
      <c r="C1242" s="11">
        <v>34398</v>
      </c>
      <c r="D1242" s="11">
        <v>5</v>
      </c>
      <c r="E1242" s="11">
        <v>0</v>
      </c>
      <c r="F1242" s="11">
        <v>79</v>
      </c>
      <c r="G1242" s="11">
        <v>1</v>
      </c>
      <c r="H1242" s="12">
        <f t="shared" si="197"/>
        <v>2079</v>
      </c>
      <c r="I1242" s="11">
        <v>100</v>
      </c>
      <c r="J1242" s="13">
        <f t="shared" si="202"/>
        <v>207900</v>
      </c>
      <c r="K1242" s="11">
        <v>1</v>
      </c>
      <c r="L1242" s="11"/>
      <c r="M1242" s="11"/>
      <c r="N1242" s="11">
        <v>1</v>
      </c>
      <c r="O1242" s="12"/>
      <c r="P1242" s="15">
        <v>100</v>
      </c>
      <c r="Q1242" s="16"/>
      <c r="R1242" s="16"/>
      <c r="S1242" s="15"/>
      <c r="T1242" s="15"/>
      <c r="U1242" s="13"/>
      <c r="V1242" s="13">
        <f t="shared" si="201"/>
        <v>207900</v>
      </c>
      <c r="W1242" s="13">
        <f t="shared" si="198"/>
        <v>207900</v>
      </c>
      <c r="X1242" s="17">
        <v>50</v>
      </c>
      <c r="Y1242" s="18" t="s">
        <v>35</v>
      </c>
      <c r="Z1242" s="19">
        <v>0.01</v>
      </c>
    </row>
    <row r="1243" spans="1:26" ht="25.5" customHeight="1" thickBot="1" x14ac:dyDescent="0.6">
      <c r="A1243" s="11">
        <v>1023</v>
      </c>
      <c r="B1243" s="11" t="s">
        <v>32</v>
      </c>
      <c r="C1243" s="11">
        <v>17398</v>
      </c>
      <c r="D1243" s="11">
        <v>0</v>
      </c>
      <c r="E1243" s="11">
        <v>3</v>
      </c>
      <c r="F1243" s="11">
        <v>80</v>
      </c>
      <c r="G1243" s="20">
        <v>1</v>
      </c>
      <c r="H1243" s="12">
        <f t="shared" si="197"/>
        <v>380</v>
      </c>
      <c r="I1243" s="11">
        <v>100</v>
      </c>
      <c r="J1243" s="13">
        <f t="shared" si="202"/>
        <v>38000</v>
      </c>
      <c r="K1243" s="11">
        <v>1</v>
      </c>
      <c r="L1243" s="11"/>
      <c r="M1243" s="11"/>
      <c r="N1243" s="11">
        <v>1</v>
      </c>
      <c r="O1243" s="12"/>
      <c r="P1243" s="15">
        <v>100</v>
      </c>
      <c r="Q1243" s="16"/>
      <c r="R1243" s="16"/>
      <c r="S1243" s="15"/>
      <c r="T1243" s="15"/>
      <c r="U1243" s="13"/>
      <c r="V1243" s="13">
        <f t="shared" si="201"/>
        <v>38000</v>
      </c>
      <c r="W1243" s="13">
        <f t="shared" si="198"/>
        <v>38000</v>
      </c>
      <c r="X1243" s="17">
        <v>50</v>
      </c>
      <c r="Y1243" s="84" t="s">
        <v>35</v>
      </c>
      <c r="Z1243" s="19">
        <v>0.01</v>
      </c>
    </row>
    <row r="1244" spans="1:26" s="37" customFormat="1" ht="36.75" customHeight="1" thickBot="1" x14ac:dyDescent="0.6">
      <c r="A1244" s="11">
        <v>1024</v>
      </c>
      <c r="B1244" s="14" t="s">
        <v>32</v>
      </c>
      <c r="C1244" s="14">
        <v>29282</v>
      </c>
      <c r="D1244" s="14">
        <v>0</v>
      </c>
      <c r="E1244" s="14">
        <v>1</v>
      </c>
      <c r="F1244" s="14">
        <v>45</v>
      </c>
      <c r="G1244" s="29">
        <v>1</v>
      </c>
      <c r="H1244" s="19">
        <f t="shared" si="197"/>
        <v>145</v>
      </c>
      <c r="I1244" s="14">
        <v>420</v>
      </c>
      <c r="J1244" s="30">
        <f t="shared" si="202"/>
        <v>60900</v>
      </c>
      <c r="K1244" s="14">
        <v>1</v>
      </c>
      <c r="L1244" s="11" t="s">
        <v>42</v>
      </c>
      <c r="M1244" s="11" t="s">
        <v>37</v>
      </c>
      <c r="N1244" s="14">
        <v>2</v>
      </c>
      <c r="O1244" s="12">
        <v>135</v>
      </c>
      <c r="P1244" s="31">
        <v>100</v>
      </c>
      <c r="Q1244" s="16">
        <v>2550</v>
      </c>
      <c r="R1244" s="16">
        <f>O1244*Q1244</f>
        <v>344250</v>
      </c>
      <c r="S1244" s="15">
        <v>16</v>
      </c>
      <c r="T1244" s="15">
        <v>22</v>
      </c>
      <c r="U1244" s="13">
        <f>R1244*(100-T1244)%</f>
        <v>268515</v>
      </c>
      <c r="V1244" s="30">
        <f t="shared" si="201"/>
        <v>329415</v>
      </c>
      <c r="W1244" s="30">
        <f t="shared" si="198"/>
        <v>329415</v>
      </c>
      <c r="X1244" s="33">
        <v>50</v>
      </c>
      <c r="Y1244" s="86" t="s">
        <v>35</v>
      </c>
      <c r="Z1244" s="19">
        <v>0.03</v>
      </c>
    </row>
    <row r="1245" spans="1:26" ht="30" customHeight="1" thickBot="1" x14ac:dyDescent="0.6">
      <c r="A1245" s="11">
        <v>1025</v>
      </c>
      <c r="B1245" s="11" t="s">
        <v>32</v>
      </c>
      <c r="C1245" s="11">
        <v>29591</v>
      </c>
      <c r="D1245" s="11">
        <v>0</v>
      </c>
      <c r="E1245" s="11">
        <v>1</v>
      </c>
      <c r="F1245" s="11">
        <v>4</v>
      </c>
      <c r="G1245" s="20">
        <v>1</v>
      </c>
      <c r="H1245" s="12">
        <f t="shared" si="197"/>
        <v>104</v>
      </c>
      <c r="I1245" s="11">
        <v>420</v>
      </c>
      <c r="J1245" s="13">
        <f t="shared" si="202"/>
        <v>43680</v>
      </c>
      <c r="K1245" s="11">
        <v>1</v>
      </c>
      <c r="L1245" s="11"/>
      <c r="M1245" s="11"/>
      <c r="N1245" s="11">
        <v>1</v>
      </c>
      <c r="O1245" s="12"/>
      <c r="P1245" s="15">
        <v>100</v>
      </c>
      <c r="Q1245" s="16"/>
      <c r="R1245" s="16"/>
      <c r="S1245" s="15"/>
      <c r="T1245" s="15"/>
      <c r="U1245" s="13"/>
      <c r="V1245" s="13">
        <f t="shared" si="201"/>
        <v>43680</v>
      </c>
      <c r="W1245" s="13">
        <f t="shared" si="198"/>
        <v>43680</v>
      </c>
      <c r="X1245" s="17">
        <v>50</v>
      </c>
      <c r="Y1245" s="18" t="s">
        <v>35</v>
      </c>
      <c r="Z1245" s="19">
        <v>0.01</v>
      </c>
    </row>
    <row r="1246" spans="1:26" ht="30" customHeight="1" thickBot="1" x14ac:dyDescent="0.6">
      <c r="A1246" s="11">
        <v>1026</v>
      </c>
      <c r="B1246" s="11" t="s">
        <v>32</v>
      </c>
      <c r="C1246" s="11">
        <v>32226</v>
      </c>
      <c r="D1246" s="11">
        <v>7</v>
      </c>
      <c r="E1246" s="11">
        <v>2</v>
      </c>
      <c r="F1246" s="11">
        <v>48</v>
      </c>
      <c r="G1246" s="20">
        <v>1</v>
      </c>
      <c r="H1246" s="12">
        <f t="shared" si="197"/>
        <v>3048</v>
      </c>
      <c r="I1246" s="11">
        <v>150</v>
      </c>
      <c r="J1246" s="13">
        <f t="shared" si="202"/>
        <v>457200</v>
      </c>
      <c r="K1246" s="11">
        <v>1</v>
      </c>
      <c r="L1246" s="11"/>
      <c r="M1246" s="11"/>
      <c r="N1246" s="11">
        <v>1</v>
      </c>
      <c r="O1246" s="12"/>
      <c r="P1246" s="15">
        <v>100</v>
      </c>
      <c r="Q1246" s="16"/>
      <c r="R1246" s="16"/>
      <c r="S1246" s="15"/>
      <c r="T1246" s="15"/>
      <c r="U1246" s="13"/>
      <c r="V1246" s="13">
        <f t="shared" si="201"/>
        <v>457200</v>
      </c>
      <c r="W1246" s="13">
        <f t="shared" si="198"/>
        <v>457200</v>
      </c>
      <c r="X1246" s="17">
        <v>50</v>
      </c>
      <c r="Y1246" s="18" t="s">
        <v>35</v>
      </c>
      <c r="Z1246" s="19">
        <v>0.01</v>
      </c>
    </row>
    <row r="1247" spans="1:26" ht="30" customHeight="1" thickBot="1" x14ac:dyDescent="0.6">
      <c r="A1247" s="11">
        <v>1027</v>
      </c>
      <c r="B1247" s="11" t="s">
        <v>32</v>
      </c>
      <c r="C1247" s="11">
        <v>39359</v>
      </c>
      <c r="D1247" s="11">
        <v>0</v>
      </c>
      <c r="E1247" s="11">
        <v>2</v>
      </c>
      <c r="F1247" s="11">
        <v>51</v>
      </c>
      <c r="G1247" s="11">
        <v>1</v>
      </c>
      <c r="H1247" s="12">
        <f t="shared" si="197"/>
        <v>251</v>
      </c>
      <c r="I1247" s="11">
        <v>420</v>
      </c>
      <c r="J1247" s="13">
        <f t="shared" si="202"/>
        <v>105420</v>
      </c>
      <c r="K1247" s="11">
        <v>1</v>
      </c>
      <c r="L1247" s="11"/>
      <c r="M1247" s="11"/>
      <c r="N1247" s="11">
        <v>1</v>
      </c>
      <c r="O1247" s="12"/>
      <c r="P1247" s="15">
        <v>100</v>
      </c>
      <c r="Q1247" s="16"/>
      <c r="R1247" s="16"/>
      <c r="S1247" s="15"/>
      <c r="T1247" s="15"/>
      <c r="U1247" s="13"/>
      <c r="V1247" s="13">
        <f t="shared" si="201"/>
        <v>105420</v>
      </c>
      <c r="W1247" s="13">
        <f t="shared" si="198"/>
        <v>105420</v>
      </c>
      <c r="X1247" s="17">
        <v>50</v>
      </c>
      <c r="Y1247" s="18" t="s">
        <v>35</v>
      </c>
      <c r="Z1247" s="19">
        <v>0.01</v>
      </c>
    </row>
    <row r="1248" spans="1:26" ht="30" customHeight="1" thickBot="1" x14ac:dyDescent="0.6">
      <c r="A1248" s="11">
        <v>1028</v>
      </c>
      <c r="B1248" s="11" t="s">
        <v>32</v>
      </c>
      <c r="C1248" s="11">
        <v>17814</v>
      </c>
      <c r="D1248" s="11">
        <v>11</v>
      </c>
      <c r="E1248" s="11">
        <v>2</v>
      </c>
      <c r="F1248" s="11">
        <v>51</v>
      </c>
      <c r="G1248" s="20">
        <v>1</v>
      </c>
      <c r="H1248" s="12">
        <f t="shared" si="197"/>
        <v>4651</v>
      </c>
      <c r="I1248" s="11">
        <v>130</v>
      </c>
      <c r="J1248" s="13">
        <f t="shared" si="202"/>
        <v>604630</v>
      </c>
      <c r="K1248" s="11">
        <v>1</v>
      </c>
      <c r="L1248" s="11"/>
      <c r="M1248" s="11"/>
      <c r="N1248" s="11">
        <v>1</v>
      </c>
      <c r="O1248" s="12"/>
      <c r="P1248" s="15">
        <v>100</v>
      </c>
      <c r="Q1248" s="16"/>
      <c r="R1248" s="16"/>
      <c r="S1248" s="15"/>
      <c r="T1248" s="15"/>
      <c r="U1248" s="13"/>
      <c r="V1248" s="13">
        <f t="shared" si="201"/>
        <v>604630</v>
      </c>
      <c r="W1248" s="13">
        <f t="shared" si="198"/>
        <v>604630</v>
      </c>
      <c r="X1248" s="17">
        <v>50</v>
      </c>
      <c r="Y1248" s="6" t="s">
        <v>35</v>
      </c>
      <c r="Z1248" s="19">
        <v>0.01</v>
      </c>
    </row>
    <row r="1249" spans="1:26" ht="30" customHeight="1" thickBot="1" x14ac:dyDescent="0.6">
      <c r="A1249" s="11">
        <v>1029</v>
      </c>
      <c r="B1249" s="11" t="s">
        <v>32</v>
      </c>
      <c r="C1249" s="11">
        <v>19615</v>
      </c>
      <c r="D1249" s="11">
        <v>3</v>
      </c>
      <c r="E1249" s="11">
        <v>2</v>
      </c>
      <c r="F1249" s="11">
        <v>69</v>
      </c>
      <c r="G1249" s="20">
        <v>1</v>
      </c>
      <c r="H1249" s="12">
        <f t="shared" si="197"/>
        <v>1469</v>
      </c>
      <c r="I1249" s="11">
        <v>150</v>
      </c>
      <c r="J1249" s="13">
        <f t="shared" si="202"/>
        <v>220350</v>
      </c>
      <c r="K1249" s="11">
        <v>1</v>
      </c>
      <c r="L1249" s="11"/>
      <c r="M1249" s="11"/>
      <c r="N1249" s="11">
        <v>1</v>
      </c>
      <c r="O1249" s="12"/>
      <c r="P1249" s="15">
        <v>100</v>
      </c>
      <c r="Q1249" s="16"/>
      <c r="R1249" s="16"/>
      <c r="S1249" s="15"/>
      <c r="T1249" s="15"/>
      <c r="U1249" s="13"/>
      <c r="V1249" s="13">
        <f t="shared" si="201"/>
        <v>220350</v>
      </c>
      <c r="W1249" s="13">
        <f t="shared" si="198"/>
        <v>220350</v>
      </c>
      <c r="X1249" s="17">
        <v>50</v>
      </c>
      <c r="Y1249" s="18" t="s">
        <v>35</v>
      </c>
      <c r="Z1249" s="19">
        <v>0.01</v>
      </c>
    </row>
    <row r="1250" spans="1:26" ht="42.75" customHeight="1" thickBot="1" x14ac:dyDescent="0.6">
      <c r="A1250" s="11">
        <v>1030</v>
      </c>
      <c r="B1250" s="11" t="s">
        <v>32</v>
      </c>
      <c r="C1250" s="11">
        <v>40450</v>
      </c>
      <c r="D1250" s="11">
        <v>0</v>
      </c>
      <c r="E1250" s="11">
        <v>1</v>
      </c>
      <c r="F1250" s="11">
        <v>32</v>
      </c>
      <c r="G1250" s="11">
        <v>2</v>
      </c>
      <c r="H1250" s="12">
        <f t="shared" si="197"/>
        <v>132</v>
      </c>
      <c r="I1250" s="11">
        <v>420</v>
      </c>
      <c r="J1250" s="13">
        <f t="shared" si="202"/>
        <v>55440</v>
      </c>
      <c r="K1250" s="11">
        <v>1</v>
      </c>
      <c r="L1250" s="11" t="s">
        <v>33</v>
      </c>
      <c r="M1250" s="11" t="s">
        <v>37</v>
      </c>
      <c r="N1250" s="11">
        <v>2</v>
      </c>
      <c r="O1250" s="12">
        <v>135</v>
      </c>
      <c r="P1250" s="15">
        <v>100</v>
      </c>
      <c r="Q1250" s="16">
        <v>8450</v>
      </c>
      <c r="R1250" s="16">
        <f>O1250*Q1250</f>
        <v>1140750</v>
      </c>
      <c r="S1250" s="15">
        <v>31</v>
      </c>
      <c r="T1250" s="15">
        <v>52</v>
      </c>
      <c r="U1250" s="13">
        <f>R1250*(100-T1250)%</f>
        <v>547560</v>
      </c>
      <c r="V1250" s="13">
        <f t="shared" si="201"/>
        <v>603000</v>
      </c>
      <c r="W1250" s="13">
        <f t="shared" si="198"/>
        <v>603000</v>
      </c>
      <c r="X1250" s="17">
        <v>50</v>
      </c>
      <c r="Y1250" s="18" t="s">
        <v>35</v>
      </c>
      <c r="Z1250" s="19">
        <v>0.03</v>
      </c>
    </row>
    <row r="1251" spans="1:26" ht="42.75" customHeight="1" thickBot="1" x14ac:dyDescent="0.6">
      <c r="A1251" s="11">
        <v>1031</v>
      </c>
      <c r="B1251" s="11" t="s">
        <v>32</v>
      </c>
      <c r="C1251" s="11">
        <v>17529</v>
      </c>
      <c r="D1251" s="11">
        <v>9</v>
      </c>
      <c r="E1251" s="11">
        <v>0</v>
      </c>
      <c r="F1251" s="11">
        <v>10</v>
      </c>
      <c r="G1251" s="20">
        <v>1</v>
      </c>
      <c r="H1251" s="12">
        <f t="shared" si="197"/>
        <v>3610</v>
      </c>
      <c r="I1251" s="11">
        <v>100</v>
      </c>
      <c r="J1251" s="13">
        <f t="shared" si="202"/>
        <v>361000</v>
      </c>
      <c r="K1251" s="11">
        <v>1</v>
      </c>
      <c r="L1251" s="11"/>
      <c r="M1251" s="11"/>
      <c r="N1251" s="11">
        <v>1</v>
      </c>
      <c r="O1251" s="12"/>
      <c r="P1251" s="15">
        <v>100</v>
      </c>
      <c r="Q1251" s="16"/>
      <c r="R1251" s="16"/>
      <c r="S1251" s="15"/>
      <c r="T1251" s="15"/>
      <c r="U1251" s="13"/>
      <c r="V1251" s="13">
        <f t="shared" si="201"/>
        <v>361000</v>
      </c>
      <c r="W1251" s="13">
        <f t="shared" si="198"/>
        <v>361000</v>
      </c>
      <c r="X1251" s="17">
        <v>50</v>
      </c>
      <c r="Y1251" s="6" t="s">
        <v>35</v>
      </c>
      <c r="Z1251" s="19">
        <v>0.01</v>
      </c>
    </row>
    <row r="1252" spans="1:26" ht="42.75" customHeight="1" thickBot="1" x14ac:dyDescent="0.6">
      <c r="A1252" s="11">
        <v>1032</v>
      </c>
      <c r="B1252" s="11" t="s">
        <v>32</v>
      </c>
      <c r="C1252" s="11">
        <v>34046</v>
      </c>
      <c r="D1252" s="11">
        <v>0</v>
      </c>
      <c r="E1252" s="11">
        <v>0</v>
      </c>
      <c r="F1252" s="11">
        <v>65</v>
      </c>
      <c r="G1252" s="20">
        <v>2</v>
      </c>
      <c r="H1252" s="12">
        <f t="shared" si="197"/>
        <v>65</v>
      </c>
      <c r="I1252" s="11">
        <v>460</v>
      </c>
      <c r="J1252" s="13">
        <f t="shared" si="202"/>
        <v>29900</v>
      </c>
      <c r="K1252" s="11">
        <v>1</v>
      </c>
      <c r="L1252" s="11" t="s">
        <v>33</v>
      </c>
      <c r="M1252" s="11" t="s">
        <v>37</v>
      </c>
      <c r="N1252" s="11">
        <v>2</v>
      </c>
      <c r="O1252" s="12">
        <v>143</v>
      </c>
      <c r="P1252" s="15">
        <v>100</v>
      </c>
      <c r="Q1252" s="16">
        <v>8450</v>
      </c>
      <c r="R1252" s="16">
        <f>O1252*Q1252</f>
        <v>1208350</v>
      </c>
      <c r="S1252" s="15">
        <v>11</v>
      </c>
      <c r="T1252" s="15">
        <v>12</v>
      </c>
      <c r="U1252" s="13">
        <f>R1252*(100-T1252)%</f>
        <v>1063348</v>
      </c>
      <c r="V1252" s="13">
        <f t="shared" si="201"/>
        <v>1093248</v>
      </c>
      <c r="W1252" s="13">
        <f t="shared" si="198"/>
        <v>1093248</v>
      </c>
      <c r="X1252" s="17">
        <v>50</v>
      </c>
      <c r="Y1252" s="18" t="s">
        <v>35</v>
      </c>
      <c r="Z1252" s="19">
        <v>0.03</v>
      </c>
    </row>
    <row r="1253" spans="1:26" s="37" customFormat="1" ht="30" customHeight="1" thickBot="1" x14ac:dyDescent="0.6">
      <c r="A1253" s="152">
        <v>1033</v>
      </c>
      <c r="B1253" s="14" t="s">
        <v>32</v>
      </c>
      <c r="C1253" s="14">
        <v>38998</v>
      </c>
      <c r="D1253" s="14">
        <v>1</v>
      </c>
      <c r="E1253" s="14">
        <v>1</v>
      </c>
      <c r="F1253" s="14">
        <v>86</v>
      </c>
      <c r="G1253" s="14">
        <v>1</v>
      </c>
      <c r="H1253" s="19">
        <f>SUM(D1253*400)+(E1253*100)+F1253</f>
        <v>586</v>
      </c>
      <c r="I1253" s="14">
        <v>420</v>
      </c>
      <c r="J1253" s="30">
        <f t="shared" si="202"/>
        <v>246120</v>
      </c>
      <c r="K1253" s="14">
        <v>1</v>
      </c>
      <c r="L1253" s="14"/>
      <c r="M1253" s="14"/>
      <c r="N1253" s="14">
        <v>2</v>
      </c>
      <c r="O1253" s="19"/>
      <c r="P1253" s="31">
        <v>100</v>
      </c>
      <c r="Q1253" s="32"/>
      <c r="R1253" s="32"/>
      <c r="S1253" s="31"/>
      <c r="T1253" s="31"/>
      <c r="U1253" s="30"/>
      <c r="V1253" s="30">
        <f t="shared" si="201"/>
        <v>246120</v>
      </c>
      <c r="W1253" s="30">
        <f t="shared" si="198"/>
        <v>246120</v>
      </c>
      <c r="X1253" s="33">
        <v>50</v>
      </c>
      <c r="Y1253" s="34" t="s">
        <v>35</v>
      </c>
      <c r="Z1253" s="19">
        <v>0.03</v>
      </c>
    </row>
    <row r="1254" spans="1:26" ht="36" customHeight="1" thickBot="1" x14ac:dyDescent="0.6">
      <c r="A1254" s="157"/>
      <c r="B1254" s="11" t="s">
        <v>32</v>
      </c>
      <c r="C1254" s="11">
        <v>38998</v>
      </c>
      <c r="D1254" s="11"/>
      <c r="E1254" s="11"/>
      <c r="F1254" s="11"/>
      <c r="G1254" s="11">
        <v>2</v>
      </c>
      <c r="H1254" s="12"/>
      <c r="I1254" s="11"/>
      <c r="J1254" s="13"/>
      <c r="K1254" s="11">
        <v>1</v>
      </c>
      <c r="L1254" s="11" t="s">
        <v>33</v>
      </c>
      <c r="M1254" s="11" t="s">
        <v>37</v>
      </c>
      <c r="N1254" s="11">
        <v>5</v>
      </c>
      <c r="O1254" s="12">
        <v>117</v>
      </c>
      <c r="P1254" s="15">
        <v>100</v>
      </c>
      <c r="Q1254" s="16">
        <v>8450</v>
      </c>
      <c r="R1254" s="16">
        <f>O1254*Q1254</f>
        <v>988650</v>
      </c>
      <c r="S1254" s="15">
        <v>11</v>
      </c>
      <c r="T1254" s="15">
        <v>12</v>
      </c>
      <c r="U1254" s="13">
        <f>R1254*(100-T1254)%</f>
        <v>870012</v>
      </c>
      <c r="V1254" s="13">
        <f t="shared" si="201"/>
        <v>870012</v>
      </c>
      <c r="W1254" s="13">
        <f t="shared" si="198"/>
        <v>870012</v>
      </c>
      <c r="X1254" s="17">
        <v>10</v>
      </c>
      <c r="Y1254" s="84"/>
      <c r="Z1254" s="19">
        <v>0.02</v>
      </c>
    </row>
    <row r="1255" spans="1:26" ht="30" customHeight="1" thickBot="1" x14ac:dyDescent="0.6">
      <c r="A1255" s="11">
        <v>1034</v>
      </c>
      <c r="B1255" s="11" t="s">
        <v>32</v>
      </c>
      <c r="C1255" s="11">
        <v>39201</v>
      </c>
      <c r="D1255" s="11">
        <v>2</v>
      </c>
      <c r="E1255" s="11">
        <v>2</v>
      </c>
      <c r="F1255" s="11">
        <v>43</v>
      </c>
      <c r="G1255" s="11">
        <v>1</v>
      </c>
      <c r="H1255" s="12">
        <f t="shared" si="197"/>
        <v>1043</v>
      </c>
      <c r="I1255" s="11">
        <v>130</v>
      </c>
      <c r="J1255" s="13">
        <f>H1255*I1255</f>
        <v>135590</v>
      </c>
      <c r="K1255" s="11">
        <v>1</v>
      </c>
      <c r="L1255" s="11"/>
      <c r="M1255" s="11"/>
      <c r="N1255" s="11">
        <v>1</v>
      </c>
      <c r="O1255" s="12"/>
      <c r="P1255" s="15">
        <v>100</v>
      </c>
      <c r="Q1255" s="16"/>
      <c r="R1255" s="16"/>
      <c r="S1255" s="15"/>
      <c r="T1255" s="15"/>
      <c r="U1255" s="13"/>
      <c r="V1255" s="13">
        <f t="shared" si="201"/>
        <v>135590</v>
      </c>
      <c r="W1255" s="13">
        <f t="shared" si="198"/>
        <v>135590</v>
      </c>
      <c r="X1255" s="17">
        <v>50</v>
      </c>
      <c r="Y1255" s="84" t="s">
        <v>35</v>
      </c>
      <c r="Z1255" s="19">
        <v>0.01</v>
      </c>
    </row>
    <row r="1256" spans="1:26" s="37" customFormat="1" ht="36.75" customHeight="1" thickBot="1" x14ac:dyDescent="0.6">
      <c r="A1256" s="147">
        <v>1035</v>
      </c>
      <c r="B1256" s="14" t="s">
        <v>32</v>
      </c>
      <c r="C1256" s="14">
        <v>34535</v>
      </c>
      <c r="D1256" s="14">
        <v>0</v>
      </c>
      <c r="E1256" s="14">
        <v>0</v>
      </c>
      <c r="F1256" s="14">
        <v>61</v>
      </c>
      <c r="G1256" s="14">
        <v>2</v>
      </c>
      <c r="H1256" s="19">
        <f t="shared" si="197"/>
        <v>61</v>
      </c>
      <c r="I1256" s="14">
        <v>420</v>
      </c>
      <c r="J1256" s="30">
        <f>H1256*I1256</f>
        <v>25620</v>
      </c>
      <c r="K1256" s="14">
        <v>1</v>
      </c>
      <c r="L1256" s="14"/>
      <c r="M1256" s="14"/>
      <c r="N1256" s="14">
        <v>2</v>
      </c>
      <c r="O1256" s="19"/>
      <c r="P1256" s="31">
        <v>100</v>
      </c>
      <c r="Q1256" s="32"/>
      <c r="R1256" s="32"/>
      <c r="S1256" s="31"/>
      <c r="T1256" s="31"/>
      <c r="U1256" s="30"/>
      <c r="V1256" s="30">
        <f t="shared" si="201"/>
        <v>25620</v>
      </c>
      <c r="W1256" s="30">
        <f t="shared" si="198"/>
        <v>25620</v>
      </c>
      <c r="X1256" s="33">
        <v>0</v>
      </c>
      <c r="Y1256" s="34"/>
      <c r="Z1256" s="19">
        <v>0.02</v>
      </c>
    </row>
    <row r="1257" spans="1:26" ht="39" customHeight="1" thickBot="1" x14ac:dyDescent="0.6">
      <c r="A1257" s="153"/>
      <c r="B1257" s="11" t="s">
        <v>32</v>
      </c>
      <c r="C1257" s="11">
        <v>34535</v>
      </c>
      <c r="D1257" s="11"/>
      <c r="E1257" s="11"/>
      <c r="F1257" s="11"/>
      <c r="G1257" s="11"/>
      <c r="H1257" s="12"/>
      <c r="I1257" s="11"/>
      <c r="J1257" s="13"/>
      <c r="K1257" s="11">
        <v>1</v>
      </c>
      <c r="L1257" s="11" t="s">
        <v>33</v>
      </c>
      <c r="M1257" s="14" t="s">
        <v>34</v>
      </c>
      <c r="N1257" s="11">
        <v>2</v>
      </c>
      <c r="O1257" s="12">
        <v>356</v>
      </c>
      <c r="P1257" s="15">
        <v>100</v>
      </c>
      <c r="Q1257" s="16">
        <v>8450</v>
      </c>
      <c r="R1257" s="16">
        <f>O1257*Q1257</f>
        <v>3008200</v>
      </c>
      <c r="S1257" s="15">
        <v>16</v>
      </c>
      <c r="T1257" s="15">
        <v>55</v>
      </c>
      <c r="U1257" s="13">
        <f>R1257*(100-T1257)%</f>
        <v>1353690</v>
      </c>
      <c r="V1257" s="13">
        <f t="shared" si="201"/>
        <v>1353690</v>
      </c>
      <c r="W1257" s="13">
        <f t="shared" si="198"/>
        <v>1353690</v>
      </c>
      <c r="X1257" s="17">
        <v>10</v>
      </c>
      <c r="Y1257" s="18" t="s">
        <v>35</v>
      </c>
      <c r="Z1257" s="19">
        <v>0.02</v>
      </c>
    </row>
    <row r="1258" spans="1:26" ht="39" customHeight="1" thickBot="1" x14ac:dyDescent="0.6">
      <c r="A1258" s="152">
        <v>1036</v>
      </c>
      <c r="B1258" s="11" t="s">
        <v>32</v>
      </c>
      <c r="C1258" s="11">
        <v>424</v>
      </c>
      <c r="D1258" s="11">
        <v>0</v>
      </c>
      <c r="E1258" s="11">
        <v>1</v>
      </c>
      <c r="F1258" s="11">
        <v>35</v>
      </c>
      <c r="G1258" s="20">
        <v>2</v>
      </c>
      <c r="H1258" s="12">
        <f t="shared" ref="H1258" si="203">SUM(D1258*400)+(E1258*100)+F1258</f>
        <v>135</v>
      </c>
      <c r="I1258" s="11">
        <v>420</v>
      </c>
      <c r="J1258" s="13">
        <f>H1258*I1258</f>
        <v>56700</v>
      </c>
      <c r="K1258" s="11">
        <v>1</v>
      </c>
      <c r="L1258" s="11" t="s">
        <v>33</v>
      </c>
      <c r="M1258" s="14" t="s">
        <v>34</v>
      </c>
      <c r="N1258" s="11">
        <v>2</v>
      </c>
      <c r="O1258" s="12">
        <v>216</v>
      </c>
      <c r="P1258" s="15">
        <v>100</v>
      </c>
      <c r="Q1258" s="16">
        <v>8450</v>
      </c>
      <c r="R1258" s="16">
        <f>O1258*Q1258</f>
        <v>1825200</v>
      </c>
      <c r="S1258" s="15">
        <v>28</v>
      </c>
      <c r="T1258" s="15">
        <v>85</v>
      </c>
      <c r="U1258" s="13">
        <f>R1258*(100-T1258)%</f>
        <v>273780</v>
      </c>
      <c r="V1258" s="13">
        <f t="shared" si="201"/>
        <v>330480</v>
      </c>
      <c r="W1258" s="13">
        <f t="shared" si="198"/>
        <v>330480</v>
      </c>
      <c r="X1258" s="17">
        <v>50</v>
      </c>
      <c r="Y1258" s="18" t="s">
        <v>35</v>
      </c>
      <c r="Z1258" s="19">
        <v>0.03</v>
      </c>
    </row>
    <row r="1259" spans="1:26" ht="39" customHeight="1" thickBot="1" x14ac:dyDescent="0.6">
      <c r="A1259" s="153"/>
      <c r="B1259" s="11" t="s">
        <v>32</v>
      </c>
      <c r="C1259" s="11">
        <v>424</v>
      </c>
      <c r="D1259" s="11"/>
      <c r="E1259" s="11"/>
      <c r="F1259" s="11"/>
      <c r="G1259" s="20"/>
      <c r="H1259" s="12"/>
      <c r="I1259" s="11"/>
      <c r="J1259" s="13"/>
      <c r="K1259" s="11">
        <v>1</v>
      </c>
      <c r="L1259" s="11" t="s">
        <v>33</v>
      </c>
      <c r="M1259" s="11" t="s">
        <v>37</v>
      </c>
      <c r="N1259" s="11">
        <v>2</v>
      </c>
      <c r="O1259" s="12">
        <v>90</v>
      </c>
      <c r="P1259" s="15">
        <v>100</v>
      </c>
      <c r="Q1259" s="16">
        <v>8450</v>
      </c>
      <c r="R1259" s="16">
        <f>O1259*Q1259</f>
        <v>760500</v>
      </c>
      <c r="S1259" s="15">
        <v>2</v>
      </c>
      <c r="T1259" s="15">
        <v>2</v>
      </c>
      <c r="U1259" s="13">
        <f>R1259*(100-T1259)%</f>
        <v>745290</v>
      </c>
      <c r="V1259" s="13">
        <f t="shared" si="201"/>
        <v>745290</v>
      </c>
      <c r="W1259" s="13">
        <f t="shared" si="198"/>
        <v>745290</v>
      </c>
      <c r="X1259" s="17">
        <v>10</v>
      </c>
      <c r="Y1259" s="18" t="s">
        <v>35</v>
      </c>
      <c r="Z1259" s="19">
        <v>0.02</v>
      </c>
    </row>
    <row r="1260" spans="1:26" ht="25.5" customHeight="1" thickBot="1" x14ac:dyDescent="0.6">
      <c r="A1260" s="11">
        <v>1037</v>
      </c>
      <c r="B1260" s="11" t="s">
        <v>32</v>
      </c>
      <c r="C1260" s="11">
        <v>453</v>
      </c>
      <c r="D1260" s="11">
        <v>0</v>
      </c>
      <c r="E1260" s="11">
        <v>1</v>
      </c>
      <c r="F1260" s="11">
        <v>25</v>
      </c>
      <c r="G1260" s="20">
        <v>1</v>
      </c>
      <c r="H1260" s="12">
        <f t="shared" si="197"/>
        <v>125</v>
      </c>
      <c r="I1260" s="11">
        <v>420</v>
      </c>
      <c r="J1260" s="13">
        <f>H1260*I1260</f>
        <v>52500</v>
      </c>
      <c r="K1260" s="11">
        <v>1</v>
      </c>
      <c r="L1260" s="11"/>
      <c r="M1260" s="11"/>
      <c r="N1260" s="11">
        <v>1</v>
      </c>
      <c r="O1260" s="12"/>
      <c r="P1260" s="15">
        <v>100</v>
      </c>
      <c r="Q1260" s="16"/>
      <c r="R1260" s="16"/>
      <c r="S1260" s="15"/>
      <c r="T1260" s="15"/>
      <c r="U1260" s="13"/>
      <c r="V1260" s="13">
        <f t="shared" si="201"/>
        <v>52500</v>
      </c>
      <c r="W1260" s="13">
        <f t="shared" si="198"/>
        <v>52500</v>
      </c>
      <c r="X1260" s="17">
        <v>50</v>
      </c>
      <c r="Y1260" s="18" t="s">
        <v>35</v>
      </c>
      <c r="Z1260" s="19">
        <v>0.01</v>
      </c>
    </row>
    <row r="1261" spans="1:26" ht="39" customHeight="1" thickBot="1" x14ac:dyDescent="0.6">
      <c r="A1261" s="11">
        <v>1038</v>
      </c>
      <c r="B1261" s="11" t="s">
        <v>32</v>
      </c>
      <c r="C1261" s="11">
        <v>2772</v>
      </c>
      <c r="D1261" s="11">
        <v>0</v>
      </c>
      <c r="E1261" s="11">
        <v>0</v>
      </c>
      <c r="F1261" s="11">
        <v>80</v>
      </c>
      <c r="G1261" s="20">
        <v>2</v>
      </c>
      <c r="H1261" s="12">
        <f t="shared" si="197"/>
        <v>80</v>
      </c>
      <c r="I1261" s="11">
        <v>420</v>
      </c>
      <c r="J1261" s="13">
        <f>H1261*I1261</f>
        <v>33600</v>
      </c>
      <c r="K1261" s="11">
        <v>1</v>
      </c>
      <c r="L1261" s="11" t="s">
        <v>33</v>
      </c>
      <c r="M1261" s="14" t="s">
        <v>34</v>
      </c>
      <c r="N1261" s="11">
        <v>2</v>
      </c>
      <c r="O1261" s="12">
        <v>196</v>
      </c>
      <c r="P1261" s="15">
        <v>100</v>
      </c>
      <c r="Q1261" s="16">
        <v>8450</v>
      </c>
      <c r="R1261" s="16">
        <f>O1261*Q1261</f>
        <v>1656200</v>
      </c>
      <c r="S1261" s="15">
        <v>56</v>
      </c>
      <c r="T1261" s="15">
        <v>85</v>
      </c>
      <c r="U1261" s="13">
        <f>R1261*(100-T1261)%</f>
        <v>248430</v>
      </c>
      <c r="V1261" s="13">
        <f t="shared" si="201"/>
        <v>282030</v>
      </c>
      <c r="W1261" s="13">
        <f t="shared" si="198"/>
        <v>282030</v>
      </c>
      <c r="X1261" s="17">
        <v>50</v>
      </c>
      <c r="Y1261" s="18" t="s">
        <v>35</v>
      </c>
      <c r="Z1261" s="19">
        <v>0.03</v>
      </c>
    </row>
    <row r="1262" spans="1:26" ht="37.15" customHeight="1" thickBot="1" x14ac:dyDescent="0.6">
      <c r="A1262" s="11">
        <v>1039</v>
      </c>
      <c r="B1262" s="11" t="s">
        <v>32</v>
      </c>
      <c r="C1262" s="11">
        <v>33886</v>
      </c>
      <c r="D1262" s="11">
        <v>0</v>
      </c>
      <c r="E1262" s="11">
        <v>0</v>
      </c>
      <c r="F1262" s="11">
        <v>55</v>
      </c>
      <c r="G1262" s="20">
        <v>2</v>
      </c>
      <c r="H1262" s="12">
        <f t="shared" si="197"/>
        <v>55</v>
      </c>
      <c r="I1262" s="11">
        <v>420</v>
      </c>
      <c r="J1262" s="13">
        <f>H1262*I1262</f>
        <v>23100</v>
      </c>
      <c r="K1262" s="11">
        <v>1</v>
      </c>
      <c r="L1262" s="11" t="s">
        <v>33</v>
      </c>
      <c r="M1262" s="14" t="s">
        <v>34</v>
      </c>
      <c r="N1262" s="11">
        <v>2</v>
      </c>
      <c r="O1262" s="12">
        <v>234</v>
      </c>
      <c r="P1262" s="15">
        <v>100</v>
      </c>
      <c r="Q1262" s="16">
        <v>8450</v>
      </c>
      <c r="R1262" s="16">
        <f>O1262*Q1262</f>
        <v>1977300</v>
      </c>
      <c r="S1262" s="15">
        <v>31</v>
      </c>
      <c r="T1262" s="15">
        <v>85</v>
      </c>
      <c r="U1262" s="13">
        <f>R1262*(100-T1262)%</f>
        <v>296595</v>
      </c>
      <c r="V1262" s="13">
        <f t="shared" si="201"/>
        <v>319695</v>
      </c>
      <c r="W1262" s="13">
        <f t="shared" si="198"/>
        <v>319695</v>
      </c>
      <c r="X1262" s="17">
        <v>50</v>
      </c>
      <c r="Y1262" s="18" t="s">
        <v>35</v>
      </c>
      <c r="Z1262" s="19">
        <v>0.03</v>
      </c>
    </row>
    <row r="1263" spans="1:26" ht="39" customHeight="1" thickBot="1" x14ac:dyDescent="0.6">
      <c r="A1263" s="11">
        <v>1040</v>
      </c>
      <c r="B1263" s="11" t="s">
        <v>32</v>
      </c>
      <c r="C1263" s="11">
        <v>34081</v>
      </c>
      <c r="D1263" s="11">
        <v>0</v>
      </c>
      <c r="E1263" s="11">
        <v>1</v>
      </c>
      <c r="F1263" s="11">
        <v>75</v>
      </c>
      <c r="G1263" s="20">
        <v>2</v>
      </c>
      <c r="H1263" s="12">
        <f t="shared" si="197"/>
        <v>175</v>
      </c>
      <c r="I1263" s="11">
        <v>420</v>
      </c>
      <c r="J1263" s="13">
        <f>H1263*I1263</f>
        <v>73500</v>
      </c>
      <c r="K1263" s="11">
        <v>1</v>
      </c>
      <c r="L1263" s="11" t="s">
        <v>33</v>
      </c>
      <c r="M1263" s="11" t="s">
        <v>37</v>
      </c>
      <c r="N1263" s="11">
        <v>2</v>
      </c>
      <c r="O1263" s="12">
        <v>90</v>
      </c>
      <c r="P1263" s="15">
        <v>100</v>
      </c>
      <c r="Q1263" s="16">
        <v>8450</v>
      </c>
      <c r="R1263" s="16">
        <f>O1263*Q1263</f>
        <v>760500</v>
      </c>
      <c r="S1263" s="15">
        <v>26</v>
      </c>
      <c r="T1263" s="15">
        <v>42</v>
      </c>
      <c r="U1263" s="13">
        <f>R1263*(100-T1263)%</f>
        <v>441089.99999999994</v>
      </c>
      <c r="V1263" s="13">
        <f t="shared" si="201"/>
        <v>514589.99999999994</v>
      </c>
      <c r="W1263" s="13">
        <f t="shared" si="198"/>
        <v>514589.99999999994</v>
      </c>
      <c r="X1263" s="17">
        <v>50</v>
      </c>
      <c r="Y1263" s="18" t="s">
        <v>35</v>
      </c>
      <c r="Z1263" s="19">
        <v>0.03</v>
      </c>
    </row>
    <row r="1264" spans="1:26" ht="39" customHeight="1" thickBot="1" x14ac:dyDescent="0.6">
      <c r="A1264" s="152">
        <v>1041</v>
      </c>
      <c r="B1264" s="11" t="s">
        <v>32</v>
      </c>
      <c r="C1264" s="11">
        <v>33252</v>
      </c>
      <c r="D1264" s="11">
        <v>0</v>
      </c>
      <c r="E1264" s="11">
        <v>0</v>
      </c>
      <c r="F1264" s="11">
        <v>67</v>
      </c>
      <c r="G1264" s="20">
        <v>5</v>
      </c>
      <c r="H1264" s="12">
        <f>SUM(D1264*400)+(E1264*100)+F1264-H1266</f>
        <v>60.5</v>
      </c>
      <c r="I1264" s="11">
        <v>420</v>
      </c>
      <c r="J1264" s="13">
        <f>H1264*I1264</f>
        <v>25410</v>
      </c>
      <c r="K1264" s="11">
        <v>1</v>
      </c>
      <c r="L1264" s="11" t="s">
        <v>33</v>
      </c>
      <c r="M1264" s="11" t="s">
        <v>37</v>
      </c>
      <c r="N1264" s="11">
        <v>5</v>
      </c>
      <c r="O1264" s="12">
        <v>160</v>
      </c>
      <c r="P1264" s="15">
        <v>100</v>
      </c>
      <c r="Q1264" s="16"/>
      <c r="R1264" s="16"/>
      <c r="S1264" s="15"/>
      <c r="T1264" s="15"/>
      <c r="U1264" s="13"/>
      <c r="V1264" s="13"/>
      <c r="W1264" s="13"/>
      <c r="X1264" s="17"/>
      <c r="Y1264" s="6"/>
      <c r="Z1264" s="19"/>
    </row>
    <row r="1265" spans="1:26" ht="36.75" customHeight="1" thickBot="1" x14ac:dyDescent="0.6">
      <c r="A1265" s="157"/>
      <c r="B1265" s="11" t="s">
        <v>32</v>
      </c>
      <c r="C1265" s="11">
        <v>33252</v>
      </c>
      <c r="D1265" s="11"/>
      <c r="E1265" s="11"/>
      <c r="F1265" s="11"/>
      <c r="G1265" s="20">
        <v>2</v>
      </c>
      <c r="H1265" s="12"/>
      <c r="I1265" s="11"/>
      <c r="J1265" s="13"/>
      <c r="K1265" s="11">
        <v>1</v>
      </c>
      <c r="L1265" s="11"/>
      <c r="M1265" s="11"/>
      <c r="N1265" s="11">
        <v>2</v>
      </c>
      <c r="O1265" s="12">
        <v>134</v>
      </c>
      <c r="P1265" s="15">
        <v>83.75</v>
      </c>
      <c r="Q1265" s="16">
        <v>8450</v>
      </c>
      <c r="R1265" s="16">
        <f>O1265*Q1265</f>
        <v>1132300</v>
      </c>
      <c r="S1265" s="15">
        <v>31</v>
      </c>
      <c r="T1265" s="15">
        <v>52</v>
      </c>
      <c r="U1265" s="13">
        <f>R1265*(100-T1265)%</f>
        <v>543504</v>
      </c>
      <c r="V1265" s="13">
        <f>U1265+J1264</f>
        <v>568914</v>
      </c>
      <c r="W1265" s="13">
        <f t="shared" si="198"/>
        <v>568914</v>
      </c>
      <c r="X1265" s="17">
        <v>50</v>
      </c>
      <c r="Y1265" s="18" t="s">
        <v>35</v>
      </c>
      <c r="Z1265" s="19">
        <v>0.03</v>
      </c>
    </row>
    <row r="1266" spans="1:26" s="37" customFormat="1" ht="36.75" customHeight="1" thickBot="1" x14ac:dyDescent="0.6">
      <c r="A1266" s="153"/>
      <c r="B1266" s="14" t="s">
        <v>32</v>
      </c>
      <c r="C1266" s="14">
        <v>33252</v>
      </c>
      <c r="D1266" s="14"/>
      <c r="E1266" s="14"/>
      <c r="F1266" s="14"/>
      <c r="G1266" s="29">
        <v>3</v>
      </c>
      <c r="H1266" s="19">
        <v>6.5</v>
      </c>
      <c r="I1266" s="14">
        <v>350</v>
      </c>
      <c r="J1266" s="30">
        <f>H1266*I1266</f>
        <v>2275</v>
      </c>
      <c r="K1266" s="14">
        <v>1</v>
      </c>
      <c r="L1266" s="14"/>
      <c r="M1266" s="14"/>
      <c r="N1266" s="14">
        <v>3</v>
      </c>
      <c r="O1266" s="19">
        <v>26</v>
      </c>
      <c r="P1266" s="31">
        <v>16.25</v>
      </c>
      <c r="Q1266" s="32">
        <v>8450</v>
      </c>
      <c r="R1266" s="32">
        <f>O1266*Q1266</f>
        <v>219700</v>
      </c>
      <c r="S1266" s="15">
        <v>31</v>
      </c>
      <c r="T1266" s="15">
        <v>52</v>
      </c>
      <c r="U1266" s="30">
        <f>R1266*(100-T1266)%</f>
        <v>105456</v>
      </c>
      <c r="V1266" s="30">
        <f>U1266+J1266</f>
        <v>107731</v>
      </c>
      <c r="W1266" s="30">
        <f>V1266</f>
        <v>107731</v>
      </c>
      <c r="X1266" s="33">
        <v>0</v>
      </c>
      <c r="Y1266" s="39">
        <f>W1266</f>
        <v>107731</v>
      </c>
      <c r="Z1266" s="19">
        <v>0.3</v>
      </c>
    </row>
    <row r="1267" spans="1:26" ht="36.75" customHeight="1" thickBot="1" x14ac:dyDescent="0.6">
      <c r="A1267" s="11">
        <v>1042</v>
      </c>
      <c r="B1267" s="11" t="s">
        <v>32</v>
      </c>
      <c r="C1267" s="11">
        <v>19456</v>
      </c>
      <c r="D1267" s="11">
        <v>0</v>
      </c>
      <c r="E1267" s="11">
        <v>3</v>
      </c>
      <c r="F1267" s="11">
        <v>9</v>
      </c>
      <c r="G1267" s="20">
        <v>1</v>
      </c>
      <c r="H1267" s="12">
        <f t="shared" ref="H1267:H1323" si="204">SUM(D1267*400)+(E1267*100)+F1267</f>
        <v>309</v>
      </c>
      <c r="I1267" s="11">
        <v>420</v>
      </c>
      <c r="J1267" s="13">
        <f>H1267*I1267</f>
        <v>129780</v>
      </c>
      <c r="K1267" s="11">
        <v>1</v>
      </c>
      <c r="L1267" s="11"/>
      <c r="M1267" s="11"/>
      <c r="N1267" s="11">
        <v>1</v>
      </c>
      <c r="O1267" s="12"/>
      <c r="P1267" s="15">
        <v>100</v>
      </c>
      <c r="Q1267" s="16"/>
      <c r="R1267" s="16"/>
      <c r="S1267" s="15"/>
      <c r="T1267" s="15"/>
      <c r="U1267" s="13"/>
      <c r="V1267" s="13">
        <f t="shared" ref="V1267:V1272" si="205">U1267+J1267</f>
        <v>129780</v>
      </c>
      <c r="W1267" s="13">
        <f t="shared" si="198"/>
        <v>129780</v>
      </c>
      <c r="X1267" s="17">
        <v>50</v>
      </c>
      <c r="Y1267" s="6" t="s">
        <v>35</v>
      </c>
      <c r="Z1267" s="19">
        <v>0.01</v>
      </c>
    </row>
    <row r="1268" spans="1:26" ht="36.75" customHeight="1" thickBot="1" x14ac:dyDescent="0.6">
      <c r="A1268" s="11">
        <v>1043</v>
      </c>
      <c r="B1268" s="11" t="s">
        <v>32</v>
      </c>
      <c r="C1268" s="11">
        <v>30347</v>
      </c>
      <c r="D1268" s="11">
        <v>0</v>
      </c>
      <c r="E1268" s="11">
        <v>0</v>
      </c>
      <c r="F1268" s="11">
        <v>74</v>
      </c>
      <c r="G1268" s="20">
        <v>2</v>
      </c>
      <c r="H1268" s="12">
        <f t="shared" si="204"/>
        <v>74</v>
      </c>
      <c r="I1268" s="11">
        <v>500</v>
      </c>
      <c r="J1268" s="13">
        <f t="shared" ref="J1268:J1271" si="206">H1268*I1268</f>
        <v>37000</v>
      </c>
      <c r="K1268" s="11">
        <v>1</v>
      </c>
      <c r="L1268" s="11" t="s">
        <v>33</v>
      </c>
      <c r="M1268" s="14" t="s">
        <v>34</v>
      </c>
      <c r="N1268" s="11">
        <v>2</v>
      </c>
      <c r="O1268" s="12">
        <v>162</v>
      </c>
      <c r="P1268" s="15">
        <v>100</v>
      </c>
      <c r="Q1268" s="16">
        <v>8450</v>
      </c>
      <c r="R1268" s="16">
        <f>O1268*Q1268</f>
        <v>1368900</v>
      </c>
      <c r="S1268" s="15">
        <v>31</v>
      </c>
      <c r="T1268" s="15">
        <v>85</v>
      </c>
      <c r="U1268" s="13">
        <f>R1268*(100-T1268)%</f>
        <v>205335</v>
      </c>
      <c r="V1268" s="13">
        <f t="shared" si="205"/>
        <v>242335</v>
      </c>
      <c r="W1268" s="13">
        <f t="shared" si="198"/>
        <v>242335</v>
      </c>
      <c r="X1268" s="17">
        <v>50</v>
      </c>
      <c r="Y1268" s="18" t="s">
        <v>35</v>
      </c>
      <c r="Z1268" s="19">
        <v>0.03</v>
      </c>
    </row>
    <row r="1269" spans="1:26" ht="36.75" customHeight="1" thickBot="1" x14ac:dyDescent="0.6">
      <c r="A1269" s="11">
        <v>1044</v>
      </c>
      <c r="B1269" s="11" t="s">
        <v>32</v>
      </c>
      <c r="C1269" s="11">
        <v>17258</v>
      </c>
      <c r="D1269" s="11">
        <v>0</v>
      </c>
      <c r="E1269" s="11">
        <v>1</v>
      </c>
      <c r="F1269" s="11">
        <v>23</v>
      </c>
      <c r="G1269" s="20">
        <v>2</v>
      </c>
      <c r="H1269" s="12">
        <f>SUM(D1269*400)+(E1269*100)+F1269</f>
        <v>123</v>
      </c>
      <c r="I1269" s="11">
        <v>500</v>
      </c>
      <c r="J1269" s="13">
        <f>H1269*I1269</f>
        <v>61500</v>
      </c>
      <c r="K1269" s="11">
        <v>1</v>
      </c>
      <c r="L1269" s="11" t="s">
        <v>33</v>
      </c>
      <c r="M1269" s="14" t="s">
        <v>34</v>
      </c>
      <c r="N1269" s="11">
        <v>2</v>
      </c>
      <c r="O1269" s="12">
        <v>272</v>
      </c>
      <c r="P1269" s="15">
        <v>100</v>
      </c>
      <c r="Q1269" s="16">
        <v>8450</v>
      </c>
      <c r="R1269" s="16">
        <f>O1269*Q1269</f>
        <v>2298400</v>
      </c>
      <c r="S1269" s="15">
        <v>41</v>
      </c>
      <c r="T1269" s="15">
        <v>85</v>
      </c>
      <c r="U1269" s="13">
        <f>R1269*(100-T1269)%</f>
        <v>344760</v>
      </c>
      <c r="V1269" s="13">
        <f t="shared" si="205"/>
        <v>406260</v>
      </c>
      <c r="W1269" s="13">
        <f t="shared" si="198"/>
        <v>406260</v>
      </c>
      <c r="X1269" s="17">
        <v>50</v>
      </c>
      <c r="Y1269" s="6" t="s">
        <v>35</v>
      </c>
      <c r="Z1269" s="19">
        <v>0.03</v>
      </c>
    </row>
    <row r="1270" spans="1:26" ht="27" customHeight="1" thickBot="1" x14ac:dyDescent="0.6">
      <c r="A1270" s="11">
        <v>1045</v>
      </c>
      <c r="B1270" s="11" t="s">
        <v>32</v>
      </c>
      <c r="C1270" s="11">
        <v>32329</v>
      </c>
      <c r="D1270" s="11">
        <v>7</v>
      </c>
      <c r="E1270" s="11">
        <v>0</v>
      </c>
      <c r="F1270" s="11">
        <v>38</v>
      </c>
      <c r="G1270" s="20">
        <v>1</v>
      </c>
      <c r="H1270" s="12">
        <f t="shared" si="204"/>
        <v>2838</v>
      </c>
      <c r="I1270" s="11">
        <v>150</v>
      </c>
      <c r="J1270" s="13">
        <f t="shared" si="206"/>
        <v>425700</v>
      </c>
      <c r="K1270" s="11">
        <v>1</v>
      </c>
      <c r="L1270" s="11"/>
      <c r="M1270" s="11"/>
      <c r="N1270" s="11">
        <v>1</v>
      </c>
      <c r="O1270" s="12"/>
      <c r="P1270" s="15">
        <v>100</v>
      </c>
      <c r="Q1270" s="16"/>
      <c r="R1270" s="16"/>
      <c r="S1270" s="15"/>
      <c r="T1270" s="15"/>
      <c r="U1270" s="13"/>
      <c r="V1270" s="13">
        <f t="shared" si="205"/>
        <v>425700</v>
      </c>
      <c r="W1270" s="13">
        <f t="shared" ref="W1270:W1326" si="207">V1270</f>
        <v>425700</v>
      </c>
      <c r="X1270" s="17">
        <v>50</v>
      </c>
      <c r="Y1270" s="84" t="s">
        <v>35</v>
      </c>
      <c r="Z1270" s="19">
        <v>0.01</v>
      </c>
    </row>
    <row r="1271" spans="1:26" s="37" customFormat="1" ht="27" customHeight="1" thickBot="1" x14ac:dyDescent="0.6">
      <c r="A1271" s="147">
        <v>1046</v>
      </c>
      <c r="B1271" s="14" t="s">
        <v>32</v>
      </c>
      <c r="C1271" s="14">
        <v>40820</v>
      </c>
      <c r="D1271" s="14">
        <v>0</v>
      </c>
      <c r="E1271" s="14">
        <v>0</v>
      </c>
      <c r="F1271" s="14">
        <v>76</v>
      </c>
      <c r="G1271" s="14">
        <v>1</v>
      </c>
      <c r="H1271" s="19">
        <f>SUM(D1271*400)+(E1271*100)+F1271</f>
        <v>76</v>
      </c>
      <c r="I1271" s="14">
        <v>420</v>
      </c>
      <c r="J1271" s="30">
        <f t="shared" si="206"/>
        <v>31920</v>
      </c>
      <c r="K1271" s="14">
        <v>1</v>
      </c>
      <c r="L1271" s="14"/>
      <c r="M1271" s="14"/>
      <c r="N1271" s="14">
        <v>2</v>
      </c>
      <c r="O1271" s="19"/>
      <c r="P1271" s="31">
        <v>100</v>
      </c>
      <c r="Q1271" s="32"/>
      <c r="R1271" s="32"/>
      <c r="S1271" s="31"/>
      <c r="T1271" s="31"/>
      <c r="U1271" s="30"/>
      <c r="V1271" s="30">
        <f t="shared" si="205"/>
        <v>31920</v>
      </c>
      <c r="W1271" s="30">
        <f t="shared" si="207"/>
        <v>31920</v>
      </c>
      <c r="X1271" s="17">
        <v>50</v>
      </c>
      <c r="Y1271" s="18" t="s">
        <v>35</v>
      </c>
      <c r="Z1271" s="19">
        <v>0.03</v>
      </c>
    </row>
    <row r="1272" spans="1:26" ht="38.65" customHeight="1" thickBot="1" x14ac:dyDescent="0.6">
      <c r="A1272" s="148"/>
      <c r="B1272" s="11" t="s">
        <v>32</v>
      </c>
      <c r="C1272" s="11">
        <v>40820</v>
      </c>
      <c r="D1272" s="11"/>
      <c r="E1272" s="11"/>
      <c r="F1272" s="11"/>
      <c r="G1272" s="11"/>
      <c r="H1272" s="12"/>
      <c r="I1272" s="11"/>
      <c r="J1272" s="13"/>
      <c r="K1272" s="11">
        <v>1</v>
      </c>
      <c r="L1272" s="11" t="s">
        <v>33</v>
      </c>
      <c r="M1272" s="11" t="s">
        <v>37</v>
      </c>
      <c r="N1272" s="11">
        <v>2</v>
      </c>
      <c r="O1272" s="12">
        <v>90</v>
      </c>
      <c r="P1272" s="15">
        <v>100</v>
      </c>
      <c r="Q1272" s="16">
        <v>8450</v>
      </c>
      <c r="R1272" s="16">
        <f>O1272*Q1272</f>
        <v>760500</v>
      </c>
      <c r="S1272" s="15">
        <v>6</v>
      </c>
      <c r="T1272" s="15">
        <v>6</v>
      </c>
      <c r="U1272" s="13">
        <f>R1272*(100-T1272)%</f>
        <v>714870</v>
      </c>
      <c r="V1272" s="13">
        <f t="shared" si="205"/>
        <v>714870</v>
      </c>
      <c r="W1272" s="13">
        <f t="shared" si="207"/>
        <v>714870</v>
      </c>
      <c r="X1272" s="17">
        <v>10</v>
      </c>
      <c r="Y1272" s="84"/>
      <c r="Z1272" s="19">
        <v>0.02</v>
      </c>
    </row>
    <row r="1273" spans="1:26" ht="36.75" customHeight="1" thickBot="1" x14ac:dyDescent="0.6">
      <c r="A1273" s="66">
        <v>1047</v>
      </c>
      <c r="B1273" s="11" t="s">
        <v>32</v>
      </c>
      <c r="C1273" s="11">
        <v>43115</v>
      </c>
      <c r="D1273" s="11">
        <v>0</v>
      </c>
      <c r="E1273" s="11">
        <v>1</v>
      </c>
      <c r="F1273" s="11">
        <v>56</v>
      </c>
      <c r="G1273" s="11">
        <v>5</v>
      </c>
      <c r="H1273" s="12">
        <f>SUM(D1273*400)+(E1273*100)+F1273</f>
        <v>156</v>
      </c>
      <c r="I1273" s="11">
        <v>420</v>
      </c>
      <c r="J1273" s="13">
        <f t="shared" ref="J1273:J1282" si="208">H1273*I1273</f>
        <v>65520</v>
      </c>
      <c r="K1273" s="11">
        <v>1</v>
      </c>
      <c r="L1273" s="11" t="s">
        <v>33</v>
      </c>
      <c r="M1273" s="11" t="s">
        <v>37</v>
      </c>
      <c r="N1273" s="11">
        <v>2</v>
      </c>
      <c r="O1273" s="12">
        <v>132</v>
      </c>
      <c r="P1273" s="15">
        <v>100</v>
      </c>
      <c r="Q1273" s="16">
        <v>8450</v>
      </c>
      <c r="R1273" s="16">
        <f>O1273*Q1273</f>
        <v>1115400</v>
      </c>
      <c r="S1273" s="15">
        <v>16</v>
      </c>
      <c r="T1273" s="15">
        <v>22</v>
      </c>
      <c r="U1273" s="13">
        <f>R1273*(100-T1273)%</f>
        <v>870012</v>
      </c>
      <c r="V1273" s="13">
        <f>U1273+J1272</f>
        <v>870012</v>
      </c>
      <c r="W1273" s="13">
        <f>V1273</f>
        <v>870012</v>
      </c>
      <c r="X1273" s="17">
        <v>50</v>
      </c>
      <c r="Y1273" s="18" t="s">
        <v>35</v>
      </c>
      <c r="Z1273" s="19">
        <v>0.03</v>
      </c>
    </row>
    <row r="1274" spans="1:26" ht="25.5" customHeight="1" thickBot="1" x14ac:dyDescent="0.6">
      <c r="A1274" s="66">
        <v>1048</v>
      </c>
      <c r="B1274" s="11" t="s">
        <v>32</v>
      </c>
      <c r="C1274" s="11">
        <v>17341</v>
      </c>
      <c r="D1274" s="11">
        <v>17</v>
      </c>
      <c r="E1274" s="11">
        <v>0</v>
      </c>
      <c r="F1274" s="11">
        <v>80</v>
      </c>
      <c r="G1274" s="20">
        <v>1</v>
      </c>
      <c r="H1274" s="12">
        <f t="shared" si="204"/>
        <v>6880</v>
      </c>
      <c r="I1274" s="11">
        <v>310</v>
      </c>
      <c r="J1274" s="13">
        <f t="shared" si="208"/>
        <v>2132800</v>
      </c>
      <c r="K1274" s="11">
        <v>1</v>
      </c>
      <c r="L1274" s="11"/>
      <c r="M1274" s="11"/>
      <c r="N1274" s="11">
        <v>1</v>
      </c>
      <c r="O1274" s="12"/>
      <c r="P1274" s="15">
        <v>100</v>
      </c>
      <c r="Q1274" s="16"/>
      <c r="R1274" s="16"/>
      <c r="S1274" s="15"/>
      <c r="T1274" s="15"/>
      <c r="U1274" s="13"/>
      <c r="V1274" s="13">
        <f t="shared" ref="V1274:V1337" si="209">U1274+J1274</f>
        <v>2132800</v>
      </c>
      <c r="W1274" s="13">
        <f t="shared" si="207"/>
        <v>2132800</v>
      </c>
      <c r="X1274" s="17">
        <v>50</v>
      </c>
      <c r="Y1274" s="6" t="s">
        <v>35</v>
      </c>
      <c r="Z1274" s="19">
        <v>0.01</v>
      </c>
    </row>
    <row r="1275" spans="1:26" ht="25.5" customHeight="1" thickBot="1" x14ac:dyDescent="0.6">
      <c r="A1275" s="66">
        <v>1049</v>
      </c>
      <c r="B1275" s="11" t="s">
        <v>32</v>
      </c>
      <c r="C1275" s="11">
        <v>17377</v>
      </c>
      <c r="D1275" s="11">
        <v>4</v>
      </c>
      <c r="E1275" s="11">
        <v>0</v>
      </c>
      <c r="F1275" s="11">
        <v>80</v>
      </c>
      <c r="G1275" s="20">
        <v>1</v>
      </c>
      <c r="H1275" s="12">
        <f t="shared" si="204"/>
        <v>1680</v>
      </c>
      <c r="I1275" s="11">
        <v>100</v>
      </c>
      <c r="J1275" s="13">
        <f t="shared" si="208"/>
        <v>168000</v>
      </c>
      <c r="K1275" s="11">
        <v>1</v>
      </c>
      <c r="L1275" s="11"/>
      <c r="M1275" s="11"/>
      <c r="N1275" s="11">
        <v>1</v>
      </c>
      <c r="O1275" s="12"/>
      <c r="P1275" s="15">
        <v>100</v>
      </c>
      <c r="Q1275" s="16"/>
      <c r="R1275" s="16"/>
      <c r="S1275" s="15"/>
      <c r="T1275" s="15"/>
      <c r="U1275" s="13"/>
      <c r="V1275" s="13">
        <f t="shared" si="209"/>
        <v>168000</v>
      </c>
      <c r="W1275" s="13">
        <f t="shared" si="207"/>
        <v>168000</v>
      </c>
      <c r="X1275" s="17">
        <v>50</v>
      </c>
      <c r="Y1275" s="6" t="s">
        <v>35</v>
      </c>
      <c r="Z1275" s="19">
        <v>0.01</v>
      </c>
    </row>
    <row r="1276" spans="1:26" s="37" customFormat="1" ht="36.75" customHeight="1" thickBot="1" x14ac:dyDescent="0.6">
      <c r="A1276" s="66">
        <v>1050</v>
      </c>
      <c r="B1276" s="14" t="s">
        <v>32</v>
      </c>
      <c r="C1276" s="14">
        <v>39365</v>
      </c>
      <c r="D1276" s="14">
        <v>0</v>
      </c>
      <c r="E1276" s="14">
        <v>0</v>
      </c>
      <c r="F1276" s="14">
        <v>65</v>
      </c>
      <c r="G1276" s="14">
        <v>2</v>
      </c>
      <c r="H1276" s="19">
        <f t="shared" si="204"/>
        <v>65</v>
      </c>
      <c r="I1276" s="14">
        <v>100</v>
      </c>
      <c r="J1276" s="30">
        <f t="shared" si="208"/>
        <v>6500</v>
      </c>
      <c r="K1276" s="14">
        <v>1</v>
      </c>
      <c r="L1276" s="14" t="s">
        <v>33</v>
      </c>
      <c r="M1276" s="14" t="s">
        <v>37</v>
      </c>
      <c r="N1276" s="14">
        <v>2</v>
      </c>
      <c r="O1276" s="19">
        <v>81</v>
      </c>
      <c r="P1276" s="31">
        <v>100</v>
      </c>
      <c r="Q1276" s="32">
        <v>8450</v>
      </c>
      <c r="R1276" s="32">
        <f>O1276*Q1276</f>
        <v>684450</v>
      </c>
      <c r="S1276" s="31">
        <v>36</v>
      </c>
      <c r="T1276" s="31">
        <v>62</v>
      </c>
      <c r="U1276" s="30">
        <f>R1276*(100-T1276)%</f>
        <v>260091</v>
      </c>
      <c r="V1276" s="30">
        <f t="shared" si="209"/>
        <v>266591</v>
      </c>
      <c r="W1276" s="30">
        <f t="shared" si="207"/>
        <v>266591</v>
      </c>
      <c r="X1276" s="33">
        <v>50</v>
      </c>
      <c r="Y1276" s="39" t="s">
        <v>35</v>
      </c>
      <c r="Z1276" s="19">
        <v>0.03</v>
      </c>
    </row>
    <row r="1277" spans="1:26" ht="36.75" customHeight="1" thickBot="1" x14ac:dyDescent="0.6">
      <c r="A1277" s="66">
        <v>1051</v>
      </c>
      <c r="B1277" s="11" t="s">
        <v>32</v>
      </c>
      <c r="C1277" s="11">
        <v>17511</v>
      </c>
      <c r="D1277" s="11">
        <v>1</v>
      </c>
      <c r="E1277" s="11">
        <v>3</v>
      </c>
      <c r="F1277" s="11">
        <v>29</v>
      </c>
      <c r="G1277" s="20">
        <v>1</v>
      </c>
      <c r="H1277" s="12">
        <f t="shared" si="204"/>
        <v>729</v>
      </c>
      <c r="I1277" s="11">
        <v>100</v>
      </c>
      <c r="J1277" s="13">
        <f t="shared" si="208"/>
        <v>72900</v>
      </c>
      <c r="K1277" s="11">
        <v>1</v>
      </c>
      <c r="L1277" s="11"/>
      <c r="M1277" s="11"/>
      <c r="N1277" s="11">
        <v>1</v>
      </c>
      <c r="O1277" s="12"/>
      <c r="P1277" s="15">
        <v>100</v>
      </c>
      <c r="Q1277" s="16"/>
      <c r="R1277" s="16"/>
      <c r="S1277" s="15"/>
      <c r="T1277" s="15"/>
      <c r="U1277" s="13"/>
      <c r="V1277" s="13">
        <f t="shared" si="209"/>
        <v>72900</v>
      </c>
      <c r="W1277" s="13">
        <f t="shared" si="207"/>
        <v>72900</v>
      </c>
      <c r="X1277" s="17">
        <v>50</v>
      </c>
      <c r="Y1277" s="6" t="s">
        <v>35</v>
      </c>
      <c r="Z1277" s="19">
        <v>0.01</v>
      </c>
    </row>
    <row r="1278" spans="1:26" ht="36.75" customHeight="1" thickBot="1" x14ac:dyDescent="0.6">
      <c r="A1278" s="66">
        <v>1052</v>
      </c>
      <c r="B1278" s="11" t="s">
        <v>32</v>
      </c>
      <c r="C1278" s="11">
        <v>44524</v>
      </c>
      <c r="D1278" s="11">
        <v>1</v>
      </c>
      <c r="E1278" s="11">
        <v>0</v>
      </c>
      <c r="F1278" s="11">
        <v>21</v>
      </c>
      <c r="G1278" s="11">
        <v>2</v>
      </c>
      <c r="H1278" s="12">
        <f t="shared" si="204"/>
        <v>421</v>
      </c>
      <c r="I1278" s="11">
        <v>440</v>
      </c>
      <c r="J1278" s="13">
        <f t="shared" si="208"/>
        <v>185240</v>
      </c>
      <c r="K1278" s="11">
        <v>1</v>
      </c>
      <c r="L1278" s="11" t="s">
        <v>33</v>
      </c>
      <c r="M1278" s="11" t="s">
        <v>37</v>
      </c>
      <c r="N1278" s="11">
        <v>2</v>
      </c>
      <c r="O1278" s="12">
        <v>98</v>
      </c>
      <c r="P1278" s="15">
        <v>100</v>
      </c>
      <c r="Q1278" s="16">
        <v>8450</v>
      </c>
      <c r="R1278" s="16">
        <f>O1278*Q1278</f>
        <v>828100</v>
      </c>
      <c r="S1278" s="15">
        <v>14</v>
      </c>
      <c r="T1278" s="15">
        <v>18</v>
      </c>
      <c r="U1278" s="13">
        <f>R1278*(100-T1278)%</f>
        <v>679042</v>
      </c>
      <c r="V1278" s="13">
        <f t="shared" si="209"/>
        <v>864282</v>
      </c>
      <c r="W1278" s="13">
        <f t="shared" si="207"/>
        <v>864282</v>
      </c>
      <c r="X1278" s="17">
        <v>50</v>
      </c>
      <c r="Y1278" s="18" t="s">
        <v>35</v>
      </c>
      <c r="Z1278" s="19">
        <v>0.03</v>
      </c>
    </row>
    <row r="1279" spans="1:26" ht="36.75" customHeight="1" thickBot="1" x14ac:dyDescent="0.6">
      <c r="A1279" s="66">
        <v>1053</v>
      </c>
      <c r="B1279" s="11" t="s">
        <v>32</v>
      </c>
      <c r="C1279" s="11">
        <v>33296</v>
      </c>
      <c r="D1279" s="11">
        <v>0</v>
      </c>
      <c r="E1279" s="11">
        <v>0</v>
      </c>
      <c r="F1279" s="11">
        <v>51</v>
      </c>
      <c r="G1279" s="20">
        <v>2</v>
      </c>
      <c r="H1279" s="12">
        <f t="shared" si="204"/>
        <v>51</v>
      </c>
      <c r="I1279" s="11">
        <v>100</v>
      </c>
      <c r="J1279" s="13">
        <f t="shared" si="208"/>
        <v>5100</v>
      </c>
      <c r="K1279" s="11">
        <v>1</v>
      </c>
      <c r="L1279" s="11" t="s">
        <v>33</v>
      </c>
      <c r="M1279" s="11" t="s">
        <v>41</v>
      </c>
      <c r="N1279" s="11">
        <v>2</v>
      </c>
      <c r="O1279" s="12">
        <v>96</v>
      </c>
      <c r="P1279" s="15">
        <v>100</v>
      </c>
      <c r="Q1279" s="16">
        <v>8600</v>
      </c>
      <c r="R1279" s="16">
        <f>O1279*Q1279</f>
        <v>825600</v>
      </c>
      <c r="S1279" s="15">
        <v>7</v>
      </c>
      <c r="T1279" s="15">
        <v>25</v>
      </c>
      <c r="U1279" s="13">
        <f>R1279*(100-T1279)%</f>
        <v>619200</v>
      </c>
      <c r="V1279" s="13">
        <f t="shared" si="209"/>
        <v>624300</v>
      </c>
      <c r="W1279" s="13">
        <f t="shared" si="207"/>
        <v>624300</v>
      </c>
      <c r="X1279" s="17">
        <v>50</v>
      </c>
      <c r="Y1279" s="18" t="s">
        <v>35</v>
      </c>
      <c r="Z1279" s="19">
        <v>0.03</v>
      </c>
    </row>
    <row r="1280" spans="1:26" ht="30" customHeight="1" thickBot="1" x14ac:dyDescent="0.6">
      <c r="A1280" s="66">
        <v>1054</v>
      </c>
      <c r="B1280" s="11" t="s">
        <v>32</v>
      </c>
      <c r="C1280" s="11">
        <v>17862</v>
      </c>
      <c r="D1280" s="11">
        <v>2</v>
      </c>
      <c r="E1280" s="11">
        <v>2</v>
      </c>
      <c r="F1280" s="11">
        <v>33</v>
      </c>
      <c r="G1280" s="20">
        <v>1</v>
      </c>
      <c r="H1280" s="12">
        <f t="shared" si="204"/>
        <v>1033</v>
      </c>
      <c r="I1280" s="11">
        <v>380</v>
      </c>
      <c r="J1280" s="13">
        <f t="shared" si="208"/>
        <v>392540</v>
      </c>
      <c r="K1280" s="11">
        <v>1</v>
      </c>
      <c r="L1280" s="11"/>
      <c r="M1280" s="11"/>
      <c r="N1280" s="11">
        <v>1</v>
      </c>
      <c r="O1280" s="12"/>
      <c r="P1280" s="15">
        <v>100</v>
      </c>
      <c r="Q1280" s="16"/>
      <c r="R1280" s="16"/>
      <c r="S1280" s="15"/>
      <c r="T1280" s="15"/>
      <c r="U1280" s="13"/>
      <c r="V1280" s="13">
        <f t="shared" si="209"/>
        <v>392540</v>
      </c>
      <c r="W1280" s="13">
        <f t="shared" si="207"/>
        <v>392540</v>
      </c>
      <c r="X1280" s="17">
        <v>50</v>
      </c>
      <c r="Y1280" s="6" t="s">
        <v>35</v>
      </c>
      <c r="Z1280" s="19">
        <v>0.01</v>
      </c>
    </row>
    <row r="1281" spans="1:26" ht="30" customHeight="1" thickBot="1" x14ac:dyDescent="0.6">
      <c r="A1281" s="66">
        <v>1055</v>
      </c>
      <c r="B1281" s="11" t="s">
        <v>32</v>
      </c>
      <c r="C1281" s="11">
        <v>21577</v>
      </c>
      <c r="D1281" s="11">
        <v>1</v>
      </c>
      <c r="E1281" s="11">
        <v>1</v>
      </c>
      <c r="F1281" s="11">
        <v>3</v>
      </c>
      <c r="G1281" s="20">
        <v>1</v>
      </c>
      <c r="H1281" s="12">
        <f t="shared" si="204"/>
        <v>503</v>
      </c>
      <c r="I1281" s="11">
        <v>100</v>
      </c>
      <c r="J1281" s="13">
        <f t="shared" si="208"/>
        <v>50300</v>
      </c>
      <c r="K1281" s="11">
        <v>1</v>
      </c>
      <c r="L1281" s="11"/>
      <c r="M1281" s="11"/>
      <c r="N1281" s="11">
        <v>1</v>
      </c>
      <c r="O1281" s="12"/>
      <c r="P1281" s="15">
        <v>100</v>
      </c>
      <c r="Q1281" s="16"/>
      <c r="R1281" s="16"/>
      <c r="S1281" s="15"/>
      <c r="T1281" s="15"/>
      <c r="U1281" s="13"/>
      <c r="V1281" s="13">
        <f t="shared" si="209"/>
        <v>50300</v>
      </c>
      <c r="W1281" s="13">
        <f t="shared" si="207"/>
        <v>50300</v>
      </c>
      <c r="X1281" s="17">
        <v>50</v>
      </c>
      <c r="Y1281" s="18" t="s">
        <v>35</v>
      </c>
      <c r="Z1281" s="19">
        <v>0.01</v>
      </c>
    </row>
    <row r="1282" spans="1:26" ht="30" customHeight="1" thickBot="1" x14ac:dyDescent="0.6">
      <c r="A1282" s="152">
        <v>1056</v>
      </c>
      <c r="B1282" s="11" t="s">
        <v>32</v>
      </c>
      <c r="C1282" s="11">
        <v>33302</v>
      </c>
      <c r="D1282" s="11">
        <v>0</v>
      </c>
      <c r="E1282" s="11">
        <v>0</v>
      </c>
      <c r="F1282" s="11">
        <v>67</v>
      </c>
      <c r="G1282" s="11">
        <v>2</v>
      </c>
      <c r="H1282" s="12">
        <f t="shared" si="204"/>
        <v>67</v>
      </c>
      <c r="I1282" s="11">
        <v>420</v>
      </c>
      <c r="J1282" s="13">
        <f t="shared" si="208"/>
        <v>28140</v>
      </c>
      <c r="K1282" s="11">
        <v>1</v>
      </c>
      <c r="L1282" s="11"/>
      <c r="M1282" s="11"/>
      <c r="N1282" s="11">
        <v>2</v>
      </c>
      <c r="O1282" s="12"/>
      <c r="P1282" s="15">
        <v>100</v>
      </c>
      <c r="Q1282" s="16"/>
      <c r="R1282" s="16"/>
      <c r="S1282" s="15"/>
      <c r="T1282" s="15"/>
      <c r="U1282" s="13"/>
      <c r="V1282" s="13">
        <f t="shared" si="209"/>
        <v>28140</v>
      </c>
      <c r="W1282" s="13">
        <f t="shared" si="207"/>
        <v>28140</v>
      </c>
      <c r="X1282" s="17">
        <v>50</v>
      </c>
      <c r="Y1282" s="18" t="s">
        <v>35</v>
      </c>
      <c r="Z1282" s="19">
        <v>0.03</v>
      </c>
    </row>
    <row r="1283" spans="1:26" ht="36.75" customHeight="1" thickBot="1" x14ac:dyDescent="0.6">
      <c r="A1283" s="153"/>
      <c r="B1283" s="11" t="s">
        <v>32</v>
      </c>
      <c r="C1283" s="11">
        <v>33302</v>
      </c>
      <c r="D1283" s="11"/>
      <c r="E1283" s="11"/>
      <c r="F1283" s="11"/>
      <c r="G1283" s="11"/>
      <c r="H1283" s="12"/>
      <c r="I1283" s="11"/>
      <c r="J1283" s="13"/>
      <c r="K1283" s="11">
        <v>1</v>
      </c>
      <c r="L1283" s="11" t="s">
        <v>33</v>
      </c>
      <c r="M1283" s="11" t="s">
        <v>37</v>
      </c>
      <c r="N1283" s="11">
        <v>2</v>
      </c>
      <c r="O1283" s="12">
        <v>108</v>
      </c>
      <c r="P1283" s="15">
        <v>100</v>
      </c>
      <c r="Q1283" s="16">
        <v>8450</v>
      </c>
      <c r="R1283" s="16">
        <f>O1283*Q1283</f>
        <v>912600</v>
      </c>
      <c r="S1283" s="15">
        <v>21</v>
      </c>
      <c r="T1283" s="15">
        <v>32</v>
      </c>
      <c r="U1283" s="13">
        <f>R1283*(100-T1283)%</f>
        <v>620568</v>
      </c>
      <c r="V1283" s="13">
        <f t="shared" si="209"/>
        <v>620568</v>
      </c>
      <c r="W1283" s="13">
        <f t="shared" si="207"/>
        <v>620568</v>
      </c>
      <c r="X1283" s="17">
        <v>10</v>
      </c>
      <c r="Y1283" s="18" t="s">
        <v>35</v>
      </c>
      <c r="Z1283" s="19">
        <v>0.02</v>
      </c>
    </row>
    <row r="1284" spans="1:26" ht="27" customHeight="1" thickBot="1" x14ac:dyDescent="0.6">
      <c r="A1284" s="11">
        <v>1057</v>
      </c>
      <c r="B1284" s="11" t="s">
        <v>32</v>
      </c>
      <c r="C1284" s="11">
        <v>42296</v>
      </c>
      <c r="D1284" s="11">
        <v>0</v>
      </c>
      <c r="E1284" s="11">
        <v>2</v>
      </c>
      <c r="F1284" s="11">
        <v>58</v>
      </c>
      <c r="G1284" s="11">
        <v>1</v>
      </c>
      <c r="H1284" s="12">
        <f t="shared" si="204"/>
        <v>258</v>
      </c>
      <c r="I1284" s="11">
        <v>440</v>
      </c>
      <c r="J1284" s="13">
        <f>H1284*I1284</f>
        <v>113520</v>
      </c>
      <c r="K1284" s="11">
        <v>1</v>
      </c>
      <c r="L1284" s="11"/>
      <c r="M1284" s="11"/>
      <c r="N1284" s="11">
        <v>1</v>
      </c>
      <c r="O1284" s="12"/>
      <c r="P1284" s="15">
        <v>100</v>
      </c>
      <c r="Q1284" s="16"/>
      <c r="R1284" s="16"/>
      <c r="S1284" s="15"/>
      <c r="T1284" s="15"/>
      <c r="U1284" s="13"/>
      <c r="V1284" s="13">
        <f t="shared" si="209"/>
        <v>113520</v>
      </c>
      <c r="W1284" s="13">
        <f t="shared" si="207"/>
        <v>113520</v>
      </c>
      <c r="X1284" s="17">
        <v>50</v>
      </c>
      <c r="Y1284" s="18" t="s">
        <v>35</v>
      </c>
      <c r="Z1284" s="19">
        <v>0.01</v>
      </c>
    </row>
    <row r="1285" spans="1:26" ht="27" customHeight="1" thickBot="1" x14ac:dyDescent="0.6">
      <c r="A1285" s="11">
        <v>1058</v>
      </c>
      <c r="B1285" s="11" t="s">
        <v>32</v>
      </c>
      <c r="C1285" s="11">
        <v>17270</v>
      </c>
      <c r="D1285" s="11">
        <v>11</v>
      </c>
      <c r="E1285" s="11">
        <v>0</v>
      </c>
      <c r="F1285" s="11">
        <v>60</v>
      </c>
      <c r="G1285" s="20">
        <v>1</v>
      </c>
      <c r="H1285" s="12">
        <f t="shared" si="204"/>
        <v>4460</v>
      </c>
      <c r="I1285" s="11">
        <v>270</v>
      </c>
      <c r="J1285" s="13">
        <f>H1285*I1285</f>
        <v>1204200</v>
      </c>
      <c r="K1285" s="11">
        <v>1</v>
      </c>
      <c r="L1285" s="11"/>
      <c r="M1285" s="11"/>
      <c r="N1285" s="11">
        <v>1</v>
      </c>
      <c r="O1285" s="12"/>
      <c r="P1285" s="15">
        <v>100</v>
      </c>
      <c r="Q1285" s="16"/>
      <c r="R1285" s="16"/>
      <c r="S1285" s="15"/>
      <c r="T1285" s="15"/>
      <c r="U1285" s="13"/>
      <c r="V1285" s="13">
        <f t="shared" si="209"/>
        <v>1204200</v>
      </c>
      <c r="W1285" s="13">
        <f t="shared" si="207"/>
        <v>1204200</v>
      </c>
      <c r="X1285" s="154">
        <v>50</v>
      </c>
      <c r="Y1285" s="155" t="s">
        <v>35</v>
      </c>
      <c r="Z1285" s="156">
        <v>0.01</v>
      </c>
    </row>
    <row r="1286" spans="1:26" ht="27" customHeight="1" thickBot="1" x14ac:dyDescent="0.6">
      <c r="A1286" s="11">
        <v>1059</v>
      </c>
      <c r="B1286" s="11" t="s">
        <v>32</v>
      </c>
      <c r="C1286" s="11">
        <v>33387</v>
      </c>
      <c r="D1286" s="11">
        <v>1</v>
      </c>
      <c r="E1286" s="11">
        <v>1</v>
      </c>
      <c r="F1286" s="11">
        <v>10</v>
      </c>
      <c r="G1286" s="20">
        <v>1</v>
      </c>
      <c r="H1286" s="12">
        <f t="shared" si="204"/>
        <v>510</v>
      </c>
      <c r="I1286" s="11">
        <v>200</v>
      </c>
      <c r="J1286" s="13">
        <f>H1286*I1286</f>
        <v>102000</v>
      </c>
      <c r="K1286" s="11">
        <v>1</v>
      </c>
      <c r="L1286" s="11"/>
      <c r="M1286" s="11"/>
      <c r="N1286" s="11">
        <v>1</v>
      </c>
      <c r="O1286" s="12"/>
      <c r="P1286" s="15">
        <v>100</v>
      </c>
      <c r="Q1286" s="16"/>
      <c r="R1286" s="16"/>
      <c r="S1286" s="15"/>
      <c r="T1286" s="15"/>
      <c r="U1286" s="13"/>
      <c r="V1286" s="13">
        <f t="shared" si="209"/>
        <v>102000</v>
      </c>
      <c r="W1286" s="13">
        <f t="shared" si="207"/>
        <v>102000</v>
      </c>
      <c r="X1286" s="154"/>
      <c r="Y1286" s="155"/>
      <c r="Z1286" s="156"/>
    </row>
    <row r="1287" spans="1:26" ht="36.75" customHeight="1" thickBot="1" x14ac:dyDescent="0.6">
      <c r="A1287" s="11">
        <v>1060</v>
      </c>
      <c r="B1287" s="11" t="s">
        <v>32</v>
      </c>
      <c r="C1287" s="11">
        <v>33230</v>
      </c>
      <c r="D1287" s="11">
        <v>0</v>
      </c>
      <c r="E1287" s="11">
        <v>2</v>
      </c>
      <c r="F1287" s="11">
        <v>28</v>
      </c>
      <c r="G1287" s="20">
        <v>2</v>
      </c>
      <c r="H1287" s="12">
        <f t="shared" si="204"/>
        <v>228</v>
      </c>
      <c r="I1287" s="11">
        <v>420</v>
      </c>
      <c r="J1287" s="13">
        <f>H1287*I1287</f>
        <v>95760</v>
      </c>
      <c r="K1287" s="11">
        <v>1</v>
      </c>
      <c r="L1287" s="11" t="s">
        <v>33</v>
      </c>
      <c r="M1287" s="14" t="s">
        <v>34</v>
      </c>
      <c r="N1287" s="11">
        <v>2</v>
      </c>
      <c r="O1287" s="12">
        <v>312</v>
      </c>
      <c r="P1287" s="15">
        <v>100</v>
      </c>
      <c r="Q1287" s="16">
        <v>8450</v>
      </c>
      <c r="R1287" s="16">
        <f>O1287*Q1287</f>
        <v>2636400</v>
      </c>
      <c r="S1287" s="15">
        <v>27</v>
      </c>
      <c r="T1287" s="15">
        <v>85</v>
      </c>
      <c r="U1287" s="13">
        <f>R1287*(100-T1287)%</f>
        <v>395460</v>
      </c>
      <c r="V1287" s="13">
        <f t="shared" si="209"/>
        <v>491220</v>
      </c>
      <c r="W1287" s="13">
        <f t="shared" si="207"/>
        <v>491220</v>
      </c>
      <c r="X1287" s="17">
        <v>50</v>
      </c>
      <c r="Y1287" s="18" t="s">
        <v>35</v>
      </c>
      <c r="Z1287" s="19">
        <v>0.03</v>
      </c>
    </row>
    <row r="1288" spans="1:26" ht="36.75" customHeight="1" thickBot="1" x14ac:dyDescent="0.6">
      <c r="A1288" s="152">
        <v>1061</v>
      </c>
      <c r="B1288" s="11" t="s">
        <v>32</v>
      </c>
      <c r="C1288" s="11">
        <v>41025</v>
      </c>
      <c r="D1288" s="11"/>
      <c r="E1288" s="11"/>
      <c r="F1288" s="11"/>
      <c r="G1288" s="11"/>
      <c r="H1288" s="12"/>
      <c r="I1288" s="11"/>
      <c r="J1288" s="13"/>
      <c r="K1288" s="11">
        <v>1</v>
      </c>
      <c r="L1288" s="11" t="s">
        <v>33</v>
      </c>
      <c r="M1288" s="14" t="s">
        <v>34</v>
      </c>
      <c r="N1288" s="11">
        <v>2</v>
      </c>
      <c r="O1288" s="12">
        <v>448</v>
      </c>
      <c r="P1288" s="15">
        <v>100</v>
      </c>
      <c r="Q1288" s="16">
        <v>8450</v>
      </c>
      <c r="R1288" s="16">
        <f>O1288*Q1288</f>
        <v>3785600</v>
      </c>
      <c r="S1288" s="15">
        <v>21</v>
      </c>
      <c r="T1288" s="15">
        <v>80</v>
      </c>
      <c r="U1288" s="13">
        <f>R1288*(100-T1288)%</f>
        <v>757120</v>
      </c>
      <c r="V1288" s="13">
        <f t="shared" si="209"/>
        <v>757120</v>
      </c>
      <c r="W1288" s="13">
        <f t="shared" si="207"/>
        <v>757120</v>
      </c>
      <c r="X1288" s="17">
        <v>10</v>
      </c>
      <c r="Y1288" s="18" t="s">
        <v>35</v>
      </c>
      <c r="Z1288" s="19">
        <v>0.02</v>
      </c>
    </row>
    <row r="1289" spans="1:26" s="37" customFormat="1" ht="36.75" customHeight="1" thickBot="1" x14ac:dyDescent="0.6">
      <c r="A1289" s="153"/>
      <c r="B1289" s="14" t="s">
        <v>32</v>
      </c>
      <c r="C1289" s="14">
        <v>41025</v>
      </c>
      <c r="D1289" s="14">
        <v>0</v>
      </c>
      <c r="E1289" s="14">
        <v>1</v>
      </c>
      <c r="F1289" s="14">
        <v>84</v>
      </c>
      <c r="G1289" s="14">
        <v>2</v>
      </c>
      <c r="H1289" s="19">
        <f>SUM(D1289*400)+(E1289*100)+F1289</f>
        <v>184</v>
      </c>
      <c r="I1289" s="14">
        <v>500</v>
      </c>
      <c r="J1289" s="30">
        <f>H1289*I1289</f>
        <v>92000</v>
      </c>
      <c r="K1289" s="14">
        <v>1</v>
      </c>
      <c r="L1289" s="14"/>
      <c r="M1289" s="14"/>
      <c r="N1289" s="14">
        <v>2</v>
      </c>
      <c r="O1289" s="19"/>
      <c r="P1289" s="31">
        <v>100</v>
      </c>
      <c r="Q1289" s="32"/>
      <c r="R1289" s="32"/>
      <c r="S1289" s="31"/>
      <c r="T1289" s="31"/>
      <c r="U1289" s="30"/>
      <c r="V1289" s="30">
        <f t="shared" si="209"/>
        <v>92000</v>
      </c>
      <c r="W1289" s="30">
        <f>V1289</f>
        <v>92000</v>
      </c>
      <c r="X1289" s="33">
        <v>50</v>
      </c>
      <c r="Y1289" s="34" t="s">
        <v>35</v>
      </c>
      <c r="Z1289" s="19">
        <v>0.03</v>
      </c>
    </row>
    <row r="1290" spans="1:26" ht="27" customHeight="1" thickBot="1" x14ac:dyDescent="0.6">
      <c r="A1290" s="11">
        <v>1062</v>
      </c>
      <c r="B1290" s="11" t="s">
        <v>32</v>
      </c>
      <c r="C1290" s="11">
        <v>39139</v>
      </c>
      <c r="D1290" s="11">
        <v>0</v>
      </c>
      <c r="E1290" s="11">
        <v>3</v>
      </c>
      <c r="F1290" s="11">
        <v>20</v>
      </c>
      <c r="G1290" s="11">
        <v>1</v>
      </c>
      <c r="H1290" s="12">
        <f t="shared" si="204"/>
        <v>320</v>
      </c>
      <c r="I1290" s="11">
        <v>500</v>
      </c>
      <c r="J1290" s="13">
        <f>H1290*I1290</f>
        <v>160000</v>
      </c>
      <c r="K1290" s="11">
        <v>1</v>
      </c>
      <c r="L1290" s="11"/>
      <c r="M1290" s="11"/>
      <c r="N1290" s="11">
        <v>1</v>
      </c>
      <c r="O1290" s="12"/>
      <c r="P1290" s="15">
        <v>100</v>
      </c>
      <c r="Q1290" s="16"/>
      <c r="R1290" s="16"/>
      <c r="S1290" s="15"/>
      <c r="T1290" s="15"/>
      <c r="U1290" s="13"/>
      <c r="V1290" s="13">
        <f t="shared" si="209"/>
        <v>160000</v>
      </c>
      <c r="W1290" s="13">
        <f t="shared" si="207"/>
        <v>160000</v>
      </c>
      <c r="X1290" s="154">
        <v>50</v>
      </c>
      <c r="Y1290" s="155" t="s">
        <v>35</v>
      </c>
      <c r="Z1290" s="156">
        <v>0.01</v>
      </c>
    </row>
    <row r="1291" spans="1:26" ht="27" customHeight="1" thickBot="1" x14ac:dyDescent="0.6">
      <c r="A1291" s="11">
        <v>1063</v>
      </c>
      <c r="B1291" s="11" t="s">
        <v>32</v>
      </c>
      <c r="C1291" s="11">
        <v>40006</v>
      </c>
      <c r="D1291" s="11">
        <v>1</v>
      </c>
      <c r="E1291" s="11">
        <v>1</v>
      </c>
      <c r="F1291" s="11">
        <v>51</v>
      </c>
      <c r="G1291" s="11">
        <v>1</v>
      </c>
      <c r="H1291" s="12">
        <f t="shared" si="204"/>
        <v>551</v>
      </c>
      <c r="I1291" s="11">
        <v>100</v>
      </c>
      <c r="J1291" s="13">
        <f>H1291*I1291</f>
        <v>55100</v>
      </c>
      <c r="K1291" s="11">
        <v>1</v>
      </c>
      <c r="L1291" s="11"/>
      <c r="M1291" s="11"/>
      <c r="N1291" s="11">
        <v>1</v>
      </c>
      <c r="O1291" s="12"/>
      <c r="P1291" s="15">
        <v>100</v>
      </c>
      <c r="Q1291" s="16"/>
      <c r="R1291" s="16"/>
      <c r="S1291" s="15"/>
      <c r="T1291" s="15"/>
      <c r="U1291" s="13"/>
      <c r="V1291" s="13">
        <f t="shared" si="209"/>
        <v>55100</v>
      </c>
      <c r="W1291" s="13">
        <f t="shared" si="207"/>
        <v>55100</v>
      </c>
      <c r="X1291" s="154"/>
      <c r="Y1291" s="155"/>
      <c r="Z1291" s="156"/>
    </row>
    <row r="1292" spans="1:26" ht="27" customHeight="1" thickBot="1" x14ac:dyDescent="0.6">
      <c r="A1292" s="11">
        <v>1064</v>
      </c>
      <c r="B1292" s="11" t="s">
        <v>32</v>
      </c>
      <c r="C1292" s="11">
        <v>17307</v>
      </c>
      <c r="D1292" s="11">
        <v>0</v>
      </c>
      <c r="E1292" s="11">
        <v>2</v>
      </c>
      <c r="F1292" s="11">
        <v>54</v>
      </c>
      <c r="G1292" s="20">
        <v>1</v>
      </c>
      <c r="H1292" s="12">
        <f t="shared" si="204"/>
        <v>254</v>
      </c>
      <c r="I1292" s="11">
        <v>110</v>
      </c>
      <c r="J1292" s="13">
        <f>H1292*I1292</f>
        <v>27940</v>
      </c>
      <c r="K1292" s="11">
        <v>1</v>
      </c>
      <c r="L1292" s="11"/>
      <c r="M1292" s="11"/>
      <c r="N1292" s="11">
        <v>1</v>
      </c>
      <c r="O1292" s="12"/>
      <c r="P1292" s="15">
        <v>100</v>
      </c>
      <c r="Q1292" s="16"/>
      <c r="R1292" s="16"/>
      <c r="S1292" s="15"/>
      <c r="T1292" s="15"/>
      <c r="U1292" s="13"/>
      <c r="V1292" s="13">
        <f t="shared" si="209"/>
        <v>27940</v>
      </c>
      <c r="W1292" s="13">
        <f t="shared" si="207"/>
        <v>27940</v>
      </c>
      <c r="X1292" s="17">
        <v>50</v>
      </c>
      <c r="Y1292" s="6" t="s">
        <v>35</v>
      </c>
      <c r="Z1292" s="19">
        <v>0.01</v>
      </c>
    </row>
    <row r="1293" spans="1:26" s="37" customFormat="1" ht="36.75" customHeight="1" thickBot="1" x14ac:dyDescent="0.6">
      <c r="A1293" s="147">
        <v>1065</v>
      </c>
      <c r="B1293" s="14" t="s">
        <v>32</v>
      </c>
      <c r="C1293" s="14">
        <v>33274</v>
      </c>
      <c r="D1293" s="14">
        <v>0</v>
      </c>
      <c r="E1293" s="14">
        <v>2</v>
      </c>
      <c r="F1293" s="14">
        <v>64</v>
      </c>
      <c r="G1293" s="29">
        <v>2</v>
      </c>
      <c r="H1293" s="19">
        <f t="shared" si="204"/>
        <v>264</v>
      </c>
      <c r="I1293" s="14">
        <v>420</v>
      </c>
      <c r="J1293" s="30">
        <f>H1293*I1293</f>
        <v>110880</v>
      </c>
      <c r="K1293" s="14">
        <v>1</v>
      </c>
      <c r="L1293" s="14"/>
      <c r="M1293" s="14"/>
      <c r="N1293" s="14">
        <v>2</v>
      </c>
      <c r="O1293" s="19"/>
      <c r="P1293" s="31">
        <v>100</v>
      </c>
      <c r="Q1293" s="32"/>
      <c r="R1293" s="32"/>
      <c r="S1293" s="31"/>
      <c r="T1293" s="31"/>
      <c r="U1293" s="30"/>
      <c r="V1293" s="30">
        <f t="shared" si="209"/>
        <v>110880</v>
      </c>
      <c r="W1293" s="30">
        <f t="shared" si="207"/>
        <v>110880</v>
      </c>
      <c r="X1293" s="33">
        <v>0</v>
      </c>
      <c r="Y1293" s="34"/>
      <c r="Z1293" s="19">
        <v>0.02</v>
      </c>
    </row>
    <row r="1294" spans="1:26" ht="36.75" customHeight="1" thickBot="1" x14ac:dyDescent="0.6">
      <c r="A1294" s="153"/>
      <c r="B1294" s="11" t="s">
        <v>32</v>
      </c>
      <c r="C1294" s="11">
        <v>33274</v>
      </c>
      <c r="D1294" s="11"/>
      <c r="E1294" s="11"/>
      <c r="F1294" s="11"/>
      <c r="G1294" s="20"/>
      <c r="H1294" s="12"/>
      <c r="I1294" s="11"/>
      <c r="J1294" s="13"/>
      <c r="K1294" s="11">
        <v>1</v>
      </c>
      <c r="L1294" s="11" t="s">
        <v>33</v>
      </c>
      <c r="M1294" s="14" t="s">
        <v>34</v>
      </c>
      <c r="N1294" s="11">
        <v>2</v>
      </c>
      <c r="O1294" s="12">
        <v>257.94</v>
      </c>
      <c r="P1294" s="15">
        <v>100</v>
      </c>
      <c r="Q1294" s="16">
        <v>8450</v>
      </c>
      <c r="R1294" s="16">
        <f>O1294*Q1294</f>
        <v>2179593</v>
      </c>
      <c r="S1294" s="15">
        <v>11</v>
      </c>
      <c r="T1294" s="15">
        <v>34</v>
      </c>
      <c r="U1294" s="13">
        <f>R1294*(100-T1294)%</f>
        <v>1438531.3800000001</v>
      </c>
      <c r="V1294" s="13">
        <f t="shared" si="209"/>
        <v>1438531.3800000001</v>
      </c>
      <c r="W1294" s="13">
        <f t="shared" si="207"/>
        <v>1438531.3800000001</v>
      </c>
      <c r="X1294" s="17">
        <v>50</v>
      </c>
      <c r="Y1294" s="18" t="s">
        <v>35</v>
      </c>
      <c r="Z1294" s="19">
        <v>0.03</v>
      </c>
    </row>
    <row r="1295" spans="1:26" ht="29.25" customHeight="1" thickBot="1" x14ac:dyDescent="0.6">
      <c r="A1295" s="11">
        <v>1066</v>
      </c>
      <c r="B1295" s="11" t="s">
        <v>32</v>
      </c>
      <c r="C1295" s="11">
        <v>39097</v>
      </c>
      <c r="D1295" s="11">
        <v>3</v>
      </c>
      <c r="E1295" s="11">
        <v>3</v>
      </c>
      <c r="F1295" s="11">
        <v>68</v>
      </c>
      <c r="G1295" s="11">
        <v>1</v>
      </c>
      <c r="H1295" s="12">
        <f t="shared" si="204"/>
        <v>1568</v>
      </c>
      <c r="I1295" s="11">
        <v>310</v>
      </c>
      <c r="J1295" s="13">
        <f t="shared" ref="J1295:J1310" si="210">H1295*I1295</f>
        <v>486080</v>
      </c>
      <c r="K1295" s="11">
        <v>1</v>
      </c>
      <c r="L1295" s="11"/>
      <c r="M1295" s="11"/>
      <c r="N1295" s="11">
        <v>1</v>
      </c>
      <c r="O1295" s="12"/>
      <c r="P1295" s="15">
        <v>100</v>
      </c>
      <c r="Q1295" s="16"/>
      <c r="R1295" s="16"/>
      <c r="S1295" s="15"/>
      <c r="T1295" s="15"/>
      <c r="U1295" s="13"/>
      <c r="V1295" s="13">
        <f t="shared" si="209"/>
        <v>486080</v>
      </c>
      <c r="W1295" s="13">
        <f t="shared" si="207"/>
        <v>486080</v>
      </c>
      <c r="X1295" s="154">
        <v>50</v>
      </c>
      <c r="Y1295" s="155" t="s">
        <v>35</v>
      </c>
      <c r="Z1295" s="156">
        <v>0.01</v>
      </c>
    </row>
    <row r="1296" spans="1:26" ht="29.25" customHeight="1" thickBot="1" x14ac:dyDescent="0.6">
      <c r="A1296" s="11">
        <v>1067</v>
      </c>
      <c r="B1296" s="11" t="s">
        <v>32</v>
      </c>
      <c r="C1296" s="11">
        <v>39098</v>
      </c>
      <c r="D1296" s="11">
        <v>3</v>
      </c>
      <c r="E1296" s="11">
        <v>3</v>
      </c>
      <c r="F1296" s="11">
        <v>68</v>
      </c>
      <c r="G1296" s="11">
        <v>1</v>
      </c>
      <c r="H1296" s="12">
        <f t="shared" si="204"/>
        <v>1568</v>
      </c>
      <c r="I1296" s="11">
        <v>260</v>
      </c>
      <c r="J1296" s="13">
        <f t="shared" si="210"/>
        <v>407680</v>
      </c>
      <c r="K1296" s="11">
        <v>1</v>
      </c>
      <c r="L1296" s="11"/>
      <c r="M1296" s="11"/>
      <c r="N1296" s="11">
        <v>1</v>
      </c>
      <c r="O1296" s="12"/>
      <c r="P1296" s="15">
        <v>100</v>
      </c>
      <c r="Q1296" s="16"/>
      <c r="R1296" s="16"/>
      <c r="S1296" s="15"/>
      <c r="T1296" s="15"/>
      <c r="U1296" s="13"/>
      <c r="V1296" s="13">
        <f t="shared" si="209"/>
        <v>407680</v>
      </c>
      <c r="W1296" s="13">
        <f t="shared" si="207"/>
        <v>407680</v>
      </c>
      <c r="X1296" s="154"/>
      <c r="Y1296" s="155"/>
      <c r="Z1296" s="156"/>
    </row>
    <row r="1297" spans="1:26" ht="29.25" customHeight="1" thickBot="1" x14ac:dyDescent="0.6">
      <c r="A1297" s="11">
        <v>1068</v>
      </c>
      <c r="B1297" s="11" t="s">
        <v>32</v>
      </c>
      <c r="C1297" s="11">
        <v>17627</v>
      </c>
      <c r="D1297" s="11">
        <v>29</v>
      </c>
      <c r="E1297" s="11">
        <v>2</v>
      </c>
      <c r="F1297" s="11">
        <v>20</v>
      </c>
      <c r="G1297" s="20">
        <v>1</v>
      </c>
      <c r="H1297" s="12">
        <f t="shared" si="204"/>
        <v>11820</v>
      </c>
      <c r="I1297" s="11">
        <v>130</v>
      </c>
      <c r="J1297" s="13">
        <f t="shared" si="210"/>
        <v>1536600</v>
      </c>
      <c r="K1297" s="11">
        <v>1</v>
      </c>
      <c r="L1297" s="11"/>
      <c r="M1297" s="11"/>
      <c r="N1297" s="11">
        <v>1</v>
      </c>
      <c r="O1297" s="12"/>
      <c r="P1297" s="15">
        <v>100</v>
      </c>
      <c r="Q1297" s="16"/>
      <c r="R1297" s="16"/>
      <c r="S1297" s="15"/>
      <c r="T1297" s="15"/>
      <c r="U1297" s="13"/>
      <c r="V1297" s="13">
        <f t="shared" si="209"/>
        <v>1536600</v>
      </c>
      <c r="W1297" s="13">
        <f t="shared" si="207"/>
        <v>1536600</v>
      </c>
      <c r="X1297" s="17">
        <v>50</v>
      </c>
      <c r="Y1297" s="6" t="s">
        <v>35</v>
      </c>
      <c r="Z1297" s="19">
        <v>0.01</v>
      </c>
    </row>
    <row r="1298" spans="1:26" ht="29.25" customHeight="1" thickBot="1" x14ac:dyDescent="0.6">
      <c r="A1298" s="11">
        <v>1069</v>
      </c>
      <c r="B1298" s="11" t="s">
        <v>32</v>
      </c>
      <c r="C1298" s="11">
        <v>41462</v>
      </c>
      <c r="D1298" s="11">
        <v>14</v>
      </c>
      <c r="E1298" s="11">
        <v>0</v>
      </c>
      <c r="F1298" s="11">
        <v>4</v>
      </c>
      <c r="G1298" s="11">
        <v>1</v>
      </c>
      <c r="H1298" s="12">
        <f t="shared" si="204"/>
        <v>5604</v>
      </c>
      <c r="I1298" s="11">
        <v>100</v>
      </c>
      <c r="J1298" s="13">
        <f t="shared" si="210"/>
        <v>560400</v>
      </c>
      <c r="K1298" s="11">
        <v>1</v>
      </c>
      <c r="L1298" s="11"/>
      <c r="M1298" s="11"/>
      <c r="N1298" s="11">
        <v>1</v>
      </c>
      <c r="O1298" s="12"/>
      <c r="P1298" s="15">
        <v>100</v>
      </c>
      <c r="Q1298" s="16"/>
      <c r="R1298" s="16"/>
      <c r="S1298" s="15"/>
      <c r="T1298" s="15"/>
      <c r="U1298" s="13"/>
      <c r="V1298" s="13">
        <f t="shared" si="209"/>
        <v>560400</v>
      </c>
      <c r="W1298" s="13">
        <f t="shared" si="207"/>
        <v>560400</v>
      </c>
      <c r="X1298" s="17">
        <v>50</v>
      </c>
      <c r="Y1298" s="18" t="s">
        <v>35</v>
      </c>
      <c r="Z1298" s="19">
        <v>0.01</v>
      </c>
    </row>
    <row r="1299" spans="1:26" ht="29.25" customHeight="1" thickBot="1" x14ac:dyDescent="0.6">
      <c r="A1299" s="11">
        <v>1070</v>
      </c>
      <c r="B1299" s="11" t="s">
        <v>32</v>
      </c>
      <c r="C1299" s="11">
        <v>32578</v>
      </c>
      <c r="D1299" s="11">
        <v>6</v>
      </c>
      <c r="E1299" s="11">
        <v>1</v>
      </c>
      <c r="F1299" s="11">
        <v>81</v>
      </c>
      <c r="G1299" s="20">
        <v>1</v>
      </c>
      <c r="H1299" s="12">
        <f t="shared" si="204"/>
        <v>2581</v>
      </c>
      <c r="I1299" s="11">
        <v>100</v>
      </c>
      <c r="J1299" s="13">
        <f t="shared" si="210"/>
        <v>258100</v>
      </c>
      <c r="K1299" s="11">
        <v>1</v>
      </c>
      <c r="L1299" s="11"/>
      <c r="M1299" s="11"/>
      <c r="N1299" s="11">
        <v>1</v>
      </c>
      <c r="O1299" s="12"/>
      <c r="P1299" s="15">
        <v>100</v>
      </c>
      <c r="Q1299" s="16"/>
      <c r="R1299" s="16"/>
      <c r="S1299" s="15"/>
      <c r="T1299" s="15"/>
      <c r="U1299" s="13"/>
      <c r="V1299" s="13">
        <f t="shared" si="209"/>
        <v>258100</v>
      </c>
      <c r="W1299" s="13">
        <f t="shared" si="207"/>
        <v>258100</v>
      </c>
      <c r="X1299" s="17">
        <v>50</v>
      </c>
      <c r="Y1299" s="18" t="s">
        <v>35</v>
      </c>
      <c r="Z1299" s="19">
        <v>0.01</v>
      </c>
    </row>
    <row r="1300" spans="1:26" ht="29.25" customHeight="1" thickBot="1" x14ac:dyDescent="0.6">
      <c r="A1300" s="11">
        <v>1071</v>
      </c>
      <c r="B1300" s="11" t="s">
        <v>32</v>
      </c>
      <c r="C1300" s="11">
        <v>17748</v>
      </c>
      <c r="D1300" s="11">
        <v>2</v>
      </c>
      <c r="E1300" s="11">
        <v>2</v>
      </c>
      <c r="F1300" s="11">
        <v>1</v>
      </c>
      <c r="G1300" s="20">
        <v>1</v>
      </c>
      <c r="H1300" s="12">
        <f t="shared" si="204"/>
        <v>1001</v>
      </c>
      <c r="I1300" s="11">
        <v>150</v>
      </c>
      <c r="J1300" s="13">
        <f t="shared" si="210"/>
        <v>150150</v>
      </c>
      <c r="K1300" s="11">
        <v>1</v>
      </c>
      <c r="L1300" s="11"/>
      <c r="M1300" s="11"/>
      <c r="N1300" s="11">
        <v>1</v>
      </c>
      <c r="O1300" s="12"/>
      <c r="P1300" s="15">
        <v>100</v>
      </c>
      <c r="Q1300" s="16"/>
      <c r="R1300" s="16"/>
      <c r="S1300" s="15"/>
      <c r="T1300" s="15"/>
      <c r="U1300" s="13"/>
      <c r="V1300" s="13">
        <f t="shared" si="209"/>
        <v>150150</v>
      </c>
      <c r="W1300" s="13">
        <f t="shared" si="207"/>
        <v>150150</v>
      </c>
      <c r="X1300" s="17">
        <v>50</v>
      </c>
      <c r="Y1300" s="6" t="s">
        <v>35</v>
      </c>
      <c r="Z1300" s="19">
        <v>0.01</v>
      </c>
    </row>
    <row r="1301" spans="1:26" ht="36.75" customHeight="1" thickBot="1" x14ac:dyDescent="0.6">
      <c r="A1301" s="11">
        <v>1072</v>
      </c>
      <c r="B1301" s="11" t="s">
        <v>32</v>
      </c>
      <c r="C1301" s="11">
        <v>35767</v>
      </c>
      <c r="D1301" s="11">
        <v>0</v>
      </c>
      <c r="E1301" s="11">
        <v>2</v>
      </c>
      <c r="F1301" s="11">
        <v>22</v>
      </c>
      <c r="G1301" s="11">
        <v>2</v>
      </c>
      <c r="H1301" s="12">
        <f t="shared" si="204"/>
        <v>222</v>
      </c>
      <c r="I1301" s="11">
        <v>500</v>
      </c>
      <c r="J1301" s="13">
        <f t="shared" si="210"/>
        <v>111000</v>
      </c>
      <c r="K1301" s="11">
        <v>1</v>
      </c>
      <c r="L1301" s="11" t="s">
        <v>33</v>
      </c>
      <c r="M1301" s="14" t="s">
        <v>34</v>
      </c>
      <c r="N1301" s="11">
        <v>2</v>
      </c>
      <c r="O1301" s="12">
        <v>300</v>
      </c>
      <c r="P1301" s="15">
        <v>100</v>
      </c>
      <c r="Q1301" s="16">
        <v>8450</v>
      </c>
      <c r="R1301" s="16">
        <f>O1301*Q1301</f>
        <v>2535000</v>
      </c>
      <c r="S1301" s="15">
        <v>24</v>
      </c>
      <c r="T1301" s="15">
        <v>85</v>
      </c>
      <c r="U1301" s="13">
        <f>R1301*(100-T1301)%</f>
        <v>380250</v>
      </c>
      <c r="V1301" s="13">
        <f t="shared" si="209"/>
        <v>491250</v>
      </c>
      <c r="W1301" s="13">
        <f t="shared" si="207"/>
        <v>491250</v>
      </c>
      <c r="X1301" s="17">
        <v>50</v>
      </c>
      <c r="Y1301" s="18" t="s">
        <v>35</v>
      </c>
      <c r="Z1301" s="19">
        <v>0.03</v>
      </c>
    </row>
    <row r="1302" spans="1:26" ht="29.25" customHeight="1" thickBot="1" x14ac:dyDescent="0.6">
      <c r="A1302" s="11">
        <v>1073</v>
      </c>
      <c r="B1302" s="11" t="s">
        <v>32</v>
      </c>
      <c r="C1302" s="11">
        <v>17320</v>
      </c>
      <c r="D1302" s="11">
        <v>6</v>
      </c>
      <c r="E1302" s="11">
        <v>0</v>
      </c>
      <c r="F1302" s="11">
        <v>60</v>
      </c>
      <c r="G1302" s="20">
        <v>1</v>
      </c>
      <c r="H1302" s="12">
        <f t="shared" si="204"/>
        <v>2460</v>
      </c>
      <c r="I1302" s="11">
        <v>110</v>
      </c>
      <c r="J1302" s="13">
        <f t="shared" si="210"/>
        <v>270600</v>
      </c>
      <c r="K1302" s="11">
        <v>1</v>
      </c>
      <c r="L1302" s="11"/>
      <c r="M1302" s="11"/>
      <c r="N1302" s="11">
        <v>1</v>
      </c>
      <c r="O1302" s="12"/>
      <c r="P1302" s="15">
        <v>100</v>
      </c>
      <c r="Q1302" s="16"/>
      <c r="R1302" s="16"/>
      <c r="S1302" s="15"/>
      <c r="T1302" s="15"/>
      <c r="U1302" s="13"/>
      <c r="V1302" s="13">
        <f t="shared" si="209"/>
        <v>270600</v>
      </c>
      <c r="W1302" s="13">
        <f t="shared" si="207"/>
        <v>270600</v>
      </c>
      <c r="X1302" s="154">
        <v>50</v>
      </c>
      <c r="Y1302" s="155" t="s">
        <v>35</v>
      </c>
      <c r="Z1302" s="156">
        <v>0.01</v>
      </c>
    </row>
    <row r="1303" spans="1:26" ht="29.25" customHeight="1" thickBot="1" x14ac:dyDescent="0.6">
      <c r="A1303" s="11">
        <v>1074</v>
      </c>
      <c r="B1303" s="11" t="s">
        <v>32</v>
      </c>
      <c r="C1303" s="11">
        <v>34396</v>
      </c>
      <c r="D1303" s="11">
        <v>4</v>
      </c>
      <c r="E1303" s="11">
        <v>1</v>
      </c>
      <c r="F1303" s="11">
        <v>78</v>
      </c>
      <c r="G1303" s="11">
        <v>1</v>
      </c>
      <c r="H1303" s="12">
        <f t="shared" si="204"/>
        <v>1778</v>
      </c>
      <c r="I1303" s="11">
        <v>110</v>
      </c>
      <c r="J1303" s="13">
        <f t="shared" si="210"/>
        <v>195580</v>
      </c>
      <c r="K1303" s="11">
        <v>1</v>
      </c>
      <c r="L1303" s="11"/>
      <c r="M1303" s="11"/>
      <c r="N1303" s="11">
        <v>1</v>
      </c>
      <c r="O1303" s="12"/>
      <c r="P1303" s="15">
        <v>100</v>
      </c>
      <c r="Q1303" s="16"/>
      <c r="R1303" s="16"/>
      <c r="S1303" s="15"/>
      <c r="T1303" s="15"/>
      <c r="U1303" s="13"/>
      <c r="V1303" s="13">
        <f t="shared" si="209"/>
        <v>195580</v>
      </c>
      <c r="W1303" s="13">
        <f t="shared" si="207"/>
        <v>195580</v>
      </c>
      <c r="X1303" s="154"/>
      <c r="Y1303" s="155"/>
      <c r="Z1303" s="156"/>
    </row>
    <row r="1304" spans="1:26" ht="29.25" customHeight="1" thickBot="1" x14ac:dyDescent="0.6">
      <c r="A1304" s="11">
        <v>1075</v>
      </c>
      <c r="B1304" s="11" t="s">
        <v>32</v>
      </c>
      <c r="C1304" s="11">
        <v>17831</v>
      </c>
      <c r="D1304" s="11">
        <v>8</v>
      </c>
      <c r="E1304" s="11">
        <v>2</v>
      </c>
      <c r="F1304" s="11">
        <v>63</v>
      </c>
      <c r="G1304" s="20">
        <v>1</v>
      </c>
      <c r="H1304" s="12">
        <f t="shared" si="204"/>
        <v>3463</v>
      </c>
      <c r="I1304" s="11">
        <v>130</v>
      </c>
      <c r="J1304" s="13">
        <f t="shared" si="210"/>
        <v>450190</v>
      </c>
      <c r="K1304" s="11">
        <v>1</v>
      </c>
      <c r="L1304" s="11"/>
      <c r="M1304" s="11"/>
      <c r="N1304" s="11">
        <v>1</v>
      </c>
      <c r="O1304" s="12"/>
      <c r="P1304" s="15">
        <v>100</v>
      </c>
      <c r="Q1304" s="16"/>
      <c r="R1304" s="16"/>
      <c r="S1304" s="15"/>
      <c r="T1304" s="15"/>
      <c r="U1304" s="13"/>
      <c r="V1304" s="13">
        <f t="shared" si="209"/>
        <v>450190</v>
      </c>
      <c r="W1304" s="13">
        <f t="shared" si="207"/>
        <v>450190</v>
      </c>
      <c r="X1304" s="17">
        <v>50</v>
      </c>
      <c r="Y1304" s="6" t="s">
        <v>35</v>
      </c>
      <c r="Z1304" s="19">
        <v>0.01</v>
      </c>
    </row>
    <row r="1305" spans="1:26" ht="36.75" customHeight="1" thickBot="1" x14ac:dyDescent="0.6">
      <c r="A1305" s="11">
        <v>1076</v>
      </c>
      <c r="B1305" s="11" t="s">
        <v>32</v>
      </c>
      <c r="C1305" s="11">
        <v>35714</v>
      </c>
      <c r="D1305" s="11">
        <v>0</v>
      </c>
      <c r="E1305" s="11">
        <v>0</v>
      </c>
      <c r="F1305" s="11">
        <v>91</v>
      </c>
      <c r="G1305" s="11">
        <v>2</v>
      </c>
      <c r="H1305" s="12">
        <f t="shared" si="204"/>
        <v>91</v>
      </c>
      <c r="I1305" s="11">
        <v>420</v>
      </c>
      <c r="J1305" s="13">
        <f t="shared" si="210"/>
        <v>38220</v>
      </c>
      <c r="K1305" s="11">
        <v>1</v>
      </c>
      <c r="L1305" s="11" t="s">
        <v>45</v>
      </c>
      <c r="M1305" s="11"/>
      <c r="N1305" s="11">
        <v>2</v>
      </c>
      <c r="O1305" s="12"/>
      <c r="P1305" s="15">
        <v>100</v>
      </c>
      <c r="Q1305" s="16"/>
      <c r="R1305" s="16"/>
      <c r="S1305" s="15"/>
      <c r="T1305" s="15"/>
      <c r="U1305" s="13"/>
      <c r="V1305" s="13">
        <f t="shared" si="209"/>
        <v>38220</v>
      </c>
      <c r="W1305" s="13">
        <f t="shared" si="207"/>
        <v>38220</v>
      </c>
      <c r="X1305" s="17">
        <v>50</v>
      </c>
      <c r="Y1305" s="18" t="s">
        <v>35</v>
      </c>
      <c r="Z1305" s="19">
        <v>0.03</v>
      </c>
    </row>
    <row r="1306" spans="1:26" ht="28.5" customHeight="1" thickBot="1" x14ac:dyDescent="0.6">
      <c r="A1306" s="11">
        <v>1077</v>
      </c>
      <c r="B1306" s="11" t="s">
        <v>32</v>
      </c>
      <c r="C1306" s="11">
        <v>19649</v>
      </c>
      <c r="D1306" s="11">
        <v>11</v>
      </c>
      <c r="E1306" s="11">
        <v>1</v>
      </c>
      <c r="F1306" s="11">
        <v>90</v>
      </c>
      <c r="G1306" s="20">
        <v>1</v>
      </c>
      <c r="H1306" s="12">
        <f t="shared" si="204"/>
        <v>4590</v>
      </c>
      <c r="I1306" s="11">
        <v>100</v>
      </c>
      <c r="J1306" s="13">
        <f t="shared" si="210"/>
        <v>459000</v>
      </c>
      <c r="K1306" s="11">
        <v>1</v>
      </c>
      <c r="L1306" s="11"/>
      <c r="M1306" s="11"/>
      <c r="N1306" s="11">
        <v>1</v>
      </c>
      <c r="O1306" s="12"/>
      <c r="P1306" s="15">
        <v>100</v>
      </c>
      <c r="Q1306" s="16"/>
      <c r="R1306" s="16"/>
      <c r="S1306" s="15"/>
      <c r="T1306" s="15"/>
      <c r="U1306" s="13"/>
      <c r="V1306" s="13">
        <f t="shared" si="209"/>
        <v>459000</v>
      </c>
      <c r="W1306" s="13">
        <f t="shared" si="207"/>
        <v>459000</v>
      </c>
      <c r="X1306" s="17">
        <v>50</v>
      </c>
      <c r="Y1306" s="18" t="s">
        <v>35</v>
      </c>
      <c r="Z1306" s="19">
        <v>0.01</v>
      </c>
    </row>
    <row r="1307" spans="1:26" ht="28.5" customHeight="1" thickBot="1" x14ac:dyDescent="0.6">
      <c r="A1307" s="11">
        <v>1078</v>
      </c>
      <c r="B1307" s="11" t="s">
        <v>32</v>
      </c>
      <c r="C1307" s="11">
        <v>16731</v>
      </c>
      <c r="D1307" s="11">
        <v>1</v>
      </c>
      <c r="E1307" s="11">
        <v>0</v>
      </c>
      <c r="F1307" s="11">
        <v>40</v>
      </c>
      <c r="G1307" s="20">
        <v>1</v>
      </c>
      <c r="H1307" s="12">
        <f t="shared" si="204"/>
        <v>440</v>
      </c>
      <c r="I1307" s="11">
        <v>200</v>
      </c>
      <c r="J1307" s="13">
        <f t="shared" si="210"/>
        <v>88000</v>
      </c>
      <c r="K1307" s="11">
        <v>1</v>
      </c>
      <c r="L1307" s="11"/>
      <c r="M1307" s="11"/>
      <c r="N1307" s="11">
        <v>1</v>
      </c>
      <c r="O1307" s="12"/>
      <c r="P1307" s="15">
        <v>100</v>
      </c>
      <c r="Q1307" s="16"/>
      <c r="R1307" s="16"/>
      <c r="S1307" s="15"/>
      <c r="T1307" s="15"/>
      <c r="U1307" s="13"/>
      <c r="V1307" s="13">
        <f t="shared" si="209"/>
        <v>88000</v>
      </c>
      <c r="W1307" s="13">
        <f t="shared" si="207"/>
        <v>88000</v>
      </c>
      <c r="X1307" s="17">
        <v>50</v>
      </c>
      <c r="Y1307" s="6" t="s">
        <v>35</v>
      </c>
      <c r="Z1307" s="19">
        <v>0.01</v>
      </c>
    </row>
    <row r="1308" spans="1:26" ht="28.5" customHeight="1" thickBot="1" x14ac:dyDescent="0.6">
      <c r="A1308" s="11">
        <v>1079</v>
      </c>
      <c r="B1308" s="11" t="s">
        <v>32</v>
      </c>
      <c r="C1308" s="11">
        <v>19473</v>
      </c>
      <c r="D1308" s="11">
        <v>1</v>
      </c>
      <c r="E1308" s="11">
        <v>0</v>
      </c>
      <c r="F1308" s="11">
        <v>33</v>
      </c>
      <c r="G1308" s="20">
        <v>1</v>
      </c>
      <c r="H1308" s="12">
        <f t="shared" si="204"/>
        <v>433</v>
      </c>
      <c r="I1308" s="11">
        <v>100</v>
      </c>
      <c r="J1308" s="13">
        <f t="shared" si="210"/>
        <v>43300</v>
      </c>
      <c r="K1308" s="11">
        <v>1</v>
      </c>
      <c r="L1308" s="11"/>
      <c r="M1308" s="11"/>
      <c r="N1308" s="11">
        <v>1</v>
      </c>
      <c r="O1308" s="12"/>
      <c r="P1308" s="15">
        <v>100</v>
      </c>
      <c r="Q1308" s="16"/>
      <c r="R1308" s="16"/>
      <c r="S1308" s="15"/>
      <c r="T1308" s="15"/>
      <c r="U1308" s="13"/>
      <c r="V1308" s="13">
        <f t="shared" si="209"/>
        <v>43300</v>
      </c>
      <c r="W1308" s="13">
        <f t="shared" si="207"/>
        <v>43300</v>
      </c>
      <c r="X1308" s="17">
        <v>50</v>
      </c>
      <c r="Y1308" s="18" t="s">
        <v>35</v>
      </c>
      <c r="Z1308" s="19">
        <v>0.01</v>
      </c>
    </row>
    <row r="1309" spans="1:26" s="37" customFormat="1" ht="40.15" customHeight="1" thickBot="1" x14ac:dyDescent="0.6">
      <c r="A1309" s="11">
        <v>1080</v>
      </c>
      <c r="B1309" s="14" t="s">
        <v>32</v>
      </c>
      <c r="C1309" s="14">
        <v>34515</v>
      </c>
      <c r="D1309" s="14">
        <v>0</v>
      </c>
      <c r="E1309" s="14">
        <v>1</v>
      </c>
      <c r="F1309" s="14">
        <v>97</v>
      </c>
      <c r="G1309" s="14">
        <v>2</v>
      </c>
      <c r="H1309" s="19">
        <f t="shared" si="204"/>
        <v>197</v>
      </c>
      <c r="I1309" s="14">
        <v>100</v>
      </c>
      <c r="J1309" s="30">
        <f t="shared" si="210"/>
        <v>19700</v>
      </c>
      <c r="K1309" s="14">
        <v>1</v>
      </c>
      <c r="L1309" s="14" t="s">
        <v>33</v>
      </c>
      <c r="M1309" s="14" t="s">
        <v>37</v>
      </c>
      <c r="N1309" s="14">
        <v>2</v>
      </c>
      <c r="O1309" s="19">
        <v>108</v>
      </c>
      <c r="P1309" s="31">
        <v>100</v>
      </c>
      <c r="Q1309" s="32">
        <v>8450</v>
      </c>
      <c r="R1309" s="32">
        <f>O1309*Q1309</f>
        <v>912600</v>
      </c>
      <c r="S1309" s="31">
        <v>21</v>
      </c>
      <c r="T1309" s="31">
        <v>32</v>
      </c>
      <c r="U1309" s="30">
        <f>R1309*(100-T1309)%</f>
        <v>620568</v>
      </c>
      <c r="V1309" s="30">
        <f t="shared" si="209"/>
        <v>640268</v>
      </c>
      <c r="W1309" s="30">
        <f t="shared" si="207"/>
        <v>640268</v>
      </c>
      <c r="X1309" s="33">
        <v>50</v>
      </c>
      <c r="Y1309" s="34" t="s">
        <v>35</v>
      </c>
      <c r="Z1309" s="19">
        <v>0.03</v>
      </c>
    </row>
    <row r="1310" spans="1:26" s="37" customFormat="1" ht="36.75" customHeight="1" thickBot="1" x14ac:dyDescent="0.6">
      <c r="A1310" s="152">
        <v>1081</v>
      </c>
      <c r="B1310" s="14" t="s">
        <v>32</v>
      </c>
      <c r="C1310" s="14">
        <v>34516</v>
      </c>
      <c r="D1310" s="14">
        <v>0</v>
      </c>
      <c r="E1310" s="14">
        <v>0</v>
      </c>
      <c r="F1310" s="14">
        <v>78</v>
      </c>
      <c r="G1310" s="14">
        <v>2</v>
      </c>
      <c r="H1310" s="19">
        <f t="shared" si="204"/>
        <v>78</v>
      </c>
      <c r="I1310" s="14">
        <v>100</v>
      </c>
      <c r="J1310" s="30">
        <f t="shared" si="210"/>
        <v>7800</v>
      </c>
      <c r="K1310" s="14">
        <v>1</v>
      </c>
      <c r="L1310" s="14"/>
      <c r="M1310" s="14"/>
      <c r="N1310" s="14">
        <v>2</v>
      </c>
      <c r="O1310" s="19"/>
      <c r="P1310" s="31">
        <v>100</v>
      </c>
      <c r="Q1310" s="32"/>
      <c r="R1310" s="32"/>
      <c r="S1310" s="31"/>
      <c r="T1310" s="31"/>
      <c r="U1310" s="30"/>
      <c r="V1310" s="30">
        <f t="shared" si="209"/>
        <v>7800</v>
      </c>
      <c r="W1310" s="30">
        <f t="shared" si="207"/>
        <v>7800</v>
      </c>
      <c r="X1310" s="33">
        <v>0</v>
      </c>
      <c r="Y1310" s="34"/>
      <c r="Z1310" s="19">
        <v>0.02</v>
      </c>
    </row>
    <row r="1311" spans="1:26" ht="36.75" customHeight="1" thickBot="1" x14ac:dyDescent="0.6">
      <c r="A1311" s="153"/>
      <c r="B1311" s="11" t="s">
        <v>32</v>
      </c>
      <c r="C1311" s="11">
        <v>34516</v>
      </c>
      <c r="D1311" s="11"/>
      <c r="E1311" s="11"/>
      <c r="F1311" s="11"/>
      <c r="G1311" s="11"/>
      <c r="H1311" s="12"/>
      <c r="I1311" s="11"/>
      <c r="J1311" s="13"/>
      <c r="K1311" s="11">
        <v>1</v>
      </c>
      <c r="L1311" s="11" t="s">
        <v>33</v>
      </c>
      <c r="M1311" s="14" t="s">
        <v>34</v>
      </c>
      <c r="N1311" s="11">
        <v>2</v>
      </c>
      <c r="O1311" s="12">
        <v>162</v>
      </c>
      <c r="P1311" s="15">
        <v>100</v>
      </c>
      <c r="Q1311" s="16">
        <v>8450</v>
      </c>
      <c r="R1311" s="16">
        <f>O1311*Q1311</f>
        <v>1368900</v>
      </c>
      <c r="S1311" s="15">
        <v>36</v>
      </c>
      <c r="T1311" s="15">
        <v>85</v>
      </c>
      <c r="U1311" s="13">
        <f>R1311*(100-T1311)%</f>
        <v>205335</v>
      </c>
      <c r="V1311" s="13">
        <f t="shared" si="209"/>
        <v>205335</v>
      </c>
      <c r="W1311" s="13">
        <f t="shared" si="207"/>
        <v>205335</v>
      </c>
      <c r="X1311" s="17">
        <v>10</v>
      </c>
      <c r="Y1311" s="18" t="s">
        <v>35</v>
      </c>
      <c r="Z1311" s="19">
        <v>0.02</v>
      </c>
    </row>
    <row r="1312" spans="1:26" s="37" customFormat="1" ht="36.75" customHeight="1" thickBot="1" x14ac:dyDescent="0.6">
      <c r="A1312" s="66">
        <v>1082</v>
      </c>
      <c r="B1312" s="14" t="s">
        <v>32</v>
      </c>
      <c r="C1312" s="14">
        <v>34517</v>
      </c>
      <c r="D1312" s="14">
        <v>0</v>
      </c>
      <c r="E1312" s="14">
        <v>0</v>
      </c>
      <c r="F1312" s="14">
        <v>54</v>
      </c>
      <c r="G1312" s="14">
        <v>2</v>
      </c>
      <c r="H1312" s="19">
        <f t="shared" si="204"/>
        <v>54</v>
      </c>
      <c r="I1312" s="14">
        <v>420</v>
      </c>
      <c r="J1312" s="30">
        <f t="shared" ref="J1312:J1320" si="211">H1312*I1312</f>
        <v>22680</v>
      </c>
      <c r="K1312" s="14">
        <v>1</v>
      </c>
      <c r="L1312" s="14" t="s">
        <v>33</v>
      </c>
      <c r="M1312" s="14" t="s">
        <v>37</v>
      </c>
      <c r="N1312" s="14">
        <v>2</v>
      </c>
      <c r="O1312" s="19">
        <v>131.51999999999998</v>
      </c>
      <c r="P1312" s="31">
        <v>100</v>
      </c>
      <c r="Q1312" s="32">
        <v>8450</v>
      </c>
      <c r="R1312" s="32">
        <f>O1312*Q1312</f>
        <v>1111343.9999999998</v>
      </c>
      <c r="S1312" s="31">
        <v>8</v>
      </c>
      <c r="T1312" s="31">
        <v>8</v>
      </c>
      <c r="U1312" s="30">
        <f>R1312*(100-T1312)%</f>
        <v>1022436.4799999999</v>
      </c>
      <c r="V1312" s="30">
        <f t="shared" si="209"/>
        <v>1045116.4799999999</v>
      </c>
      <c r="W1312" s="30">
        <f t="shared" si="207"/>
        <v>1045116.4799999999</v>
      </c>
      <c r="X1312" s="33">
        <v>50</v>
      </c>
      <c r="Y1312" s="34" t="s">
        <v>35</v>
      </c>
      <c r="Z1312" s="19">
        <v>0.03</v>
      </c>
    </row>
    <row r="1313" spans="1:26" ht="36.75" customHeight="1" thickBot="1" x14ac:dyDescent="0.6">
      <c r="A1313" s="66">
        <v>1083</v>
      </c>
      <c r="B1313" s="11" t="s">
        <v>32</v>
      </c>
      <c r="C1313" s="11">
        <v>33281</v>
      </c>
      <c r="D1313" s="11">
        <v>0</v>
      </c>
      <c r="E1313" s="11">
        <v>0</v>
      </c>
      <c r="F1313" s="11">
        <v>71</v>
      </c>
      <c r="G1313" s="20">
        <v>2</v>
      </c>
      <c r="H1313" s="12">
        <f t="shared" si="204"/>
        <v>71</v>
      </c>
      <c r="I1313" s="11">
        <v>420</v>
      </c>
      <c r="J1313" s="13">
        <f t="shared" si="211"/>
        <v>29820</v>
      </c>
      <c r="K1313" s="11">
        <v>1</v>
      </c>
      <c r="L1313" s="11" t="s">
        <v>33</v>
      </c>
      <c r="M1313" s="11" t="s">
        <v>37</v>
      </c>
      <c r="N1313" s="11">
        <v>2</v>
      </c>
      <c r="O1313" s="12">
        <v>84.75</v>
      </c>
      <c r="P1313" s="15">
        <v>100</v>
      </c>
      <c r="Q1313" s="16">
        <v>8450</v>
      </c>
      <c r="R1313" s="16">
        <f>O1313*Q1313</f>
        <v>716137.5</v>
      </c>
      <c r="S1313" s="15">
        <v>34</v>
      </c>
      <c r="T1313" s="15">
        <v>58</v>
      </c>
      <c r="U1313" s="13">
        <f>R1313*(100-T1313)%</f>
        <v>300777.75</v>
      </c>
      <c r="V1313" s="13">
        <f t="shared" si="209"/>
        <v>330597.75</v>
      </c>
      <c r="W1313" s="13">
        <f t="shared" si="207"/>
        <v>330597.75</v>
      </c>
      <c r="X1313" s="17">
        <v>50</v>
      </c>
      <c r="Y1313" s="18" t="s">
        <v>35</v>
      </c>
      <c r="Z1313" s="19">
        <v>0.03</v>
      </c>
    </row>
    <row r="1314" spans="1:26" ht="26.25" customHeight="1" thickBot="1" x14ac:dyDescent="0.6">
      <c r="A1314" s="66">
        <v>1084</v>
      </c>
      <c r="B1314" s="11" t="s">
        <v>32</v>
      </c>
      <c r="C1314" s="11">
        <v>15358</v>
      </c>
      <c r="D1314" s="11">
        <v>3</v>
      </c>
      <c r="E1314" s="11">
        <v>3</v>
      </c>
      <c r="F1314" s="11">
        <v>15</v>
      </c>
      <c r="G1314" s="20">
        <v>1</v>
      </c>
      <c r="H1314" s="12">
        <f t="shared" si="204"/>
        <v>1515</v>
      </c>
      <c r="I1314" s="11">
        <v>100</v>
      </c>
      <c r="J1314" s="13">
        <f t="shared" si="211"/>
        <v>151500</v>
      </c>
      <c r="K1314" s="11">
        <v>1</v>
      </c>
      <c r="L1314" s="11"/>
      <c r="M1314" s="11"/>
      <c r="N1314" s="11">
        <v>1</v>
      </c>
      <c r="O1314" s="12"/>
      <c r="P1314" s="15">
        <v>100</v>
      </c>
      <c r="Q1314" s="16"/>
      <c r="R1314" s="16"/>
      <c r="S1314" s="15"/>
      <c r="T1314" s="15"/>
      <c r="U1314" s="13"/>
      <c r="V1314" s="13">
        <f t="shared" si="209"/>
        <v>151500</v>
      </c>
      <c r="W1314" s="13">
        <f t="shared" si="207"/>
        <v>151500</v>
      </c>
      <c r="X1314" s="154">
        <v>50</v>
      </c>
      <c r="Y1314" s="170" t="s">
        <v>35</v>
      </c>
      <c r="Z1314" s="156">
        <v>0.01</v>
      </c>
    </row>
    <row r="1315" spans="1:26" ht="26.25" customHeight="1" thickBot="1" x14ac:dyDescent="0.6">
      <c r="A1315" s="66">
        <v>1085</v>
      </c>
      <c r="B1315" s="11" t="s">
        <v>32</v>
      </c>
      <c r="C1315" s="11">
        <v>15359</v>
      </c>
      <c r="D1315" s="11">
        <v>3</v>
      </c>
      <c r="E1315" s="11">
        <v>3</v>
      </c>
      <c r="F1315" s="11">
        <v>13</v>
      </c>
      <c r="G1315" s="20">
        <v>1</v>
      </c>
      <c r="H1315" s="12">
        <f t="shared" si="204"/>
        <v>1513</v>
      </c>
      <c r="I1315" s="11">
        <v>100</v>
      </c>
      <c r="J1315" s="13">
        <f t="shared" si="211"/>
        <v>151300</v>
      </c>
      <c r="K1315" s="11">
        <v>1</v>
      </c>
      <c r="L1315" s="11"/>
      <c r="M1315" s="11"/>
      <c r="N1315" s="11">
        <v>1</v>
      </c>
      <c r="O1315" s="12"/>
      <c r="P1315" s="15">
        <v>100</v>
      </c>
      <c r="Q1315" s="16"/>
      <c r="R1315" s="16"/>
      <c r="S1315" s="15"/>
      <c r="T1315" s="15"/>
      <c r="U1315" s="13"/>
      <c r="V1315" s="13">
        <f t="shared" si="209"/>
        <v>151300</v>
      </c>
      <c r="W1315" s="13">
        <f t="shared" si="207"/>
        <v>151300</v>
      </c>
      <c r="X1315" s="154"/>
      <c r="Y1315" s="170"/>
      <c r="Z1315" s="156"/>
    </row>
    <row r="1316" spans="1:26" ht="26.25" customHeight="1" thickBot="1" x14ac:dyDescent="0.6">
      <c r="A1316" s="66">
        <v>1086</v>
      </c>
      <c r="B1316" s="11" t="s">
        <v>32</v>
      </c>
      <c r="C1316" s="11">
        <v>19446</v>
      </c>
      <c r="D1316" s="11">
        <v>0</v>
      </c>
      <c r="E1316" s="11">
        <v>2</v>
      </c>
      <c r="F1316" s="11">
        <v>0</v>
      </c>
      <c r="G1316" s="20">
        <v>1</v>
      </c>
      <c r="H1316" s="12">
        <f t="shared" si="204"/>
        <v>200</v>
      </c>
      <c r="I1316" s="11">
        <v>420</v>
      </c>
      <c r="J1316" s="13">
        <f t="shared" si="211"/>
        <v>84000</v>
      </c>
      <c r="K1316" s="11">
        <v>1</v>
      </c>
      <c r="L1316" s="11"/>
      <c r="M1316" s="11"/>
      <c r="N1316" s="11">
        <v>1</v>
      </c>
      <c r="O1316" s="12"/>
      <c r="P1316" s="15">
        <v>100</v>
      </c>
      <c r="Q1316" s="16"/>
      <c r="R1316" s="16"/>
      <c r="S1316" s="15"/>
      <c r="T1316" s="15"/>
      <c r="U1316" s="13"/>
      <c r="V1316" s="13">
        <f t="shared" si="209"/>
        <v>84000</v>
      </c>
      <c r="W1316" s="13">
        <f t="shared" si="207"/>
        <v>84000</v>
      </c>
      <c r="X1316" s="154"/>
      <c r="Y1316" s="170"/>
      <c r="Z1316" s="156"/>
    </row>
    <row r="1317" spans="1:26" ht="26.25" customHeight="1" thickBot="1" x14ac:dyDescent="0.6">
      <c r="A1317" s="66">
        <v>1087</v>
      </c>
      <c r="B1317" s="11" t="s">
        <v>32</v>
      </c>
      <c r="C1317" s="11">
        <v>19611</v>
      </c>
      <c r="D1317" s="11">
        <v>1</v>
      </c>
      <c r="E1317" s="11">
        <v>3</v>
      </c>
      <c r="F1317" s="11">
        <v>0</v>
      </c>
      <c r="G1317" s="20">
        <v>1</v>
      </c>
      <c r="H1317" s="12">
        <f t="shared" si="204"/>
        <v>700</v>
      </c>
      <c r="I1317" s="11">
        <v>180</v>
      </c>
      <c r="J1317" s="13">
        <f t="shared" si="211"/>
        <v>126000</v>
      </c>
      <c r="K1317" s="11">
        <v>1</v>
      </c>
      <c r="L1317" s="11"/>
      <c r="M1317" s="11"/>
      <c r="N1317" s="11">
        <v>1</v>
      </c>
      <c r="O1317" s="12"/>
      <c r="P1317" s="15">
        <v>100</v>
      </c>
      <c r="Q1317" s="16"/>
      <c r="R1317" s="16"/>
      <c r="S1317" s="15"/>
      <c r="T1317" s="15"/>
      <c r="U1317" s="13"/>
      <c r="V1317" s="13">
        <f t="shared" si="209"/>
        <v>126000</v>
      </c>
      <c r="W1317" s="13">
        <f t="shared" si="207"/>
        <v>126000</v>
      </c>
      <c r="X1317" s="17">
        <v>50</v>
      </c>
      <c r="Y1317" s="18" t="s">
        <v>35</v>
      </c>
      <c r="Z1317" s="19">
        <v>0.01</v>
      </c>
    </row>
    <row r="1318" spans="1:26" ht="26.25" customHeight="1" thickBot="1" x14ac:dyDescent="0.6">
      <c r="A1318" s="66">
        <v>1088</v>
      </c>
      <c r="B1318" s="11" t="s">
        <v>32</v>
      </c>
      <c r="C1318" s="11">
        <v>39204</v>
      </c>
      <c r="D1318" s="11">
        <v>0</v>
      </c>
      <c r="E1318" s="11">
        <v>3</v>
      </c>
      <c r="F1318" s="11">
        <v>9</v>
      </c>
      <c r="G1318" s="11">
        <v>1</v>
      </c>
      <c r="H1318" s="12">
        <f t="shared" si="204"/>
        <v>309</v>
      </c>
      <c r="I1318" s="11">
        <v>130</v>
      </c>
      <c r="J1318" s="13">
        <f t="shared" si="211"/>
        <v>40170</v>
      </c>
      <c r="K1318" s="11">
        <v>1</v>
      </c>
      <c r="L1318" s="11"/>
      <c r="M1318" s="11"/>
      <c r="N1318" s="11">
        <v>1</v>
      </c>
      <c r="O1318" s="12"/>
      <c r="P1318" s="15">
        <v>100</v>
      </c>
      <c r="Q1318" s="16"/>
      <c r="R1318" s="16"/>
      <c r="S1318" s="15"/>
      <c r="T1318" s="15"/>
      <c r="U1318" s="13"/>
      <c r="V1318" s="13">
        <f t="shared" si="209"/>
        <v>40170</v>
      </c>
      <c r="W1318" s="13">
        <f t="shared" si="207"/>
        <v>40170</v>
      </c>
      <c r="X1318" s="17">
        <v>50</v>
      </c>
      <c r="Y1318" s="18" t="s">
        <v>35</v>
      </c>
      <c r="Z1318" s="19">
        <v>0.01</v>
      </c>
    </row>
    <row r="1319" spans="1:26" ht="26.25" customHeight="1" thickBot="1" x14ac:dyDescent="0.6">
      <c r="A1319" s="66">
        <v>1089</v>
      </c>
      <c r="B1319" s="11" t="s">
        <v>32</v>
      </c>
      <c r="C1319" s="11">
        <v>17732</v>
      </c>
      <c r="D1319" s="11">
        <v>10</v>
      </c>
      <c r="E1319" s="11">
        <v>1</v>
      </c>
      <c r="F1319" s="11">
        <v>22</v>
      </c>
      <c r="G1319" s="20">
        <v>1</v>
      </c>
      <c r="H1319" s="12">
        <f t="shared" si="204"/>
        <v>4122</v>
      </c>
      <c r="I1319" s="11">
        <v>100</v>
      </c>
      <c r="J1319" s="13">
        <f t="shared" si="211"/>
        <v>412200</v>
      </c>
      <c r="K1319" s="11">
        <v>1</v>
      </c>
      <c r="L1319" s="11"/>
      <c r="M1319" s="11"/>
      <c r="N1319" s="11">
        <v>1</v>
      </c>
      <c r="O1319" s="12"/>
      <c r="P1319" s="15">
        <v>100</v>
      </c>
      <c r="Q1319" s="16"/>
      <c r="R1319" s="16"/>
      <c r="S1319" s="15"/>
      <c r="T1319" s="15"/>
      <c r="U1319" s="13"/>
      <c r="V1319" s="13">
        <f t="shared" si="209"/>
        <v>412200</v>
      </c>
      <c r="W1319" s="13">
        <f t="shared" si="207"/>
        <v>412200</v>
      </c>
      <c r="X1319" s="17">
        <v>50</v>
      </c>
      <c r="Y1319" s="6" t="s">
        <v>35</v>
      </c>
      <c r="Z1319" s="19">
        <v>0.01</v>
      </c>
    </row>
    <row r="1320" spans="1:26" ht="40.5" customHeight="1" thickBot="1" x14ac:dyDescent="0.6">
      <c r="A1320" s="177">
        <v>1090</v>
      </c>
      <c r="B1320" s="11" t="s">
        <v>32</v>
      </c>
      <c r="C1320" s="11">
        <v>6794</v>
      </c>
      <c r="D1320" s="11">
        <v>0</v>
      </c>
      <c r="E1320" s="11">
        <v>2</v>
      </c>
      <c r="F1320" s="11">
        <v>29</v>
      </c>
      <c r="G1320" s="20">
        <v>2</v>
      </c>
      <c r="H1320" s="12">
        <f>SUM(D1320*400)+(E1320*100)+F1320</f>
        <v>229</v>
      </c>
      <c r="I1320" s="11">
        <v>100</v>
      </c>
      <c r="J1320" s="13">
        <f t="shared" si="211"/>
        <v>22900</v>
      </c>
      <c r="K1320" s="11">
        <v>1</v>
      </c>
      <c r="L1320" s="11"/>
      <c r="M1320" s="11"/>
      <c r="N1320" s="11">
        <v>2</v>
      </c>
      <c r="O1320" s="12"/>
      <c r="P1320" s="15">
        <v>100</v>
      </c>
      <c r="Q1320" s="16"/>
      <c r="R1320" s="16"/>
      <c r="S1320" s="15"/>
      <c r="T1320" s="15"/>
      <c r="U1320" s="13"/>
      <c r="V1320" s="13">
        <f t="shared" si="209"/>
        <v>22900</v>
      </c>
      <c r="W1320" s="13">
        <f>V1320</f>
        <v>22900</v>
      </c>
      <c r="X1320" s="17">
        <v>50</v>
      </c>
      <c r="Y1320" s="6" t="s">
        <v>35</v>
      </c>
      <c r="Z1320" s="19">
        <v>0.03</v>
      </c>
    </row>
    <row r="1321" spans="1:26" ht="40.5" customHeight="1" thickBot="1" x14ac:dyDescent="0.6">
      <c r="A1321" s="178"/>
      <c r="B1321" s="11" t="s">
        <v>32</v>
      </c>
      <c r="C1321" s="11">
        <v>6794</v>
      </c>
      <c r="D1321" s="11"/>
      <c r="E1321" s="11"/>
      <c r="F1321" s="11"/>
      <c r="G1321" s="20"/>
      <c r="H1321" s="12"/>
      <c r="I1321" s="11"/>
      <c r="J1321" s="13"/>
      <c r="K1321" s="11">
        <v>1</v>
      </c>
      <c r="L1321" s="11" t="s">
        <v>33</v>
      </c>
      <c r="M1321" s="14" t="s">
        <v>34</v>
      </c>
      <c r="N1321" s="11">
        <v>2</v>
      </c>
      <c r="O1321" s="12">
        <v>144</v>
      </c>
      <c r="P1321" s="15">
        <v>100</v>
      </c>
      <c r="Q1321" s="16">
        <v>8450</v>
      </c>
      <c r="R1321" s="16">
        <f>O1321*Q1321</f>
        <v>1216800</v>
      </c>
      <c r="S1321" s="15">
        <v>13</v>
      </c>
      <c r="T1321" s="15">
        <v>42</v>
      </c>
      <c r="U1321" s="13">
        <f>R1321*(100-T1321)%</f>
        <v>705744</v>
      </c>
      <c r="V1321" s="13">
        <f t="shared" si="209"/>
        <v>705744</v>
      </c>
      <c r="W1321" s="13">
        <f t="shared" si="207"/>
        <v>705744</v>
      </c>
      <c r="X1321" s="17">
        <v>10</v>
      </c>
      <c r="Y1321" s="6" t="s">
        <v>35</v>
      </c>
      <c r="Z1321" s="19">
        <v>0.02</v>
      </c>
    </row>
    <row r="1322" spans="1:26" ht="40.5" customHeight="1" thickBot="1" x14ac:dyDescent="0.6">
      <c r="A1322" s="179"/>
      <c r="B1322" s="11" t="s">
        <v>32</v>
      </c>
      <c r="C1322" s="11">
        <v>6794</v>
      </c>
      <c r="D1322" s="11"/>
      <c r="E1322" s="11"/>
      <c r="F1322" s="11"/>
      <c r="G1322" s="20"/>
      <c r="H1322" s="12"/>
      <c r="I1322" s="11"/>
      <c r="J1322" s="13"/>
      <c r="K1322" s="11">
        <v>1</v>
      </c>
      <c r="L1322" s="11" t="s">
        <v>33</v>
      </c>
      <c r="M1322" s="14" t="s">
        <v>34</v>
      </c>
      <c r="N1322" s="11">
        <v>2</v>
      </c>
      <c r="O1322" s="12">
        <v>162</v>
      </c>
      <c r="P1322" s="15">
        <v>100</v>
      </c>
      <c r="Q1322" s="16">
        <v>8450</v>
      </c>
      <c r="R1322" s="16">
        <f>O1322*Q1322</f>
        <v>1368900</v>
      </c>
      <c r="S1322" s="15">
        <v>36</v>
      </c>
      <c r="T1322" s="15">
        <v>85</v>
      </c>
      <c r="U1322" s="13">
        <f>R1322*(100-T1322)%</f>
        <v>205335</v>
      </c>
      <c r="V1322" s="13">
        <f t="shared" si="209"/>
        <v>205335</v>
      </c>
      <c r="W1322" s="13">
        <f t="shared" si="207"/>
        <v>205335</v>
      </c>
      <c r="X1322" s="17">
        <v>10</v>
      </c>
      <c r="Y1322" s="6" t="s">
        <v>35</v>
      </c>
      <c r="Z1322" s="19">
        <v>0.02</v>
      </c>
    </row>
    <row r="1323" spans="1:26" ht="40.5" customHeight="1" thickBot="1" x14ac:dyDescent="0.6">
      <c r="A1323" s="11">
        <v>1091</v>
      </c>
      <c r="B1323" s="11" t="s">
        <v>32</v>
      </c>
      <c r="C1323" s="11">
        <v>449</v>
      </c>
      <c r="D1323" s="11">
        <v>0</v>
      </c>
      <c r="E1323" s="11">
        <v>1</v>
      </c>
      <c r="F1323" s="11">
        <v>61</v>
      </c>
      <c r="G1323" s="20">
        <v>2</v>
      </c>
      <c r="H1323" s="12">
        <f t="shared" si="204"/>
        <v>161</v>
      </c>
      <c r="I1323" s="11">
        <v>420</v>
      </c>
      <c r="J1323" s="13">
        <f>H1323*I1323</f>
        <v>67620</v>
      </c>
      <c r="K1323" s="11">
        <v>1</v>
      </c>
      <c r="L1323" s="11" t="s">
        <v>33</v>
      </c>
      <c r="M1323" s="11" t="s">
        <v>37</v>
      </c>
      <c r="N1323" s="11">
        <v>2</v>
      </c>
      <c r="O1323" s="12">
        <v>216</v>
      </c>
      <c r="P1323" s="15">
        <v>100</v>
      </c>
      <c r="Q1323" s="16">
        <v>8450</v>
      </c>
      <c r="R1323" s="16">
        <f>O1323*Q1323</f>
        <v>1825200</v>
      </c>
      <c r="S1323" s="15">
        <v>14</v>
      </c>
      <c r="T1323" s="15">
        <v>18</v>
      </c>
      <c r="U1323" s="13">
        <f>R1323*(100-T1323)%</f>
        <v>1496664</v>
      </c>
      <c r="V1323" s="13">
        <f t="shared" si="209"/>
        <v>1564284</v>
      </c>
      <c r="W1323" s="13">
        <f t="shared" si="207"/>
        <v>1564284</v>
      </c>
      <c r="X1323" s="17">
        <v>50</v>
      </c>
      <c r="Y1323" s="18" t="s">
        <v>35</v>
      </c>
      <c r="Z1323" s="19">
        <v>0.03</v>
      </c>
    </row>
    <row r="1324" spans="1:26" s="37" customFormat="1" ht="40.5" customHeight="1" thickBot="1" x14ac:dyDescent="0.6">
      <c r="A1324" s="147">
        <v>1092</v>
      </c>
      <c r="B1324" s="14" t="s">
        <v>32</v>
      </c>
      <c r="C1324" s="14">
        <v>38993</v>
      </c>
      <c r="D1324" s="14">
        <v>0</v>
      </c>
      <c r="E1324" s="14">
        <v>3</v>
      </c>
      <c r="F1324" s="14">
        <v>49</v>
      </c>
      <c r="G1324" s="14">
        <v>2</v>
      </c>
      <c r="H1324" s="19">
        <f>SUM(D1324*400)+(E1324*100)+F1324</f>
        <v>349</v>
      </c>
      <c r="I1324" s="14">
        <v>500</v>
      </c>
      <c r="J1324" s="30">
        <f>H1324*I1324</f>
        <v>174500</v>
      </c>
      <c r="K1324" s="14">
        <v>1</v>
      </c>
      <c r="L1324" s="14"/>
      <c r="M1324" s="14"/>
      <c r="N1324" s="14">
        <v>2</v>
      </c>
      <c r="O1324" s="19"/>
      <c r="P1324" s="31">
        <v>100</v>
      </c>
      <c r="Q1324" s="32"/>
      <c r="R1324" s="32"/>
      <c r="S1324" s="31"/>
      <c r="T1324" s="31"/>
      <c r="U1324" s="30"/>
      <c r="V1324" s="30">
        <f t="shared" si="209"/>
        <v>174500</v>
      </c>
      <c r="W1324" s="30">
        <f t="shared" si="207"/>
        <v>174500</v>
      </c>
      <c r="X1324" s="33">
        <v>50</v>
      </c>
      <c r="Y1324" s="34" t="s">
        <v>35</v>
      </c>
      <c r="Z1324" s="19">
        <v>0.03</v>
      </c>
    </row>
    <row r="1325" spans="1:26" ht="40.5" customHeight="1" thickBot="1" x14ac:dyDescent="0.6">
      <c r="A1325" s="148"/>
      <c r="B1325" s="11" t="s">
        <v>32</v>
      </c>
      <c r="C1325" s="11">
        <v>38993</v>
      </c>
      <c r="D1325" s="11"/>
      <c r="E1325" s="11"/>
      <c r="F1325" s="11"/>
      <c r="G1325" s="11"/>
      <c r="H1325" s="12"/>
      <c r="I1325" s="11"/>
      <c r="J1325" s="13"/>
      <c r="K1325" s="11">
        <v>1</v>
      </c>
      <c r="L1325" s="11" t="s">
        <v>33</v>
      </c>
      <c r="M1325" s="11" t="s">
        <v>41</v>
      </c>
      <c r="N1325" s="11">
        <v>2</v>
      </c>
      <c r="O1325" s="12">
        <v>158</v>
      </c>
      <c r="P1325" s="15">
        <v>100</v>
      </c>
      <c r="Q1325" s="16">
        <v>8600</v>
      </c>
      <c r="R1325" s="16">
        <f>O1325*Q1325</f>
        <v>1358800</v>
      </c>
      <c r="S1325" s="15">
        <v>9</v>
      </c>
      <c r="T1325" s="15">
        <v>35</v>
      </c>
      <c r="U1325" s="13">
        <f>R1325*(100-T1325)%</f>
        <v>883220</v>
      </c>
      <c r="V1325" s="13">
        <f t="shared" si="209"/>
        <v>883220</v>
      </c>
      <c r="W1325" s="13">
        <f t="shared" si="207"/>
        <v>883220</v>
      </c>
      <c r="X1325" s="17">
        <v>10</v>
      </c>
      <c r="Y1325" s="18" t="s">
        <v>35</v>
      </c>
      <c r="Z1325" s="19">
        <v>0.02</v>
      </c>
    </row>
    <row r="1326" spans="1:26" ht="30.75" customHeight="1" thickBot="1" x14ac:dyDescent="0.6">
      <c r="A1326" s="11">
        <v>1093</v>
      </c>
      <c r="B1326" s="11" t="s">
        <v>32</v>
      </c>
      <c r="C1326" s="11">
        <v>38994</v>
      </c>
      <c r="D1326" s="11">
        <v>2</v>
      </c>
      <c r="E1326" s="11">
        <v>0</v>
      </c>
      <c r="F1326" s="11">
        <v>44</v>
      </c>
      <c r="G1326" s="11">
        <v>1</v>
      </c>
      <c r="H1326" s="12">
        <f t="shared" ref="H1326:H1390" si="212">SUM(D1326*400)+(E1326*100)+F1326</f>
        <v>844</v>
      </c>
      <c r="I1326" s="11">
        <v>500</v>
      </c>
      <c r="J1326" s="13">
        <f t="shared" ref="J1326:J1331" si="213">H1326*I1326</f>
        <v>422000</v>
      </c>
      <c r="K1326" s="11">
        <v>1</v>
      </c>
      <c r="L1326" s="11"/>
      <c r="M1326" s="11"/>
      <c r="N1326" s="11">
        <v>1</v>
      </c>
      <c r="O1326" s="12"/>
      <c r="P1326" s="15">
        <v>100</v>
      </c>
      <c r="Q1326" s="16"/>
      <c r="R1326" s="16"/>
      <c r="S1326" s="15"/>
      <c r="T1326" s="15"/>
      <c r="U1326" s="13"/>
      <c r="V1326" s="13">
        <f t="shared" si="209"/>
        <v>422000</v>
      </c>
      <c r="W1326" s="13">
        <f t="shared" si="207"/>
        <v>422000</v>
      </c>
      <c r="X1326" s="161">
        <v>50</v>
      </c>
      <c r="Y1326" s="164" t="s">
        <v>35</v>
      </c>
      <c r="Z1326" s="144">
        <v>0.01</v>
      </c>
    </row>
    <row r="1327" spans="1:26" ht="30.75" customHeight="1" thickBot="1" x14ac:dyDescent="0.6">
      <c r="A1327" s="11">
        <v>1094</v>
      </c>
      <c r="B1327" s="11" t="s">
        <v>32</v>
      </c>
      <c r="C1327" s="11">
        <v>17531</v>
      </c>
      <c r="D1327" s="11">
        <v>14</v>
      </c>
      <c r="E1327" s="11">
        <v>2</v>
      </c>
      <c r="F1327" s="11">
        <v>35</v>
      </c>
      <c r="G1327" s="20">
        <v>1</v>
      </c>
      <c r="H1327" s="12">
        <f>SUM(D1327*400)+(E1327*100)+F1327</f>
        <v>5835</v>
      </c>
      <c r="I1327" s="11">
        <v>100</v>
      </c>
      <c r="J1327" s="13">
        <f t="shared" si="213"/>
        <v>583500</v>
      </c>
      <c r="K1327" s="11">
        <v>1</v>
      </c>
      <c r="L1327" s="11"/>
      <c r="M1327" s="11"/>
      <c r="N1327" s="11">
        <v>1</v>
      </c>
      <c r="O1327" s="12"/>
      <c r="P1327" s="15">
        <v>100</v>
      </c>
      <c r="Q1327" s="16"/>
      <c r="R1327" s="16"/>
      <c r="S1327" s="15"/>
      <c r="T1327" s="15"/>
      <c r="U1327" s="13"/>
      <c r="V1327" s="13">
        <f t="shared" si="209"/>
        <v>583500</v>
      </c>
      <c r="W1327" s="13">
        <f>V1327</f>
        <v>583500</v>
      </c>
      <c r="X1327" s="162"/>
      <c r="Y1327" s="165"/>
      <c r="Z1327" s="145"/>
    </row>
    <row r="1328" spans="1:26" ht="30.75" customHeight="1" thickBot="1" x14ac:dyDescent="0.6">
      <c r="A1328" s="11">
        <v>1095</v>
      </c>
      <c r="B1328" s="11" t="s">
        <v>32</v>
      </c>
      <c r="C1328" s="11">
        <v>39191</v>
      </c>
      <c r="D1328" s="11">
        <v>2</v>
      </c>
      <c r="E1328" s="11">
        <v>2</v>
      </c>
      <c r="F1328" s="11">
        <v>57</v>
      </c>
      <c r="G1328" s="11">
        <v>1</v>
      </c>
      <c r="H1328" s="12">
        <f t="shared" si="212"/>
        <v>1057</v>
      </c>
      <c r="I1328" s="11">
        <v>100</v>
      </c>
      <c r="J1328" s="13">
        <f t="shared" si="213"/>
        <v>105700</v>
      </c>
      <c r="K1328" s="11">
        <v>1</v>
      </c>
      <c r="L1328" s="11"/>
      <c r="M1328" s="11"/>
      <c r="N1328" s="11">
        <v>1</v>
      </c>
      <c r="O1328" s="12"/>
      <c r="P1328" s="15">
        <v>100</v>
      </c>
      <c r="Q1328" s="16"/>
      <c r="R1328" s="16"/>
      <c r="S1328" s="15"/>
      <c r="T1328" s="15"/>
      <c r="U1328" s="13"/>
      <c r="V1328" s="13">
        <f t="shared" si="209"/>
        <v>105700</v>
      </c>
      <c r="W1328" s="13">
        <f t="shared" ref="W1328:W1392" si="214">V1328</f>
        <v>105700</v>
      </c>
      <c r="X1328" s="162"/>
      <c r="Y1328" s="165"/>
      <c r="Z1328" s="145"/>
    </row>
    <row r="1329" spans="1:26" ht="30.75" customHeight="1" thickBot="1" x14ac:dyDescent="0.6">
      <c r="A1329" s="11">
        <v>1096</v>
      </c>
      <c r="B1329" s="11" t="s">
        <v>32</v>
      </c>
      <c r="C1329" s="11">
        <v>46894</v>
      </c>
      <c r="D1329" s="11">
        <v>9</v>
      </c>
      <c r="E1329" s="11">
        <v>0</v>
      </c>
      <c r="F1329" s="11">
        <v>9</v>
      </c>
      <c r="G1329" s="11">
        <v>1</v>
      </c>
      <c r="H1329" s="12">
        <f t="shared" si="212"/>
        <v>3609</v>
      </c>
      <c r="I1329" s="11">
        <v>180</v>
      </c>
      <c r="J1329" s="13">
        <f t="shared" si="213"/>
        <v>649620</v>
      </c>
      <c r="K1329" s="11">
        <v>1</v>
      </c>
      <c r="L1329" s="11"/>
      <c r="M1329" s="11"/>
      <c r="N1329" s="11">
        <v>1</v>
      </c>
      <c r="O1329" s="12"/>
      <c r="P1329" s="15">
        <v>100</v>
      </c>
      <c r="Q1329" s="16"/>
      <c r="R1329" s="16"/>
      <c r="S1329" s="15"/>
      <c r="T1329" s="15"/>
      <c r="U1329" s="13"/>
      <c r="V1329" s="13">
        <f t="shared" si="209"/>
        <v>649620</v>
      </c>
      <c r="W1329" s="13">
        <f t="shared" si="214"/>
        <v>649620</v>
      </c>
      <c r="X1329" s="162"/>
      <c r="Y1329" s="165"/>
      <c r="Z1329" s="145"/>
    </row>
    <row r="1330" spans="1:26" ht="30.75" customHeight="1" thickBot="1" x14ac:dyDescent="0.6">
      <c r="A1330" s="11">
        <v>1097</v>
      </c>
      <c r="B1330" s="11" t="s">
        <v>32</v>
      </c>
      <c r="C1330" s="11">
        <v>45419</v>
      </c>
      <c r="D1330" s="11">
        <v>17</v>
      </c>
      <c r="E1330" s="11">
        <v>1</v>
      </c>
      <c r="F1330" s="11">
        <v>17</v>
      </c>
      <c r="G1330" s="11">
        <v>1</v>
      </c>
      <c r="H1330" s="12">
        <f t="shared" si="212"/>
        <v>6917</v>
      </c>
      <c r="I1330" s="11">
        <v>150</v>
      </c>
      <c r="J1330" s="13">
        <f t="shared" si="213"/>
        <v>1037550</v>
      </c>
      <c r="K1330" s="11">
        <v>1</v>
      </c>
      <c r="L1330" s="11"/>
      <c r="M1330" s="11"/>
      <c r="N1330" s="11">
        <v>1</v>
      </c>
      <c r="O1330" s="12"/>
      <c r="P1330" s="15">
        <v>100</v>
      </c>
      <c r="Q1330" s="16"/>
      <c r="R1330" s="16"/>
      <c r="S1330" s="15"/>
      <c r="T1330" s="15"/>
      <c r="U1330" s="13"/>
      <c r="V1330" s="13">
        <f t="shared" si="209"/>
        <v>1037550</v>
      </c>
      <c r="W1330" s="13">
        <f t="shared" si="214"/>
        <v>1037550</v>
      </c>
      <c r="X1330" s="163"/>
      <c r="Y1330" s="166"/>
      <c r="Z1330" s="146"/>
    </row>
    <row r="1331" spans="1:26" s="37" customFormat="1" ht="36.75" customHeight="1" thickBot="1" x14ac:dyDescent="0.6">
      <c r="A1331" s="152">
        <v>1098</v>
      </c>
      <c r="B1331" s="14" t="s">
        <v>32</v>
      </c>
      <c r="C1331" s="14">
        <v>33320</v>
      </c>
      <c r="D1331" s="14">
        <v>0</v>
      </c>
      <c r="E1331" s="14">
        <v>0</v>
      </c>
      <c r="F1331" s="14">
        <v>98</v>
      </c>
      <c r="G1331" s="29">
        <v>2</v>
      </c>
      <c r="H1331" s="19">
        <f t="shared" si="212"/>
        <v>98</v>
      </c>
      <c r="I1331" s="14">
        <v>100</v>
      </c>
      <c r="J1331" s="30">
        <f t="shared" si="213"/>
        <v>9800</v>
      </c>
      <c r="K1331" s="14">
        <v>1</v>
      </c>
      <c r="L1331" s="14"/>
      <c r="M1331" s="14"/>
      <c r="N1331" s="14">
        <v>2</v>
      </c>
      <c r="O1331" s="19"/>
      <c r="P1331" s="31">
        <v>100</v>
      </c>
      <c r="Q1331" s="32"/>
      <c r="R1331" s="32"/>
      <c r="S1331" s="31"/>
      <c r="T1331" s="31"/>
      <c r="U1331" s="30"/>
      <c r="V1331" s="30">
        <f t="shared" si="209"/>
        <v>9800</v>
      </c>
      <c r="W1331" s="30">
        <f t="shared" si="214"/>
        <v>9800</v>
      </c>
      <c r="X1331" s="33">
        <v>50</v>
      </c>
      <c r="Y1331" s="18" t="s">
        <v>35</v>
      </c>
      <c r="Z1331" s="19">
        <v>0.03</v>
      </c>
    </row>
    <row r="1332" spans="1:26" ht="36.75" customHeight="1" thickBot="1" x14ac:dyDescent="0.6">
      <c r="A1332" s="153"/>
      <c r="B1332" s="11" t="s">
        <v>32</v>
      </c>
      <c r="C1332" s="11">
        <v>33320</v>
      </c>
      <c r="D1332" s="11"/>
      <c r="E1332" s="11"/>
      <c r="F1332" s="11"/>
      <c r="G1332" s="20"/>
      <c r="H1332" s="12"/>
      <c r="I1332" s="11"/>
      <c r="J1332" s="13"/>
      <c r="K1332" s="11">
        <v>1</v>
      </c>
      <c r="L1332" s="11" t="s">
        <v>33</v>
      </c>
      <c r="M1332" s="14" t="s">
        <v>34</v>
      </c>
      <c r="N1332" s="11">
        <v>2</v>
      </c>
      <c r="O1332" s="12">
        <v>252</v>
      </c>
      <c r="P1332" s="15">
        <v>100</v>
      </c>
      <c r="Q1332" s="16">
        <v>8450</v>
      </c>
      <c r="R1332" s="16">
        <f>O1332*Q1332</f>
        <v>2129400</v>
      </c>
      <c r="S1332" s="15">
        <v>16</v>
      </c>
      <c r="T1332" s="15">
        <v>55</v>
      </c>
      <c r="U1332" s="13">
        <f>R1332*(100-T1332)%</f>
        <v>958230</v>
      </c>
      <c r="V1332" s="13">
        <f t="shared" si="209"/>
        <v>958230</v>
      </c>
      <c r="W1332" s="13">
        <f t="shared" si="214"/>
        <v>958230</v>
      </c>
      <c r="X1332" s="17">
        <v>10</v>
      </c>
      <c r="Y1332" s="18" t="s">
        <v>35</v>
      </c>
      <c r="Z1332" s="19">
        <v>0.02</v>
      </c>
    </row>
    <row r="1333" spans="1:26" ht="36.75" customHeight="1" thickBot="1" x14ac:dyDescent="0.6">
      <c r="A1333" s="11">
        <v>1099</v>
      </c>
      <c r="B1333" s="11" t="s">
        <v>32</v>
      </c>
      <c r="C1333" s="11">
        <v>2758</v>
      </c>
      <c r="D1333" s="11">
        <v>0</v>
      </c>
      <c r="E1333" s="11">
        <v>2</v>
      </c>
      <c r="F1333" s="11">
        <v>18</v>
      </c>
      <c r="G1333" s="20">
        <v>2</v>
      </c>
      <c r="H1333" s="12">
        <f t="shared" si="212"/>
        <v>218</v>
      </c>
      <c r="I1333" s="11">
        <v>100</v>
      </c>
      <c r="J1333" s="13">
        <f>H1333*I1333</f>
        <v>21800</v>
      </c>
      <c r="K1333" s="11">
        <v>1</v>
      </c>
      <c r="L1333" s="11" t="s">
        <v>33</v>
      </c>
      <c r="M1333" s="14" t="s">
        <v>34</v>
      </c>
      <c r="N1333" s="11">
        <v>2</v>
      </c>
      <c r="O1333" s="12">
        <v>240</v>
      </c>
      <c r="P1333" s="15">
        <v>100</v>
      </c>
      <c r="Q1333" s="16">
        <v>8450</v>
      </c>
      <c r="R1333" s="16">
        <f>O1333*Q1333</f>
        <v>2028000</v>
      </c>
      <c r="S1333" s="15">
        <v>14</v>
      </c>
      <c r="T1333" s="15">
        <v>46</v>
      </c>
      <c r="U1333" s="13">
        <f>R1333*(100-T1333)%</f>
        <v>1095120</v>
      </c>
      <c r="V1333" s="13">
        <f t="shared" si="209"/>
        <v>1116920</v>
      </c>
      <c r="W1333" s="13">
        <f t="shared" si="214"/>
        <v>1116920</v>
      </c>
      <c r="X1333" s="17">
        <v>50</v>
      </c>
      <c r="Y1333" s="18" t="s">
        <v>35</v>
      </c>
      <c r="Z1333" s="19">
        <v>0.03</v>
      </c>
    </row>
    <row r="1334" spans="1:26" ht="27" customHeight="1" thickBot="1" x14ac:dyDescent="0.6">
      <c r="A1334" s="11">
        <v>1100</v>
      </c>
      <c r="B1334" s="11" t="s">
        <v>32</v>
      </c>
      <c r="C1334" s="11">
        <v>17792</v>
      </c>
      <c r="D1334" s="11">
        <v>7</v>
      </c>
      <c r="E1334" s="11">
        <v>1</v>
      </c>
      <c r="F1334" s="11">
        <v>66</v>
      </c>
      <c r="G1334" s="20">
        <v>1</v>
      </c>
      <c r="H1334" s="12">
        <f t="shared" si="212"/>
        <v>2966</v>
      </c>
      <c r="I1334" s="11">
        <v>130</v>
      </c>
      <c r="J1334" s="13">
        <f>H1334*I1334</f>
        <v>385580</v>
      </c>
      <c r="K1334" s="11">
        <v>1</v>
      </c>
      <c r="L1334" s="11"/>
      <c r="M1334" s="11"/>
      <c r="N1334" s="11">
        <v>1</v>
      </c>
      <c r="O1334" s="12"/>
      <c r="P1334" s="15">
        <v>100</v>
      </c>
      <c r="Q1334" s="16"/>
      <c r="R1334" s="16"/>
      <c r="S1334" s="15"/>
      <c r="T1334" s="15"/>
      <c r="U1334" s="13"/>
      <c r="V1334" s="13">
        <f t="shared" si="209"/>
        <v>385580</v>
      </c>
      <c r="W1334" s="13">
        <f t="shared" si="214"/>
        <v>385580</v>
      </c>
      <c r="X1334" s="17">
        <v>50</v>
      </c>
      <c r="Y1334" s="6" t="s">
        <v>35</v>
      </c>
      <c r="Z1334" s="19">
        <v>0.01</v>
      </c>
    </row>
    <row r="1335" spans="1:26" ht="36.75" customHeight="1" thickBot="1" x14ac:dyDescent="0.6">
      <c r="A1335" s="152">
        <v>1101</v>
      </c>
      <c r="B1335" s="11" t="s">
        <v>32</v>
      </c>
      <c r="C1335" s="11">
        <v>1443</v>
      </c>
      <c r="D1335" s="11">
        <v>0</v>
      </c>
      <c r="E1335" s="11">
        <v>1</v>
      </c>
      <c r="F1335" s="11">
        <v>78</v>
      </c>
      <c r="G1335" s="20">
        <v>2</v>
      </c>
      <c r="H1335" s="12">
        <f t="shared" si="212"/>
        <v>178</v>
      </c>
      <c r="I1335" s="11">
        <v>420</v>
      </c>
      <c r="J1335" s="13">
        <f>H1335*I1335</f>
        <v>74760</v>
      </c>
      <c r="K1335" s="11">
        <v>1</v>
      </c>
      <c r="L1335" s="11"/>
      <c r="M1335" s="11"/>
      <c r="N1335" s="11">
        <v>2</v>
      </c>
      <c r="O1335" s="12"/>
      <c r="P1335" s="15">
        <v>100</v>
      </c>
      <c r="Q1335" s="16"/>
      <c r="R1335" s="16"/>
      <c r="S1335" s="15"/>
      <c r="T1335" s="15"/>
      <c r="U1335" s="13"/>
      <c r="V1335" s="13">
        <f t="shared" si="209"/>
        <v>74760</v>
      </c>
      <c r="W1335" s="13">
        <f t="shared" si="214"/>
        <v>74760</v>
      </c>
      <c r="X1335" s="17">
        <v>50</v>
      </c>
      <c r="Y1335" s="18" t="s">
        <v>35</v>
      </c>
      <c r="Z1335" s="19">
        <v>0.03</v>
      </c>
    </row>
    <row r="1336" spans="1:26" ht="36.75" customHeight="1" thickBot="1" x14ac:dyDescent="0.6">
      <c r="A1336" s="153"/>
      <c r="B1336" s="11" t="s">
        <v>32</v>
      </c>
      <c r="C1336" s="11">
        <v>1443</v>
      </c>
      <c r="D1336" s="11"/>
      <c r="E1336" s="11"/>
      <c r="F1336" s="11"/>
      <c r="G1336" s="20"/>
      <c r="H1336" s="12"/>
      <c r="I1336" s="11"/>
      <c r="J1336" s="13"/>
      <c r="K1336" s="11">
        <v>1</v>
      </c>
      <c r="L1336" s="11" t="s">
        <v>33</v>
      </c>
      <c r="M1336" s="11" t="s">
        <v>37</v>
      </c>
      <c r="N1336" s="11">
        <v>2</v>
      </c>
      <c r="O1336" s="12">
        <v>182</v>
      </c>
      <c r="P1336" s="15">
        <v>100</v>
      </c>
      <c r="Q1336" s="16">
        <v>8450</v>
      </c>
      <c r="R1336" s="16">
        <f>O1336*Q1336</f>
        <v>1537900</v>
      </c>
      <c r="S1336" s="15">
        <v>26</v>
      </c>
      <c r="T1336" s="15">
        <v>42</v>
      </c>
      <c r="U1336" s="13">
        <f>R1336*(100-T1336)%</f>
        <v>891981.99999999988</v>
      </c>
      <c r="V1336" s="13">
        <f t="shared" si="209"/>
        <v>891981.99999999988</v>
      </c>
      <c r="W1336" s="13">
        <f t="shared" si="214"/>
        <v>891981.99999999988</v>
      </c>
      <c r="X1336" s="17">
        <v>10</v>
      </c>
      <c r="Y1336" s="18" t="s">
        <v>35</v>
      </c>
      <c r="Z1336" s="19">
        <v>0.02</v>
      </c>
    </row>
    <row r="1337" spans="1:26" ht="24.75" customHeight="1" thickBot="1" x14ac:dyDescent="0.6">
      <c r="A1337" s="11">
        <v>1102</v>
      </c>
      <c r="B1337" s="11" t="s">
        <v>32</v>
      </c>
      <c r="C1337" s="11">
        <v>331</v>
      </c>
      <c r="D1337" s="11">
        <v>0</v>
      </c>
      <c r="E1337" s="11">
        <v>1</v>
      </c>
      <c r="F1337" s="11">
        <v>38</v>
      </c>
      <c r="G1337" s="20">
        <v>1</v>
      </c>
      <c r="H1337" s="12">
        <f t="shared" si="212"/>
        <v>138</v>
      </c>
      <c r="I1337" s="11">
        <v>420</v>
      </c>
      <c r="J1337" s="13">
        <f t="shared" ref="J1337:J1346" si="215">H1337*I1337</f>
        <v>57960</v>
      </c>
      <c r="K1337" s="11">
        <v>1</v>
      </c>
      <c r="L1337" s="11"/>
      <c r="M1337" s="11"/>
      <c r="N1337" s="11">
        <v>1</v>
      </c>
      <c r="O1337" s="12"/>
      <c r="P1337" s="15">
        <v>100</v>
      </c>
      <c r="Q1337" s="16"/>
      <c r="R1337" s="16"/>
      <c r="S1337" s="15"/>
      <c r="T1337" s="15"/>
      <c r="U1337" s="13"/>
      <c r="V1337" s="13">
        <f t="shared" si="209"/>
        <v>57960</v>
      </c>
      <c r="W1337" s="13">
        <f t="shared" si="214"/>
        <v>57960</v>
      </c>
      <c r="X1337" s="154">
        <v>50</v>
      </c>
      <c r="Y1337" s="155" t="s">
        <v>35</v>
      </c>
      <c r="Z1337" s="156">
        <v>0.01</v>
      </c>
    </row>
    <row r="1338" spans="1:26" ht="24.75" customHeight="1" thickBot="1" x14ac:dyDescent="0.6">
      <c r="A1338" s="11">
        <v>1103</v>
      </c>
      <c r="B1338" s="11" t="s">
        <v>32</v>
      </c>
      <c r="C1338" s="11">
        <v>348</v>
      </c>
      <c r="D1338" s="11">
        <v>0</v>
      </c>
      <c r="E1338" s="11">
        <v>1</v>
      </c>
      <c r="F1338" s="11">
        <v>35</v>
      </c>
      <c r="G1338" s="20">
        <v>1</v>
      </c>
      <c r="H1338" s="12">
        <f t="shared" si="212"/>
        <v>135</v>
      </c>
      <c r="I1338" s="11">
        <v>420</v>
      </c>
      <c r="J1338" s="13">
        <f t="shared" si="215"/>
        <v>56700</v>
      </c>
      <c r="K1338" s="11">
        <v>1</v>
      </c>
      <c r="L1338" s="11"/>
      <c r="M1338" s="11"/>
      <c r="N1338" s="11">
        <v>1</v>
      </c>
      <c r="O1338" s="12"/>
      <c r="P1338" s="15">
        <v>100</v>
      </c>
      <c r="Q1338" s="16"/>
      <c r="R1338" s="16"/>
      <c r="S1338" s="15"/>
      <c r="T1338" s="15"/>
      <c r="U1338" s="13"/>
      <c r="V1338" s="13">
        <f t="shared" ref="V1338:V1401" si="216">U1338+J1338</f>
        <v>56700</v>
      </c>
      <c r="W1338" s="13">
        <f t="shared" si="214"/>
        <v>56700</v>
      </c>
      <c r="X1338" s="154"/>
      <c r="Y1338" s="155"/>
      <c r="Z1338" s="156"/>
    </row>
    <row r="1339" spans="1:26" ht="24.75" customHeight="1" thickBot="1" x14ac:dyDescent="0.6">
      <c r="A1339" s="11">
        <v>1104</v>
      </c>
      <c r="B1339" s="11" t="s">
        <v>32</v>
      </c>
      <c r="C1339" s="11">
        <v>15216</v>
      </c>
      <c r="D1339" s="11">
        <v>5</v>
      </c>
      <c r="E1339" s="11">
        <v>2</v>
      </c>
      <c r="F1339" s="11">
        <v>37</v>
      </c>
      <c r="G1339" s="20">
        <v>1</v>
      </c>
      <c r="H1339" s="12">
        <f t="shared" si="212"/>
        <v>2237</v>
      </c>
      <c r="I1339" s="11">
        <v>130</v>
      </c>
      <c r="J1339" s="13">
        <f t="shared" si="215"/>
        <v>290810</v>
      </c>
      <c r="K1339" s="11">
        <v>1</v>
      </c>
      <c r="L1339" s="11"/>
      <c r="M1339" s="11"/>
      <c r="N1339" s="11">
        <v>1</v>
      </c>
      <c r="O1339" s="12"/>
      <c r="P1339" s="15">
        <v>100</v>
      </c>
      <c r="Q1339" s="16"/>
      <c r="R1339" s="16"/>
      <c r="S1339" s="15">
        <v>41</v>
      </c>
      <c r="T1339" s="15"/>
      <c r="U1339" s="13"/>
      <c r="V1339" s="13">
        <f t="shared" si="216"/>
        <v>290810</v>
      </c>
      <c r="W1339" s="13">
        <f t="shared" si="214"/>
        <v>290810</v>
      </c>
      <c r="X1339" s="17">
        <v>50</v>
      </c>
      <c r="Y1339" s="6" t="s">
        <v>35</v>
      </c>
      <c r="Z1339" s="19">
        <v>0.01</v>
      </c>
    </row>
    <row r="1340" spans="1:26" ht="36.75" customHeight="1" thickBot="1" x14ac:dyDescent="0.6">
      <c r="A1340" s="11">
        <v>1105</v>
      </c>
      <c r="B1340" s="11" t="s">
        <v>32</v>
      </c>
      <c r="C1340" s="11">
        <v>33294</v>
      </c>
      <c r="D1340" s="11">
        <v>0</v>
      </c>
      <c r="E1340" s="11">
        <v>0</v>
      </c>
      <c r="F1340" s="11">
        <v>57</v>
      </c>
      <c r="G1340" s="20">
        <v>2</v>
      </c>
      <c r="H1340" s="12">
        <f t="shared" si="212"/>
        <v>57</v>
      </c>
      <c r="I1340" s="11">
        <v>420</v>
      </c>
      <c r="J1340" s="13">
        <f t="shared" si="215"/>
        <v>23940</v>
      </c>
      <c r="K1340" s="11">
        <v>1</v>
      </c>
      <c r="L1340" s="11" t="s">
        <v>33</v>
      </c>
      <c r="M1340" s="14" t="s">
        <v>34</v>
      </c>
      <c r="N1340" s="11">
        <v>2</v>
      </c>
      <c r="O1340" s="12">
        <v>277.2</v>
      </c>
      <c r="P1340" s="15">
        <v>100</v>
      </c>
      <c r="Q1340" s="16">
        <v>8450</v>
      </c>
      <c r="R1340" s="16">
        <f>O1340*Q1340</f>
        <v>2342340</v>
      </c>
      <c r="S1340" s="15">
        <v>41</v>
      </c>
      <c r="T1340" s="15">
        <v>85</v>
      </c>
      <c r="U1340" s="13">
        <f>R1340*(100-T1340)%</f>
        <v>351351</v>
      </c>
      <c r="V1340" s="13">
        <f t="shared" si="216"/>
        <v>375291</v>
      </c>
      <c r="W1340" s="13">
        <f t="shared" si="214"/>
        <v>375291</v>
      </c>
      <c r="X1340" s="17">
        <v>50</v>
      </c>
      <c r="Y1340" s="18" t="s">
        <v>35</v>
      </c>
      <c r="Z1340" s="19">
        <v>0.03</v>
      </c>
    </row>
    <row r="1341" spans="1:26" ht="27" customHeight="1" thickBot="1" x14ac:dyDescent="0.6">
      <c r="A1341" s="11">
        <v>1106</v>
      </c>
      <c r="B1341" s="11" t="s">
        <v>32</v>
      </c>
      <c r="C1341" s="11">
        <v>336</v>
      </c>
      <c r="D1341" s="11">
        <v>2</v>
      </c>
      <c r="E1341" s="11">
        <v>2</v>
      </c>
      <c r="F1341" s="11">
        <v>79</v>
      </c>
      <c r="G1341" s="20">
        <v>1</v>
      </c>
      <c r="H1341" s="12">
        <f t="shared" si="212"/>
        <v>1079</v>
      </c>
      <c r="I1341" s="11">
        <v>370</v>
      </c>
      <c r="J1341" s="13">
        <f t="shared" si="215"/>
        <v>399230</v>
      </c>
      <c r="K1341" s="11">
        <v>1</v>
      </c>
      <c r="L1341" s="11"/>
      <c r="M1341" s="11"/>
      <c r="N1341" s="11">
        <v>1</v>
      </c>
      <c r="O1341" s="12"/>
      <c r="P1341" s="15">
        <v>100</v>
      </c>
      <c r="Q1341" s="16"/>
      <c r="R1341" s="16"/>
      <c r="S1341" s="15"/>
      <c r="T1341" s="15"/>
      <c r="U1341" s="13"/>
      <c r="V1341" s="13">
        <f t="shared" si="216"/>
        <v>399230</v>
      </c>
      <c r="W1341" s="13">
        <f t="shared" si="214"/>
        <v>399230</v>
      </c>
      <c r="X1341" s="17">
        <v>50</v>
      </c>
      <c r="Y1341" s="18" t="s">
        <v>35</v>
      </c>
      <c r="Z1341" s="19">
        <v>0.01</v>
      </c>
    </row>
    <row r="1342" spans="1:26" ht="27" customHeight="1" thickBot="1" x14ac:dyDescent="0.6">
      <c r="A1342" s="11">
        <v>1107</v>
      </c>
      <c r="B1342" s="11" t="s">
        <v>32</v>
      </c>
      <c r="C1342" s="11">
        <v>23134</v>
      </c>
      <c r="D1342" s="11">
        <v>11</v>
      </c>
      <c r="E1342" s="11">
        <v>1</v>
      </c>
      <c r="F1342" s="11">
        <v>95</v>
      </c>
      <c r="G1342" s="20">
        <v>1</v>
      </c>
      <c r="H1342" s="12">
        <f t="shared" si="212"/>
        <v>4595</v>
      </c>
      <c r="I1342" s="11">
        <v>130</v>
      </c>
      <c r="J1342" s="13">
        <f t="shared" si="215"/>
        <v>597350</v>
      </c>
      <c r="K1342" s="11">
        <v>1</v>
      </c>
      <c r="L1342" s="11"/>
      <c r="M1342" s="11"/>
      <c r="N1342" s="11">
        <v>1</v>
      </c>
      <c r="O1342" s="12"/>
      <c r="P1342" s="15">
        <v>100</v>
      </c>
      <c r="Q1342" s="16"/>
      <c r="R1342" s="16"/>
      <c r="S1342" s="15"/>
      <c r="T1342" s="15"/>
      <c r="U1342" s="13"/>
      <c r="V1342" s="13">
        <f t="shared" si="216"/>
        <v>597350</v>
      </c>
      <c r="W1342" s="13">
        <f t="shared" si="214"/>
        <v>597350</v>
      </c>
      <c r="X1342" s="17">
        <v>50</v>
      </c>
      <c r="Y1342" s="18" t="s">
        <v>35</v>
      </c>
      <c r="Z1342" s="19">
        <v>0.01</v>
      </c>
    </row>
    <row r="1343" spans="1:26" ht="36.75" customHeight="1" thickBot="1" x14ac:dyDescent="0.6">
      <c r="A1343" s="152">
        <v>1108</v>
      </c>
      <c r="B1343" s="11" t="s">
        <v>32</v>
      </c>
      <c r="C1343" s="11">
        <v>17441</v>
      </c>
      <c r="D1343" s="11">
        <v>0</v>
      </c>
      <c r="E1343" s="11">
        <v>3</v>
      </c>
      <c r="F1343" s="11">
        <v>72</v>
      </c>
      <c r="G1343" s="20">
        <v>2</v>
      </c>
      <c r="H1343" s="12">
        <f>SUM(D1343*400)+(E1343*100)+F1343-H1344-H1345</f>
        <v>361</v>
      </c>
      <c r="I1343" s="11">
        <v>170</v>
      </c>
      <c r="J1343" s="13">
        <f>H1343*I1343</f>
        <v>61370</v>
      </c>
      <c r="K1343" s="11">
        <v>1</v>
      </c>
      <c r="L1343" s="11" t="s">
        <v>33</v>
      </c>
      <c r="M1343" s="14" t="s">
        <v>34</v>
      </c>
      <c r="N1343" s="11">
        <v>2</v>
      </c>
      <c r="O1343" s="12">
        <v>324</v>
      </c>
      <c r="P1343" s="15">
        <v>100</v>
      </c>
      <c r="Q1343" s="16">
        <v>8450</v>
      </c>
      <c r="R1343" s="16">
        <f>O1343*Q1343</f>
        <v>2737800</v>
      </c>
      <c r="S1343" s="15">
        <v>24</v>
      </c>
      <c r="T1343" s="15">
        <v>85</v>
      </c>
      <c r="U1343" s="13">
        <f>R1343*(100-T1343)%</f>
        <v>410670</v>
      </c>
      <c r="V1343" s="13">
        <f t="shared" si="216"/>
        <v>472040</v>
      </c>
      <c r="W1343" s="13">
        <f t="shared" si="214"/>
        <v>472040</v>
      </c>
      <c r="X1343" s="17">
        <v>50</v>
      </c>
      <c r="Y1343" s="6" t="s">
        <v>35</v>
      </c>
      <c r="Z1343" s="19">
        <v>0.03</v>
      </c>
    </row>
    <row r="1344" spans="1:26" s="37" customFormat="1" ht="36.75" customHeight="1" thickBot="1" x14ac:dyDescent="0.6">
      <c r="A1344" s="157"/>
      <c r="B1344" s="14" t="s">
        <v>32</v>
      </c>
      <c r="C1344" s="14">
        <v>17441</v>
      </c>
      <c r="D1344" s="14"/>
      <c r="E1344" s="14"/>
      <c r="F1344" s="14"/>
      <c r="G1344" s="29">
        <v>3</v>
      </c>
      <c r="H1344" s="19">
        <v>9</v>
      </c>
      <c r="I1344" s="14">
        <v>170</v>
      </c>
      <c r="J1344" s="30">
        <f t="shared" si="215"/>
        <v>1530</v>
      </c>
      <c r="K1344" s="14">
        <v>1</v>
      </c>
      <c r="L1344" s="14" t="s">
        <v>42</v>
      </c>
      <c r="M1344" s="14" t="s">
        <v>41</v>
      </c>
      <c r="N1344" s="14">
        <v>3</v>
      </c>
      <c r="O1344" s="19">
        <v>36</v>
      </c>
      <c r="P1344" s="31">
        <v>100</v>
      </c>
      <c r="Q1344" s="32">
        <v>2550</v>
      </c>
      <c r="R1344" s="32">
        <f>O1344*Q1344</f>
        <v>91800</v>
      </c>
      <c r="S1344" s="31">
        <v>16</v>
      </c>
      <c r="T1344" s="31">
        <v>72</v>
      </c>
      <c r="U1344" s="30">
        <f>R1344*(100-T1344)%</f>
        <v>25704.000000000004</v>
      </c>
      <c r="V1344" s="30">
        <f>U1344+J1344</f>
        <v>27234.000000000004</v>
      </c>
      <c r="W1344" s="30">
        <f t="shared" si="214"/>
        <v>27234.000000000004</v>
      </c>
      <c r="X1344" s="33">
        <v>0</v>
      </c>
      <c r="Y1344" s="39">
        <f>W1344</f>
        <v>27234.000000000004</v>
      </c>
      <c r="Z1344" s="19">
        <v>0.3</v>
      </c>
    </row>
    <row r="1345" spans="1:26" s="37" customFormat="1" ht="36.75" customHeight="1" thickBot="1" x14ac:dyDescent="0.6">
      <c r="A1345" s="153"/>
      <c r="B1345" s="14" t="s">
        <v>32</v>
      </c>
      <c r="C1345" s="14">
        <v>17441</v>
      </c>
      <c r="D1345" s="14"/>
      <c r="E1345" s="14"/>
      <c r="F1345" s="14"/>
      <c r="G1345" s="29">
        <v>3</v>
      </c>
      <c r="H1345" s="19">
        <v>2</v>
      </c>
      <c r="I1345" s="14">
        <v>170</v>
      </c>
      <c r="J1345" s="30">
        <f t="shared" si="215"/>
        <v>340</v>
      </c>
      <c r="K1345" s="14">
        <v>1</v>
      </c>
      <c r="L1345" s="14" t="s">
        <v>42</v>
      </c>
      <c r="M1345" s="14" t="s">
        <v>41</v>
      </c>
      <c r="N1345" s="14">
        <v>3</v>
      </c>
      <c r="O1345" s="19">
        <v>8</v>
      </c>
      <c r="P1345" s="31">
        <v>100</v>
      </c>
      <c r="Q1345" s="32">
        <v>2550</v>
      </c>
      <c r="R1345" s="32">
        <f>O1345*Q1345</f>
        <v>20400</v>
      </c>
      <c r="S1345" s="31">
        <v>11</v>
      </c>
      <c r="T1345" s="31">
        <v>45</v>
      </c>
      <c r="U1345" s="30">
        <f>R1345*(100-T1345)%</f>
        <v>11220</v>
      </c>
      <c r="V1345" s="30">
        <f>U1345+J1345</f>
        <v>11560</v>
      </c>
      <c r="W1345" s="30">
        <f t="shared" si="214"/>
        <v>11560</v>
      </c>
      <c r="X1345" s="33">
        <v>0</v>
      </c>
      <c r="Y1345" s="39">
        <f>W1345</f>
        <v>11560</v>
      </c>
      <c r="Z1345" s="19">
        <v>0.3</v>
      </c>
    </row>
    <row r="1346" spans="1:26" ht="36.75" customHeight="1" thickBot="1" x14ac:dyDescent="0.6">
      <c r="A1346" s="152">
        <v>1109</v>
      </c>
      <c r="B1346" s="11" t="s">
        <v>32</v>
      </c>
      <c r="C1346" s="11">
        <v>33367</v>
      </c>
      <c r="D1346" s="11">
        <v>0</v>
      </c>
      <c r="E1346" s="11">
        <v>0</v>
      </c>
      <c r="F1346" s="11">
        <v>42</v>
      </c>
      <c r="G1346" s="20">
        <v>2</v>
      </c>
      <c r="H1346" s="12">
        <f t="shared" si="212"/>
        <v>42</v>
      </c>
      <c r="I1346" s="11">
        <v>420</v>
      </c>
      <c r="J1346" s="13">
        <f t="shared" si="215"/>
        <v>17640</v>
      </c>
      <c r="K1346" s="11">
        <v>1</v>
      </c>
      <c r="L1346" s="11"/>
      <c r="M1346" s="11"/>
      <c r="N1346" s="11">
        <v>2</v>
      </c>
      <c r="O1346" s="12"/>
      <c r="P1346" s="15">
        <v>100</v>
      </c>
      <c r="Q1346" s="16"/>
      <c r="R1346" s="16"/>
      <c r="S1346" s="15"/>
      <c r="T1346" s="15"/>
      <c r="U1346" s="13"/>
      <c r="V1346" s="13">
        <f t="shared" si="216"/>
        <v>17640</v>
      </c>
      <c r="W1346" s="13">
        <f t="shared" si="214"/>
        <v>17640</v>
      </c>
      <c r="X1346" s="17">
        <v>50</v>
      </c>
      <c r="Y1346" s="18" t="s">
        <v>35</v>
      </c>
      <c r="Z1346" s="19">
        <v>0.03</v>
      </c>
    </row>
    <row r="1347" spans="1:26" ht="36.75" customHeight="1" thickBot="1" x14ac:dyDescent="0.6">
      <c r="A1347" s="153"/>
      <c r="B1347" s="11" t="s">
        <v>32</v>
      </c>
      <c r="C1347" s="11">
        <v>33367</v>
      </c>
      <c r="D1347" s="11"/>
      <c r="E1347" s="11"/>
      <c r="F1347" s="11"/>
      <c r="G1347" s="20"/>
      <c r="H1347" s="12"/>
      <c r="I1347" s="11"/>
      <c r="J1347" s="13"/>
      <c r="K1347" s="11">
        <v>1</v>
      </c>
      <c r="L1347" s="11" t="s">
        <v>33</v>
      </c>
      <c r="M1347" s="11" t="s">
        <v>37</v>
      </c>
      <c r="N1347" s="11">
        <v>2</v>
      </c>
      <c r="O1347" s="12">
        <v>72</v>
      </c>
      <c r="P1347" s="15">
        <v>100</v>
      </c>
      <c r="Q1347" s="16">
        <v>8450</v>
      </c>
      <c r="R1347" s="16">
        <f>O1347*Q1347</f>
        <v>608400</v>
      </c>
      <c r="S1347" s="15">
        <v>41</v>
      </c>
      <c r="T1347" s="15">
        <v>72</v>
      </c>
      <c r="U1347" s="13">
        <f>R1347*(100-T1347)%</f>
        <v>170352.00000000003</v>
      </c>
      <c r="V1347" s="13">
        <f t="shared" si="216"/>
        <v>170352.00000000003</v>
      </c>
      <c r="W1347" s="13">
        <f t="shared" si="214"/>
        <v>170352.00000000003</v>
      </c>
      <c r="X1347" s="17">
        <v>10</v>
      </c>
      <c r="Y1347" s="18" t="s">
        <v>35</v>
      </c>
      <c r="Z1347" s="19">
        <v>0.02</v>
      </c>
    </row>
    <row r="1348" spans="1:26" ht="24" customHeight="1" thickBot="1" x14ac:dyDescent="0.6">
      <c r="A1348" s="11">
        <v>1110</v>
      </c>
      <c r="B1348" s="11" t="s">
        <v>32</v>
      </c>
      <c r="C1348" s="11">
        <v>19667</v>
      </c>
      <c r="D1348" s="11">
        <v>18</v>
      </c>
      <c r="E1348" s="11">
        <v>0</v>
      </c>
      <c r="F1348" s="11">
        <v>65</v>
      </c>
      <c r="G1348" s="20">
        <v>1</v>
      </c>
      <c r="H1348" s="12">
        <f t="shared" si="212"/>
        <v>7265</v>
      </c>
      <c r="I1348" s="11">
        <v>230</v>
      </c>
      <c r="J1348" s="13">
        <f t="shared" ref="J1348:J1358" si="217">H1348*I1348</f>
        <v>1670950</v>
      </c>
      <c r="K1348" s="11">
        <v>1</v>
      </c>
      <c r="L1348" s="11"/>
      <c r="M1348" s="11"/>
      <c r="N1348" s="11">
        <v>1</v>
      </c>
      <c r="O1348" s="12"/>
      <c r="P1348" s="15">
        <v>100</v>
      </c>
      <c r="Q1348" s="16"/>
      <c r="R1348" s="16"/>
      <c r="S1348" s="15"/>
      <c r="T1348" s="15"/>
      <c r="U1348" s="13"/>
      <c r="V1348" s="13">
        <f t="shared" si="216"/>
        <v>1670950</v>
      </c>
      <c r="W1348" s="13">
        <f t="shared" si="214"/>
        <v>1670950</v>
      </c>
      <c r="X1348" s="17">
        <v>50</v>
      </c>
      <c r="Y1348" s="18" t="s">
        <v>35</v>
      </c>
      <c r="Z1348" s="19">
        <v>0.01</v>
      </c>
    </row>
    <row r="1349" spans="1:26" ht="24" customHeight="1" thickBot="1" x14ac:dyDescent="0.6">
      <c r="A1349" s="11">
        <v>1111</v>
      </c>
      <c r="B1349" s="11" t="s">
        <v>32</v>
      </c>
      <c r="C1349" s="11">
        <v>37137</v>
      </c>
      <c r="D1349" s="11">
        <v>0</v>
      </c>
      <c r="E1349" s="11">
        <v>1</v>
      </c>
      <c r="F1349" s="11">
        <v>0</v>
      </c>
      <c r="G1349" s="11">
        <v>1</v>
      </c>
      <c r="H1349" s="12">
        <f t="shared" si="212"/>
        <v>100</v>
      </c>
      <c r="I1349" s="11">
        <v>100</v>
      </c>
      <c r="J1349" s="13">
        <f t="shared" si="217"/>
        <v>10000</v>
      </c>
      <c r="K1349" s="11">
        <v>1</v>
      </c>
      <c r="L1349" s="11"/>
      <c r="M1349" s="11"/>
      <c r="N1349" s="11">
        <v>1</v>
      </c>
      <c r="O1349" s="12"/>
      <c r="P1349" s="15">
        <v>100</v>
      </c>
      <c r="Q1349" s="16"/>
      <c r="R1349" s="16"/>
      <c r="S1349" s="15"/>
      <c r="T1349" s="15"/>
      <c r="U1349" s="13"/>
      <c r="V1349" s="13">
        <f t="shared" si="216"/>
        <v>10000</v>
      </c>
      <c r="W1349" s="13">
        <f t="shared" si="214"/>
        <v>10000</v>
      </c>
      <c r="X1349" s="17">
        <v>50</v>
      </c>
      <c r="Y1349" s="18" t="s">
        <v>35</v>
      </c>
      <c r="Z1349" s="19">
        <v>0.01</v>
      </c>
    </row>
    <row r="1350" spans="1:26" ht="36.75" customHeight="1" thickBot="1" x14ac:dyDescent="0.6">
      <c r="A1350" s="11">
        <v>1112</v>
      </c>
      <c r="B1350" s="11" t="s">
        <v>32</v>
      </c>
      <c r="C1350" s="11">
        <v>34057</v>
      </c>
      <c r="D1350" s="11">
        <v>0</v>
      </c>
      <c r="E1350" s="11">
        <v>0</v>
      </c>
      <c r="F1350" s="11">
        <v>81</v>
      </c>
      <c r="G1350" s="20">
        <v>2</v>
      </c>
      <c r="H1350" s="12">
        <f t="shared" si="212"/>
        <v>81</v>
      </c>
      <c r="I1350" s="11">
        <v>500</v>
      </c>
      <c r="J1350" s="13">
        <f t="shared" si="217"/>
        <v>40500</v>
      </c>
      <c r="K1350" s="11">
        <v>1</v>
      </c>
      <c r="L1350" s="11" t="s">
        <v>33</v>
      </c>
      <c r="M1350" s="14" t="s">
        <v>34</v>
      </c>
      <c r="N1350" s="11">
        <v>2</v>
      </c>
      <c r="O1350" s="12">
        <v>306</v>
      </c>
      <c r="P1350" s="15">
        <v>100</v>
      </c>
      <c r="Q1350" s="16">
        <v>8450</v>
      </c>
      <c r="R1350" s="16">
        <f>O1350*Q1350</f>
        <v>2585700</v>
      </c>
      <c r="S1350" s="15">
        <v>46</v>
      </c>
      <c r="T1350" s="15">
        <v>85</v>
      </c>
      <c r="U1350" s="13">
        <f>R1350*(100-T1350)%</f>
        <v>387855</v>
      </c>
      <c r="V1350" s="13">
        <f t="shared" si="216"/>
        <v>428355</v>
      </c>
      <c r="W1350" s="13">
        <f t="shared" si="214"/>
        <v>428355</v>
      </c>
      <c r="X1350" s="17">
        <v>50</v>
      </c>
      <c r="Y1350" s="18" t="s">
        <v>35</v>
      </c>
      <c r="Z1350" s="19">
        <v>0.03</v>
      </c>
    </row>
    <row r="1351" spans="1:26" ht="28.5" customHeight="1" thickBot="1" x14ac:dyDescent="0.6">
      <c r="A1351" s="11">
        <v>1113</v>
      </c>
      <c r="B1351" s="11" t="s">
        <v>32</v>
      </c>
      <c r="C1351" s="11">
        <v>39357</v>
      </c>
      <c r="D1351" s="11">
        <v>0</v>
      </c>
      <c r="E1351" s="11">
        <v>1</v>
      </c>
      <c r="F1351" s="11">
        <v>88</v>
      </c>
      <c r="G1351" s="11">
        <v>1</v>
      </c>
      <c r="H1351" s="12">
        <f t="shared" si="212"/>
        <v>188</v>
      </c>
      <c r="I1351" s="11">
        <v>100</v>
      </c>
      <c r="J1351" s="13">
        <f t="shared" si="217"/>
        <v>18800</v>
      </c>
      <c r="K1351" s="11">
        <v>1</v>
      </c>
      <c r="L1351" s="11"/>
      <c r="M1351" s="11"/>
      <c r="N1351" s="11">
        <v>1</v>
      </c>
      <c r="O1351" s="12"/>
      <c r="P1351" s="15">
        <v>100</v>
      </c>
      <c r="Q1351" s="16"/>
      <c r="R1351" s="16"/>
      <c r="S1351" s="15"/>
      <c r="T1351" s="15"/>
      <c r="U1351" s="13"/>
      <c r="V1351" s="13">
        <f t="shared" si="216"/>
        <v>18800</v>
      </c>
      <c r="W1351" s="13">
        <f t="shared" si="214"/>
        <v>18800</v>
      </c>
      <c r="X1351" s="17">
        <v>50</v>
      </c>
      <c r="Y1351" s="18" t="s">
        <v>35</v>
      </c>
      <c r="Z1351" s="19">
        <v>0.01</v>
      </c>
    </row>
    <row r="1352" spans="1:26" ht="28.5" customHeight="1" thickBot="1" x14ac:dyDescent="0.6">
      <c r="A1352" s="11">
        <v>1114</v>
      </c>
      <c r="B1352" s="11" t="s">
        <v>32</v>
      </c>
      <c r="C1352" s="11">
        <v>355</v>
      </c>
      <c r="D1352" s="11">
        <v>0</v>
      </c>
      <c r="E1352" s="11">
        <v>1</v>
      </c>
      <c r="F1352" s="11">
        <v>62</v>
      </c>
      <c r="G1352" s="20">
        <v>1</v>
      </c>
      <c r="H1352" s="12">
        <f t="shared" si="212"/>
        <v>162</v>
      </c>
      <c r="I1352" s="11">
        <v>350</v>
      </c>
      <c r="J1352" s="13">
        <f t="shared" si="217"/>
        <v>56700</v>
      </c>
      <c r="K1352" s="11">
        <v>1</v>
      </c>
      <c r="L1352" s="11"/>
      <c r="M1352" s="11"/>
      <c r="N1352" s="11">
        <v>1</v>
      </c>
      <c r="O1352" s="12"/>
      <c r="P1352" s="15">
        <v>100</v>
      </c>
      <c r="Q1352" s="16"/>
      <c r="R1352" s="16"/>
      <c r="S1352" s="15"/>
      <c r="T1352" s="15"/>
      <c r="U1352" s="13"/>
      <c r="V1352" s="13">
        <f t="shared" si="216"/>
        <v>56700</v>
      </c>
      <c r="W1352" s="13">
        <f t="shared" si="214"/>
        <v>56700</v>
      </c>
      <c r="X1352" s="154">
        <v>50</v>
      </c>
      <c r="Y1352" s="170" t="s">
        <v>35</v>
      </c>
      <c r="Z1352" s="156">
        <v>0.01</v>
      </c>
    </row>
    <row r="1353" spans="1:26" ht="28.5" customHeight="1" thickBot="1" x14ac:dyDescent="0.6">
      <c r="A1353" s="11">
        <v>1115</v>
      </c>
      <c r="B1353" s="11" t="s">
        <v>32</v>
      </c>
      <c r="C1353" s="11">
        <v>17689</v>
      </c>
      <c r="D1353" s="11">
        <v>17</v>
      </c>
      <c r="E1353" s="11">
        <v>0</v>
      </c>
      <c r="F1353" s="11">
        <v>48</v>
      </c>
      <c r="G1353" s="20">
        <v>1</v>
      </c>
      <c r="H1353" s="12">
        <f t="shared" si="212"/>
        <v>6848</v>
      </c>
      <c r="I1353" s="11">
        <v>130</v>
      </c>
      <c r="J1353" s="13">
        <f t="shared" si="217"/>
        <v>890240</v>
      </c>
      <c r="K1353" s="11">
        <v>1</v>
      </c>
      <c r="L1353" s="11"/>
      <c r="M1353" s="11"/>
      <c r="N1353" s="11">
        <v>1</v>
      </c>
      <c r="O1353" s="12"/>
      <c r="P1353" s="15">
        <v>100</v>
      </c>
      <c r="Q1353" s="16"/>
      <c r="R1353" s="16"/>
      <c r="S1353" s="15"/>
      <c r="T1353" s="15"/>
      <c r="U1353" s="13"/>
      <c r="V1353" s="13">
        <f t="shared" si="216"/>
        <v>890240</v>
      </c>
      <c r="W1353" s="13">
        <f t="shared" si="214"/>
        <v>890240</v>
      </c>
      <c r="X1353" s="154"/>
      <c r="Y1353" s="170"/>
      <c r="Z1353" s="156"/>
    </row>
    <row r="1354" spans="1:26" ht="28.5" customHeight="1" thickBot="1" x14ac:dyDescent="0.6">
      <c r="A1354" s="11">
        <v>1116</v>
      </c>
      <c r="B1354" s="11" t="s">
        <v>32</v>
      </c>
      <c r="C1354" s="11">
        <v>16700</v>
      </c>
      <c r="D1354" s="11">
        <v>13</v>
      </c>
      <c r="E1354" s="11">
        <v>1</v>
      </c>
      <c r="F1354" s="11">
        <v>0</v>
      </c>
      <c r="G1354" s="20">
        <v>1</v>
      </c>
      <c r="H1354" s="12">
        <f t="shared" si="212"/>
        <v>5300</v>
      </c>
      <c r="I1354" s="11">
        <v>130</v>
      </c>
      <c r="J1354" s="13">
        <f t="shared" si="217"/>
        <v>689000</v>
      </c>
      <c r="K1354" s="11">
        <v>1</v>
      </c>
      <c r="L1354" s="11"/>
      <c r="M1354" s="11"/>
      <c r="N1354" s="11">
        <v>1</v>
      </c>
      <c r="O1354" s="12"/>
      <c r="P1354" s="15">
        <v>100</v>
      </c>
      <c r="Q1354" s="16"/>
      <c r="R1354" s="16"/>
      <c r="S1354" s="15"/>
      <c r="T1354" s="15"/>
      <c r="U1354" s="13"/>
      <c r="V1354" s="13">
        <f t="shared" si="216"/>
        <v>689000</v>
      </c>
      <c r="W1354" s="13">
        <f t="shared" si="214"/>
        <v>689000</v>
      </c>
      <c r="X1354" s="17">
        <v>50</v>
      </c>
      <c r="Y1354" s="6" t="s">
        <v>35</v>
      </c>
      <c r="Z1354" s="19">
        <v>0.01</v>
      </c>
    </row>
    <row r="1355" spans="1:26" ht="28.5" customHeight="1" thickBot="1" x14ac:dyDescent="0.6">
      <c r="A1355" s="11">
        <v>1117</v>
      </c>
      <c r="B1355" s="11" t="s">
        <v>32</v>
      </c>
      <c r="C1355" s="11">
        <v>33936</v>
      </c>
      <c r="D1355" s="11">
        <v>3</v>
      </c>
      <c r="E1355" s="11">
        <v>2</v>
      </c>
      <c r="F1355" s="11">
        <v>0</v>
      </c>
      <c r="G1355" s="20">
        <v>1</v>
      </c>
      <c r="H1355" s="12">
        <f t="shared" si="212"/>
        <v>1400</v>
      </c>
      <c r="I1355" s="11">
        <v>140</v>
      </c>
      <c r="J1355" s="13">
        <f t="shared" si="217"/>
        <v>196000</v>
      </c>
      <c r="K1355" s="11">
        <v>1</v>
      </c>
      <c r="L1355" s="11"/>
      <c r="M1355" s="11"/>
      <c r="N1355" s="11">
        <v>1</v>
      </c>
      <c r="O1355" s="12"/>
      <c r="P1355" s="15">
        <v>100</v>
      </c>
      <c r="Q1355" s="16"/>
      <c r="R1355" s="16"/>
      <c r="S1355" s="15"/>
      <c r="T1355" s="15"/>
      <c r="U1355" s="13"/>
      <c r="V1355" s="13">
        <f t="shared" si="216"/>
        <v>196000</v>
      </c>
      <c r="W1355" s="13">
        <f t="shared" si="214"/>
        <v>196000</v>
      </c>
      <c r="X1355" s="17">
        <v>50</v>
      </c>
      <c r="Y1355" s="18" t="s">
        <v>35</v>
      </c>
      <c r="Z1355" s="19">
        <v>0.01</v>
      </c>
    </row>
    <row r="1356" spans="1:26" ht="28.5" customHeight="1" thickBot="1" x14ac:dyDescent="0.6">
      <c r="A1356" s="11">
        <v>1118</v>
      </c>
      <c r="B1356" s="11" t="s">
        <v>32</v>
      </c>
      <c r="C1356" s="11">
        <v>34186</v>
      </c>
      <c r="D1356" s="11">
        <v>1</v>
      </c>
      <c r="E1356" s="11">
        <v>0</v>
      </c>
      <c r="F1356" s="11">
        <v>83</v>
      </c>
      <c r="G1356" s="11">
        <v>1</v>
      </c>
      <c r="H1356" s="12">
        <f t="shared" si="212"/>
        <v>483</v>
      </c>
      <c r="I1356" s="11">
        <v>370</v>
      </c>
      <c r="J1356" s="13">
        <f t="shared" si="217"/>
        <v>178710</v>
      </c>
      <c r="K1356" s="11">
        <v>1</v>
      </c>
      <c r="L1356" s="11"/>
      <c r="M1356" s="11"/>
      <c r="N1356" s="11">
        <v>1</v>
      </c>
      <c r="O1356" s="12"/>
      <c r="P1356" s="15">
        <v>100</v>
      </c>
      <c r="Q1356" s="16"/>
      <c r="R1356" s="16"/>
      <c r="S1356" s="15"/>
      <c r="T1356" s="15"/>
      <c r="U1356" s="13"/>
      <c r="V1356" s="13">
        <f t="shared" si="216"/>
        <v>178710</v>
      </c>
      <c r="W1356" s="13">
        <f t="shared" si="214"/>
        <v>178710</v>
      </c>
      <c r="X1356" s="17">
        <v>50</v>
      </c>
      <c r="Y1356" s="18" t="s">
        <v>35</v>
      </c>
      <c r="Z1356" s="19">
        <v>0.01</v>
      </c>
    </row>
    <row r="1357" spans="1:26" ht="28.5" customHeight="1" thickBot="1" x14ac:dyDescent="0.6">
      <c r="A1357" s="11">
        <v>1119</v>
      </c>
      <c r="B1357" s="11" t="s">
        <v>32</v>
      </c>
      <c r="C1357" s="11">
        <v>19459</v>
      </c>
      <c r="D1357" s="11">
        <v>1</v>
      </c>
      <c r="E1357" s="11">
        <v>0</v>
      </c>
      <c r="F1357" s="11">
        <v>0</v>
      </c>
      <c r="G1357" s="20">
        <v>1</v>
      </c>
      <c r="H1357" s="12">
        <f t="shared" si="212"/>
        <v>400</v>
      </c>
      <c r="I1357" s="11">
        <v>420</v>
      </c>
      <c r="J1357" s="13">
        <f t="shared" si="217"/>
        <v>168000</v>
      </c>
      <c r="K1357" s="11">
        <v>1</v>
      </c>
      <c r="L1357" s="11"/>
      <c r="M1357" s="11"/>
      <c r="N1357" s="11">
        <v>1</v>
      </c>
      <c r="O1357" s="12"/>
      <c r="P1357" s="15">
        <v>100</v>
      </c>
      <c r="Q1357" s="16"/>
      <c r="R1357" s="16"/>
      <c r="S1357" s="15"/>
      <c r="T1357" s="15"/>
      <c r="U1357" s="13"/>
      <c r="V1357" s="13">
        <f t="shared" si="216"/>
        <v>168000</v>
      </c>
      <c r="W1357" s="13">
        <f t="shared" si="214"/>
        <v>168000</v>
      </c>
      <c r="X1357" s="17">
        <v>50</v>
      </c>
      <c r="Y1357" s="6" t="s">
        <v>35</v>
      </c>
      <c r="Z1357" s="19">
        <v>0.01</v>
      </c>
    </row>
    <row r="1358" spans="1:26" ht="36.75" customHeight="1" thickBot="1" x14ac:dyDescent="0.6">
      <c r="A1358" s="152">
        <v>1120</v>
      </c>
      <c r="B1358" s="11" t="s">
        <v>32</v>
      </c>
      <c r="C1358" s="11">
        <v>34668</v>
      </c>
      <c r="D1358" s="11">
        <v>0</v>
      </c>
      <c r="E1358" s="11">
        <v>1</v>
      </c>
      <c r="F1358" s="11">
        <v>0</v>
      </c>
      <c r="G1358" s="11">
        <v>2</v>
      </c>
      <c r="H1358" s="12">
        <f t="shared" si="212"/>
        <v>100</v>
      </c>
      <c r="I1358" s="11">
        <v>420</v>
      </c>
      <c r="J1358" s="13">
        <f t="shared" si="217"/>
        <v>42000</v>
      </c>
      <c r="K1358" s="11">
        <v>1</v>
      </c>
      <c r="L1358" s="11"/>
      <c r="M1358" s="11"/>
      <c r="N1358" s="11">
        <v>2</v>
      </c>
      <c r="O1358" s="12"/>
      <c r="P1358" s="15">
        <v>100</v>
      </c>
      <c r="Q1358" s="16"/>
      <c r="R1358" s="16"/>
      <c r="S1358" s="15"/>
      <c r="T1358" s="15"/>
      <c r="U1358" s="13"/>
      <c r="V1358" s="13">
        <f t="shared" si="216"/>
        <v>42000</v>
      </c>
      <c r="W1358" s="13">
        <f t="shared" si="214"/>
        <v>42000</v>
      </c>
      <c r="X1358" s="17">
        <v>50</v>
      </c>
      <c r="Y1358" s="18" t="s">
        <v>35</v>
      </c>
      <c r="Z1358" s="19">
        <v>0.03</v>
      </c>
    </row>
    <row r="1359" spans="1:26" ht="36.75" customHeight="1" thickBot="1" x14ac:dyDescent="0.6">
      <c r="A1359" s="153"/>
      <c r="B1359" s="11" t="s">
        <v>32</v>
      </c>
      <c r="C1359" s="11">
        <v>34668</v>
      </c>
      <c r="D1359" s="11"/>
      <c r="E1359" s="11"/>
      <c r="F1359" s="11"/>
      <c r="G1359" s="11"/>
      <c r="H1359" s="12"/>
      <c r="I1359" s="11"/>
      <c r="J1359" s="13"/>
      <c r="K1359" s="11">
        <v>1</v>
      </c>
      <c r="L1359" s="11" t="s">
        <v>33</v>
      </c>
      <c r="M1359" s="11" t="s">
        <v>41</v>
      </c>
      <c r="N1359" s="11">
        <v>2</v>
      </c>
      <c r="O1359" s="12">
        <v>36</v>
      </c>
      <c r="P1359" s="15">
        <v>100</v>
      </c>
      <c r="Q1359" s="16">
        <v>8600</v>
      </c>
      <c r="R1359" s="16">
        <f>O1359*Q1359</f>
        <v>309600</v>
      </c>
      <c r="S1359" s="15">
        <v>21</v>
      </c>
      <c r="T1359" s="15">
        <v>93</v>
      </c>
      <c r="U1359" s="13">
        <f>R1359*(100-T1359)%</f>
        <v>21672.000000000004</v>
      </c>
      <c r="V1359" s="13">
        <f t="shared" si="216"/>
        <v>21672.000000000004</v>
      </c>
      <c r="W1359" s="13">
        <f t="shared" si="214"/>
        <v>21672.000000000004</v>
      </c>
      <c r="X1359" s="17">
        <v>10</v>
      </c>
      <c r="Y1359" s="18" t="s">
        <v>35</v>
      </c>
      <c r="Z1359" s="19">
        <v>0.02</v>
      </c>
    </row>
    <row r="1360" spans="1:26" ht="36.75" customHeight="1" thickBot="1" x14ac:dyDescent="0.6">
      <c r="A1360" s="11">
        <v>1121</v>
      </c>
      <c r="B1360" s="11" t="s">
        <v>32</v>
      </c>
      <c r="C1360" s="11">
        <v>46998</v>
      </c>
      <c r="D1360" s="11">
        <v>0</v>
      </c>
      <c r="E1360" s="11">
        <v>0</v>
      </c>
      <c r="F1360" s="11">
        <v>68</v>
      </c>
      <c r="G1360" s="11">
        <v>2</v>
      </c>
      <c r="H1360" s="12">
        <f t="shared" si="212"/>
        <v>68</v>
      </c>
      <c r="I1360" s="11">
        <v>500</v>
      </c>
      <c r="J1360" s="13">
        <f>H1360*I1360</f>
        <v>34000</v>
      </c>
      <c r="K1360" s="11">
        <v>1</v>
      </c>
      <c r="L1360" s="11" t="s">
        <v>33</v>
      </c>
      <c r="M1360" s="11" t="s">
        <v>37</v>
      </c>
      <c r="N1360" s="11">
        <v>2</v>
      </c>
      <c r="O1360" s="12">
        <v>114</v>
      </c>
      <c r="P1360" s="15">
        <v>100</v>
      </c>
      <c r="Q1360" s="16">
        <v>8450</v>
      </c>
      <c r="R1360" s="16">
        <f>O1360*Q1360</f>
        <v>963300</v>
      </c>
      <c r="S1360" s="15">
        <v>16</v>
      </c>
      <c r="T1360" s="15">
        <v>22</v>
      </c>
      <c r="U1360" s="13">
        <f>R1360*(100-T1360)%</f>
        <v>751374</v>
      </c>
      <c r="V1360" s="13">
        <f t="shared" si="216"/>
        <v>785374</v>
      </c>
      <c r="W1360" s="13">
        <f t="shared" si="214"/>
        <v>785374</v>
      </c>
      <c r="X1360" s="17">
        <v>50</v>
      </c>
      <c r="Y1360" s="18" t="s">
        <v>35</v>
      </c>
      <c r="Z1360" s="19">
        <v>0.03</v>
      </c>
    </row>
    <row r="1361" spans="1:26" ht="28.5" customHeight="1" thickBot="1" x14ac:dyDescent="0.6">
      <c r="A1361" s="11">
        <v>1122</v>
      </c>
      <c r="B1361" s="11" t="s">
        <v>32</v>
      </c>
      <c r="C1361" s="11">
        <v>21209</v>
      </c>
      <c r="D1361" s="11">
        <v>0</v>
      </c>
      <c r="E1361" s="11">
        <v>2</v>
      </c>
      <c r="F1361" s="11">
        <v>12</v>
      </c>
      <c r="G1361" s="20">
        <v>1</v>
      </c>
      <c r="H1361" s="12">
        <f t="shared" si="212"/>
        <v>212</v>
      </c>
      <c r="I1361" s="11">
        <v>170</v>
      </c>
      <c r="J1361" s="13">
        <f>H1361*I1361</f>
        <v>36040</v>
      </c>
      <c r="K1361" s="11">
        <v>1</v>
      </c>
      <c r="L1361" s="11"/>
      <c r="M1361" s="11"/>
      <c r="N1361" s="11">
        <v>1</v>
      </c>
      <c r="O1361" s="12"/>
      <c r="P1361" s="15">
        <v>100</v>
      </c>
      <c r="Q1361" s="16"/>
      <c r="R1361" s="16"/>
      <c r="S1361" s="15"/>
      <c r="T1361" s="15"/>
      <c r="U1361" s="13"/>
      <c r="V1361" s="13">
        <f t="shared" si="216"/>
        <v>36040</v>
      </c>
      <c r="W1361" s="13">
        <f t="shared" si="214"/>
        <v>36040</v>
      </c>
      <c r="X1361" s="17">
        <v>50</v>
      </c>
      <c r="Y1361" s="18" t="s">
        <v>35</v>
      </c>
      <c r="Z1361" s="19">
        <v>0.01</v>
      </c>
    </row>
    <row r="1362" spans="1:26" ht="28.5" customHeight="1" thickBot="1" x14ac:dyDescent="0.6">
      <c r="A1362" s="152">
        <v>1123</v>
      </c>
      <c r="B1362" s="11" t="s">
        <v>32</v>
      </c>
      <c r="C1362" s="11">
        <v>21210</v>
      </c>
      <c r="D1362" s="11">
        <v>0</v>
      </c>
      <c r="E1362" s="11">
        <v>1</v>
      </c>
      <c r="F1362" s="11">
        <v>69</v>
      </c>
      <c r="G1362" s="20">
        <v>2</v>
      </c>
      <c r="H1362" s="12">
        <f t="shared" si="212"/>
        <v>169</v>
      </c>
      <c r="I1362" s="11">
        <v>170</v>
      </c>
      <c r="J1362" s="13">
        <f>H1362*I1362</f>
        <v>28730</v>
      </c>
      <c r="K1362" s="11">
        <v>1</v>
      </c>
      <c r="L1362" s="11"/>
      <c r="M1362" s="11"/>
      <c r="N1362" s="11">
        <v>2</v>
      </c>
      <c r="O1362" s="12"/>
      <c r="P1362" s="15">
        <v>100</v>
      </c>
      <c r="Q1362" s="16"/>
      <c r="R1362" s="16"/>
      <c r="S1362" s="15"/>
      <c r="T1362" s="15"/>
      <c r="U1362" s="13"/>
      <c r="V1362" s="13">
        <f t="shared" si="216"/>
        <v>28730</v>
      </c>
      <c r="W1362" s="13">
        <f t="shared" si="214"/>
        <v>28730</v>
      </c>
      <c r="X1362" s="17">
        <v>50</v>
      </c>
      <c r="Y1362" s="18" t="s">
        <v>35</v>
      </c>
      <c r="Z1362" s="19">
        <v>0.03</v>
      </c>
    </row>
    <row r="1363" spans="1:26" ht="36.75" customHeight="1" thickBot="1" x14ac:dyDescent="0.6">
      <c r="A1363" s="153"/>
      <c r="B1363" s="11" t="s">
        <v>32</v>
      </c>
      <c r="C1363" s="11">
        <v>21210</v>
      </c>
      <c r="D1363" s="11"/>
      <c r="E1363" s="11"/>
      <c r="F1363" s="11"/>
      <c r="G1363" s="20"/>
      <c r="H1363" s="12"/>
      <c r="I1363" s="11"/>
      <c r="J1363" s="13"/>
      <c r="K1363" s="11">
        <v>1</v>
      </c>
      <c r="L1363" s="11" t="s">
        <v>33</v>
      </c>
      <c r="M1363" s="11" t="s">
        <v>37</v>
      </c>
      <c r="N1363" s="11">
        <v>2</v>
      </c>
      <c r="O1363" s="12">
        <v>117</v>
      </c>
      <c r="P1363" s="15">
        <v>100</v>
      </c>
      <c r="Q1363" s="16">
        <v>8450</v>
      </c>
      <c r="R1363" s="16">
        <f>O1363*Q1363</f>
        <v>988650</v>
      </c>
      <c r="S1363" s="15">
        <v>26</v>
      </c>
      <c r="T1363" s="15">
        <v>42</v>
      </c>
      <c r="U1363" s="13">
        <f>R1363*(100-T1363)%</f>
        <v>573417</v>
      </c>
      <c r="V1363" s="13">
        <f t="shared" si="216"/>
        <v>573417</v>
      </c>
      <c r="W1363" s="13">
        <f t="shared" si="214"/>
        <v>573417</v>
      </c>
      <c r="X1363" s="17">
        <v>10</v>
      </c>
      <c r="Y1363" s="18" t="s">
        <v>35</v>
      </c>
      <c r="Z1363" s="19">
        <v>0.02</v>
      </c>
    </row>
    <row r="1364" spans="1:26" ht="28.5" customHeight="1" thickBot="1" x14ac:dyDescent="0.6">
      <c r="A1364" s="11">
        <v>1124</v>
      </c>
      <c r="B1364" s="11" t="s">
        <v>32</v>
      </c>
      <c r="C1364" s="11">
        <v>39103</v>
      </c>
      <c r="D1364" s="11">
        <v>1</v>
      </c>
      <c r="E1364" s="11">
        <v>1</v>
      </c>
      <c r="F1364" s="11">
        <v>26</v>
      </c>
      <c r="G1364" s="11">
        <v>1</v>
      </c>
      <c r="H1364" s="12">
        <f t="shared" si="212"/>
        <v>526</v>
      </c>
      <c r="I1364" s="11">
        <v>150</v>
      </c>
      <c r="J1364" s="13">
        <f>H1364*I1364</f>
        <v>78900</v>
      </c>
      <c r="K1364" s="11">
        <v>1</v>
      </c>
      <c r="L1364" s="11"/>
      <c r="M1364" s="11"/>
      <c r="N1364" s="11">
        <v>1</v>
      </c>
      <c r="O1364" s="12"/>
      <c r="P1364" s="15">
        <v>100</v>
      </c>
      <c r="Q1364" s="16"/>
      <c r="R1364" s="16"/>
      <c r="S1364" s="15"/>
      <c r="T1364" s="15"/>
      <c r="U1364" s="13"/>
      <c r="V1364" s="13">
        <f t="shared" si="216"/>
        <v>78900</v>
      </c>
      <c r="W1364" s="13">
        <f t="shared" si="214"/>
        <v>78900</v>
      </c>
      <c r="X1364" s="154">
        <v>50</v>
      </c>
      <c r="Y1364" s="155" t="s">
        <v>35</v>
      </c>
      <c r="Z1364" s="156">
        <v>0.01</v>
      </c>
    </row>
    <row r="1365" spans="1:26" ht="28.5" customHeight="1" thickBot="1" x14ac:dyDescent="0.6">
      <c r="A1365" s="11">
        <v>1125</v>
      </c>
      <c r="B1365" s="11" t="s">
        <v>32</v>
      </c>
      <c r="C1365" s="11">
        <v>39206</v>
      </c>
      <c r="D1365" s="11">
        <v>0</v>
      </c>
      <c r="E1365" s="11">
        <v>0</v>
      </c>
      <c r="F1365" s="11">
        <v>18</v>
      </c>
      <c r="G1365" s="11">
        <v>1</v>
      </c>
      <c r="H1365" s="12">
        <f t="shared" si="212"/>
        <v>18</v>
      </c>
      <c r="I1365" s="11">
        <v>130</v>
      </c>
      <c r="J1365" s="13">
        <f>H1365*I1365</f>
        <v>2340</v>
      </c>
      <c r="K1365" s="11">
        <v>1</v>
      </c>
      <c r="L1365" s="11"/>
      <c r="M1365" s="11"/>
      <c r="N1365" s="11">
        <v>1</v>
      </c>
      <c r="O1365" s="12"/>
      <c r="P1365" s="15">
        <v>100</v>
      </c>
      <c r="Q1365" s="16"/>
      <c r="R1365" s="16"/>
      <c r="S1365" s="15"/>
      <c r="T1365" s="15"/>
      <c r="U1365" s="13"/>
      <c r="V1365" s="13">
        <f t="shared" si="216"/>
        <v>2340</v>
      </c>
      <c r="W1365" s="13">
        <f t="shared" si="214"/>
        <v>2340</v>
      </c>
      <c r="X1365" s="154"/>
      <c r="Y1365" s="155"/>
      <c r="Z1365" s="156"/>
    </row>
    <row r="1366" spans="1:26" ht="28.5" customHeight="1" thickBot="1" x14ac:dyDescent="0.6">
      <c r="A1366" s="11">
        <v>1126</v>
      </c>
      <c r="B1366" s="11" t="s">
        <v>32</v>
      </c>
      <c r="C1366" s="11">
        <v>17700</v>
      </c>
      <c r="D1366" s="11">
        <v>2</v>
      </c>
      <c r="E1366" s="11">
        <v>3</v>
      </c>
      <c r="F1366" s="11">
        <v>51</v>
      </c>
      <c r="G1366" s="20">
        <v>1</v>
      </c>
      <c r="H1366" s="12">
        <f t="shared" si="212"/>
        <v>1151</v>
      </c>
      <c r="I1366" s="11">
        <v>100</v>
      </c>
      <c r="J1366" s="13">
        <f>H1366*I1366</f>
        <v>115100</v>
      </c>
      <c r="K1366" s="11">
        <v>1</v>
      </c>
      <c r="L1366" s="11"/>
      <c r="M1366" s="11"/>
      <c r="N1366" s="11">
        <v>1</v>
      </c>
      <c r="O1366" s="12"/>
      <c r="P1366" s="15">
        <v>100</v>
      </c>
      <c r="Q1366" s="16"/>
      <c r="R1366" s="16"/>
      <c r="S1366" s="15"/>
      <c r="T1366" s="15"/>
      <c r="U1366" s="13"/>
      <c r="V1366" s="13">
        <f t="shared" si="216"/>
        <v>115100</v>
      </c>
      <c r="W1366" s="13">
        <f t="shared" si="214"/>
        <v>115100</v>
      </c>
      <c r="X1366" s="17">
        <v>50</v>
      </c>
      <c r="Y1366" s="6" t="s">
        <v>35</v>
      </c>
      <c r="Z1366" s="19">
        <v>0.01</v>
      </c>
    </row>
    <row r="1367" spans="1:26" ht="36.75" customHeight="1" thickBot="1" x14ac:dyDescent="0.6">
      <c r="A1367" s="152">
        <v>1127</v>
      </c>
      <c r="B1367" s="11" t="s">
        <v>32</v>
      </c>
      <c r="C1367" s="11">
        <v>459</v>
      </c>
      <c r="D1367" s="11">
        <v>1</v>
      </c>
      <c r="E1367" s="11">
        <v>0</v>
      </c>
      <c r="F1367" s="11">
        <v>64</v>
      </c>
      <c r="G1367" s="20">
        <v>2</v>
      </c>
      <c r="H1367" s="12">
        <f t="shared" si="212"/>
        <v>464</v>
      </c>
      <c r="I1367" s="11">
        <v>100</v>
      </c>
      <c r="J1367" s="13">
        <f>H1367*I1367</f>
        <v>46400</v>
      </c>
      <c r="K1367" s="11">
        <v>1</v>
      </c>
      <c r="L1367" s="11"/>
      <c r="M1367" s="11"/>
      <c r="N1367" s="11">
        <v>2</v>
      </c>
      <c r="O1367" s="12"/>
      <c r="P1367" s="15">
        <v>100</v>
      </c>
      <c r="Q1367" s="16"/>
      <c r="R1367" s="16"/>
      <c r="S1367" s="15"/>
      <c r="T1367" s="15"/>
      <c r="U1367" s="13"/>
      <c r="V1367" s="13">
        <f t="shared" si="216"/>
        <v>46400</v>
      </c>
      <c r="W1367" s="13">
        <f t="shared" si="214"/>
        <v>46400</v>
      </c>
      <c r="X1367" s="17">
        <v>50</v>
      </c>
      <c r="Y1367" s="18" t="s">
        <v>35</v>
      </c>
      <c r="Z1367" s="19">
        <v>0.03</v>
      </c>
    </row>
    <row r="1368" spans="1:26" ht="36.75" customHeight="1" thickBot="1" x14ac:dyDescent="0.6">
      <c r="A1368" s="153"/>
      <c r="B1368" s="11" t="s">
        <v>32</v>
      </c>
      <c r="C1368" s="11">
        <v>459</v>
      </c>
      <c r="D1368" s="11"/>
      <c r="E1368" s="11"/>
      <c r="F1368" s="11"/>
      <c r="G1368" s="20"/>
      <c r="H1368" s="12"/>
      <c r="I1368" s="11"/>
      <c r="J1368" s="13"/>
      <c r="K1368" s="11">
        <v>1</v>
      </c>
      <c r="L1368" s="11" t="s">
        <v>33</v>
      </c>
      <c r="M1368" s="11" t="s">
        <v>37</v>
      </c>
      <c r="N1368" s="11">
        <v>2</v>
      </c>
      <c r="O1368" s="12">
        <v>126</v>
      </c>
      <c r="P1368" s="15">
        <v>100</v>
      </c>
      <c r="Q1368" s="16">
        <v>8450</v>
      </c>
      <c r="R1368" s="16">
        <f>O1368*Q1368</f>
        <v>1064700</v>
      </c>
      <c r="S1368" s="15">
        <v>36</v>
      </c>
      <c r="T1368" s="15">
        <v>62</v>
      </c>
      <c r="U1368" s="13">
        <f>R1368*(100-T1368)%</f>
        <v>404586</v>
      </c>
      <c r="V1368" s="13">
        <f t="shared" si="216"/>
        <v>404586</v>
      </c>
      <c r="W1368" s="13">
        <f t="shared" si="214"/>
        <v>404586</v>
      </c>
      <c r="X1368" s="17">
        <v>10</v>
      </c>
      <c r="Y1368" s="18" t="s">
        <v>35</v>
      </c>
      <c r="Z1368" s="19">
        <v>0.02</v>
      </c>
    </row>
    <row r="1369" spans="1:26" ht="30" customHeight="1" thickBot="1" x14ac:dyDescent="0.6">
      <c r="A1369" s="11">
        <v>1128</v>
      </c>
      <c r="B1369" s="11" t="s">
        <v>32</v>
      </c>
      <c r="C1369" s="11">
        <v>19539</v>
      </c>
      <c r="D1369" s="11">
        <v>11</v>
      </c>
      <c r="E1369" s="11">
        <v>3</v>
      </c>
      <c r="F1369" s="11">
        <v>67</v>
      </c>
      <c r="G1369" s="20">
        <v>1</v>
      </c>
      <c r="H1369" s="12">
        <f t="shared" si="212"/>
        <v>4767</v>
      </c>
      <c r="I1369" s="11">
        <v>100</v>
      </c>
      <c r="J1369" s="13">
        <f t="shared" ref="J1369:J1375" si="218">H1369*I1369</f>
        <v>476700</v>
      </c>
      <c r="K1369" s="11">
        <v>1</v>
      </c>
      <c r="L1369" s="11"/>
      <c r="M1369" s="11"/>
      <c r="N1369" s="11">
        <v>1</v>
      </c>
      <c r="O1369" s="12"/>
      <c r="P1369" s="15">
        <v>100</v>
      </c>
      <c r="Q1369" s="16"/>
      <c r="R1369" s="16"/>
      <c r="S1369" s="15"/>
      <c r="T1369" s="15"/>
      <c r="U1369" s="13"/>
      <c r="V1369" s="13">
        <f t="shared" si="216"/>
        <v>476700</v>
      </c>
      <c r="W1369" s="13">
        <f t="shared" si="214"/>
        <v>476700</v>
      </c>
      <c r="X1369" s="154">
        <v>50</v>
      </c>
      <c r="Y1369" s="155" t="s">
        <v>35</v>
      </c>
      <c r="Z1369" s="156">
        <v>0.01</v>
      </c>
    </row>
    <row r="1370" spans="1:26" ht="30" customHeight="1" thickBot="1" x14ac:dyDescent="0.6">
      <c r="A1370" s="11">
        <v>1129</v>
      </c>
      <c r="B1370" s="11" t="s">
        <v>32</v>
      </c>
      <c r="C1370" s="11">
        <v>42292</v>
      </c>
      <c r="D1370" s="11">
        <v>4</v>
      </c>
      <c r="E1370" s="11">
        <v>1</v>
      </c>
      <c r="F1370" s="11">
        <v>8</v>
      </c>
      <c r="G1370" s="11">
        <v>1</v>
      </c>
      <c r="H1370" s="12">
        <f t="shared" si="212"/>
        <v>1708</v>
      </c>
      <c r="I1370" s="11">
        <v>100</v>
      </c>
      <c r="J1370" s="13">
        <f t="shared" si="218"/>
        <v>170800</v>
      </c>
      <c r="K1370" s="11">
        <v>1</v>
      </c>
      <c r="L1370" s="11"/>
      <c r="M1370" s="11"/>
      <c r="N1370" s="11">
        <v>1</v>
      </c>
      <c r="O1370" s="12"/>
      <c r="P1370" s="15">
        <v>100</v>
      </c>
      <c r="Q1370" s="16"/>
      <c r="R1370" s="16"/>
      <c r="S1370" s="15"/>
      <c r="T1370" s="15"/>
      <c r="U1370" s="13"/>
      <c r="V1370" s="13">
        <f t="shared" si="216"/>
        <v>170800</v>
      </c>
      <c r="W1370" s="13">
        <f t="shared" si="214"/>
        <v>170800</v>
      </c>
      <c r="X1370" s="154"/>
      <c r="Y1370" s="155"/>
      <c r="Z1370" s="156"/>
    </row>
    <row r="1371" spans="1:26" ht="30" customHeight="1" thickBot="1" x14ac:dyDescent="0.6">
      <c r="A1371" s="11">
        <v>1130</v>
      </c>
      <c r="B1371" s="11" t="s">
        <v>32</v>
      </c>
      <c r="C1371" s="87">
        <v>17550</v>
      </c>
      <c r="D1371" s="11">
        <v>6</v>
      </c>
      <c r="E1371" s="11">
        <v>1</v>
      </c>
      <c r="F1371" s="11">
        <v>81</v>
      </c>
      <c r="G1371" s="20">
        <v>1</v>
      </c>
      <c r="H1371" s="12">
        <f t="shared" ref="H1371" si="219">SUM(D1371*400)+(E1371*100)+F1371</f>
        <v>2581</v>
      </c>
      <c r="I1371" s="11">
        <v>130</v>
      </c>
      <c r="J1371" s="13">
        <f t="shared" si="218"/>
        <v>335530</v>
      </c>
      <c r="K1371" s="11">
        <v>1</v>
      </c>
      <c r="L1371" s="11"/>
      <c r="M1371" s="11"/>
      <c r="N1371" s="11">
        <v>1</v>
      </c>
      <c r="O1371" s="12"/>
      <c r="P1371" s="15">
        <v>100</v>
      </c>
      <c r="Q1371" s="16"/>
      <c r="R1371" s="16"/>
      <c r="S1371" s="15"/>
      <c r="T1371" s="15"/>
      <c r="U1371" s="13"/>
      <c r="V1371" s="13">
        <f t="shared" si="216"/>
        <v>335530</v>
      </c>
      <c r="W1371" s="13">
        <f t="shared" si="214"/>
        <v>335530</v>
      </c>
      <c r="X1371" s="17">
        <v>50</v>
      </c>
      <c r="Y1371" s="6" t="s">
        <v>35</v>
      </c>
      <c r="Z1371" s="19">
        <v>0.01</v>
      </c>
    </row>
    <row r="1372" spans="1:26" ht="30" customHeight="1" thickBot="1" x14ac:dyDescent="0.6">
      <c r="A1372" s="11">
        <v>1131</v>
      </c>
      <c r="B1372" s="11" t="s">
        <v>32</v>
      </c>
      <c r="C1372" s="11">
        <v>34105</v>
      </c>
      <c r="D1372" s="11">
        <v>0</v>
      </c>
      <c r="E1372" s="11">
        <v>2</v>
      </c>
      <c r="F1372" s="11">
        <v>43</v>
      </c>
      <c r="G1372" s="20">
        <v>2</v>
      </c>
      <c r="H1372" s="12">
        <f t="shared" si="212"/>
        <v>243</v>
      </c>
      <c r="I1372" s="11">
        <v>350</v>
      </c>
      <c r="J1372" s="13">
        <f t="shared" si="218"/>
        <v>85050</v>
      </c>
      <c r="K1372" s="11">
        <v>1</v>
      </c>
      <c r="L1372" s="11"/>
      <c r="M1372" s="11"/>
      <c r="N1372" s="11">
        <v>1</v>
      </c>
      <c r="O1372" s="12"/>
      <c r="P1372" s="15">
        <v>100</v>
      </c>
      <c r="Q1372" s="16"/>
      <c r="R1372" s="16"/>
      <c r="S1372" s="15"/>
      <c r="T1372" s="15"/>
      <c r="U1372" s="13"/>
      <c r="V1372" s="13">
        <f t="shared" si="216"/>
        <v>85050</v>
      </c>
      <c r="W1372" s="13">
        <f t="shared" si="214"/>
        <v>85050</v>
      </c>
      <c r="X1372" s="17">
        <v>50</v>
      </c>
      <c r="Y1372" s="18" t="s">
        <v>35</v>
      </c>
      <c r="Z1372" s="19">
        <v>0.01</v>
      </c>
    </row>
    <row r="1373" spans="1:26" ht="30" customHeight="1" thickBot="1" x14ac:dyDescent="0.6">
      <c r="A1373" s="11">
        <v>1132</v>
      </c>
      <c r="B1373" s="11" t="s">
        <v>32</v>
      </c>
      <c r="C1373" s="11">
        <v>17322</v>
      </c>
      <c r="D1373" s="11">
        <v>1</v>
      </c>
      <c r="E1373" s="11">
        <v>1</v>
      </c>
      <c r="F1373" s="11">
        <v>68</v>
      </c>
      <c r="G1373" s="20">
        <v>1</v>
      </c>
      <c r="H1373" s="12">
        <f t="shared" si="212"/>
        <v>568</v>
      </c>
      <c r="I1373" s="11">
        <v>110</v>
      </c>
      <c r="J1373" s="13">
        <f t="shared" si="218"/>
        <v>62480</v>
      </c>
      <c r="K1373" s="11">
        <v>1</v>
      </c>
      <c r="L1373" s="11"/>
      <c r="M1373" s="11"/>
      <c r="N1373" s="11">
        <v>1</v>
      </c>
      <c r="O1373" s="12"/>
      <c r="P1373" s="15">
        <v>100</v>
      </c>
      <c r="Q1373" s="16"/>
      <c r="R1373" s="16"/>
      <c r="S1373" s="15"/>
      <c r="T1373" s="15"/>
      <c r="U1373" s="13"/>
      <c r="V1373" s="13">
        <f t="shared" si="216"/>
        <v>62480</v>
      </c>
      <c r="W1373" s="13">
        <f t="shared" si="214"/>
        <v>62480</v>
      </c>
      <c r="X1373" s="17">
        <v>50</v>
      </c>
      <c r="Y1373" s="6" t="s">
        <v>35</v>
      </c>
      <c r="Z1373" s="19">
        <v>0.01</v>
      </c>
    </row>
    <row r="1374" spans="1:26" ht="40.5" customHeight="1" thickBot="1" x14ac:dyDescent="0.6">
      <c r="A1374" s="11">
        <v>1133</v>
      </c>
      <c r="B1374" s="11" t="s">
        <v>32</v>
      </c>
      <c r="C1374" s="11">
        <v>33352</v>
      </c>
      <c r="D1374" s="11">
        <v>0</v>
      </c>
      <c r="E1374" s="11">
        <v>0</v>
      </c>
      <c r="F1374" s="11">
        <v>62</v>
      </c>
      <c r="G1374" s="20">
        <v>2</v>
      </c>
      <c r="H1374" s="12">
        <f t="shared" si="212"/>
        <v>62</v>
      </c>
      <c r="I1374" s="11">
        <v>420</v>
      </c>
      <c r="J1374" s="13">
        <f t="shared" si="218"/>
        <v>26040</v>
      </c>
      <c r="K1374" s="11">
        <v>1</v>
      </c>
      <c r="L1374" s="11" t="s">
        <v>33</v>
      </c>
      <c r="M1374" s="11" t="s">
        <v>37</v>
      </c>
      <c r="N1374" s="11">
        <v>2</v>
      </c>
      <c r="O1374" s="12">
        <v>162.5</v>
      </c>
      <c r="P1374" s="15">
        <v>100</v>
      </c>
      <c r="Q1374" s="16">
        <v>8450</v>
      </c>
      <c r="R1374" s="16">
        <f>O1374*Q1374</f>
        <v>1373125</v>
      </c>
      <c r="S1374" s="15">
        <v>31</v>
      </c>
      <c r="T1374" s="15">
        <v>52</v>
      </c>
      <c r="U1374" s="13">
        <f>R1374*(100-T1374)%</f>
        <v>659100</v>
      </c>
      <c r="V1374" s="13">
        <f t="shared" si="216"/>
        <v>685140</v>
      </c>
      <c r="W1374" s="13">
        <f t="shared" si="214"/>
        <v>685140</v>
      </c>
      <c r="X1374" s="17">
        <v>50</v>
      </c>
      <c r="Y1374" s="18" t="s">
        <v>35</v>
      </c>
      <c r="Z1374" s="19">
        <v>0.03</v>
      </c>
    </row>
    <row r="1375" spans="1:26" ht="36" customHeight="1" thickBot="1" x14ac:dyDescent="0.6">
      <c r="A1375" s="152">
        <v>1134</v>
      </c>
      <c r="B1375" s="11" t="s">
        <v>32</v>
      </c>
      <c r="C1375" s="11">
        <v>1460</v>
      </c>
      <c r="D1375" s="11">
        <v>1</v>
      </c>
      <c r="E1375" s="11">
        <v>1</v>
      </c>
      <c r="F1375" s="11">
        <v>7</v>
      </c>
      <c r="G1375" s="20">
        <v>2</v>
      </c>
      <c r="H1375" s="12">
        <f t="shared" si="212"/>
        <v>507</v>
      </c>
      <c r="I1375" s="11">
        <v>200</v>
      </c>
      <c r="J1375" s="13">
        <f t="shared" si="218"/>
        <v>101400</v>
      </c>
      <c r="K1375" s="11">
        <v>1</v>
      </c>
      <c r="L1375" s="11"/>
      <c r="M1375" s="11"/>
      <c r="N1375" s="11">
        <v>2</v>
      </c>
      <c r="O1375" s="12"/>
      <c r="P1375" s="15">
        <v>100</v>
      </c>
      <c r="Q1375" s="16"/>
      <c r="R1375" s="16"/>
      <c r="S1375" s="15"/>
      <c r="T1375" s="15"/>
      <c r="U1375" s="13"/>
      <c r="V1375" s="13">
        <f t="shared" si="216"/>
        <v>101400</v>
      </c>
      <c r="W1375" s="13">
        <f t="shared" si="214"/>
        <v>101400</v>
      </c>
      <c r="X1375" s="17">
        <v>50</v>
      </c>
      <c r="Y1375" s="18" t="s">
        <v>35</v>
      </c>
      <c r="Z1375" s="19">
        <v>0.03</v>
      </c>
    </row>
    <row r="1376" spans="1:26" ht="40.5" customHeight="1" thickBot="1" x14ac:dyDescent="0.6">
      <c r="A1376" s="157"/>
      <c r="B1376" s="11" t="s">
        <v>32</v>
      </c>
      <c r="C1376" s="11">
        <v>1460</v>
      </c>
      <c r="D1376" s="11"/>
      <c r="E1376" s="11"/>
      <c r="F1376" s="11"/>
      <c r="G1376" s="20"/>
      <c r="H1376" s="12"/>
      <c r="I1376" s="11"/>
      <c r="J1376" s="13"/>
      <c r="K1376" s="11">
        <v>1</v>
      </c>
      <c r="L1376" s="11" t="s">
        <v>33</v>
      </c>
      <c r="M1376" s="14" t="s">
        <v>34</v>
      </c>
      <c r="N1376" s="11">
        <v>2</v>
      </c>
      <c r="O1376" s="12">
        <v>228</v>
      </c>
      <c r="P1376" s="15">
        <v>100</v>
      </c>
      <c r="Q1376" s="16">
        <v>8450</v>
      </c>
      <c r="R1376" s="16">
        <f>O1376*Q1376</f>
        <v>1926600</v>
      </c>
      <c r="S1376" s="15">
        <v>21</v>
      </c>
      <c r="T1376" s="15">
        <v>80</v>
      </c>
      <c r="U1376" s="13">
        <f>R1376*(100-T1376)%</f>
        <v>385320</v>
      </c>
      <c r="V1376" s="13">
        <f t="shared" si="216"/>
        <v>385320</v>
      </c>
      <c r="W1376" s="13">
        <f t="shared" si="214"/>
        <v>385320</v>
      </c>
      <c r="X1376" s="17">
        <v>10</v>
      </c>
      <c r="Y1376" s="18" t="s">
        <v>35</v>
      </c>
      <c r="Z1376" s="19">
        <v>0.02</v>
      </c>
    </row>
    <row r="1377" spans="1:26" ht="40.5" customHeight="1" thickBot="1" x14ac:dyDescent="0.6">
      <c r="A1377" s="153"/>
      <c r="B1377" s="11" t="s">
        <v>32</v>
      </c>
      <c r="C1377" s="11">
        <v>1460</v>
      </c>
      <c r="D1377" s="11"/>
      <c r="E1377" s="11"/>
      <c r="F1377" s="11"/>
      <c r="G1377" s="20"/>
      <c r="H1377" s="12"/>
      <c r="I1377" s="11"/>
      <c r="J1377" s="13"/>
      <c r="K1377" s="11">
        <v>1</v>
      </c>
      <c r="L1377" s="11" t="s">
        <v>33</v>
      </c>
      <c r="M1377" s="14" t="s">
        <v>34</v>
      </c>
      <c r="N1377" s="11">
        <v>2</v>
      </c>
      <c r="O1377" s="12">
        <v>204</v>
      </c>
      <c r="P1377" s="15">
        <v>100</v>
      </c>
      <c r="Q1377" s="16">
        <v>8450</v>
      </c>
      <c r="R1377" s="16">
        <f>O1377*Q1377</f>
        <v>1723800</v>
      </c>
      <c r="S1377" s="15">
        <v>8</v>
      </c>
      <c r="T1377" s="15">
        <v>22</v>
      </c>
      <c r="U1377" s="13">
        <f>R1377*(100-T1377)%</f>
        <v>1344564</v>
      </c>
      <c r="V1377" s="13">
        <f t="shared" si="216"/>
        <v>1344564</v>
      </c>
      <c r="W1377" s="13">
        <f t="shared" si="214"/>
        <v>1344564</v>
      </c>
      <c r="X1377" s="17">
        <v>10</v>
      </c>
      <c r="Y1377" s="18" t="s">
        <v>35</v>
      </c>
      <c r="Z1377" s="19">
        <v>0.02</v>
      </c>
    </row>
    <row r="1378" spans="1:26" ht="27" customHeight="1" thickBot="1" x14ac:dyDescent="0.6">
      <c r="A1378" s="11">
        <v>1135</v>
      </c>
      <c r="B1378" s="11" t="s">
        <v>32</v>
      </c>
      <c r="C1378" s="11">
        <v>17345</v>
      </c>
      <c r="D1378" s="11">
        <v>36</v>
      </c>
      <c r="E1378" s="11">
        <v>3</v>
      </c>
      <c r="F1378" s="11">
        <v>70</v>
      </c>
      <c r="G1378" s="20">
        <v>1</v>
      </c>
      <c r="H1378" s="12">
        <f t="shared" si="212"/>
        <v>14770</v>
      </c>
      <c r="I1378" s="11">
        <v>140</v>
      </c>
      <c r="J1378" s="13">
        <f>H1378*I1378</f>
        <v>2067800</v>
      </c>
      <c r="K1378" s="11">
        <v>1</v>
      </c>
      <c r="L1378" s="11"/>
      <c r="M1378" s="11"/>
      <c r="N1378" s="11">
        <v>1</v>
      </c>
      <c r="O1378" s="12"/>
      <c r="P1378" s="15">
        <v>100</v>
      </c>
      <c r="Q1378" s="16"/>
      <c r="R1378" s="16"/>
      <c r="S1378" s="15"/>
      <c r="T1378" s="15"/>
      <c r="U1378" s="13"/>
      <c r="V1378" s="13">
        <f t="shared" si="216"/>
        <v>2067800</v>
      </c>
      <c r="W1378" s="13">
        <f t="shared" si="214"/>
        <v>2067800</v>
      </c>
      <c r="X1378" s="17">
        <v>50</v>
      </c>
      <c r="Y1378" s="6" t="s">
        <v>35</v>
      </c>
      <c r="Z1378" s="19">
        <v>0.01</v>
      </c>
    </row>
    <row r="1379" spans="1:26" ht="27" customHeight="1" thickBot="1" x14ac:dyDescent="0.6">
      <c r="A1379" s="11">
        <v>1136</v>
      </c>
      <c r="B1379" s="11" t="s">
        <v>32</v>
      </c>
      <c r="C1379" s="11">
        <v>43585</v>
      </c>
      <c r="D1379" s="11">
        <v>5</v>
      </c>
      <c r="E1379" s="11">
        <v>2</v>
      </c>
      <c r="F1379" s="11">
        <v>51</v>
      </c>
      <c r="G1379" s="11">
        <v>1</v>
      </c>
      <c r="H1379" s="12">
        <f t="shared" si="212"/>
        <v>2251</v>
      </c>
      <c r="I1379" s="11">
        <v>270</v>
      </c>
      <c r="J1379" s="13">
        <f>H1379*I1379</f>
        <v>607770</v>
      </c>
      <c r="K1379" s="11">
        <v>1</v>
      </c>
      <c r="L1379" s="11"/>
      <c r="M1379" s="11"/>
      <c r="N1379" s="11">
        <v>1</v>
      </c>
      <c r="O1379" s="12"/>
      <c r="P1379" s="15">
        <v>100</v>
      </c>
      <c r="Q1379" s="16"/>
      <c r="R1379" s="16"/>
      <c r="S1379" s="15"/>
      <c r="T1379" s="15"/>
      <c r="U1379" s="13"/>
      <c r="V1379" s="13">
        <f t="shared" si="216"/>
        <v>607770</v>
      </c>
      <c r="W1379" s="13">
        <f t="shared" si="214"/>
        <v>607770</v>
      </c>
      <c r="X1379" s="17">
        <v>50</v>
      </c>
      <c r="Y1379" s="18" t="s">
        <v>35</v>
      </c>
      <c r="Z1379" s="19">
        <v>0.01</v>
      </c>
    </row>
    <row r="1380" spans="1:26" ht="36.75" customHeight="1" thickBot="1" x14ac:dyDescent="0.6">
      <c r="A1380" s="152">
        <v>1137</v>
      </c>
      <c r="B1380" s="11" t="s">
        <v>32</v>
      </c>
      <c r="C1380" s="11">
        <v>21259</v>
      </c>
      <c r="D1380" s="11">
        <v>1</v>
      </c>
      <c r="E1380" s="11">
        <v>2</v>
      </c>
      <c r="F1380" s="11">
        <v>58</v>
      </c>
      <c r="G1380" s="20">
        <v>2</v>
      </c>
      <c r="H1380" s="12">
        <f>SUM(D1380*400)+(E1380*100)+F1380-H1382</f>
        <v>652</v>
      </c>
      <c r="I1380" s="11">
        <v>320</v>
      </c>
      <c r="J1380" s="13">
        <f>H1380*I1380</f>
        <v>208640</v>
      </c>
      <c r="K1380" s="11">
        <v>1</v>
      </c>
      <c r="L1380" s="11"/>
      <c r="M1380" s="11"/>
      <c r="N1380" s="11">
        <v>2</v>
      </c>
      <c r="O1380" s="12"/>
      <c r="P1380" s="15">
        <v>100</v>
      </c>
      <c r="Q1380" s="16"/>
      <c r="R1380" s="16"/>
      <c r="S1380" s="15"/>
      <c r="T1380" s="15"/>
      <c r="U1380" s="13"/>
      <c r="V1380" s="13">
        <f t="shared" si="216"/>
        <v>208640</v>
      </c>
      <c r="W1380" s="13">
        <f t="shared" si="214"/>
        <v>208640</v>
      </c>
      <c r="X1380" s="17">
        <v>50</v>
      </c>
      <c r="Y1380" s="18" t="s">
        <v>35</v>
      </c>
      <c r="Z1380" s="19">
        <v>0.03</v>
      </c>
    </row>
    <row r="1381" spans="1:26" ht="36.75" customHeight="1" thickBot="1" x14ac:dyDescent="0.6">
      <c r="A1381" s="157"/>
      <c r="B1381" s="11" t="s">
        <v>32</v>
      </c>
      <c r="C1381" s="11">
        <v>21259</v>
      </c>
      <c r="D1381" s="11"/>
      <c r="E1381" s="11"/>
      <c r="F1381" s="11"/>
      <c r="G1381" s="20">
        <v>2</v>
      </c>
      <c r="H1381" s="12"/>
      <c r="I1381" s="11"/>
      <c r="J1381" s="13"/>
      <c r="K1381" s="11">
        <v>1</v>
      </c>
      <c r="L1381" s="11" t="s">
        <v>33</v>
      </c>
      <c r="M1381" s="11" t="s">
        <v>37</v>
      </c>
      <c r="N1381" s="11">
        <v>2</v>
      </c>
      <c r="O1381" s="12">
        <v>216</v>
      </c>
      <c r="P1381" s="15">
        <v>100</v>
      </c>
      <c r="Q1381" s="16">
        <v>8450</v>
      </c>
      <c r="R1381" s="16">
        <f>O1381*Q1381</f>
        <v>1825200</v>
      </c>
      <c r="S1381" s="15">
        <v>36</v>
      </c>
      <c r="T1381" s="15">
        <v>62</v>
      </c>
      <c r="U1381" s="13">
        <f>R1381*(100-T1381)%</f>
        <v>693576</v>
      </c>
      <c r="V1381" s="13">
        <f t="shared" si="216"/>
        <v>693576</v>
      </c>
      <c r="W1381" s="13">
        <f t="shared" si="214"/>
        <v>693576</v>
      </c>
      <c r="X1381" s="17">
        <v>10</v>
      </c>
      <c r="Y1381" s="18" t="s">
        <v>35</v>
      </c>
      <c r="Z1381" s="19">
        <v>0.02</v>
      </c>
    </row>
    <row r="1382" spans="1:26" s="37" customFormat="1" ht="36.75" customHeight="1" thickBot="1" x14ac:dyDescent="0.6">
      <c r="A1382" s="153"/>
      <c r="B1382" s="14" t="s">
        <v>32</v>
      </c>
      <c r="C1382" s="14">
        <v>21259</v>
      </c>
      <c r="D1382" s="14"/>
      <c r="E1382" s="14"/>
      <c r="F1382" s="14"/>
      <c r="G1382" s="29">
        <v>3</v>
      </c>
      <c r="H1382" s="19">
        <v>6</v>
      </c>
      <c r="I1382" s="14">
        <v>320</v>
      </c>
      <c r="J1382" s="30">
        <f t="shared" ref="J1382:J1397" si="220">H1382*I1382</f>
        <v>1920</v>
      </c>
      <c r="K1382" s="14">
        <v>1</v>
      </c>
      <c r="L1382" s="14" t="s">
        <v>42</v>
      </c>
      <c r="M1382" s="14" t="s">
        <v>41</v>
      </c>
      <c r="N1382" s="14">
        <v>3</v>
      </c>
      <c r="O1382" s="19">
        <v>24</v>
      </c>
      <c r="P1382" s="31">
        <v>100</v>
      </c>
      <c r="Q1382" s="32">
        <v>2550</v>
      </c>
      <c r="R1382" s="32">
        <f>O1382*Q1382</f>
        <v>61200</v>
      </c>
      <c r="S1382" s="31">
        <v>16</v>
      </c>
      <c r="T1382" s="31">
        <v>72</v>
      </c>
      <c r="U1382" s="30">
        <f>R1382*(100-T1382)%</f>
        <v>17136</v>
      </c>
      <c r="V1382" s="30">
        <f>U1382+J1382</f>
        <v>19056</v>
      </c>
      <c r="W1382" s="30">
        <f t="shared" si="214"/>
        <v>19056</v>
      </c>
      <c r="X1382" s="33">
        <v>0</v>
      </c>
      <c r="Y1382" s="39">
        <f>W1382</f>
        <v>19056</v>
      </c>
      <c r="Z1382" s="19">
        <v>0.3</v>
      </c>
    </row>
    <row r="1383" spans="1:26" ht="23.25" customHeight="1" thickBot="1" x14ac:dyDescent="0.6">
      <c r="A1383" s="11">
        <v>1138</v>
      </c>
      <c r="B1383" s="11" t="s">
        <v>32</v>
      </c>
      <c r="C1383" s="11">
        <v>17522</v>
      </c>
      <c r="D1383" s="11">
        <v>7</v>
      </c>
      <c r="E1383" s="11">
        <v>0</v>
      </c>
      <c r="F1383" s="11">
        <v>83</v>
      </c>
      <c r="G1383" s="20">
        <v>1</v>
      </c>
      <c r="H1383" s="12">
        <f t="shared" si="212"/>
        <v>2883</v>
      </c>
      <c r="I1383" s="11">
        <v>100</v>
      </c>
      <c r="J1383" s="13">
        <f t="shared" si="220"/>
        <v>288300</v>
      </c>
      <c r="K1383" s="11">
        <v>1</v>
      </c>
      <c r="L1383" s="11"/>
      <c r="M1383" s="11"/>
      <c r="N1383" s="11">
        <v>1</v>
      </c>
      <c r="O1383" s="12"/>
      <c r="P1383" s="15">
        <v>100</v>
      </c>
      <c r="Q1383" s="16"/>
      <c r="R1383" s="16"/>
      <c r="S1383" s="15"/>
      <c r="T1383" s="15"/>
      <c r="U1383" s="13"/>
      <c r="V1383" s="13">
        <f t="shared" si="216"/>
        <v>288300</v>
      </c>
      <c r="W1383" s="13">
        <f t="shared" si="214"/>
        <v>288300</v>
      </c>
      <c r="X1383" s="17">
        <v>50</v>
      </c>
      <c r="Y1383" s="6" t="s">
        <v>35</v>
      </c>
      <c r="Z1383" s="19">
        <v>0.01</v>
      </c>
    </row>
    <row r="1384" spans="1:26" ht="36.75" customHeight="1" thickBot="1" x14ac:dyDescent="0.6">
      <c r="A1384" s="11">
        <v>1139</v>
      </c>
      <c r="B1384" s="11" t="s">
        <v>32</v>
      </c>
      <c r="C1384" s="11">
        <v>30348</v>
      </c>
      <c r="D1384" s="11">
        <v>0</v>
      </c>
      <c r="E1384" s="11">
        <v>0</v>
      </c>
      <c r="F1384" s="11">
        <v>65</v>
      </c>
      <c r="G1384" s="20">
        <v>2</v>
      </c>
      <c r="H1384" s="12">
        <f t="shared" si="212"/>
        <v>65</v>
      </c>
      <c r="I1384" s="11">
        <v>100</v>
      </c>
      <c r="J1384" s="13">
        <f t="shared" si="220"/>
        <v>6500</v>
      </c>
      <c r="K1384" s="11">
        <v>1</v>
      </c>
      <c r="L1384" s="11" t="s">
        <v>33</v>
      </c>
      <c r="M1384" s="14" t="s">
        <v>34</v>
      </c>
      <c r="N1384" s="11">
        <v>2</v>
      </c>
      <c r="O1384" s="12">
        <v>144</v>
      </c>
      <c r="P1384" s="15">
        <v>100</v>
      </c>
      <c r="Q1384" s="16">
        <v>8450</v>
      </c>
      <c r="R1384" s="16">
        <f>O1384*Q1384</f>
        <v>1216800</v>
      </c>
      <c r="S1384" s="15">
        <v>26</v>
      </c>
      <c r="T1384" s="15">
        <v>85</v>
      </c>
      <c r="U1384" s="13">
        <f>R1384*(100-T1384)%</f>
        <v>182520</v>
      </c>
      <c r="V1384" s="13">
        <f t="shared" si="216"/>
        <v>189020</v>
      </c>
      <c r="W1384" s="13">
        <f t="shared" si="214"/>
        <v>189020</v>
      </c>
      <c r="X1384" s="17">
        <v>50</v>
      </c>
      <c r="Y1384" s="18" t="s">
        <v>35</v>
      </c>
      <c r="Z1384" s="19">
        <v>0.03</v>
      </c>
    </row>
    <row r="1385" spans="1:26" ht="36.75" customHeight="1" thickBot="1" x14ac:dyDescent="0.6">
      <c r="A1385" s="11">
        <v>1140</v>
      </c>
      <c r="B1385" s="11" t="s">
        <v>32</v>
      </c>
      <c r="C1385" s="11">
        <v>39491</v>
      </c>
      <c r="D1385" s="11">
        <v>0</v>
      </c>
      <c r="E1385" s="11">
        <v>1</v>
      </c>
      <c r="F1385" s="11">
        <v>11</v>
      </c>
      <c r="G1385" s="11">
        <v>2</v>
      </c>
      <c r="H1385" s="12">
        <f t="shared" si="212"/>
        <v>111</v>
      </c>
      <c r="I1385" s="11">
        <v>420</v>
      </c>
      <c r="J1385" s="13">
        <f t="shared" si="220"/>
        <v>46620</v>
      </c>
      <c r="K1385" s="11">
        <v>1</v>
      </c>
      <c r="L1385" s="11" t="s">
        <v>33</v>
      </c>
      <c r="M1385" s="14" t="s">
        <v>34</v>
      </c>
      <c r="N1385" s="11">
        <v>2</v>
      </c>
      <c r="O1385" s="12">
        <v>334</v>
      </c>
      <c r="P1385" s="15">
        <v>100</v>
      </c>
      <c r="Q1385" s="16">
        <v>8450</v>
      </c>
      <c r="R1385" s="16">
        <f>O1385*Q1385</f>
        <v>2822300</v>
      </c>
      <c r="S1385" s="15">
        <v>18</v>
      </c>
      <c r="T1385" s="15">
        <v>65</v>
      </c>
      <c r="U1385" s="13">
        <f>R1385*(100-T1385)%</f>
        <v>987804.99999999988</v>
      </c>
      <c r="V1385" s="13">
        <f t="shared" si="216"/>
        <v>1034424.9999999999</v>
      </c>
      <c r="W1385" s="13">
        <f t="shared" si="214"/>
        <v>1034424.9999999999</v>
      </c>
      <c r="X1385" s="17">
        <v>50</v>
      </c>
      <c r="Y1385" s="18" t="s">
        <v>35</v>
      </c>
      <c r="Z1385" s="19">
        <v>0.03</v>
      </c>
    </row>
    <row r="1386" spans="1:26" ht="36.75" customHeight="1" thickBot="1" x14ac:dyDescent="0.6">
      <c r="A1386" s="11">
        <v>1141</v>
      </c>
      <c r="B1386" s="11" t="s">
        <v>32</v>
      </c>
      <c r="C1386" s="11">
        <v>34106</v>
      </c>
      <c r="D1386" s="11">
        <v>0</v>
      </c>
      <c r="E1386" s="11">
        <v>0</v>
      </c>
      <c r="F1386" s="11">
        <v>36</v>
      </c>
      <c r="G1386" s="20">
        <v>2</v>
      </c>
      <c r="H1386" s="12">
        <f t="shared" si="212"/>
        <v>36</v>
      </c>
      <c r="I1386" s="11">
        <v>150</v>
      </c>
      <c r="J1386" s="13">
        <f t="shared" si="220"/>
        <v>5400</v>
      </c>
      <c r="K1386" s="11">
        <v>1</v>
      </c>
      <c r="L1386" s="11" t="s">
        <v>33</v>
      </c>
      <c r="M1386" s="14" t="s">
        <v>34</v>
      </c>
      <c r="N1386" s="11">
        <v>2</v>
      </c>
      <c r="O1386" s="12">
        <v>264</v>
      </c>
      <c r="P1386" s="15">
        <v>100</v>
      </c>
      <c r="Q1386" s="16">
        <v>8450</v>
      </c>
      <c r="R1386" s="16">
        <f>O1386*Q1386</f>
        <v>2230800</v>
      </c>
      <c r="S1386" s="15">
        <v>16</v>
      </c>
      <c r="T1386" s="15">
        <v>55</v>
      </c>
      <c r="U1386" s="13">
        <f>R1386*(100-T1386)%</f>
        <v>1003860</v>
      </c>
      <c r="V1386" s="13">
        <f t="shared" si="216"/>
        <v>1009260</v>
      </c>
      <c r="W1386" s="13">
        <f t="shared" si="214"/>
        <v>1009260</v>
      </c>
      <c r="X1386" s="17">
        <v>50</v>
      </c>
      <c r="Y1386" s="18" t="s">
        <v>35</v>
      </c>
      <c r="Z1386" s="19">
        <v>0.03</v>
      </c>
    </row>
    <row r="1387" spans="1:26" ht="29.25" customHeight="1" thickBot="1" x14ac:dyDescent="0.6">
      <c r="A1387" s="11">
        <v>1142</v>
      </c>
      <c r="B1387" s="11" t="s">
        <v>32</v>
      </c>
      <c r="C1387" s="11">
        <v>38984</v>
      </c>
      <c r="D1387" s="11">
        <v>9</v>
      </c>
      <c r="E1387" s="11">
        <v>2</v>
      </c>
      <c r="F1387" s="11">
        <v>71</v>
      </c>
      <c r="G1387" s="11">
        <v>1</v>
      </c>
      <c r="H1387" s="12">
        <f t="shared" si="212"/>
        <v>3871</v>
      </c>
      <c r="I1387" s="11">
        <v>270</v>
      </c>
      <c r="J1387" s="13">
        <f t="shared" si="220"/>
        <v>1045170</v>
      </c>
      <c r="K1387" s="11">
        <v>1</v>
      </c>
      <c r="L1387" s="11"/>
      <c r="M1387" s="11"/>
      <c r="N1387" s="11">
        <v>1</v>
      </c>
      <c r="O1387" s="12"/>
      <c r="P1387" s="15">
        <v>100</v>
      </c>
      <c r="Q1387" s="16"/>
      <c r="R1387" s="16"/>
      <c r="S1387" s="15"/>
      <c r="T1387" s="15"/>
      <c r="U1387" s="13"/>
      <c r="V1387" s="13">
        <f t="shared" si="216"/>
        <v>1045170</v>
      </c>
      <c r="W1387" s="13">
        <f t="shared" si="214"/>
        <v>1045170</v>
      </c>
      <c r="X1387" s="154">
        <v>50</v>
      </c>
      <c r="Y1387" s="155" t="s">
        <v>35</v>
      </c>
      <c r="Z1387" s="156">
        <v>0.01</v>
      </c>
    </row>
    <row r="1388" spans="1:26" ht="29.25" customHeight="1" thickBot="1" x14ac:dyDescent="0.6">
      <c r="A1388" s="11">
        <v>1143</v>
      </c>
      <c r="B1388" s="11" t="s">
        <v>32</v>
      </c>
      <c r="C1388" s="11">
        <v>39203</v>
      </c>
      <c r="D1388" s="11">
        <v>1</v>
      </c>
      <c r="E1388" s="11">
        <v>0</v>
      </c>
      <c r="F1388" s="11">
        <v>48</v>
      </c>
      <c r="G1388" s="11">
        <v>1</v>
      </c>
      <c r="H1388" s="12">
        <f t="shared" si="212"/>
        <v>448</v>
      </c>
      <c r="I1388" s="11">
        <v>130</v>
      </c>
      <c r="J1388" s="13">
        <f t="shared" si="220"/>
        <v>58240</v>
      </c>
      <c r="K1388" s="11">
        <v>1</v>
      </c>
      <c r="L1388" s="11"/>
      <c r="M1388" s="11"/>
      <c r="N1388" s="11">
        <v>1</v>
      </c>
      <c r="O1388" s="12"/>
      <c r="P1388" s="15">
        <v>100</v>
      </c>
      <c r="Q1388" s="16"/>
      <c r="R1388" s="16"/>
      <c r="S1388" s="15"/>
      <c r="T1388" s="15"/>
      <c r="U1388" s="13"/>
      <c r="V1388" s="13">
        <f t="shared" si="216"/>
        <v>58240</v>
      </c>
      <c r="W1388" s="13">
        <f t="shared" si="214"/>
        <v>58240</v>
      </c>
      <c r="X1388" s="154"/>
      <c r="Y1388" s="155"/>
      <c r="Z1388" s="156"/>
    </row>
    <row r="1389" spans="1:26" ht="29.25" customHeight="1" thickBot="1" x14ac:dyDescent="0.6">
      <c r="A1389" s="11">
        <v>1144</v>
      </c>
      <c r="B1389" s="11" t="s">
        <v>32</v>
      </c>
      <c r="C1389" s="11">
        <v>47432</v>
      </c>
      <c r="D1389" s="11">
        <v>13</v>
      </c>
      <c r="E1389" s="11">
        <v>1</v>
      </c>
      <c r="F1389" s="11">
        <v>60</v>
      </c>
      <c r="G1389" s="11">
        <v>1</v>
      </c>
      <c r="H1389" s="12">
        <f t="shared" si="212"/>
        <v>5360</v>
      </c>
      <c r="I1389" s="11">
        <v>100</v>
      </c>
      <c r="J1389" s="13">
        <f t="shared" si="220"/>
        <v>536000</v>
      </c>
      <c r="K1389" s="11">
        <v>1</v>
      </c>
      <c r="L1389" s="11"/>
      <c r="M1389" s="11"/>
      <c r="N1389" s="11">
        <v>1</v>
      </c>
      <c r="O1389" s="12"/>
      <c r="P1389" s="15">
        <v>100</v>
      </c>
      <c r="Q1389" s="16"/>
      <c r="R1389" s="16"/>
      <c r="S1389" s="15"/>
      <c r="T1389" s="15"/>
      <c r="U1389" s="13"/>
      <c r="V1389" s="13">
        <f t="shared" si="216"/>
        <v>536000</v>
      </c>
      <c r="W1389" s="13">
        <f t="shared" si="214"/>
        <v>536000</v>
      </c>
      <c r="X1389" s="154"/>
      <c r="Y1389" s="155"/>
      <c r="Z1389" s="156"/>
    </row>
    <row r="1390" spans="1:26" ht="29.25" customHeight="1" thickBot="1" x14ac:dyDescent="0.6">
      <c r="A1390" s="11">
        <v>1145</v>
      </c>
      <c r="B1390" s="11" t="s">
        <v>32</v>
      </c>
      <c r="C1390" s="11">
        <v>17704</v>
      </c>
      <c r="D1390" s="11">
        <v>4</v>
      </c>
      <c r="E1390" s="11">
        <v>1</v>
      </c>
      <c r="F1390" s="11">
        <v>35</v>
      </c>
      <c r="G1390" s="20">
        <v>1</v>
      </c>
      <c r="H1390" s="12">
        <f t="shared" si="212"/>
        <v>1735</v>
      </c>
      <c r="I1390" s="11">
        <v>100</v>
      </c>
      <c r="J1390" s="13">
        <f t="shared" si="220"/>
        <v>173500</v>
      </c>
      <c r="K1390" s="11">
        <v>1</v>
      </c>
      <c r="L1390" s="11"/>
      <c r="M1390" s="11"/>
      <c r="N1390" s="11">
        <v>1</v>
      </c>
      <c r="O1390" s="12"/>
      <c r="P1390" s="15">
        <v>100</v>
      </c>
      <c r="Q1390" s="16"/>
      <c r="R1390" s="16"/>
      <c r="S1390" s="15"/>
      <c r="T1390" s="15"/>
      <c r="U1390" s="13"/>
      <c r="V1390" s="13">
        <f t="shared" si="216"/>
        <v>173500</v>
      </c>
      <c r="W1390" s="13">
        <f t="shared" si="214"/>
        <v>173500</v>
      </c>
      <c r="X1390" s="17">
        <v>50</v>
      </c>
      <c r="Y1390" s="6" t="s">
        <v>35</v>
      </c>
      <c r="Z1390" s="19">
        <v>0.01</v>
      </c>
    </row>
    <row r="1391" spans="1:26" ht="36.75" customHeight="1" thickBot="1" x14ac:dyDescent="0.6">
      <c r="A1391" s="11">
        <v>1146</v>
      </c>
      <c r="B1391" s="11" t="s">
        <v>32</v>
      </c>
      <c r="C1391" s="11">
        <v>34088</v>
      </c>
      <c r="D1391" s="11">
        <v>0</v>
      </c>
      <c r="E1391" s="11">
        <v>1</v>
      </c>
      <c r="F1391" s="11">
        <v>76</v>
      </c>
      <c r="G1391" s="20">
        <v>2</v>
      </c>
      <c r="H1391" s="12">
        <f t="shared" ref="H1391:H1455" si="221">SUM(D1391*400)+(E1391*100)+F1391</f>
        <v>176</v>
      </c>
      <c r="I1391" s="11">
        <v>500</v>
      </c>
      <c r="J1391" s="13">
        <f t="shared" si="220"/>
        <v>88000</v>
      </c>
      <c r="K1391" s="11">
        <v>1</v>
      </c>
      <c r="L1391" s="11" t="s">
        <v>33</v>
      </c>
      <c r="M1391" s="14" t="s">
        <v>34</v>
      </c>
      <c r="N1391" s="11">
        <v>2</v>
      </c>
      <c r="O1391" s="12">
        <v>448</v>
      </c>
      <c r="P1391" s="15">
        <v>100</v>
      </c>
      <c r="Q1391" s="16">
        <v>8450</v>
      </c>
      <c r="R1391" s="16">
        <f>O1391*Q1391</f>
        <v>3785600</v>
      </c>
      <c r="S1391" s="15">
        <v>15</v>
      </c>
      <c r="T1391" s="15">
        <v>50</v>
      </c>
      <c r="U1391" s="13">
        <f>R1391*(100-T1391)%</f>
        <v>1892800</v>
      </c>
      <c r="V1391" s="13">
        <f t="shared" si="216"/>
        <v>1980800</v>
      </c>
      <c r="W1391" s="13">
        <f t="shared" si="214"/>
        <v>1980800</v>
      </c>
      <c r="X1391" s="17">
        <v>50</v>
      </c>
      <c r="Y1391" s="18" t="s">
        <v>35</v>
      </c>
      <c r="Z1391" s="19">
        <v>0.03</v>
      </c>
    </row>
    <row r="1392" spans="1:26" ht="36.75" customHeight="1" thickBot="1" x14ac:dyDescent="0.6">
      <c r="A1392" s="11">
        <v>1147</v>
      </c>
      <c r="B1392" s="11" t="s">
        <v>32</v>
      </c>
      <c r="C1392" s="11">
        <v>2787</v>
      </c>
      <c r="D1392" s="11">
        <v>0</v>
      </c>
      <c r="E1392" s="11">
        <v>1</v>
      </c>
      <c r="F1392" s="11">
        <v>42</v>
      </c>
      <c r="G1392" s="20">
        <v>2</v>
      </c>
      <c r="H1392" s="12">
        <f t="shared" si="221"/>
        <v>142</v>
      </c>
      <c r="I1392" s="11">
        <v>420</v>
      </c>
      <c r="J1392" s="13">
        <f t="shared" si="220"/>
        <v>59640</v>
      </c>
      <c r="K1392" s="11">
        <v>1</v>
      </c>
      <c r="L1392" s="11" t="s">
        <v>33</v>
      </c>
      <c r="M1392" s="14" t="s">
        <v>34</v>
      </c>
      <c r="N1392" s="11">
        <v>2</v>
      </c>
      <c r="O1392" s="12">
        <v>207</v>
      </c>
      <c r="P1392" s="15">
        <v>100</v>
      </c>
      <c r="Q1392" s="16">
        <v>8450</v>
      </c>
      <c r="R1392" s="16">
        <f>O1392*Q1392</f>
        <v>1749150</v>
      </c>
      <c r="S1392" s="15">
        <v>26</v>
      </c>
      <c r="T1392" s="15">
        <v>85</v>
      </c>
      <c r="U1392" s="13">
        <f>R1392*(100-T1392)%</f>
        <v>262372.5</v>
      </c>
      <c r="V1392" s="13">
        <f t="shared" si="216"/>
        <v>322012.5</v>
      </c>
      <c r="W1392" s="13">
        <f t="shared" si="214"/>
        <v>322012.5</v>
      </c>
      <c r="X1392" s="17">
        <v>50</v>
      </c>
      <c r="Y1392" s="6" t="s">
        <v>35</v>
      </c>
      <c r="Z1392" s="19">
        <v>0.03</v>
      </c>
    </row>
    <row r="1393" spans="1:26" ht="30.75" customHeight="1" thickBot="1" x14ac:dyDescent="0.6">
      <c r="A1393" s="11">
        <v>1148</v>
      </c>
      <c r="B1393" s="11" t="s">
        <v>32</v>
      </c>
      <c r="C1393" s="11">
        <v>17817</v>
      </c>
      <c r="D1393" s="11">
        <v>4</v>
      </c>
      <c r="E1393" s="11">
        <v>2</v>
      </c>
      <c r="F1393" s="11">
        <v>66</v>
      </c>
      <c r="G1393" s="20">
        <v>1</v>
      </c>
      <c r="H1393" s="12">
        <f t="shared" si="221"/>
        <v>1866</v>
      </c>
      <c r="I1393" s="11">
        <v>130</v>
      </c>
      <c r="J1393" s="13">
        <f t="shared" si="220"/>
        <v>242580</v>
      </c>
      <c r="K1393" s="11">
        <v>1</v>
      </c>
      <c r="L1393" s="11"/>
      <c r="M1393" s="11"/>
      <c r="N1393" s="11">
        <v>1</v>
      </c>
      <c r="O1393" s="12"/>
      <c r="P1393" s="15">
        <v>100</v>
      </c>
      <c r="Q1393" s="16"/>
      <c r="R1393" s="16"/>
      <c r="S1393" s="15"/>
      <c r="T1393" s="15"/>
      <c r="U1393" s="13"/>
      <c r="V1393" s="13">
        <f t="shared" si="216"/>
        <v>242580</v>
      </c>
      <c r="W1393" s="13">
        <f t="shared" ref="W1393:W1459" si="222">V1393</f>
        <v>242580</v>
      </c>
      <c r="X1393" s="154">
        <v>50</v>
      </c>
      <c r="Y1393" s="155" t="s">
        <v>35</v>
      </c>
      <c r="Z1393" s="156">
        <v>0.01</v>
      </c>
    </row>
    <row r="1394" spans="1:26" ht="30.75" customHeight="1" thickBot="1" x14ac:dyDescent="0.6">
      <c r="A1394" s="11">
        <v>1149</v>
      </c>
      <c r="B1394" s="11" t="s">
        <v>32</v>
      </c>
      <c r="C1394" s="11">
        <v>17818</v>
      </c>
      <c r="D1394" s="11">
        <v>4</v>
      </c>
      <c r="E1394" s="11">
        <v>1</v>
      </c>
      <c r="F1394" s="11">
        <v>66</v>
      </c>
      <c r="G1394" s="20">
        <v>1</v>
      </c>
      <c r="H1394" s="12">
        <f t="shared" si="221"/>
        <v>1766</v>
      </c>
      <c r="I1394" s="11">
        <v>130</v>
      </c>
      <c r="J1394" s="13">
        <f t="shared" si="220"/>
        <v>229580</v>
      </c>
      <c r="K1394" s="11">
        <v>1</v>
      </c>
      <c r="L1394" s="11"/>
      <c r="M1394" s="11"/>
      <c r="N1394" s="11">
        <v>1</v>
      </c>
      <c r="O1394" s="12"/>
      <c r="P1394" s="15">
        <v>100</v>
      </c>
      <c r="Q1394" s="16"/>
      <c r="R1394" s="16"/>
      <c r="S1394" s="15"/>
      <c r="T1394" s="15"/>
      <c r="U1394" s="13"/>
      <c r="V1394" s="13">
        <f t="shared" si="216"/>
        <v>229580</v>
      </c>
      <c r="W1394" s="13">
        <f t="shared" si="222"/>
        <v>229580</v>
      </c>
      <c r="X1394" s="154"/>
      <c r="Y1394" s="155"/>
      <c r="Z1394" s="156"/>
    </row>
    <row r="1395" spans="1:26" ht="30.75" customHeight="1" thickBot="1" x14ac:dyDescent="0.6">
      <c r="A1395" s="11">
        <v>1150</v>
      </c>
      <c r="B1395" s="11" t="s">
        <v>32</v>
      </c>
      <c r="C1395" s="11">
        <v>19624</v>
      </c>
      <c r="D1395" s="11">
        <v>1</v>
      </c>
      <c r="E1395" s="11">
        <v>0</v>
      </c>
      <c r="F1395" s="11">
        <v>27</v>
      </c>
      <c r="G1395" s="20">
        <v>1</v>
      </c>
      <c r="H1395" s="12">
        <f t="shared" si="221"/>
        <v>427</v>
      </c>
      <c r="I1395" s="11">
        <v>180</v>
      </c>
      <c r="J1395" s="13">
        <f t="shared" si="220"/>
        <v>76860</v>
      </c>
      <c r="K1395" s="11">
        <v>1</v>
      </c>
      <c r="L1395" s="11"/>
      <c r="M1395" s="11"/>
      <c r="N1395" s="11">
        <v>1</v>
      </c>
      <c r="O1395" s="12"/>
      <c r="P1395" s="15">
        <v>100</v>
      </c>
      <c r="Q1395" s="16"/>
      <c r="R1395" s="16"/>
      <c r="S1395" s="15"/>
      <c r="T1395" s="15"/>
      <c r="U1395" s="13"/>
      <c r="V1395" s="13">
        <f t="shared" si="216"/>
        <v>76860</v>
      </c>
      <c r="W1395" s="13">
        <f t="shared" si="222"/>
        <v>76860</v>
      </c>
      <c r="X1395" s="154"/>
      <c r="Y1395" s="155"/>
      <c r="Z1395" s="156"/>
    </row>
    <row r="1396" spans="1:26" ht="30.75" customHeight="1" thickBot="1" x14ac:dyDescent="0.6">
      <c r="A1396" s="11">
        <v>1151</v>
      </c>
      <c r="B1396" s="11" t="s">
        <v>32</v>
      </c>
      <c r="C1396" s="11">
        <v>17283</v>
      </c>
      <c r="D1396" s="11">
        <v>6</v>
      </c>
      <c r="E1396" s="11">
        <v>2</v>
      </c>
      <c r="F1396" s="11">
        <v>4</v>
      </c>
      <c r="G1396" s="20">
        <v>1</v>
      </c>
      <c r="H1396" s="12">
        <f t="shared" si="221"/>
        <v>2604</v>
      </c>
      <c r="I1396" s="11">
        <v>180</v>
      </c>
      <c r="J1396" s="13">
        <f t="shared" si="220"/>
        <v>468720</v>
      </c>
      <c r="K1396" s="11">
        <v>1</v>
      </c>
      <c r="L1396" s="11"/>
      <c r="M1396" s="11"/>
      <c r="N1396" s="11">
        <v>1</v>
      </c>
      <c r="O1396" s="12"/>
      <c r="P1396" s="15">
        <v>100</v>
      </c>
      <c r="Q1396" s="16"/>
      <c r="R1396" s="16"/>
      <c r="S1396" s="15"/>
      <c r="T1396" s="15"/>
      <c r="U1396" s="13"/>
      <c r="V1396" s="13">
        <f t="shared" si="216"/>
        <v>468720</v>
      </c>
      <c r="W1396" s="13">
        <f t="shared" si="222"/>
        <v>468720</v>
      </c>
      <c r="X1396" s="17">
        <v>50</v>
      </c>
      <c r="Y1396" s="6" t="s">
        <v>35</v>
      </c>
      <c r="Z1396" s="19">
        <v>0.01</v>
      </c>
    </row>
    <row r="1397" spans="1:26" ht="36.75" customHeight="1" thickBot="1" x14ac:dyDescent="0.6">
      <c r="A1397" s="152">
        <v>1152</v>
      </c>
      <c r="B1397" s="11" t="s">
        <v>32</v>
      </c>
      <c r="C1397" s="11">
        <v>1499</v>
      </c>
      <c r="D1397" s="11">
        <v>0</v>
      </c>
      <c r="E1397" s="11">
        <v>1</v>
      </c>
      <c r="F1397" s="11">
        <v>33</v>
      </c>
      <c r="G1397" s="20">
        <v>2</v>
      </c>
      <c r="H1397" s="12">
        <f t="shared" ref="H1397" si="223">SUM(D1397*400)+(E1397*100)+F1397</f>
        <v>133</v>
      </c>
      <c r="I1397" s="11">
        <v>420</v>
      </c>
      <c r="J1397" s="13">
        <f t="shared" si="220"/>
        <v>55860</v>
      </c>
      <c r="K1397" s="11">
        <v>1</v>
      </c>
      <c r="L1397" s="11"/>
      <c r="M1397" s="11"/>
      <c r="N1397" s="11">
        <v>2</v>
      </c>
      <c r="O1397" s="12"/>
      <c r="P1397" s="15">
        <v>100</v>
      </c>
      <c r="Q1397" s="16"/>
      <c r="R1397" s="16"/>
      <c r="S1397" s="15"/>
      <c r="T1397" s="15"/>
      <c r="U1397" s="13"/>
      <c r="V1397" s="13">
        <f t="shared" si="216"/>
        <v>55860</v>
      </c>
      <c r="W1397" s="13">
        <f t="shared" si="222"/>
        <v>55860</v>
      </c>
      <c r="X1397" s="17">
        <v>50</v>
      </c>
      <c r="Y1397" s="18" t="s">
        <v>35</v>
      </c>
      <c r="Z1397" s="19">
        <v>0.03</v>
      </c>
    </row>
    <row r="1398" spans="1:26" ht="36.75" customHeight="1" thickBot="1" x14ac:dyDescent="0.6">
      <c r="A1398" s="153"/>
      <c r="B1398" s="11" t="s">
        <v>32</v>
      </c>
      <c r="C1398" s="11">
        <v>1499</v>
      </c>
      <c r="D1398" s="11"/>
      <c r="E1398" s="11"/>
      <c r="F1398" s="11"/>
      <c r="G1398" s="20"/>
      <c r="H1398" s="12"/>
      <c r="I1398" s="11"/>
      <c r="J1398" s="13"/>
      <c r="K1398" s="11">
        <v>1</v>
      </c>
      <c r="L1398" s="11" t="s">
        <v>33</v>
      </c>
      <c r="M1398" s="11" t="s">
        <v>37</v>
      </c>
      <c r="N1398" s="11">
        <v>2</v>
      </c>
      <c r="O1398" s="12">
        <v>325</v>
      </c>
      <c r="P1398" s="15">
        <v>100</v>
      </c>
      <c r="Q1398" s="16">
        <v>8450</v>
      </c>
      <c r="R1398" s="16">
        <f>O1398*Q1398</f>
        <v>2746250</v>
      </c>
      <c r="S1398" s="15">
        <v>36</v>
      </c>
      <c r="T1398" s="15">
        <v>62</v>
      </c>
      <c r="U1398" s="13">
        <f>R1398*(100-T1398)%</f>
        <v>1043575</v>
      </c>
      <c r="V1398" s="13">
        <f t="shared" si="216"/>
        <v>1043575</v>
      </c>
      <c r="W1398" s="13">
        <f t="shared" si="222"/>
        <v>1043575</v>
      </c>
      <c r="X1398" s="17">
        <v>50</v>
      </c>
      <c r="Y1398" s="18" t="s">
        <v>35</v>
      </c>
      <c r="Z1398" s="19">
        <v>0.03</v>
      </c>
    </row>
    <row r="1399" spans="1:26" ht="36.75" customHeight="1" thickBot="1" x14ac:dyDescent="0.6">
      <c r="A1399" s="11">
        <v>1154</v>
      </c>
      <c r="B1399" s="11" t="s">
        <v>32</v>
      </c>
      <c r="C1399" s="11">
        <v>442</v>
      </c>
      <c r="D1399" s="11">
        <v>0</v>
      </c>
      <c r="E1399" s="11">
        <v>2</v>
      </c>
      <c r="F1399" s="11">
        <v>35</v>
      </c>
      <c r="G1399" s="20">
        <v>2</v>
      </c>
      <c r="H1399" s="12">
        <f t="shared" si="221"/>
        <v>235</v>
      </c>
      <c r="I1399" s="11">
        <v>370</v>
      </c>
      <c r="J1399" s="13">
        <f t="shared" ref="J1399:J1418" si="224">H1399*I1399</f>
        <v>86950</v>
      </c>
      <c r="K1399" s="11">
        <v>1</v>
      </c>
      <c r="L1399" s="11" t="s">
        <v>33</v>
      </c>
      <c r="M1399" s="14" t="s">
        <v>34</v>
      </c>
      <c r="N1399" s="11">
        <v>2</v>
      </c>
      <c r="O1399" s="12">
        <v>216</v>
      </c>
      <c r="P1399" s="11">
        <v>100</v>
      </c>
      <c r="Q1399" s="16">
        <v>8450</v>
      </c>
      <c r="R1399" s="16">
        <f>O1399*Q1399</f>
        <v>1825200</v>
      </c>
      <c r="S1399" s="15">
        <v>18</v>
      </c>
      <c r="T1399" s="15">
        <v>65</v>
      </c>
      <c r="U1399" s="13">
        <f>R1399*(100-T1399)%</f>
        <v>638820</v>
      </c>
      <c r="V1399" s="13">
        <f t="shared" si="216"/>
        <v>725770</v>
      </c>
      <c r="W1399" s="13">
        <f t="shared" si="222"/>
        <v>725770</v>
      </c>
      <c r="X1399" s="17">
        <v>50</v>
      </c>
      <c r="Y1399" s="18" t="s">
        <v>35</v>
      </c>
      <c r="Z1399" s="19">
        <v>0.03</v>
      </c>
    </row>
    <row r="1400" spans="1:26" ht="22.5" customHeight="1" thickBot="1" x14ac:dyDescent="0.6">
      <c r="A1400" s="11">
        <v>1155</v>
      </c>
      <c r="B1400" s="11" t="s">
        <v>32</v>
      </c>
      <c r="C1400" s="11">
        <v>17701</v>
      </c>
      <c r="D1400" s="11">
        <v>5</v>
      </c>
      <c r="E1400" s="11">
        <v>0</v>
      </c>
      <c r="F1400" s="11">
        <v>21</v>
      </c>
      <c r="G1400" s="20">
        <v>1</v>
      </c>
      <c r="H1400" s="12">
        <f t="shared" si="221"/>
        <v>2021</v>
      </c>
      <c r="I1400" s="11">
        <v>180</v>
      </c>
      <c r="J1400" s="13">
        <f t="shared" si="224"/>
        <v>363780</v>
      </c>
      <c r="K1400" s="11">
        <v>1</v>
      </c>
      <c r="L1400" s="11"/>
      <c r="M1400" s="11"/>
      <c r="N1400" s="11">
        <v>1</v>
      </c>
      <c r="O1400" s="12"/>
      <c r="P1400" s="15">
        <v>100</v>
      </c>
      <c r="Q1400" s="16"/>
      <c r="R1400" s="16"/>
      <c r="S1400" s="15"/>
      <c r="T1400" s="15"/>
      <c r="U1400" s="13"/>
      <c r="V1400" s="13">
        <f t="shared" si="216"/>
        <v>363780</v>
      </c>
      <c r="W1400" s="13">
        <f t="shared" si="222"/>
        <v>363780</v>
      </c>
      <c r="X1400" s="17">
        <v>50</v>
      </c>
      <c r="Y1400" s="6" t="s">
        <v>35</v>
      </c>
      <c r="Z1400" s="19">
        <v>0.01</v>
      </c>
    </row>
    <row r="1401" spans="1:26" ht="36.75" customHeight="1" thickBot="1" x14ac:dyDescent="0.6">
      <c r="A1401" s="11">
        <v>1156</v>
      </c>
      <c r="B1401" s="11" t="s">
        <v>32</v>
      </c>
      <c r="C1401" s="11">
        <v>405</v>
      </c>
      <c r="D1401" s="11">
        <v>0</v>
      </c>
      <c r="E1401" s="11">
        <v>1</v>
      </c>
      <c r="F1401" s="11">
        <v>32</v>
      </c>
      <c r="G1401" s="20">
        <v>2</v>
      </c>
      <c r="H1401" s="12">
        <f t="shared" si="221"/>
        <v>132</v>
      </c>
      <c r="I1401" s="11">
        <v>420</v>
      </c>
      <c r="J1401" s="13">
        <f t="shared" si="224"/>
        <v>55440</v>
      </c>
      <c r="K1401" s="11">
        <v>1</v>
      </c>
      <c r="L1401" s="11" t="s">
        <v>33</v>
      </c>
      <c r="M1401" s="11" t="s">
        <v>37</v>
      </c>
      <c r="N1401" s="11">
        <v>2</v>
      </c>
      <c r="O1401" s="12">
        <v>108</v>
      </c>
      <c r="P1401" s="15">
        <v>100</v>
      </c>
      <c r="Q1401" s="16">
        <v>8450</v>
      </c>
      <c r="R1401" s="16">
        <f>O1401*Q1401</f>
        <v>912600</v>
      </c>
      <c r="S1401" s="15">
        <v>13</v>
      </c>
      <c r="T1401" s="15">
        <v>16</v>
      </c>
      <c r="U1401" s="13">
        <f>R1401*(100-T1401)%</f>
        <v>766584</v>
      </c>
      <c r="V1401" s="13">
        <f t="shared" si="216"/>
        <v>822024</v>
      </c>
      <c r="W1401" s="13">
        <f t="shared" si="222"/>
        <v>822024</v>
      </c>
      <c r="X1401" s="17">
        <v>50</v>
      </c>
      <c r="Y1401" s="18" t="s">
        <v>35</v>
      </c>
      <c r="Z1401" s="19">
        <v>0.03</v>
      </c>
    </row>
    <row r="1402" spans="1:26" ht="25.5" customHeight="1" thickBot="1" x14ac:dyDescent="0.6">
      <c r="A1402" s="11">
        <v>1157</v>
      </c>
      <c r="B1402" s="11" t="s">
        <v>32</v>
      </c>
      <c r="C1402" s="11">
        <v>41002</v>
      </c>
      <c r="D1402" s="11">
        <v>4</v>
      </c>
      <c r="E1402" s="11">
        <v>2</v>
      </c>
      <c r="F1402" s="11">
        <v>64</v>
      </c>
      <c r="G1402" s="11">
        <v>1</v>
      </c>
      <c r="H1402" s="12">
        <f t="shared" si="221"/>
        <v>1864</v>
      </c>
      <c r="I1402" s="11">
        <v>180</v>
      </c>
      <c r="J1402" s="13">
        <f t="shared" si="224"/>
        <v>335520</v>
      </c>
      <c r="K1402" s="11">
        <v>1</v>
      </c>
      <c r="L1402" s="11"/>
      <c r="M1402" s="11"/>
      <c r="N1402" s="11">
        <v>1</v>
      </c>
      <c r="O1402" s="12"/>
      <c r="P1402" s="15">
        <v>100</v>
      </c>
      <c r="Q1402" s="16"/>
      <c r="R1402" s="16"/>
      <c r="S1402" s="15"/>
      <c r="T1402" s="15"/>
      <c r="U1402" s="13"/>
      <c r="V1402" s="13">
        <f t="shared" ref="V1402:V1465" si="225">U1402+J1402</f>
        <v>335520</v>
      </c>
      <c r="W1402" s="13">
        <f t="shared" si="222"/>
        <v>335520</v>
      </c>
      <c r="X1402" s="154">
        <v>50</v>
      </c>
      <c r="Y1402" s="155" t="s">
        <v>35</v>
      </c>
      <c r="Z1402" s="156">
        <v>0.01</v>
      </c>
    </row>
    <row r="1403" spans="1:26" ht="25.5" customHeight="1" thickBot="1" x14ac:dyDescent="0.6">
      <c r="A1403" s="11">
        <v>1158</v>
      </c>
      <c r="B1403" s="11" t="s">
        <v>32</v>
      </c>
      <c r="C1403" s="11">
        <v>42594</v>
      </c>
      <c r="D1403" s="11">
        <v>9</v>
      </c>
      <c r="E1403" s="11">
        <v>2</v>
      </c>
      <c r="F1403" s="11">
        <v>50</v>
      </c>
      <c r="G1403" s="11">
        <v>1</v>
      </c>
      <c r="H1403" s="12">
        <f t="shared" si="221"/>
        <v>3850</v>
      </c>
      <c r="I1403" s="11">
        <v>130</v>
      </c>
      <c r="J1403" s="13">
        <f t="shared" si="224"/>
        <v>500500</v>
      </c>
      <c r="K1403" s="11">
        <v>1</v>
      </c>
      <c r="L1403" s="11"/>
      <c r="M1403" s="11"/>
      <c r="N1403" s="11">
        <v>1</v>
      </c>
      <c r="O1403" s="12"/>
      <c r="P1403" s="15">
        <v>100</v>
      </c>
      <c r="Q1403" s="16"/>
      <c r="R1403" s="16"/>
      <c r="S1403" s="15"/>
      <c r="T1403" s="15"/>
      <c r="U1403" s="13"/>
      <c r="V1403" s="13">
        <f t="shared" si="225"/>
        <v>500500</v>
      </c>
      <c r="W1403" s="13">
        <f t="shared" si="222"/>
        <v>500500</v>
      </c>
      <c r="X1403" s="154"/>
      <c r="Y1403" s="155"/>
      <c r="Z1403" s="156"/>
    </row>
    <row r="1404" spans="1:26" ht="25.5" customHeight="1" thickBot="1" x14ac:dyDescent="0.6">
      <c r="A1404" s="11">
        <v>1159</v>
      </c>
      <c r="B1404" s="11" t="s">
        <v>32</v>
      </c>
      <c r="C1404" s="11">
        <v>17819</v>
      </c>
      <c r="D1404" s="11">
        <v>30</v>
      </c>
      <c r="E1404" s="11">
        <v>0</v>
      </c>
      <c r="F1404" s="11">
        <v>93</v>
      </c>
      <c r="G1404" s="20">
        <v>1</v>
      </c>
      <c r="H1404" s="12">
        <f t="shared" si="221"/>
        <v>12093</v>
      </c>
      <c r="I1404" s="11">
        <v>130</v>
      </c>
      <c r="J1404" s="13">
        <f t="shared" si="224"/>
        <v>1572090</v>
      </c>
      <c r="K1404" s="11">
        <v>1</v>
      </c>
      <c r="L1404" s="11"/>
      <c r="M1404" s="11"/>
      <c r="N1404" s="11">
        <v>1</v>
      </c>
      <c r="O1404" s="12"/>
      <c r="P1404" s="15">
        <v>100</v>
      </c>
      <c r="Q1404" s="16"/>
      <c r="R1404" s="16"/>
      <c r="S1404" s="15"/>
      <c r="T1404" s="15"/>
      <c r="U1404" s="13"/>
      <c r="V1404" s="13">
        <f t="shared" si="225"/>
        <v>1572090</v>
      </c>
      <c r="W1404" s="13">
        <f t="shared" si="222"/>
        <v>1572090</v>
      </c>
      <c r="X1404" s="154">
        <v>50</v>
      </c>
      <c r="Y1404" s="155" t="s">
        <v>35</v>
      </c>
      <c r="Z1404" s="156">
        <v>0.01</v>
      </c>
    </row>
    <row r="1405" spans="1:26" ht="25.5" customHeight="1" thickBot="1" x14ac:dyDescent="0.6">
      <c r="A1405" s="11">
        <v>1160</v>
      </c>
      <c r="B1405" s="11" t="s">
        <v>32</v>
      </c>
      <c r="C1405" s="11">
        <v>19437</v>
      </c>
      <c r="D1405" s="11">
        <v>3</v>
      </c>
      <c r="E1405" s="11">
        <v>0</v>
      </c>
      <c r="F1405" s="11">
        <v>0</v>
      </c>
      <c r="G1405" s="20">
        <v>1</v>
      </c>
      <c r="H1405" s="12">
        <f t="shared" si="221"/>
        <v>1200</v>
      </c>
      <c r="I1405" s="11">
        <v>100</v>
      </c>
      <c r="J1405" s="13">
        <f t="shared" si="224"/>
        <v>120000</v>
      </c>
      <c r="K1405" s="11">
        <v>1</v>
      </c>
      <c r="L1405" s="11"/>
      <c r="M1405" s="11"/>
      <c r="N1405" s="11">
        <v>1</v>
      </c>
      <c r="O1405" s="12"/>
      <c r="P1405" s="15">
        <v>100</v>
      </c>
      <c r="Q1405" s="16"/>
      <c r="R1405" s="16"/>
      <c r="S1405" s="15"/>
      <c r="T1405" s="15"/>
      <c r="U1405" s="13"/>
      <c r="V1405" s="13">
        <f t="shared" si="225"/>
        <v>120000</v>
      </c>
      <c r="W1405" s="13">
        <f t="shared" si="222"/>
        <v>120000</v>
      </c>
      <c r="X1405" s="154"/>
      <c r="Y1405" s="155"/>
      <c r="Z1405" s="156"/>
    </row>
    <row r="1406" spans="1:26" ht="25.5" customHeight="1" thickBot="1" x14ac:dyDescent="0.6">
      <c r="A1406" s="11">
        <v>1161</v>
      </c>
      <c r="B1406" s="11" t="s">
        <v>32</v>
      </c>
      <c r="C1406" s="11">
        <v>19494</v>
      </c>
      <c r="D1406" s="11">
        <v>17</v>
      </c>
      <c r="E1406" s="11">
        <v>0</v>
      </c>
      <c r="F1406" s="11">
        <v>85</v>
      </c>
      <c r="G1406" s="20">
        <v>1</v>
      </c>
      <c r="H1406" s="12">
        <f t="shared" si="221"/>
        <v>6885</v>
      </c>
      <c r="I1406" s="11">
        <v>130</v>
      </c>
      <c r="J1406" s="13">
        <f t="shared" si="224"/>
        <v>895050</v>
      </c>
      <c r="K1406" s="11">
        <v>1</v>
      </c>
      <c r="L1406" s="11"/>
      <c r="M1406" s="11"/>
      <c r="N1406" s="11">
        <v>1</v>
      </c>
      <c r="O1406" s="12"/>
      <c r="P1406" s="15">
        <v>100</v>
      </c>
      <c r="Q1406" s="16"/>
      <c r="R1406" s="16"/>
      <c r="S1406" s="15"/>
      <c r="T1406" s="15"/>
      <c r="U1406" s="13"/>
      <c r="V1406" s="13">
        <f t="shared" si="225"/>
        <v>895050</v>
      </c>
      <c r="W1406" s="13">
        <f t="shared" si="222"/>
        <v>895050</v>
      </c>
      <c r="X1406" s="154"/>
      <c r="Y1406" s="155"/>
      <c r="Z1406" s="156"/>
    </row>
    <row r="1407" spans="1:26" ht="25.5" customHeight="1" thickBot="1" x14ac:dyDescent="0.6">
      <c r="A1407" s="11">
        <v>1162</v>
      </c>
      <c r="B1407" s="11" t="s">
        <v>32</v>
      </c>
      <c r="C1407" s="11">
        <v>40209</v>
      </c>
      <c r="D1407" s="11">
        <v>0</v>
      </c>
      <c r="E1407" s="11">
        <v>2</v>
      </c>
      <c r="F1407" s="11">
        <v>91</v>
      </c>
      <c r="G1407" s="11">
        <v>1</v>
      </c>
      <c r="H1407" s="12">
        <f t="shared" ref="H1407" si="226">SUM(D1407*400)+(E1407*100)+F1407</f>
        <v>291</v>
      </c>
      <c r="I1407" s="11">
        <v>370</v>
      </c>
      <c r="J1407" s="13">
        <f t="shared" si="224"/>
        <v>107670</v>
      </c>
      <c r="K1407" s="11">
        <v>1</v>
      </c>
      <c r="L1407" s="11"/>
      <c r="M1407" s="11"/>
      <c r="N1407" s="11">
        <v>1</v>
      </c>
      <c r="O1407" s="12"/>
      <c r="P1407" s="15">
        <v>100</v>
      </c>
      <c r="Q1407" s="16"/>
      <c r="R1407" s="16"/>
      <c r="S1407" s="15"/>
      <c r="T1407" s="15"/>
      <c r="U1407" s="13"/>
      <c r="V1407" s="13">
        <f t="shared" si="225"/>
        <v>107670</v>
      </c>
      <c r="W1407" s="13">
        <f t="shared" si="222"/>
        <v>107670</v>
      </c>
      <c r="X1407" s="154"/>
      <c r="Y1407" s="155"/>
      <c r="Z1407" s="156"/>
    </row>
    <row r="1408" spans="1:26" ht="25.5" customHeight="1" thickBot="1" x14ac:dyDescent="0.6">
      <c r="A1408" s="11">
        <v>1163</v>
      </c>
      <c r="B1408" s="11" t="s">
        <v>32</v>
      </c>
      <c r="C1408" s="11">
        <v>40210</v>
      </c>
      <c r="D1408" s="11">
        <v>0</v>
      </c>
      <c r="E1408" s="11">
        <v>2</v>
      </c>
      <c r="F1408" s="11">
        <v>47</v>
      </c>
      <c r="G1408" s="11">
        <v>1</v>
      </c>
      <c r="H1408" s="12">
        <f t="shared" si="221"/>
        <v>247</v>
      </c>
      <c r="I1408" s="11">
        <v>370</v>
      </c>
      <c r="J1408" s="13">
        <f t="shared" si="224"/>
        <v>91390</v>
      </c>
      <c r="K1408" s="11">
        <v>1</v>
      </c>
      <c r="L1408" s="11"/>
      <c r="M1408" s="11"/>
      <c r="N1408" s="11">
        <v>1</v>
      </c>
      <c r="O1408" s="12"/>
      <c r="P1408" s="15">
        <v>100</v>
      </c>
      <c r="Q1408" s="16"/>
      <c r="R1408" s="16"/>
      <c r="S1408" s="15"/>
      <c r="T1408" s="15"/>
      <c r="U1408" s="13"/>
      <c r="V1408" s="13">
        <f t="shared" si="225"/>
        <v>91390</v>
      </c>
      <c r="W1408" s="13">
        <f t="shared" si="222"/>
        <v>91390</v>
      </c>
      <c r="X1408" s="154"/>
      <c r="Y1408" s="155"/>
      <c r="Z1408" s="156"/>
    </row>
    <row r="1409" spans="1:26" ht="36.75" customHeight="1" thickBot="1" x14ac:dyDescent="0.6">
      <c r="A1409" s="11">
        <v>1164</v>
      </c>
      <c r="B1409" s="11" t="s">
        <v>32</v>
      </c>
      <c r="C1409" s="11">
        <v>32777</v>
      </c>
      <c r="D1409" s="11">
        <v>0</v>
      </c>
      <c r="E1409" s="11">
        <v>1</v>
      </c>
      <c r="F1409" s="11">
        <v>3</v>
      </c>
      <c r="G1409" s="20">
        <v>2</v>
      </c>
      <c r="H1409" s="12">
        <f t="shared" si="221"/>
        <v>103</v>
      </c>
      <c r="I1409" s="11">
        <v>420</v>
      </c>
      <c r="J1409" s="13">
        <f t="shared" si="224"/>
        <v>43260</v>
      </c>
      <c r="K1409" s="11">
        <v>1</v>
      </c>
      <c r="L1409" s="11" t="s">
        <v>33</v>
      </c>
      <c r="M1409" s="11" t="s">
        <v>37</v>
      </c>
      <c r="N1409" s="11">
        <v>2</v>
      </c>
      <c r="O1409" s="12">
        <v>63</v>
      </c>
      <c r="P1409" s="15">
        <v>100</v>
      </c>
      <c r="Q1409" s="16">
        <v>8450</v>
      </c>
      <c r="R1409" s="16">
        <f>O1409*Q1409</f>
        <v>532350</v>
      </c>
      <c r="S1409" s="15">
        <v>24</v>
      </c>
      <c r="T1409" s="15">
        <v>38</v>
      </c>
      <c r="U1409" s="13">
        <f>R1409*(100-T1409)%</f>
        <v>330057</v>
      </c>
      <c r="V1409" s="13">
        <f t="shared" si="225"/>
        <v>373317</v>
      </c>
      <c r="W1409" s="13">
        <f t="shared" si="222"/>
        <v>373317</v>
      </c>
      <c r="X1409" s="17">
        <v>50</v>
      </c>
      <c r="Y1409" s="18" t="s">
        <v>35</v>
      </c>
      <c r="Z1409" s="19">
        <v>0.03</v>
      </c>
    </row>
    <row r="1410" spans="1:26" ht="24.75" customHeight="1" thickBot="1" x14ac:dyDescent="0.6">
      <c r="A1410" s="11">
        <v>1165</v>
      </c>
      <c r="B1410" s="11" t="s">
        <v>32</v>
      </c>
      <c r="C1410" s="11">
        <v>32742</v>
      </c>
      <c r="D1410" s="11">
        <v>7</v>
      </c>
      <c r="E1410" s="11">
        <v>0</v>
      </c>
      <c r="F1410" s="11">
        <v>65</v>
      </c>
      <c r="G1410" s="20">
        <v>1</v>
      </c>
      <c r="H1410" s="12">
        <f t="shared" si="221"/>
        <v>2865</v>
      </c>
      <c r="I1410" s="11">
        <v>180</v>
      </c>
      <c r="J1410" s="13">
        <f t="shared" si="224"/>
        <v>515700</v>
      </c>
      <c r="K1410" s="11">
        <v>1</v>
      </c>
      <c r="L1410" s="11"/>
      <c r="M1410" s="11"/>
      <c r="N1410" s="11">
        <v>1</v>
      </c>
      <c r="O1410" s="12"/>
      <c r="P1410" s="15">
        <v>100</v>
      </c>
      <c r="Q1410" s="16"/>
      <c r="R1410" s="16"/>
      <c r="S1410" s="15"/>
      <c r="T1410" s="15"/>
      <c r="U1410" s="13"/>
      <c r="V1410" s="13">
        <f t="shared" si="225"/>
        <v>515700</v>
      </c>
      <c r="W1410" s="13">
        <f t="shared" si="222"/>
        <v>515700</v>
      </c>
      <c r="X1410" s="17">
        <v>50</v>
      </c>
      <c r="Y1410" s="18" t="s">
        <v>35</v>
      </c>
      <c r="Z1410" s="19">
        <v>0.01</v>
      </c>
    </row>
    <row r="1411" spans="1:26" ht="36.75" customHeight="1" thickBot="1" x14ac:dyDescent="0.6">
      <c r="A1411" s="152">
        <v>1166</v>
      </c>
      <c r="B1411" s="11" t="s">
        <v>32</v>
      </c>
      <c r="C1411" s="11">
        <v>382</v>
      </c>
      <c r="D1411" s="11">
        <v>0</v>
      </c>
      <c r="E1411" s="11">
        <v>1</v>
      </c>
      <c r="F1411" s="11">
        <v>12</v>
      </c>
      <c r="G1411" s="20">
        <v>2</v>
      </c>
      <c r="H1411" s="12">
        <f>SUM(D1411*400)+(E1411*100)+F1411-H1412</f>
        <v>106</v>
      </c>
      <c r="I1411" s="11">
        <v>420</v>
      </c>
      <c r="J1411" s="13">
        <f>H1411*I1411</f>
        <v>44520</v>
      </c>
      <c r="K1411" s="11">
        <v>1</v>
      </c>
      <c r="L1411" s="11" t="s">
        <v>33</v>
      </c>
      <c r="M1411" s="14" t="s">
        <v>34</v>
      </c>
      <c r="N1411" s="11">
        <v>2</v>
      </c>
      <c r="O1411" s="12">
        <v>183</v>
      </c>
      <c r="P1411" s="15">
        <v>100</v>
      </c>
      <c r="Q1411" s="16">
        <v>8450</v>
      </c>
      <c r="R1411" s="16">
        <f>O1411*Q1411</f>
        <v>1546350</v>
      </c>
      <c r="S1411" s="15">
        <v>26</v>
      </c>
      <c r="T1411" s="15">
        <v>85</v>
      </c>
      <c r="U1411" s="13">
        <f>R1411*(100-T1411)%</f>
        <v>231952.5</v>
      </c>
      <c r="V1411" s="13">
        <f t="shared" si="225"/>
        <v>276472.5</v>
      </c>
      <c r="W1411" s="13">
        <f t="shared" si="222"/>
        <v>276472.5</v>
      </c>
      <c r="X1411" s="17">
        <v>50</v>
      </c>
      <c r="Y1411" s="18" t="s">
        <v>35</v>
      </c>
      <c r="Z1411" s="19">
        <v>0.03</v>
      </c>
    </row>
    <row r="1412" spans="1:26" s="37" customFormat="1" ht="36.75" customHeight="1" thickBot="1" x14ac:dyDescent="0.6">
      <c r="A1412" s="153"/>
      <c r="B1412" s="14" t="s">
        <v>32</v>
      </c>
      <c r="C1412" s="14">
        <v>382</v>
      </c>
      <c r="D1412" s="14"/>
      <c r="E1412" s="14"/>
      <c r="F1412" s="14"/>
      <c r="G1412" s="29">
        <v>3</v>
      </c>
      <c r="H1412" s="19">
        <v>6</v>
      </c>
      <c r="I1412" s="14">
        <v>420</v>
      </c>
      <c r="J1412" s="30">
        <f t="shared" si="224"/>
        <v>2520</v>
      </c>
      <c r="K1412" s="14">
        <v>1</v>
      </c>
      <c r="L1412" s="14" t="s">
        <v>42</v>
      </c>
      <c r="M1412" s="14" t="s">
        <v>41</v>
      </c>
      <c r="N1412" s="14" t="s">
        <v>46</v>
      </c>
      <c r="O1412" s="19">
        <v>24</v>
      </c>
      <c r="P1412" s="31">
        <v>100</v>
      </c>
      <c r="Q1412" s="32">
        <v>2550</v>
      </c>
      <c r="R1412" s="32">
        <f>O1412*Q1412</f>
        <v>61200</v>
      </c>
      <c r="S1412" s="31">
        <v>16</v>
      </c>
      <c r="T1412" s="31">
        <v>72</v>
      </c>
      <c r="U1412" s="30">
        <f>R1412*(100-T1412)%</f>
        <v>17136</v>
      </c>
      <c r="V1412" s="30">
        <f>U1412+J1412</f>
        <v>19656</v>
      </c>
      <c r="W1412" s="30">
        <f t="shared" si="222"/>
        <v>19656</v>
      </c>
      <c r="X1412" s="33">
        <v>0</v>
      </c>
      <c r="Y1412" s="39">
        <f>W1412</f>
        <v>19656</v>
      </c>
      <c r="Z1412" s="19">
        <v>0.3</v>
      </c>
    </row>
    <row r="1413" spans="1:26" ht="24.75" customHeight="1" thickBot="1" x14ac:dyDescent="0.6">
      <c r="A1413" s="11">
        <v>1167</v>
      </c>
      <c r="B1413" s="11" t="s">
        <v>32</v>
      </c>
      <c r="C1413" s="11">
        <v>17626</v>
      </c>
      <c r="D1413" s="11">
        <v>12</v>
      </c>
      <c r="E1413" s="11">
        <v>1</v>
      </c>
      <c r="F1413" s="11">
        <v>55</v>
      </c>
      <c r="G1413" s="20">
        <v>1</v>
      </c>
      <c r="H1413" s="12">
        <f t="shared" si="221"/>
        <v>4955</v>
      </c>
      <c r="I1413" s="11">
        <v>180</v>
      </c>
      <c r="J1413" s="13">
        <f t="shared" si="224"/>
        <v>891900</v>
      </c>
      <c r="K1413" s="11">
        <v>1</v>
      </c>
      <c r="L1413" s="11"/>
      <c r="M1413" s="11"/>
      <c r="N1413" s="11">
        <v>1</v>
      </c>
      <c r="O1413" s="12"/>
      <c r="P1413" s="15">
        <v>100</v>
      </c>
      <c r="Q1413" s="16"/>
      <c r="R1413" s="16"/>
      <c r="S1413" s="15"/>
      <c r="T1413" s="15"/>
      <c r="U1413" s="13"/>
      <c r="V1413" s="13">
        <f t="shared" si="225"/>
        <v>891900</v>
      </c>
      <c r="W1413" s="13">
        <f t="shared" si="222"/>
        <v>891900</v>
      </c>
      <c r="X1413" s="154">
        <v>50</v>
      </c>
      <c r="Y1413" s="170" t="s">
        <v>35</v>
      </c>
      <c r="Z1413" s="156">
        <v>0.01</v>
      </c>
    </row>
    <row r="1414" spans="1:26" ht="24.75" customHeight="1" thickBot="1" x14ac:dyDescent="0.6">
      <c r="A1414" s="11">
        <v>1168</v>
      </c>
      <c r="B1414" s="11" t="s">
        <v>32</v>
      </c>
      <c r="C1414" s="11">
        <v>17670</v>
      </c>
      <c r="D1414" s="11">
        <v>9</v>
      </c>
      <c r="E1414" s="11">
        <v>2</v>
      </c>
      <c r="F1414" s="11">
        <v>40</v>
      </c>
      <c r="G1414" s="20">
        <v>1</v>
      </c>
      <c r="H1414" s="12">
        <f t="shared" si="221"/>
        <v>3840</v>
      </c>
      <c r="I1414" s="11">
        <v>130</v>
      </c>
      <c r="J1414" s="13">
        <f t="shared" si="224"/>
        <v>499200</v>
      </c>
      <c r="K1414" s="11">
        <v>1</v>
      </c>
      <c r="L1414" s="11"/>
      <c r="M1414" s="11"/>
      <c r="N1414" s="11">
        <v>1</v>
      </c>
      <c r="O1414" s="12"/>
      <c r="P1414" s="15">
        <v>100</v>
      </c>
      <c r="Q1414" s="16"/>
      <c r="R1414" s="16"/>
      <c r="S1414" s="15"/>
      <c r="T1414" s="15"/>
      <c r="U1414" s="13"/>
      <c r="V1414" s="13">
        <f t="shared" si="225"/>
        <v>499200</v>
      </c>
      <c r="W1414" s="13">
        <f t="shared" si="222"/>
        <v>499200</v>
      </c>
      <c r="X1414" s="154"/>
      <c r="Y1414" s="170"/>
      <c r="Z1414" s="156"/>
    </row>
    <row r="1415" spans="1:26" ht="24.75" customHeight="1" thickBot="1" x14ac:dyDescent="0.6">
      <c r="A1415" s="11">
        <v>1169</v>
      </c>
      <c r="B1415" s="11" t="s">
        <v>32</v>
      </c>
      <c r="C1415" s="11">
        <v>32620</v>
      </c>
      <c r="D1415" s="11">
        <v>1</v>
      </c>
      <c r="E1415" s="11">
        <v>3</v>
      </c>
      <c r="F1415" s="11">
        <v>50</v>
      </c>
      <c r="G1415" s="20">
        <v>1</v>
      </c>
      <c r="H1415" s="12">
        <f t="shared" si="221"/>
        <v>750</v>
      </c>
      <c r="I1415" s="11">
        <v>150</v>
      </c>
      <c r="J1415" s="13">
        <f t="shared" si="224"/>
        <v>112500</v>
      </c>
      <c r="K1415" s="11">
        <v>1</v>
      </c>
      <c r="L1415" s="11"/>
      <c r="M1415" s="11"/>
      <c r="N1415" s="11">
        <v>1</v>
      </c>
      <c r="O1415" s="12"/>
      <c r="P1415" s="15">
        <v>100</v>
      </c>
      <c r="Q1415" s="16"/>
      <c r="R1415" s="16"/>
      <c r="S1415" s="15"/>
      <c r="T1415" s="15"/>
      <c r="U1415" s="13"/>
      <c r="V1415" s="13">
        <f t="shared" si="225"/>
        <v>112500</v>
      </c>
      <c r="W1415" s="13">
        <f t="shared" si="222"/>
        <v>112500</v>
      </c>
      <c r="X1415" s="17">
        <v>50</v>
      </c>
      <c r="Y1415" s="18" t="s">
        <v>35</v>
      </c>
      <c r="Z1415" s="19">
        <v>0.01</v>
      </c>
    </row>
    <row r="1416" spans="1:26" ht="24.75" customHeight="1" thickBot="1" x14ac:dyDescent="0.6">
      <c r="A1416" s="11">
        <v>1170</v>
      </c>
      <c r="B1416" s="11" t="s">
        <v>32</v>
      </c>
      <c r="C1416" s="11">
        <v>35788</v>
      </c>
      <c r="D1416" s="11">
        <v>3</v>
      </c>
      <c r="E1416" s="11">
        <v>2</v>
      </c>
      <c r="F1416" s="11">
        <v>67</v>
      </c>
      <c r="G1416" s="11">
        <v>1</v>
      </c>
      <c r="H1416" s="12">
        <f t="shared" si="221"/>
        <v>1467</v>
      </c>
      <c r="I1416" s="11">
        <v>130</v>
      </c>
      <c r="J1416" s="13">
        <f t="shared" si="224"/>
        <v>190710</v>
      </c>
      <c r="K1416" s="11">
        <v>1</v>
      </c>
      <c r="L1416" s="11"/>
      <c r="M1416" s="11"/>
      <c r="N1416" s="11">
        <v>1</v>
      </c>
      <c r="O1416" s="12"/>
      <c r="P1416" s="15">
        <v>100</v>
      </c>
      <c r="Q1416" s="16"/>
      <c r="R1416" s="16"/>
      <c r="S1416" s="15"/>
      <c r="T1416" s="15"/>
      <c r="U1416" s="13"/>
      <c r="V1416" s="13">
        <f t="shared" si="225"/>
        <v>190710</v>
      </c>
      <c r="W1416" s="13">
        <f t="shared" si="222"/>
        <v>190710</v>
      </c>
      <c r="X1416" s="154">
        <v>50</v>
      </c>
      <c r="Y1416" s="155" t="s">
        <v>35</v>
      </c>
      <c r="Z1416" s="156">
        <v>0.01</v>
      </c>
    </row>
    <row r="1417" spans="1:26" ht="24.75" customHeight="1" thickBot="1" x14ac:dyDescent="0.6">
      <c r="A1417" s="11">
        <v>1171</v>
      </c>
      <c r="B1417" s="11" t="s">
        <v>32</v>
      </c>
      <c r="C1417" s="11">
        <v>36518</v>
      </c>
      <c r="D1417" s="11">
        <v>0</v>
      </c>
      <c r="E1417" s="11">
        <v>1</v>
      </c>
      <c r="F1417" s="11">
        <v>37</v>
      </c>
      <c r="G1417" s="11">
        <v>1</v>
      </c>
      <c r="H1417" s="12">
        <f t="shared" si="221"/>
        <v>137</v>
      </c>
      <c r="I1417" s="11">
        <v>200</v>
      </c>
      <c r="J1417" s="13">
        <f t="shared" si="224"/>
        <v>27400</v>
      </c>
      <c r="K1417" s="11">
        <v>1</v>
      </c>
      <c r="L1417" s="11"/>
      <c r="M1417" s="11"/>
      <c r="N1417" s="11">
        <v>1</v>
      </c>
      <c r="O1417" s="12"/>
      <c r="P1417" s="15">
        <v>100</v>
      </c>
      <c r="Q1417" s="16"/>
      <c r="R1417" s="16"/>
      <c r="S1417" s="15"/>
      <c r="T1417" s="15"/>
      <c r="U1417" s="13"/>
      <c r="V1417" s="13">
        <f t="shared" si="225"/>
        <v>27400</v>
      </c>
      <c r="W1417" s="13">
        <f t="shared" si="222"/>
        <v>27400</v>
      </c>
      <c r="X1417" s="154"/>
      <c r="Y1417" s="155"/>
      <c r="Z1417" s="156"/>
    </row>
    <row r="1418" spans="1:26" ht="36.75" customHeight="1" thickBot="1" x14ac:dyDescent="0.6">
      <c r="A1418" s="152">
        <v>1172</v>
      </c>
      <c r="B1418" s="11" t="s">
        <v>32</v>
      </c>
      <c r="C1418" s="11">
        <v>41919</v>
      </c>
      <c r="D1418" s="11">
        <v>0</v>
      </c>
      <c r="E1418" s="11">
        <v>1</v>
      </c>
      <c r="F1418" s="11">
        <v>48</v>
      </c>
      <c r="G1418" s="11">
        <v>2</v>
      </c>
      <c r="H1418" s="12">
        <f t="shared" si="221"/>
        <v>148</v>
      </c>
      <c r="I1418" s="11">
        <v>500</v>
      </c>
      <c r="J1418" s="13">
        <f t="shared" si="224"/>
        <v>74000</v>
      </c>
      <c r="K1418" s="11">
        <v>1</v>
      </c>
      <c r="L1418" s="11" t="s">
        <v>33</v>
      </c>
      <c r="M1418" s="11" t="s">
        <v>37</v>
      </c>
      <c r="N1418" s="11">
        <v>2</v>
      </c>
      <c r="O1418" s="12">
        <v>80</v>
      </c>
      <c r="P1418" s="15">
        <v>100</v>
      </c>
      <c r="Q1418" s="16">
        <v>8450</v>
      </c>
      <c r="R1418" s="16">
        <f>O1418*Q1418</f>
        <v>676000</v>
      </c>
      <c r="S1418" s="15">
        <v>5</v>
      </c>
      <c r="T1418" s="15">
        <v>5</v>
      </c>
      <c r="U1418" s="13">
        <f>R1418*(100-T1418)%</f>
        <v>642200</v>
      </c>
      <c r="V1418" s="13">
        <f t="shared" si="225"/>
        <v>716200</v>
      </c>
      <c r="W1418" s="13">
        <f t="shared" si="222"/>
        <v>716200</v>
      </c>
      <c r="X1418" s="17">
        <v>50</v>
      </c>
      <c r="Y1418" s="18" t="s">
        <v>35</v>
      </c>
      <c r="Z1418" s="19">
        <v>0.03</v>
      </c>
    </row>
    <row r="1419" spans="1:26" ht="36.75" customHeight="1" thickBot="1" x14ac:dyDescent="0.6">
      <c r="A1419" s="153"/>
      <c r="B1419" s="11" t="s">
        <v>32</v>
      </c>
      <c r="C1419" s="11">
        <v>41919</v>
      </c>
      <c r="D1419" s="11"/>
      <c r="E1419" s="11"/>
      <c r="F1419" s="11"/>
      <c r="G1419" s="11"/>
      <c r="H1419" s="12"/>
      <c r="I1419" s="11"/>
      <c r="J1419" s="13"/>
      <c r="K1419" s="11">
        <v>1</v>
      </c>
      <c r="L1419" s="11" t="s">
        <v>33</v>
      </c>
      <c r="M1419" s="11" t="s">
        <v>37</v>
      </c>
      <c r="N1419" s="11">
        <v>2</v>
      </c>
      <c r="O1419" s="12">
        <v>54</v>
      </c>
      <c r="P1419" s="15">
        <v>100</v>
      </c>
      <c r="Q1419" s="16">
        <v>8450</v>
      </c>
      <c r="R1419" s="16">
        <f>O1419*Q1419</f>
        <v>456300</v>
      </c>
      <c r="S1419" s="15">
        <v>21</v>
      </c>
      <c r="T1419" s="15">
        <v>32</v>
      </c>
      <c r="U1419" s="13">
        <f>R1419*(100-T1419)%</f>
        <v>310284</v>
      </c>
      <c r="V1419" s="13">
        <f t="shared" si="225"/>
        <v>310284</v>
      </c>
      <c r="W1419" s="13">
        <f t="shared" si="222"/>
        <v>310284</v>
      </c>
      <c r="X1419" s="17">
        <v>10</v>
      </c>
      <c r="Y1419" s="18" t="s">
        <v>35</v>
      </c>
      <c r="Z1419" s="19">
        <v>0.02</v>
      </c>
    </row>
    <row r="1420" spans="1:26" ht="36.75" customHeight="1" thickBot="1" x14ac:dyDescent="0.6">
      <c r="A1420" s="11">
        <v>1173</v>
      </c>
      <c r="B1420" s="11" t="s">
        <v>32</v>
      </c>
      <c r="C1420" s="11">
        <v>43010</v>
      </c>
      <c r="D1420" s="11">
        <v>0</v>
      </c>
      <c r="E1420" s="11">
        <v>0</v>
      </c>
      <c r="F1420" s="11">
        <v>93</v>
      </c>
      <c r="G1420" s="11">
        <v>2</v>
      </c>
      <c r="H1420" s="12">
        <f t="shared" si="221"/>
        <v>93</v>
      </c>
      <c r="I1420" s="11">
        <v>100</v>
      </c>
      <c r="J1420" s="13">
        <f t="shared" ref="J1420:J1430" si="227">H1420*I1420</f>
        <v>9300</v>
      </c>
      <c r="K1420" s="11">
        <v>1</v>
      </c>
      <c r="L1420" s="11" t="s">
        <v>33</v>
      </c>
      <c r="M1420" s="11" t="s">
        <v>37</v>
      </c>
      <c r="N1420" s="11">
        <v>2</v>
      </c>
      <c r="O1420" s="12">
        <v>72</v>
      </c>
      <c r="P1420" s="15">
        <v>100</v>
      </c>
      <c r="Q1420" s="16">
        <v>8450</v>
      </c>
      <c r="R1420" s="16">
        <f>O1420*Q1420</f>
        <v>608400</v>
      </c>
      <c r="S1420" s="15">
        <v>26</v>
      </c>
      <c r="T1420" s="15">
        <v>42</v>
      </c>
      <c r="U1420" s="13">
        <f>R1420*(100-T1420)%</f>
        <v>352872</v>
      </c>
      <c r="V1420" s="13">
        <f t="shared" si="225"/>
        <v>362172</v>
      </c>
      <c r="W1420" s="13">
        <f t="shared" si="222"/>
        <v>362172</v>
      </c>
      <c r="X1420" s="17">
        <v>50</v>
      </c>
      <c r="Y1420" s="18" t="s">
        <v>35</v>
      </c>
      <c r="Z1420" s="19">
        <v>0.03</v>
      </c>
    </row>
    <row r="1421" spans="1:26" ht="24.75" customHeight="1" thickBot="1" x14ac:dyDescent="0.6">
      <c r="A1421" s="11">
        <v>1174</v>
      </c>
      <c r="B1421" s="11" t="s">
        <v>32</v>
      </c>
      <c r="C1421" s="11">
        <v>43017</v>
      </c>
      <c r="D1421" s="11">
        <v>6</v>
      </c>
      <c r="E1421" s="11">
        <v>0</v>
      </c>
      <c r="F1421" s="11">
        <v>27</v>
      </c>
      <c r="G1421" s="11">
        <v>1</v>
      </c>
      <c r="H1421" s="12">
        <f t="shared" si="221"/>
        <v>2427</v>
      </c>
      <c r="I1421" s="11">
        <v>100</v>
      </c>
      <c r="J1421" s="13">
        <f t="shared" si="227"/>
        <v>242700</v>
      </c>
      <c r="K1421" s="11">
        <v>1</v>
      </c>
      <c r="L1421" s="11"/>
      <c r="M1421" s="11"/>
      <c r="N1421" s="11">
        <v>1</v>
      </c>
      <c r="O1421" s="12"/>
      <c r="P1421" s="15">
        <v>100</v>
      </c>
      <c r="Q1421" s="16"/>
      <c r="R1421" s="16"/>
      <c r="S1421" s="15"/>
      <c r="T1421" s="15"/>
      <c r="U1421" s="13"/>
      <c r="V1421" s="13">
        <f t="shared" si="225"/>
        <v>242700</v>
      </c>
      <c r="W1421" s="13">
        <f t="shared" si="222"/>
        <v>242700</v>
      </c>
      <c r="X1421" s="17">
        <v>50</v>
      </c>
      <c r="Y1421" s="18" t="s">
        <v>35</v>
      </c>
      <c r="Z1421" s="19">
        <v>0.01</v>
      </c>
    </row>
    <row r="1422" spans="1:26" ht="24.75" customHeight="1" thickBot="1" x14ac:dyDescent="0.6">
      <c r="A1422" s="11">
        <v>1175</v>
      </c>
      <c r="B1422" s="11" t="s">
        <v>32</v>
      </c>
      <c r="C1422" s="11">
        <v>41193</v>
      </c>
      <c r="D1422" s="11">
        <v>2</v>
      </c>
      <c r="E1422" s="11">
        <v>3</v>
      </c>
      <c r="F1422" s="11">
        <v>32</v>
      </c>
      <c r="G1422" s="11">
        <v>1</v>
      </c>
      <c r="H1422" s="12">
        <f t="shared" si="221"/>
        <v>1132</v>
      </c>
      <c r="I1422" s="11">
        <v>310</v>
      </c>
      <c r="J1422" s="13">
        <f t="shared" si="227"/>
        <v>350920</v>
      </c>
      <c r="K1422" s="11">
        <v>1</v>
      </c>
      <c r="L1422" s="11"/>
      <c r="M1422" s="11"/>
      <c r="N1422" s="11">
        <v>1</v>
      </c>
      <c r="O1422" s="12"/>
      <c r="P1422" s="15">
        <v>100</v>
      </c>
      <c r="Q1422" s="16"/>
      <c r="R1422" s="16"/>
      <c r="S1422" s="15"/>
      <c r="T1422" s="15"/>
      <c r="U1422" s="13"/>
      <c r="V1422" s="13">
        <f t="shared" si="225"/>
        <v>350920</v>
      </c>
      <c r="W1422" s="13">
        <f t="shared" si="222"/>
        <v>350920</v>
      </c>
      <c r="X1422" s="17">
        <v>50</v>
      </c>
      <c r="Y1422" s="18" t="s">
        <v>35</v>
      </c>
      <c r="Z1422" s="19">
        <v>0.01</v>
      </c>
    </row>
    <row r="1423" spans="1:26" ht="24.75" customHeight="1" thickBot="1" x14ac:dyDescent="0.6">
      <c r="A1423" s="11">
        <v>1176</v>
      </c>
      <c r="B1423" s="11" t="s">
        <v>32</v>
      </c>
      <c r="C1423" s="11">
        <v>34060</v>
      </c>
      <c r="D1423" s="11">
        <v>0</v>
      </c>
      <c r="E1423" s="11">
        <v>0</v>
      </c>
      <c r="F1423" s="11">
        <v>65</v>
      </c>
      <c r="G1423" s="20">
        <v>2</v>
      </c>
      <c r="H1423" s="12">
        <f t="shared" si="221"/>
        <v>65</v>
      </c>
      <c r="I1423" s="11">
        <v>100</v>
      </c>
      <c r="J1423" s="13">
        <f t="shared" si="227"/>
        <v>6500</v>
      </c>
      <c r="K1423" s="11">
        <v>1</v>
      </c>
      <c r="L1423" s="11"/>
      <c r="M1423" s="11"/>
      <c r="N1423" s="11">
        <v>1</v>
      </c>
      <c r="O1423" s="12"/>
      <c r="P1423" s="15">
        <v>100</v>
      </c>
      <c r="Q1423" s="16"/>
      <c r="R1423" s="16"/>
      <c r="S1423" s="15"/>
      <c r="T1423" s="15"/>
      <c r="U1423" s="13"/>
      <c r="V1423" s="13">
        <f t="shared" si="225"/>
        <v>6500</v>
      </c>
      <c r="W1423" s="13">
        <f t="shared" si="222"/>
        <v>6500</v>
      </c>
      <c r="X1423" s="17">
        <v>50</v>
      </c>
      <c r="Y1423" s="18" t="s">
        <v>35</v>
      </c>
      <c r="Z1423" s="19">
        <v>0.01</v>
      </c>
    </row>
    <row r="1424" spans="1:26" ht="36.75" customHeight="1" thickBot="1" x14ac:dyDescent="0.6">
      <c r="A1424" s="11">
        <v>1177</v>
      </c>
      <c r="B1424" s="11" t="s">
        <v>32</v>
      </c>
      <c r="C1424" s="11">
        <v>1468</v>
      </c>
      <c r="D1424" s="11">
        <v>0</v>
      </c>
      <c r="E1424" s="11">
        <v>1</v>
      </c>
      <c r="F1424" s="11">
        <v>20</v>
      </c>
      <c r="G1424" s="20">
        <v>2</v>
      </c>
      <c r="H1424" s="12">
        <f t="shared" si="221"/>
        <v>120</v>
      </c>
      <c r="I1424" s="11">
        <v>420</v>
      </c>
      <c r="J1424" s="13">
        <f t="shared" si="227"/>
        <v>50400</v>
      </c>
      <c r="K1424" s="11">
        <v>1</v>
      </c>
      <c r="L1424" s="11" t="s">
        <v>33</v>
      </c>
      <c r="M1424" s="11" t="s">
        <v>37</v>
      </c>
      <c r="N1424" s="11">
        <v>2</v>
      </c>
      <c r="O1424" s="12">
        <v>108</v>
      </c>
      <c r="P1424" s="15">
        <v>100</v>
      </c>
      <c r="Q1424" s="16">
        <v>8450</v>
      </c>
      <c r="R1424" s="16">
        <f>O1424*Q1424</f>
        <v>912600</v>
      </c>
      <c r="S1424" s="15">
        <v>16</v>
      </c>
      <c r="T1424" s="15">
        <v>22</v>
      </c>
      <c r="U1424" s="13">
        <f>R1424*(100-T1424)%</f>
        <v>711828</v>
      </c>
      <c r="V1424" s="13">
        <f t="shared" si="225"/>
        <v>762228</v>
      </c>
      <c r="W1424" s="13">
        <f t="shared" si="222"/>
        <v>762228</v>
      </c>
      <c r="X1424" s="17">
        <v>50</v>
      </c>
      <c r="Y1424" s="18" t="s">
        <v>35</v>
      </c>
      <c r="Z1424" s="19">
        <v>0.03</v>
      </c>
    </row>
    <row r="1425" spans="1:26" ht="24.75" customHeight="1" thickBot="1" x14ac:dyDescent="0.6">
      <c r="A1425" s="11">
        <v>1178</v>
      </c>
      <c r="B1425" s="11" t="s">
        <v>32</v>
      </c>
      <c r="C1425" s="11">
        <v>21211</v>
      </c>
      <c r="D1425" s="11">
        <v>0</v>
      </c>
      <c r="E1425" s="11">
        <v>1</v>
      </c>
      <c r="F1425" s="11">
        <v>23</v>
      </c>
      <c r="G1425" s="20">
        <v>1</v>
      </c>
      <c r="H1425" s="12">
        <f t="shared" si="221"/>
        <v>123</v>
      </c>
      <c r="I1425" s="11">
        <v>420</v>
      </c>
      <c r="J1425" s="13">
        <f t="shared" si="227"/>
        <v>51660</v>
      </c>
      <c r="K1425" s="11">
        <v>1</v>
      </c>
      <c r="L1425" s="11"/>
      <c r="M1425" s="11"/>
      <c r="N1425" s="11">
        <v>1</v>
      </c>
      <c r="O1425" s="12"/>
      <c r="P1425" s="15">
        <v>100</v>
      </c>
      <c r="Q1425" s="16"/>
      <c r="R1425" s="16"/>
      <c r="S1425" s="15"/>
      <c r="T1425" s="15"/>
      <c r="U1425" s="13"/>
      <c r="V1425" s="13">
        <f t="shared" si="225"/>
        <v>51660</v>
      </c>
      <c r="W1425" s="13">
        <f t="shared" si="222"/>
        <v>51660</v>
      </c>
      <c r="X1425" s="17">
        <v>50</v>
      </c>
      <c r="Y1425" s="18" t="s">
        <v>35</v>
      </c>
      <c r="Z1425" s="19">
        <v>0.01</v>
      </c>
    </row>
    <row r="1426" spans="1:26" ht="24.75" customHeight="1" thickBot="1" x14ac:dyDescent="0.6">
      <c r="A1426" s="11">
        <v>1179</v>
      </c>
      <c r="B1426" s="11" t="s">
        <v>32</v>
      </c>
      <c r="C1426" s="11">
        <v>19523</v>
      </c>
      <c r="D1426" s="11">
        <v>5</v>
      </c>
      <c r="E1426" s="11">
        <v>1</v>
      </c>
      <c r="F1426" s="11">
        <v>61</v>
      </c>
      <c r="G1426" s="20">
        <v>1</v>
      </c>
      <c r="H1426" s="12">
        <f t="shared" si="221"/>
        <v>2161</v>
      </c>
      <c r="I1426" s="11">
        <v>130</v>
      </c>
      <c r="J1426" s="13">
        <f t="shared" si="227"/>
        <v>280930</v>
      </c>
      <c r="K1426" s="11">
        <v>1</v>
      </c>
      <c r="L1426" s="11"/>
      <c r="M1426" s="11"/>
      <c r="N1426" s="11">
        <v>1</v>
      </c>
      <c r="O1426" s="12"/>
      <c r="P1426" s="15">
        <v>100</v>
      </c>
      <c r="Q1426" s="16"/>
      <c r="R1426" s="16"/>
      <c r="S1426" s="15"/>
      <c r="T1426" s="15"/>
      <c r="U1426" s="13"/>
      <c r="V1426" s="13">
        <f t="shared" si="225"/>
        <v>280930</v>
      </c>
      <c r="W1426" s="13">
        <f t="shared" si="222"/>
        <v>280930</v>
      </c>
      <c r="X1426" s="17">
        <v>50</v>
      </c>
      <c r="Y1426" s="18" t="s">
        <v>35</v>
      </c>
      <c r="Z1426" s="19">
        <v>0.01</v>
      </c>
    </row>
    <row r="1427" spans="1:26" ht="24.75" customHeight="1" thickBot="1" x14ac:dyDescent="0.6">
      <c r="A1427" s="11">
        <v>1180</v>
      </c>
      <c r="B1427" s="11" t="s">
        <v>32</v>
      </c>
      <c r="C1427" s="11">
        <v>17708</v>
      </c>
      <c r="D1427" s="11">
        <v>32</v>
      </c>
      <c r="E1427" s="11">
        <v>3</v>
      </c>
      <c r="F1427" s="11">
        <v>11</v>
      </c>
      <c r="G1427" s="20">
        <v>1</v>
      </c>
      <c r="H1427" s="12">
        <f t="shared" si="221"/>
        <v>13111</v>
      </c>
      <c r="I1427" s="11">
        <v>130</v>
      </c>
      <c r="J1427" s="13">
        <f t="shared" si="227"/>
        <v>1704430</v>
      </c>
      <c r="K1427" s="11">
        <v>1</v>
      </c>
      <c r="L1427" s="11"/>
      <c r="M1427" s="11"/>
      <c r="N1427" s="11">
        <v>1</v>
      </c>
      <c r="O1427" s="12"/>
      <c r="P1427" s="15">
        <v>100</v>
      </c>
      <c r="Q1427" s="16"/>
      <c r="R1427" s="16"/>
      <c r="S1427" s="15"/>
      <c r="T1427" s="15"/>
      <c r="U1427" s="13"/>
      <c r="V1427" s="13">
        <f t="shared" si="225"/>
        <v>1704430</v>
      </c>
      <c r="W1427" s="13">
        <f t="shared" si="222"/>
        <v>1704430</v>
      </c>
      <c r="X1427" s="17">
        <v>50</v>
      </c>
      <c r="Y1427" s="6" t="s">
        <v>35</v>
      </c>
      <c r="Z1427" s="19">
        <v>0.01</v>
      </c>
    </row>
    <row r="1428" spans="1:26" ht="39.75" customHeight="1" thickBot="1" x14ac:dyDescent="0.6">
      <c r="A1428" s="11">
        <v>1181</v>
      </c>
      <c r="B1428" s="11" t="s">
        <v>32</v>
      </c>
      <c r="C1428" s="11">
        <v>445</v>
      </c>
      <c r="D1428" s="11">
        <v>1</v>
      </c>
      <c r="E1428" s="11">
        <v>1</v>
      </c>
      <c r="F1428" s="11">
        <v>78</v>
      </c>
      <c r="G1428" s="20">
        <v>2</v>
      </c>
      <c r="H1428" s="12">
        <f t="shared" si="221"/>
        <v>578</v>
      </c>
      <c r="I1428" s="11">
        <v>320</v>
      </c>
      <c r="J1428" s="13">
        <f t="shared" si="227"/>
        <v>184960</v>
      </c>
      <c r="K1428" s="11">
        <v>1</v>
      </c>
      <c r="L1428" s="11" t="s">
        <v>33</v>
      </c>
      <c r="M1428" s="14" t="s">
        <v>34</v>
      </c>
      <c r="N1428" s="11">
        <v>2</v>
      </c>
      <c r="O1428" s="12">
        <v>216</v>
      </c>
      <c r="P1428" s="11">
        <v>100</v>
      </c>
      <c r="Q1428" s="16">
        <v>8450</v>
      </c>
      <c r="R1428" s="16">
        <f>O1428*Q1428</f>
        <v>1825200</v>
      </c>
      <c r="S1428" s="15">
        <v>36</v>
      </c>
      <c r="T1428" s="15">
        <v>85</v>
      </c>
      <c r="U1428" s="13">
        <f>R1428*(100-T1428)%</f>
        <v>273780</v>
      </c>
      <c r="V1428" s="13">
        <f t="shared" si="225"/>
        <v>458740</v>
      </c>
      <c r="W1428" s="13">
        <f t="shared" si="222"/>
        <v>458740</v>
      </c>
      <c r="X1428" s="17">
        <v>50</v>
      </c>
      <c r="Y1428" s="18" t="s">
        <v>35</v>
      </c>
      <c r="Z1428" s="19">
        <v>0.03</v>
      </c>
    </row>
    <row r="1429" spans="1:26" ht="39.75" customHeight="1" thickBot="1" x14ac:dyDescent="0.6">
      <c r="A1429" s="11">
        <v>1182</v>
      </c>
      <c r="B1429" s="11" t="s">
        <v>32</v>
      </c>
      <c r="C1429" s="11">
        <v>346</v>
      </c>
      <c r="D1429" s="11">
        <v>0</v>
      </c>
      <c r="E1429" s="11">
        <v>1</v>
      </c>
      <c r="F1429" s="11">
        <v>58</v>
      </c>
      <c r="G1429" s="20">
        <v>2</v>
      </c>
      <c r="H1429" s="12">
        <f t="shared" si="221"/>
        <v>158</v>
      </c>
      <c r="I1429" s="11">
        <v>420</v>
      </c>
      <c r="J1429" s="13">
        <f t="shared" si="227"/>
        <v>66360</v>
      </c>
      <c r="K1429" s="11">
        <v>1</v>
      </c>
      <c r="L1429" s="11" t="s">
        <v>33</v>
      </c>
      <c r="M1429" s="14" t="s">
        <v>34</v>
      </c>
      <c r="N1429" s="11">
        <v>2</v>
      </c>
      <c r="O1429" s="12">
        <v>144</v>
      </c>
      <c r="P1429" s="15">
        <v>100</v>
      </c>
      <c r="Q1429" s="16">
        <v>8450</v>
      </c>
      <c r="R1429" s="16">
        <f>O1429*Q1429</f>
        <v>1216800</v>
      </c>
      <c r="S1429" s="15">
        <v>26</v>
      </c>
      <c r="T1429" s="15">
        <v>85</v>
      </c>
      <c r="U1429" s="13">
        <f>R1429*(100-T1429)%</f>
        <v>182520</v>
      </c>
      <c r="V1429" s="13">
        <f t="shared" si="225"/>
        <v>248880</v>
      </c>
      <c r="W1429" s="13">
        <f t="shared" si="222"/>
        <v>248880</v>
      </c>
      <c r="X1429" s="17">
        <v>50</v>
      </c>
      <c r="Y1429" s="18" t="s">
        <v>35</v>
      </c>
      <c r="Z1429" s="19">
        <v>0.03</v>
      </c>
    </row>
    <row r="1430" spans="1:26" s="37" customFormat="1" ht="39.75" customHeight="1" thickBot="1" x14ac:dyDescent="0.6">
      <c r="A1430" s="147">
        <v>1183</v>
      </c>
      <c r="B1430" s="14" t="s">
        <v>32</v>
      </c>
      <c r="C1430" s="14">
        <v>443</v>
      </c>
      <c r="D1430" s="14">
        <v>1</v>
      </c>
      <c r="E1430" s="14">
        <v>1</v>
      </c>
      <c r="F1430" s="14">
        <v>67</v>
      </c>
      <c r="G1430" s="29">
        <v>2</v>
      </c>
      <c r="H1430" s="19">
        <f t="shared" si="221"/>
        <v>567</v>
      </c>
      <c r="I1430" s="14">
        <v>370</v>
      </c>
      <c r="J1430" s="30">
        <f t="shared" si="227"/>
        <v>209790</v>
      </c>
      <c r="K1430" s="14">
        <v>1</v>
      </c>
      <c r="L1430" s="14"/>
      <c r="M1430" s="14"/>
      <c r="N1430" s="14">
        <v>2</v>
      </c>
      <c r="O1430" s="19"/>
      <c r="P1430" s="31">
        <v>100</v>
      </c>
      <c r="Q1430" s="32"/>
      <c r="R1430" s="32"/>
      <c r="S1430" s="31"/>
      <c r="T1430" s="31"/>
      <c r="U1430" s="30"/>
      <c r="V1430" s="30">
        <f t="shared" si="225"/>
        <v>209790</v>
      </c>
      <c r="W1430" s="30">
        <f t="shared" si="222"/>
        <v>209790</v>
      </c>
      <c r="X1430" s="33">
        <v>0</v>
      </c>
      <c r="Y1430" s="34"/>
      <c r="Z1430" s="19">
        <v>0.02</v>
      </c>
    </row>
    <row r="1431" spans="1:26" ht="39.75" customHeight="1" thickBot="1" x14ac:dyDescent="0.6">
      <c r="A1431" s="153"/>
      <c r="B1431" s="11" t="s">
        <v>32</v>
      </c>
      <c r="C1431" s="11">
        <v>443</v>
      </c>
      <c r="D1431" s="11"/>
      <c r="E1431" s="11"/>
      <c r="F1431" s="11"/>
      <c r="G1431" s="20"/>
      <c r="H1431" s="12"/>
      <c r="I1431" s="11"/>
      <c r="J1431" s="13"/>
      <c r="K1431" s="11">
        <v>1</v>
      </c>
      <c r="L1431" s="11" t="s">
        <v>33</v>
      </c>
      <c r="M1431" s="11" t="s">
        <v>37</v>
      </c>
      <c r="N1431" s="11">
        <v>2</v>
      </c>
      <c r="O1431" s="12">
        <v>54</v>
      </c>
      <c r="P1431" s="11">
        <v>100</v>
      </c>
      <c r="Q1431" s="16">
        <v>8450</v>
      </c>
      <c r="R1431" s="16">
        <f>O1431*Q1431</f>
        <v>456300</v>
      </c>
      <c r="S1431" s="15">
        <v>17</v>
      </c>
      <c r="T1431" s="15">
        <v>24</v>
      </c>
      <c r="U1431" s="13">
        <f>R1431*(100-T1431)%</f>
        <v>346788</v>
      </c>
      <c r="V1431" s="13">
        <f t="shared" si="225"/>
        <v>346788</v>
      </c>
      <c r="W1431" s="13">
        <f t="shared" si="222"/>
        <v>346788</v>
      </c>
      <c r="X1431" s="17">
        <v>10</v>
      </c>
      <c r="Y1431" s="18" t="s">
        <v>35</v>
      </c>
      <c r="Z1431" s="19">
        <v>0.02</v>
      </c>
    </row>
    <row r="1432" spans="1:26" ht="30" customHeight="1" thickBot="1" x14ac:dyDescent="0.6">
      <c r="A1432" s="11">
        <v>1184</v>
      </c>
      <c r="B1432" s="11" t="s">
        <v>32</v>
      </c>
      <c r="C1432" s="11">
        <v>15364</v>
      </c>
      <c r="D1432" s="11">
        <v>8</v>
      </c>
      <c r="E1432" s="11">
        <v>1</v>
      </c>
      <c r="F1432" s="11">
        <v>13</v>
      </c>
      <c r="G1432" s="20">
        <v>1</v>
      </c>
      <c r="H1432" s="12">
        <f t="shared" si="221"/>
        <v>3313</v>
      </c>
      <c r="I1432" s="11">
        <v>100</v>
      </c>
      <c r="J1432" s="13">
        <f t="shared" ref="J1432:J1440" si="228">H1432*I1432</f>
        <v>331300</v>
      </c>
      <c r="K1432" s="11">
        <v>1</v>
      </c>
      <c r="L1432" s="11"/>
      <c r="M1432" s="11"/>
      <c r="N1432" s="11">
        <v>1</v>
      </c>
      <c r="O1432" s="12"/>
      <c r="P1432" s="15">
        <v>100</v>
      </c>
      <c r="Q1432" s="16"/>
      <c r="R1432" s="16"/>
      <c r="S1432" s="15"/>
      <c r="T1432" s="15"/>
      <c r="U1432" s="13"/>
      <c r="V1432" s="13">
        <f t="shared" si="225"/>
        <v>331300</v>
      </c>
      <c r="W1432" s="13">
        <f t="shared" si="222"/>
        <v>331300</v>
      </c>
      <c r="X1432" s="17">
        <v>50</v>
      </c>
      <c r="Y1432" s="18" t="s">
        <v>35</v>
      </c>
      <c r="Z1432" s="19">
        <v>0.01</v>
      </c>
    </row>
    <row r="1433" spans="1:26" ht="30" customHeight="1" thickBot="1" x14ac:dyDescent="0.6">
      <c r="A1433" s="11">
        <v>1185</v>
      </c>
      <c r="B1433" s="11" t="s">
        <v>32</v>
      </c>
      <c r="C1433" s="11">
        <v>19541</v>
      </c>
      <c r="D1433" s="11">
        <v>1</v>
      </c>
      <c r="E1433" s="11">
        <v>2</v>
      </c>
      <c r="F1433" s="11">
        <v>46</v>
      </c>
      <c r="G1433" s="20">
        <v>1</v>
      </c>
      <c r="H1433" s="12">
        <f>SUM(D1433*400)+(E1433*100)+F1433</f>
        <v>646</v>
      </c>
      <c r="I1433" s="11">
        <v>180</v>
      </c>
      <c r="J1433" s="13">
        <f t="shared" si="228"/>
        <v>116280</v>
      </c>
      <c r="K1433" s="11">
        <v>1</v>
      </c>
      <c r="L1433" s="11"/>
      <c r="M1433" s="11"/>
      <c r="N1433" s="11">
        <v>1</v>
      </c>
      <c r="O1433" s="12"/>
      <c r="P1433" s="15">
        <v>100</v>
      </c>
      <c r="Q1433" s="16"/>
      <c r="R1433" s="16"/>
      <c r="S1433" s="15"/>
      <c r="T1433" s="15"/>
      <c r="U1433" s="13"/>
      <c r="V1433" s="13">
        <f t="shared" si="225"/>
        <v>116280</v>
      </c>
      <c r="W1433" s="13">
        <f>V1433</f>
        <v>116280</v>
      </c>
      <c r="X1433" s="17">
        <v>50</v>
      </c>
      <c r="Y1433" s="18" t="s">
        <v>35</v>
      </c>
      <c r="Z1433" s="19">
        <v>0.01</v>
      </c>
    </row>
    <row r="1434" spans="1:26" ht="35.25" customHeight="1" thickBot="1" x14ac:dyDescent="0.6">
      <c r="A1434" s="11">
        <v>1186</v>
      </c>
      <c r="B1434" s="11" t="s">
        <v>32</v>
      </c>
      <c r="C1434" s="11">
        <v>19542</v>
      </c>
      <c r="D1434" s="11">
        <v>0</v>
      </c>
      <c r="E1434" s="11">
        <v>0</v>
      </c>
      <c r="F1434" s="11">
        <v>61</v>
      </c>
      <c r="G1434" s="20">
        <v>1</v>
      </c>
      <c r="H1434" s="12">
        <f t="shared" si="221"/>
        <v>61</v>
      </c>
      <c r="I1434" s="11">
        <v>330</v>
      </c>
      <c r="J1434" s="13">
        <f t="shared" si="228"/>
        <v>20130</v>
      </c>
      <c r="K1434" s="11">
        <v>1</v>
      </c>
      <c r="L1434" s="11" t="s">
        <v>45</v>
      </c>
      <c r="M1434" s="11"/>
      <c r="N1434" s="11">
        <v>2</v>
      </c>
      <c r="O1434" s="12"/>
      <c r="P1434" s="15">
        <v>100</v>
      </c>
      <c r="Q1434" s="16"/>
      <c r="R1434" s="16"/>
      <c r="S1434" s="15"/>
      <c r="T1434" s="15"/>
      <c r="U1434" s="13"/>
      <c r="V1434" s="13">
        <f t="shared" si="225"/>
        <v>20130</v>
      </c>
      <c r="W1434" s="13">
        <f t="shared" si="222"/>
        <v>20130</v>
      </c>
      <c r="X1434" s="17">
        <v>50</v>
      </c>
      <c r="Y1434" s="18" t="s">
        <v>35</v>
      </c>
      <c r="Z1434" s="19">
        <v>0.03</v>
      </c>
    </row>
    <row r="1435" spans="1:26" ht="30" customHeight="1" thickBot="1" x14ac:dyDescent="0.6">
      <c r="A1435" s="11">
        <v>1187</v>
      </c>
      <c r="B1435" s="11" t="s">
        <v>32</v>
      </c>
      <c r="C1435" s="11">
        <v>22283</v>
      </c>
      <c r="D1435" s="11">
        <v>3</v>
      </c>
      <c r="E1435" s="11">
        <v>1</v>
      </c>
      <c r="F1435" s="11">
        <v>92</v>
      </c>
      <c r="G1435" s="20">
        <v>1</v>
      </c>
      <c r="H1435" s="12">
        <f t="shared" si="221"/>
        <v>1392</v>
      </c>
      <c r="I1435" s="11">
        <v>150</v>
      </c>
      <c r="J1435" s="13">
        <f t="shared" si="228"/>
        <v>208800</v>
      </c>
      <c r="K1435" s="11">
        <v>1</v>
      </c>
      <c r="L1435" s="11"/>
      <c r="M1435" s="11"/>
      <c r="N1435" s="11">
        <v>1</v>
      </c>
      <c r="O1435" s="12"/>
      <c r="P1435" s="15">
        <v>100</v>
      </c>
      <c r="Q1435" s="16"/>
      <c r="R1435" s="16"/>
      <c r="S1435" s="15"/>
      <c r="T1435" s="15"/>
      <c r="U1435" s="13"/>
      <c r="V1435" s="13">
        <f t="shared" si="225"/>
        <v>208800</v>
      </c>
      <c r="W1435" s="13">
        <f t="shared" si="222"/>
        <v>208800</v>
      </c>
      <c r="X1435" s="17">
        <v>50</v>
      </c>
      <c r="Y1435" s="18" t="s">
        <v>35</v>
      </c>
      <c r="Z1435" s="19">
        <v>0.01</v>
      </c>
    </row>
    <row r="1436" spans="1:26" ht="30" customHeight="1" thickBot="1" x14ac:dyDescent="0.6">
      <c r="A1436" s="11">
        <v>1188</v>
      </c>
      <c r="B1436" s="11" t="s">
        <v>32</v>
      </c>
      <c r="C1436" s="11">
        <v>26942</v>
      </c>
      <c r="D1436" s="11">
        <v>8</v>
      </c>
      <c r="E1436" s="11">
        <v>3</v>
      </c>
      <c r="F1436" s="11">
        <v>34</v>
      </c>
      <c r="G1436" s="20">
        <v>1</v>
      </c>
      <c r="H1436" s="12">
        <f t="shared" si="221"/>
        <v>3534</v>
      </c>
      <c r="I1436" s="11">
        <v>130</v>
      </c>
      <c r="J1436" s="13">
        <f t="shared" si="228"/>
        <v>459420</v>
      </c>
      <c r="K1436" s="11">
        <v>1</v>
      </c>
      <c r="L1436" s="11"/>
      <c r="M1436" s="11"/>
      <c r="N1436" s="11">
        <v>1</v>
      </c>
      <c r="O1436" s="12"/>
      <c r="P1436" s="15">
        <v>100</v>
      </c>
      <c r="Q1436" s="16"/>
      <c r="R1436" s="16"/>
      <c r="S1436" s="15"/>
      <c r="T1436" s="15"/>
      <c r="U1436" s="13"/>
      <c r="V1436" s="13">
        <f t="shared" si="225"/>
        <v>459420</v>
      </c>
      <c r="W1436" s="13">
        <f t="shared" si="222"/>
        <v>459420</v>
      </c>
      <c r="X1436" s="17">
        <v>50</v>
      </c>
      <c r="Y1436" s="18" t="s">
        <v>35</v>
      </c>
      <c r="Z1436" s="19">
        <v>0.01</v>
      </c>
    </row>
    <row r="1437" spans="1:26" ht="30" customHeight="1" thickBot="1" x14ac:dyDescent="0.6">
      <c r="A1437" s="11">
        <v>1189</v>
      </c>
      <c r="B1437" s="11" t="s">
        <v>32</v>
      </c>
      <c r="C1437" s="11">
        <v>29073</v>
      </c>
      <c r="D1437" s="11">
        <v>0</v>
      </c>
      <c r="E1437" s="11">
        <v>0</v>
      </c>
      <c r="F1437" s="11">
        <v>89</v>
      </c>
      <c r="G1437" s="20">
        <v>1</v>
      </c>
      <c r="H1437" s="12">
        <f t="shared" si="221"/>
        <v>89</v>
      </c>
      <c r="I1437" s="11">
        <v>420</v>
      </c>
      <c r="J1437" s="13">
        <f t="shared" si="228"/>
        <v>37380</v>
      </c>
      <c r="K1437" s="11">
        <v>1</v>
      </c>
      <c r="L1437" s="11"/>
      <c r="M1437" s="11"/>
      <c r="N1437" s="11">
        <v>1</v>
      </c>
      <c r="O1437" s="12"/>
      <c r="P1437" s="15">
        <v>100</v>
      </c>
      <c r="Q1437" s="16"/>
      <c r="R1437" s="16"/>
      <c r="S1437" s="15"/>
      <c r="T1437" s="15"/>
      <c r="U1437" s="13"/>
      <c r="V1437" s="13">
        <f t="shared" si="225"/>
        <v>37380</v>
      </c>
      <c r="W1437" s="13">
        <f t="shared" si="222"/>
        <v>37380</v>
      </c>
      <c r="X1437" s="17">
        <v>50</v>
      </c>
      <c r="Y1437" s="18" t="s">
        <v>35</v>
      </c>
      <c r="Z1437" s="19">
        <v>0.01</v>
      </c>
    </row>
    <row r="1438" spans="1:26" ht="30" customHeight="1" thickBot="1" x14ac:dyDescent="0.6">
      <c r="A1438" s="11">
        <v>1190</v>
      </c>
      <c r="B1438" s="11" t="s">
        <v>32</v>
      </c>
      <c r="C1438" s="11">
        <v>19433</v>
      </c>
      <c r="D1438" s="11">
        <v>1</v>
      </c>
      <c r="E1438" s="11">
        <v>1</v>
      </c>
      <c r="F1438" s="11">
        <v>72</v>
      </c>
      <c r="G1438" s="20">
        <v>1</v>
      </c>
      <c r="H1438" s="12">
        <f t="shared" si="221"/>
        <v>572</v>
      </c>
      <c r="I1438" s="11">
        <v>100</v>
      </c>
      <c r="J1438" s="13">
        <f t="shared" si="228"/>
        <v>57200</v>
      </c>
      <c r="K1438" s="11">
        <v>1</v>
      </c>
      <c r="L1438" s="11"/>
      <c r="M1438" s="11"/>
      <c r="N1438" s="11">
        <v>1</v>
      </c>
      <c r="O1438" s="12"/>
      <c r="P1438" s="15">
        <v>100</v>
      </c>
      <c r="Q1438" s="16"/>
      <c r="R1438" s="16"/>
      <c r="S1438" s="15"/>
      <c r="T1438" s="15"/>
      <c r="U1438" s="13"/>
      <c r="V1438" s="13">
        <f t="shared" si="225"/>
        <v>57200</v>
      </c>
      <c r="W1438" s="13">
        <f t="shared" si="222"/>
        <v>57200</v>
      </c>
      <c r="X1438" s="161">
        <v>50</v>
      </c>
      <c r="Y1438" s="141" t="s">
        <v>35</v>
      </c>
      <c r="Z1438" s="144">
        <v>0.01</v>
      </c>
    </row>
    <row r="1439" spans="1:26" ht="25.5" customHeight="1" thickBot="1" x14ac:dyDescent="0.6">
      <c r="A1439" s="11">
        <v>1191</v>
      </c>
      <c r="B1439" s="11" t="s">
        <v>32</v>
      </c>
      <c r="C1439" s="11">
        <v>17714</v>
      </c>
      <c r="D1439" s="11">
        <v>12</v>
      </c>
      <c r="E1439" s="11">
        <v>2</v>
      </c>
      <c r="F1439" s="11">
        <v>31</v>
      </c>
      <c r="G1439" s="20">
        <v>1</v>
      </c>
      <c r="H1439" s="12">
        <f>SUM(D1439*400)+(E1439*100)+F1439</f>
        <v>5031</v>
      </c>
      <c r="I1439" s="11">
        <v>180</v>
      </c>
      <c r="J1439" s="13">
        <f t="shared" si="228"/>
        <v>905580</v>
      </c>
      <c r="K1439" s="11">
        <v>1</v>
      </c>
      <c r="L1439" s="11"/>
      <c r="M1439" s="11"/>
      <c r="N1439" s="11">
        <v>1</v>
      </c>
      <c r="O1439" s="12"/>
      <c r="P1439" s="15">
        <v>100</v>
      </c>
      <c r="Q1439" s="16"/>
      <c r="R1439" s="16"/>
      <c r="S1439" s="15"/>
      <c r="T1439" s="15"/>
      <c r="U1439" s="13"/>
      <c r="V1439" s="13">
        <f t="shared" si="225"/>
        <v>905580</v>
      </c>
      <c r="W1439" s="13">
        <f>V1439</f>
        <v>905580</v>
      </c>
      <c r="X1439" s="163"/>
      <c r="Y1439" s="143"/>
      <c r="Z1439" s="146"/>
    </row>
    <row r="1440" spans="1:26" ht="36.75" customHeight="1" thickBot="1" x14ac:dyDescent="0.6">
      <c r="A1440" s="152">
        <v>1192</v>
      </c>
      <c r="B1440" s="11" t="s">
        <v>32</v>
      </c>
      <c r="C1440" s="11">
        <v>42310</v>
      </c>
      <c r="D1440" s="11">
        <v>0</v>
      </c>
      <c r="E1440" s="11">
        <v>1</v>
      </c>
      <c r="F1440" s="11">
        <v>58</v>
      </c>
      <c r="G1440" s="11">
        <v>2</v>
      </c>
      <c r="H1440" s="12">
        <f t="shared" ref="H1440" si="229">SUM(D1440*400)+(E1440*100)+F1440</f>
        <v>158</v>
      </c>
      <c r="I1440" s="11">
        <v>420</v>
      </c>
      <c r="J1440" s="13">
        <f t="shared" si="228"/>
        <v>66360</v>
      </c>
      <c r="K1440" s="11">
        <v>1</v>
      </c>
      <c r="L1440" s="11"/>
      <c r="M1440" s="11"/>
      <c r="N1440" s="11">
        <v>2</v>
      </c>
      <c r="O1440" s="12"/>
      <c r="P1440" s="15">
        <v>100</v>
      </c>
      <c r="Q1440" s="16"/>
      <c r="R1440" s="16"/>
      <c r="S1440" s="15"/>
      <c r="T1440" s="15"/>
      <c r="U1440" s="13"/>
      <c r="V1440" s="13">
        <f t="shared" si="225"/>
        <v>66360</v>
      </c>
      <c r="W1440" s="13">
        <f t="shared" ref="W1440" si="230">V1440</f>
        <v>66360</v>
      </c>
      <c r="X1440" s="17">
        <v>50</v>
      </c>
      <c r="Y1440" s="18" t="s">
        <v>35</v>
      </c>
      <c r="Z1440" s="19">
        <v>0.03</v>
      </c>
    </row>
    <row r="1441" spans="1:26" ht="36.75" customHeight="1" thickBot="1" x14ac:dyDescent="0.6">
      <c r="A1441" s="153"/>
      <c r="B1441" s="11" t="s">
        <v>32</v>
      </c>
      <c r="C1441" s="11">
        <v>42310</v>
      </c>
      <c r="D1441" s="11"/>
      <c r="E1441" s="11"/>
      <c r="F1441" s="11"/>
      <c r="G1441" s="11"/>
      <c r="H1441" s="12"/>
      <c r="I1441" s="11"/>
      <c r="J1441" s="13"/>
      <c r="K1441" s="11">
        <v>1</v>
      </c>
      <c r="L1441" s="11" t="s">
        <v>33</v>
      </c>
      <c r="M1441" s="11" t="s">
        <v>37</v>
      </c>
      <c r="N1441" s="11">
        <v>2</v>
      </c>
      <c r="O1441" s="12">
        <v>120.9</v>
      </c>
      <c r="P1441" s="15">
        <v>100</v>
      </c>
      <c r="Q1441" s="16">
        <v>8450</v>
      </c>
      <c r="R1441" s="16">
        <f>O1441*Q1441</f>
        <v>1021605</v>
      </c>
      <c r="S1441" s="15">
        <v>31</v>
      </c>
      <c r="T1441" s="15">
        <v>52</v>
      </c>
      <c r="U1441" s="13">
        <f>R1441*(100-T1441)%</f>
        <v>490370.39999999997</v>
      </c>
      <c r="V1441" s="13">
        <f t="shared" si="225"/>
        <v>490370.39999999997</v>
      </c>
      <c r="W1441" s="13">
        <f t="shared" si="222"/>
        <v>490370.39999999997</v>
      </c>
      <c r="X1441" s="17">
        <v>10</v>
      </c>
      <c r="Y1441" s="18" t="s">
        <v>35</v>
      </c>
      <c r="Z1441" s="19">
        <v>0.02</v>
      </c>
    </row>
    <row r="1442" spans="1:26" ht="24.75" customHeight="1" thickBot="1" x14ac:dyDescent="0.6">
      <c r="A1442" s="11">
        <v>1193</v>
      </c>
      <c r="B1442" s="11" t="s">
        <v>32</v>
      </c>
      <c r="C1442" s="11">
        <v>17615</v>
      </c>
      <c r="D1442" s="11">
        <v>15</v>
      </c>
      <c r="E1442" s="11">
        <v>2</v>
      </c>
      <c r="F1442" s="11">
        <v>40</v>
      </c>
      <c r="G1442" s="20">
        <v>1</v>
      </c>
      <c r="H1442" s="12">
        <f t="shared" si="221"/>
        <v>6240</v>
      </c>
      <c r="I1442" s="11">
        <v>100</v>
      </c>
      <c r="J1442" s="13">
        <f t="shared" ref="J1442:J1447" si="231">H1442*I1442</f>
        <v>624000</v>
      </c>
      <c r="K1442" s="11">
        <v>1</v>
      </c>
      <c r="L1442" s="11"/>
      <c r="M1442" s="11"/>
      <c r="N1442" s="11">
        <v>1</v>
      </c>
      <c r="O1442" s="12"/>
      <c r="P1442" s="15">
        <v>100</v>
      </c>
      <c r="Q1442" s="16"/>
      <c r="R1442" s="16"/>
      <c r="S1442" s="15"/>
      <c r="T1442" s="15"/>
      <c r="U1442" s="13"/>
      <c r="V1442" s="13">
        <f t="shared" si="225"/>
        <v>624000</v>
      </c>
      <c r="W1442" s="13">
        <f t="shared" si="222"/>
        <v>624000</v>
      </c>
      <c r="X1442" s="17">
        <v>50</v>
      </c>
      <c r="Y1442" s="6" t="s">
        <v>35</v>
      </c>
      <c r="Z1442" s="19">
        <v>0.01</v>
      </c>
    </row>
    <row r="1443" spans="1:26" ht="45.6" customHeight="1" thickBot="1" x14ac:dyDescent="0.6">
      <c r="A1443" s="11">
        <v>1194</v>
      </c>
      <c r="B1443" s="11" t="s">
        <v>32</v>
      </c>
      <c r="C1443" s="11">
        <v>23644</v>
      </c>
      <c r="D1443" s="11">
        <v>0</v>
      </c>
      <c r="E1443" s="11">
        <v>1</v>
      </c>
      <c r="F1443" s="11">
        <v>65</v>
      </c>
      <c r="G1443" s="20">
        <v>1</v>
      </c>
      <c r="H1443" s="12">
        <f t="shared" si="221"/>
        <v>165</v>
      </c>
      <c r="I1443" s="11">
        <v>420</v>
      </c>
      <c r="J1443" s="13">
        <f t="shared" si="231"/>
        <v>69300</v>
      </c>
      <c r="K1443" s="11">
        <v>1</v>
      </c>
      <c r="L1443" s="11" t="s">
        <v>33</v>
      </c>
      <c r="M1443" s="11" t="s">
        <v>37</v>
      </c>
      <c r="N1443" s="11">
        <v>2</v>
      </c>
      <c r="O1443" s="12">
        <v>48</v>
      </c>
      <c r="P1443" s="15">
        <v>100</v>
      </c>
      <c r="Q1443" s="16">
        <v>8450</v>
      </c>
      <c r="R1443" s="16">
        <f>O1443*Q1443</f>
        <v>405600</v>
      </c>
      <c r="S1443" s="15">
        <v>5</v>
      </c>
      <c r="T1443" s="15">
        <v>5</v>
      </c>
      <c r="U1443" s="13">
        <f>R1443*(100-T1443)%</f>
        <v>385320</v>
      </c>
      <c r="V1443" s="13">
        <f t="shared" si="225"/>
        <v>454620</v>
      </c>
      <c r="W1443" s="13">
        <f>V1443</f>
        <v>454620</v>
      </c>
      <c r="X1443" s="17">
        <v>50</v>
      </c>
      <c r="Y1443" s="6"/>
      <c r="Z1443" s="19">
        <v>0.03</v>
      </c>
    </row>
    <row r="1444" spans="1:26" ht="24.75" customHeight="1" thickBot="1" x14ac:dyDescent="0.6">
      <c r="A1444" s="11">
        <v>1195</v>
      </c>
      <c r="B1444" s="11" t="s">
        <v>32</v>
      </c>
      <c r="C1444" s="11">
        <v>32745</v>
      </c>
      <c r="D1444" s="11">
        <v>7</v>
      </c>
      <c r="E1444" s="11">
        <v>2</v>
      </c>
      <c r="F1444" s="11">
        <v>73</v>
      </c>
      <c r="G1444" s="20">
        <v>1</v>
      </c>
      <c r="H1444" s="12">
        <f t="shared" si="221"/>
        <v>3073</v>
      </c>
      <c r="I1444" s="11">
        <v>130</v>
      </c>
      <c r="J1444" s="13">
        <f t="shared" si="231"/>
        <v>399490</v>
      </c>
      <c r="K1444" s="11">
        <v>1</v>
      </c>
      <c r="L1444" s="11"/>
      <c r="M1444" s="11"/>
      <c r="N1444" s="11">
        <v>1</v>
      </c>
      <c r="O1444" s="12"/>
      <c r="P1444" s="15">
        <v>100</v>
      </c>
      <c r="Q1444" s="16"/>
      <c r="R1444" s="16"/>
      <c r="S1444" s="15"/>
      <c r="T1444" s="15"/>
      <c r="U1444" s="13"/>
      <c r="V1444" s="13">
        <f t="shared" si="225"/>
        <v>399490</v>
      </c>
      <c r="W1444" s="13">
        <f t="shared" si="222"/>
        <v>399490</v>
      </c>
      <c r="X1444" s="17">
        <v>50</v>
      </c>
      <c r="Y1444" s="18" t="s">
        <v>35</v>
      </c>
      <c r="Z1444" s="19">
        <v>0.01</v>
      </c>
    </row>
    <row r="1445" spans="1:26" ht="24.75" customHeight="1" thickBot="1" x14ac:dyDescent="0.6">
      <c r="A1445" s="11">
        <v>1196</v>
      </c>
      <c r="B1445" s="11" t="s">
        <v>32</v>
      </c>
      <c r="C1445" s="11">
        <v>17292</v>
      </c>
      <c r="D1445" s="11">
        <v>7</v>
      </c>
      <c r="E1445" s="11">
        <v>3</v>
      </c>
      <c r="F1445" s="11">
        <v>40</v>
      </c>
      <c r="G1445" s="20">
        <v>1</v>
      </c>
      <c r="H1445" s="12">
        <f t="shared" si="221"/>
        <v>3140</v>
      </c>
      <c r="I1445" s="11">
        <v>110</v>
      </c>
      <c r="J1445" s="13">
        <f t="shared" si="231"/>
        <v>345400</v>
      </c>
      <c r="K1445" s="11">
        <v>1</v>
      </c>
      <c r="L1445" s="11"/>
      <c r="M1445" s="11"/>
      <c r="N1445" s="11">
        <v>1</v>
      </c>
      <c r="O1445" s="12"/>
      <c r="P1445" s="15">
        <v>100</v>
      </c>
      <c r="Q1445" s="16"/>
      <c r="R1445" s="16"/>
      <c r="S1445" s="15"/>
      <c r="T1445" s="15"/>
      <c r="U1445" s="13"/>
      <c r="V1445" s="13">
        <f t="shared" si="225"/>
        <v>345400</v>
      </c>
      <c r="W1445" s="13">
        <f t="shared" si="222"/>
        <v>345400</v>
      </c>
      <c r="X1445" s="154">
        <v>50</v>
      </c>
      <c r="Y1445" s="170" t="s">
        <v>35</v>
      </c>
      <c r="Z1445" s="156">
        <v>0.01</v>
      </c>
    </row>
    <row r="1446" spans="1:26" ht="24.75" customHeight="1" thickBot="1" x14ac:dyDescent="0.6">
      <c r="A1446" s="11">
        <v>1197</v>
      </c>
      <c r="B1446" s="11" t="s">
        <v>32</v>
      </c>
      <c r="C1446" s="11">
        <v>17293</v>
      </c>
      <c r="D1446" s="11">
        <v>2</v>
      </c>
      <c r="E1446" s="11">
        <v>0</v>
      </c>
      <c r="F1446" s="11">
        <v>95</v>
      </c>
      <c r="G1446" s="20">
        <v>1</v>
      </c>
      <c r="H1446" s="12">
        <f t="shared" si="221"/>
        <v>895</v>
      </c>
      <c r="I1446" s="11">
        <v>130</v>
      </c>
      <c r="J1446" s="13">
        <f t="shared" si="231"/>
        <v>116350</v>
      </c>
      <c r="K1446" s="11">
        <v>1</v>
      </c>
      <c r="L1446" s="11"/>
      <c r="M1446" s="11"/>
      <c r="N1446" s="11">
        <v>1</v>
      </c>
      <c r="O1446" s="12"/>
      <c r="P1446" s="15">
        <v>100</v>
      </c>
      <c r="Q1446" s="16"/>
      <c r="R1446" s="16"/>
      <c r="S1446" s="15"/>
      <c r="T1446" s="15"/>
      <c r="U1446" s="13"/>
      <c r="V1446" s="13">
        <f t="shared" si="225"/>
        <v>116350</v>
      </c>
      <c r="W1446" s="13">
        <f t="shared" si="222"/>
        <v>116350</v>
      </c>
      <c r="X1446" s="154"/>
      <c r="Y1446" s="170"/>
      <c r="Z1446" s="156"/>
    </row>
    <row r="1447" spans="1:26" ht="36.75" customHeight="1" thickBot="1" x14ac:dyDescent="0.6">
      <c r="A1447" s="152">
        <v>1198</v>
      </c>
      <c r="B1447" s="11" t="s">
        <v>32</v>
      </c>
      <c r="C1447" s="11">
        <v>396</v>
      </c>
      <c r="D1447" s="11">
        <v>0</v>
      </c>
      <c r="E1447" s="11">
        <v>1</v>
      </c>
      <c r="F1447" s="11">
        <v>29</v>
      </c>
      <c r="G1447" s="20">
        <v>2</v>
      </c>
      <c r="H1447" s="12">
        <f t="shared" si="221"/>
        <v>129</v>
      </c>
      <c r="I1447" s="11">
        <v>420</v>
      </c>
      <c r="J1447" s="13">
        <f t="shared" si="231"/>
        <v>54180</v>
      </c>
      <c r="K1447" s="11">
        <v>1</v>
      </c>
      <c r="L1447" s="11"/>
      <c r="M1447" s="11"/>
      <c r="N1447" s="11">
        <v>2</v>
      </c>
      <c r="O1447" s="12"/>
      <c r="P1447" s="15">
        <v>100</v>
      </c>
      <c r="Q1447" s="16"/>
      <c r="R1447" s="16"/>
      <c r="S1447" s="15"/>
      <c r="T1447" s="15"/>
      <c r="U1447" s="13"/>
      <c r="V1447" s="13">
        <f t="shared" si="225"/>
        <v>54180</v>
      </c>
      <c r="W1447" s="13">
        <f t="shared" si="222"/>
        <v>54180</v>
      </c>
      <c r="X1447" s="17">
        <v>50</v>
      </c>
      <c r="Y1447" s="18" t="s">
        <v>35</v>
      </c>
      <c r="Z1447" s="19">
        <v>0.03</v>
      </c>
    </row>
    <row r="1448" spans="1:26" ht="36.75" customHeight="1" thickBot="1" x14ac:dyDescent="0.6">
      <c r="A1448" s="153"/>
      <c r="B1448" s="11" t="s">
        <v>32</v>
      </c>
      <c r="C1448" s="11">
        <v>396</v>
      </c>
      <c r="D1448" s="11"/>
      <c r="E1448" s="11"/>
      <c r="F1448" s="11"/>
      <c r="G1448" s="20"/>
      <c r="H1448" s="12"/>
      <c r="I1448" s="11"/>
      <c r="J1448" s="13"/>
      <c r="K1448" s="11">
        <v>1</v>
      </c>
      <c r="L1448" s="11" t="s">
        <v>33</v>
      </c>
      <c r="M1448" s="14" t="s">
        <v>34</v>
      </c>
      <c r="N1448" s="11">
        <v>2</v>
      </c>
      <c r="O1448" s="12">
        <v>216</v>
      </c>
      <c r="P1448" s="15">
        <v>100</v>
      </c>
      <c r="Q1448" s="16">
        <v>8450</v>
      </c>
      <c r="R1448" s="16">
        <f>O1448*Q1448</f>
        <v>1825200</v>
      </c>
      <c r="S1448" s="15">
        <v>26</v>
      </c>
      <c r="T1448" s="15">
        <v>85</v>
      </c>
      <c r="U1448" s="13">
        <f>R1448*(100-T1448)%</f>
        <v>273780</v>
      </c>
      <c r="V1448" s="13">
        <f t="shared" si="225"/>
        <v>273780</v>
      </c>
      <c r="W1448" s="13">
        <f t="shared" si="222"/>
        <v>273780</v>
      </c>
      <c r="X1448" s="17">
        <v>10</v>
      </c>
      <c r="Y1448" s="18" t="s">
        <v>35</v>
      </c>
      <c r="Z1448" s="19">
        <v>0.02</v>
      </c>
    </row>
    <row r="1449" spans="1:26" ht="36.75" customHeight="1" thickBot="1" x14ac:dyDescent="0.6">
      <c r="A1449" s="11">
        <v>1199</v>
      </c>
      <c r="B1449" s="11" t="s">
        <v>32</v>
      </c>
      <c r="C1449" s="11">
        <v>2775</v>
      </c>
      <c r="D1449" s="11">
        <v>0</v>
      </c>
      <c r="E1449" s="11">
        <v>1</v>
      </c>
      <c r="F1449" s="11">
        <v>45</v>
      </c>
      <c r="G1449" s="20">
        <v>2</v>
      </c>
      <c r="H1449" s="12">
        <f t="shared" si="221"/>
        <v>145</v>
      </c>
      <c r="I1449" s="11">
        <v>420</v>
      </c>
      <c r="J1449" s="13">
        <f>H1449*I1449</f>
        <v>60900</v>
      </c>
      <c r="K1449" s="11">
        <v>1</v>
      </c>
      <c r="L1449" s="11" t="s">
        <v>45</v>
      </c>
      <c r="M1449" s="11"/>
      <c r="N1449" s="11">
        <v>2</v>
      </c>
      <c r="O1449" s="12"/>
      <c r="P1449" s="15">
        <v>100</v>
      </c>
      <c r="Q1449" s="16"/>
      <c r="R1449" s="16"/>
      <c r="S1449" s="15"/>
      <c r="T1449" s="15"/>
      <c r="U1449" s="13"/>
      <c r="V1449" s="13">
        <f t="shared" si="225"/>
        <v>60900</v>
      </c>
      <c r="W1449" s="13">
        <f t="shared" si="222"/>
        <v>60900</v>
      </c>
      <c r="X1449" s="17">
        <v>50</v>
      </c>
      <c r="Y1449" s="6" t="s">
        <v>35</v>
      </c>
      <c r="Z1449" s="19">
        <v>0.02</v>
      </c>
    </row>
    <row r="1450" spans="1:26" ht="24.75" customHeight="1" thickBot="1" x14ac:dyDescent="0.6">
      <c r="A1450" s="11">
        <v>1200</v>
      </c>
      <c r="B1450" s="11" t="s">
        <v>32</v>
      </c>
      <c r="C1450" s="11">
        <v>30407</v>
      </c>
      <c r="D1450" s="11">
        <v>7</v>
      </c>
      <c r="E1450" s="11">
        <v>1</v>
      </c>
      <c r="F1450" s="11">
        <v>2</v>
      </c>
      <c r="G1450" s="20">
        <v>1</v>
      </c>
      <c r="H1450" s="12">
        <f t="shared" si="221"/>
        <v>2902</v>
      </c>
      <c r="I1450" s="11">
        <v>130</v>
      </c>
      <c r="J1450" s="13">
        <f>H1450*I1450</f>
        <v>377260</v>
      </c>
      <c r="K1450" s="11">
        <v>1</v>
      </c>
      <c r="L1450" s="11"/>
      <c r="M1450" s="11"/>
      <c r="N1450" s="11">
        <v>1</v>
      </c>
      <c r="O1450" s="12"/>
      <c r="P1450" s="15">
        <v>100</v>
      </c>
      <c r="Q1450" s="16"/>
      <c r="R1450" s="16"/>
      <c r="S1450" s="15"/>
      <c r="T1450" s="15"/>
      <c r="U1450" s="13"/>
      <c r="V1450" s="13">
        <f t="shared" si="225"/>
        <v>377260</v>
      </c>
      <c r="W1450" s="13">
        <f t="shared" si="222"/>
        <v>377260</v>
      </c>
      <c r="X1450" s="17">
        <v>50</v>
      </c>
      <c r="Y1450" s="18" t="s">
        <v>35</v>
      </c>
      <c r="Z1450" s="19">
        <v>0.01</v>
      </c>
    </row>
    <row r="1451" spans="1:26" ht="36.75" customHeight="1" thickBot="1" x14ac:dyDescent="0.6">
      <c r="A1451" s="11">
        <v>1201</v>
      </c>
      <c r="B1451" s="11" t="s">
        <v>32</v>
      </c>
      <c r="C1451" s="11">
        <v>2756</v>
      </c>
      <c r="D1451" s="11">
        <v>0</v>
      </c>
      <c r="E1451" s="11">
        <v>2</v>
      </c>
      <c r="F1451" s="11">
        <v>77</v>
      </c>
      <c r="G1451" s="20">
        <v>2</v>
      </c>
      <c r="H1451" s="12">
        <f t="shared" si="221"/>
        <v>277</v>
      </c>
      <c r="I1451" s="11">
        <v>420</v>
      </c>
      <c r="J1451" s="13">
        <f>H1451*I1451</f>
        <v>116340</v>
      </c>
      <c r="K1451" s="11">
        <v>1</v>
      </c>
      <c r="L1451" s="11" t="s">
        <v>45</v>
      </c>
      <c r="M1451" s="11"/>
      <c r="N1451" s="11">
        <v>2</v>
      </c>
      <c r="O1451" s="12"/>
      <c r="P1451" s="15">
        <v>100</v>
      </c>
      <c r="Q1451" s="16"/>
      <c r="R1451" s="16"/>
      <c r="S1451" s="15"/>
      <c r="T1451" s="15"/>
      <c r="U1451" s="13"/>
      <c r="V1451" s="13">
        <f t="shared" si="225"/>
        <v>116340</v>
      </c>
      <c r="W1451" s="13">
        <f t="shared" si="222"/>
        <v>116340</v>
      </c>
      <c r="X1451" s="17">
        <v>50</v>
      </c>
      <c r="Y1451" s="18" t="s">
        <v>35</v>
      </c>
      <c r="Z1451" s="19">
        <v>0.02</v>
      </c>
    </row>
    <row r="1452" spans="1:26" ht="36.75" customHeight="1" thickBot="1" x14ac:dyDescent="0.6">
      <c r="A1452" s="11">
        <v>1202</v>
      </c>
      <c r="B1452" s="11" t="s">
        <v>32</v>
      </c>
      <c r="C1452" s="11">
        <v>34445</v>
      </c>
      <c r="D1452" s="11">
        <v>1</v>
      </c>
      <c r="E1452" s="11">
        <v>0</v>
      </c>
      <c r="F1452" s="11">
        <v>8</v>
      </c>
      <c r="G1452" s="11">
        <v>2</v>
      </c>
      <c r="H1452" s="12">
        <f t="shared" si="221"/>
        <v>408</v>
      </c>
      <c r="I1452" s="11">
        <v>420</v>
      </c>
      <c r="J1452" s="13">
        <f>H1452*I1452</f>
        <v>171360</v>
      </c>
      <c r="K1452" s="11">
        <v>1</v>
      </c>
      <c r="L1452" s="11" t="s">
        <v>33</v>
      </c>
      <c r="M1452" s="11" t="s">
        <v>37</v>
      </c>
      <c r="N1452" s="11">
        <v>2</v>
      </c>
      <c r="O1452" s="12">
        <v>150</v>
      </c>
      <c r="P1452" s="15">
        <v>100</v>
      </c>
      <c r="Q1452" s="16">
        <v>8450</v>
      </c>
      <c r="R1452" s="16">
        <f>O1452*Q1452</f>
        <v>1267500</v>
      </c>
      <c r="S1452" s="15">
        <v>14</v>
      </c>
      <c r="T1452" s="15">
        <v>18</v>
      </c>
      <c r="U1452" s="13">
        <f>R1452*(100-T1452)%</f>
        <v>1039349.9999999999</v>
      </c>
      <c r="V1452" s="13">
        <f t="shared" si="225"/>
        <v>1210710</v>
      </c>
      <c r="W1452" s="13">
        <f t="shared" si="222"/>
        <v>1210710</v>
      </c>
      <c r="X1452" s="57">
        <v>50</v>
      </c>
      <c r="Y1452" s="46" t="s">
        <v>35</v>
      </c>
      <c r="Z1452" s="44">
        <v>0.03</v>
      </c>
    </row>
    <row r="1453" spans="1:26" ht="36.75" customHeight="1" thickBot="1" x14ac:dyDescent="0.6">
      <c r="A1453" s="152">
        <v>1203</v>
      </c>
      <c r="B1453" s="152" t="s">
        <v>32</v>
      </c>
      <c r="C1453" s="152">
        <v>34446</v>
      </c>
      <c r="D1453" s="11">
        <v>0</v>
      </c>
      <c r="E1453" s="11">
        <v>2</v>
      </c>
      <c r="F1453" s="11">
        <v>79</v>
      </c>
      <c r="G1453" s="11">
        <v>2</v>
      </c>
      <c r="H1453" s="12">
        <f t="shared" si="221"/>
        <v>279</v>
      </c>
      <c r="I1453" s="11">
        <v>420</v>
      </c>
      <c r="J1453" s="13">
        <f>H1453*I1453</f>
        <v>117180</v>
      </c>
      <c r="K1453" s="11">
        <v>1</v>
      </c>
      <c r="L1453" s="11" t="s">
        <v>33</v>
      </c>
      <c r="M1453" s="11" t="s">
        <v>37</v>
      </c>
      <c r="N1453" s="11">
        <v>2</v>
      </c>
      <c r="O1453" s="12">
        <v>138</v>
      </c>
      <c r="P1453" s="15">
        <v>100</v>
      </c>
      <c r="Q1453" s="16">
        <v>8450</v>
      </c>
      <c r="R1453" s="16">
        <f>O1453*Q1453</f>
        <v>1166100</v>
      </c>
      <c r="S1453" s="15">
        <v>4</v>
      </c>
      <c r="T1453" s="15">
        <v>4</v>
      </c>
      <c r="U1453" s="13">
        <f>R1453*(100-T1453)%</f>
        <v>1119456</v>
      </c>
      <c r="V1453" s="13">
        <f t="shared" si="225"/>
        <v>1236636</v>
      </c>
      <c r="W1453" s="13">
        <f t="shared" si="222"/>
        <v>1236636</v>
      </c>
      <c r="X1453" s="57">
        <v>50</v>
      </c>
      <c r="Y1453" s="46" t="s">
        <v>35</v>
      </c>
      <c r="Z1453" s="44">
        <v>0.03</v>
      </c>
    </row>
    <row r="1454" spans="1:26" ht="36.75" customHeight="1" thickBot="1" x14ac:dyDescent="0.6">
      <c r="A1454" s="153"/>
      <c r="B1454" s="153"/>
      <c r="C1454" s="153"/>
      <c r="D1454" s="11"/>
      <c r="E1454" s="11"/>
      <c r="F1454" s="11"/>
      <c r="G1454" s="11"/>
      <c r="H1454" s="12"/>
      <c r="I1454" s="11"/>
      <c r="J1454" s="13"/>
      <c r="K1454" s="11">
        <v>1</v>
      </c>
      <c r="L1454" s="11" t="s">
        <v>33</v>
      </c>
      <c r="M1454" s="11" t="s">
        <v>37</v>
      </c>
      <c r="N1454" s="11">
        <v>2</v>
      </c>
      <c r="O1454" s="12">
        <v>176</v>
      </c>
      <c r="P1454" s="15">
        <v>100</v>
      </c>
      <c r="Q1454" s="16">
        <v>8450</v>
      </c>
      <c r="R1454" s="16">
        <f>O1454*Q1454</f>
        <v>1487200</v>
      </c>
      <c r="S1454" s="15">
        <v>3</v>
      </c>
      <c r="T1454" s="15">
        <v>3</v>
      </c>
      <c r="U1454" s="13">
        <f>R1454*(100-T1454)%</f>
        <v>1442584</v>
      </c>
      <c r="V1454" s="13">
        <f t="shared" si="225"/>
        <v>1442584</v>
      </c>
      <c r="W1454" s="13">
        <f>V1454</f>
        <v>1442584</v>
      </c>
      <c r="X1454" s="57">
        <v>50</v>
      </c>
      <c r="Y1454" s="46" t="s">
        <v>35</v>
      </c>
      <c r="Z1454" s="44">
        <v>0.03</v>
      </c>
    </row>
    <row r="1455" spans="1:26" s="37" customFormat="1" ht="36.75" customHeight="1" thickBot="1" x14ac:dyDescent="0.6">
      <c r="A1455" s="147">
        <v>1204</v>
      </c>
      <c r="B1455" s="14" t="s">
        <v>32</v>
      </c>
      <c r="C1455" s="14">
        <v>429</v>
      </c>
      <c r="D1455" s="14">
        <v>0</v>
      </c>
      <c r="E1455" s="14">
        <v>1</v>
      </c>
      <c r="F1455" s="14">
        <v>23</v>
      </c>
      <c r="G1455" s="29">
        <v>2</v>
      </c>
      <c r="H1455" s="19">
        <f t="shared" si="221"/>
        <v>123</v>
      </c>
      <c r="I1455" s="14">
        <v>420</v>
      </c>
      <c r="J1455" s="30">
        <f>H1455*I1455</f>
        <v>51660</v>
      </c>
      <c r="K1455" s="14">
        <v>1</v>
      </c>
      <c r="L1455" s="14"/>
      <c r="M1455" s="14"/>
      <c r="N1455" s="14">
        <v>2</v>
      </c>
      <c r="O1455" s="19"/>
      <c r="P1455" s="31">
        <v>100</v>
      </c>
      <c r="Q1455" s="32"/>
      <c r="R1455" s="32"/>
      <c r="S1455" s="31"/>
      <c r="T1455" s="31"/>
      <c r="U1455" s="30"/>
      <c r="V1455" s="30">
        <f t="shared" si="225"/>
        <v>51660</v>
      </c>
      <c r="W1455" s="30">
        <f t="shared" si="222"/>
        <v>51660</v>
      </c>
      <c r="X1455" s="33"/>
      <c r="Y1455" s="34"/>
      <c r="Z1455" s="19">
        <v>0.02</v>
      </c>
    </row>
    <row r="1456" spans="1:26" ht="36.75" customHeight="1" thickBot="1" x14ac:dyDescent="0.6">
      <c r="A1456" s="153"/>
      <c r="B1456" s="11" t="s">
        <v>32</v>
      </c>
      <c r="C1456" s="11">
        <v>429</v>
      </c>
      <c r="D1456" s="11"/>
      <c r="E1456" s="11"/>
      <c r="F1456" s="11"/>
      <c r="G1456" s="20"/>
      <c r="H1456" s="12"/>
      <c r="I1456" s="11"/>
      <c r="J1456" s="13"/>
      <c r="K1456" s="11">
        <v>1</v>
      </c>
      <c r="L1456" s="11" t="s">
        <v>33</v>
      </c>
      <c r="M1456" s="11" t="s">
        <v>37</v>
      </c>
      <c r="N1456" s="11">
        <v>2</v>
      </c>
      <c r="O1456" s="12">
        <v>36</v>
      </c>
      <c r="P1456" s="11">
        <v>100</v>
      </c>
      <c r="Q1456" s="16">
        <v>8450</v>
      </c>
      <c r="R1456" s="16">
        <f>O1456*Q1456</f>
        <v>304200</v>
      </c>
      <c r="S1456" s="15">
        <v>7</v>
      </c>
      <c r="T1456" s="15">
        <v>7</v>
      </c>
      <c r="U1456" s="13">
        <f>R1456*(100-T1456)%</f>
        <v>282906</v>
      </c>
      <c r="V1456" s="13">
        <f t="shared" si="225"/>
        <v>282906</v>
      </c>
      <c r="W1456" s="13">
        <f t="shared" si="222"/>
        <v>282906</v>
      </c>
      <c r="X1456" s="17">
        <v>10</v>
      </c>
      <c r="Y1456" s="18" t="s">
        <v>35</v>
      </c>
      <c r="Z1456" s="19">
        <v>0.02</v>
      </c>
    </row>
    <row r="1457" spans="1:26" ht="36.75" customHeight="1" thickBot="1" x14ac:dyDescent="0.6">
      <c r="A1457" s="11">
        <v>1205</v>
      </c>
      <c r="B1457" s="11" t="s">
        <v>32</v>
      </c>
      <c r="C1457" s="11">
        <v>32309</v>
      </c>
      <c r="D1457" s="11">
        <v>16</v>
      </c>
      <c r="E1457" s="11">
        <v>1</v>
      </c>
      <c r="F1457" s="11">
        <v>34</v>
      </c>
      <c r="G1457" s="11">
        <v>1</v>
      </c>
      <c r="H1457" s="12">
        <f>SUM(D1457*400)+(E1457*100)+F1457-H1458</f>
        <v>6134</v>
      </c>
      <c r="I1457" s="11">
        <v>130</v>
      </c>
      <c r="J1457" s="13">
        <f>H1457*I1457</f>
        <v>797420</v>
      </c>
      <c r="K1457" s="11">
        <v>1</v>
      </c>
      <c r="L1457" s="11"/>
      <c r="M1457" s="11"/>
      <c r="N1457" s="11">
        <v>1</v>
      </c>
      <c r="O1457" s="12"/>
      <c r="P1457" s="15">
        <v>100</v>
      </c>
      <c r="Q1457" s="16"/>
      <c r="R1457" s="16"/>
      <c r="S1457" s="15"/>
      <c r="T1457" s="15"/>
      <c r="U1457" s="13"/>
      <c r="V1457" s="13">
        <f t="shared" si="225"/>
        <v>797420</v>
      </c>
      <c r="W1457" s="13">
        <f>V1457</f>
        <v>797420</v>
      </c>
      <c r="X1457" s="17">
        <v>50</v>
      </c>
      <c r="Y1457" s="18" t="s">
        <v>35</v>
      </c>
      <c r="Z1457" s="19">
        <v>0.01</v>
      </c>
    </row>
    <row r="1458" spans="1:26" ht="36.75" customHeight="1" thickBot="1" x14ac:dyDescent="0.6">
      <c r="A1458" s="11">
        <v>1206</v>
      </c>
      <c r="B1458" s="11" t="s">
        <v>32</v>
      </c>
      <c r="C1458" s="11">
        <v>32309</v>
      </c>
      <c r="D1458" s="11"/>
      <c r="E1458" s="11"/>
      <c r="F1458" s="11"/>
      <c r="G1458" s="11">
        <v>2</v>
      </c>
      <c r="H1458" s="12">
        <v>400</v>
      </c>
      <c r="I1458" s="11">
        <v>130</v>
      </c>
      <c r="J1458" s="13">
        <f>H1458*I1458</f>
        <v>52000</v>
      </c>
      <c r="K1458" s="11">
        <v>1</v>
      </c>
      <c r="L1458" s="11" t="s">
        <v>33</v>
      </c>
      <c r="M1458" s="11" t="s">
        <v>37</v>
      </c>
      <c r="N1458" s="11">
        <v>2</v>
      </c>
      <c r="O1458" s="12">
        <v>96</v>
      </c>
      <c r="P1458" s="15">
        <v>100</v>
      </c>
      <c r="Q1458" s="16">
        <v>8450</v>
      </c>
      <c r="R1458" s="16">
        <f>O1458*Q1458</f>
        <v>811200</v>
      </c>
      <c r="S1458" s="15">
        <v>5</v>
      </c>
      <c r="T1458" s="15">
        <v>5</v>
      </c>
      <c r="U1458" s="13">
        <f>R1458*(100-T1458)%</f>
        <v>770640</v>
      </c>
      <c r="V1458" s="13">
        <f t="shared" si="225"/>
        <v>822640</v>
      </c>
      <c r="W1458" s="13">
        <f>V1458</f>
        <v>822640</v>
      </c>
      <c r="X1458" s="17">
        <v>10</v>
      </c>
      <c r="Y1458" s="18" t="s">
        <v>35</v>
      </c>
      <c r="Z1458" s="19">
        <v>0.02</v>
      </c>
    </row>
    <row r="1459" spans="1:26" s="37" customFormat="1" ht="36.75" customHeight="1" thickBot="1" x14ac:dyDescent="0.6">
      <c r="A1459" s="147">
        <v>1207</v>
      </c>
      <c r="B1459" s="14" t="s">
        <v>32</v>
      </c>
      <c r="C1459" s="14">
        <v>39033</v>
      </c>
      <c r="D1459" s="14">
        <v>4</v>
      </c>
      <c r="E1459" s="14">
        <v>2</v>
      </c>
      <c r="F1459" s="14">
        <v>40</v>
      </c>
      <c r="G1459" s="14">
        <v>1</v>
      </c>
      <c r="H1459" s="19">
        <f>SUM(D1459*400)+(E1459*100)+F1459-H1460</f>
        <v>1440</v>
      </c>
      <c r="I1459" s="14">
        <v>150</v>
      </c>
      <c r="J1459" s="30">
        <f>H1459*I1459</f>
        <v>216000</v>
      </c>
      <c r="K1459" s="14">
        <v>1</v>
      </c>
      <c r="L1459" s="14"/>
      <c r="M1459" s="14"/>
      <c r="N1459" s="14">
        <v>1</v>
      </c>
      <c r="O1459" s="19"/>
      <c r="P1459" s="31">
        <v>100</v>
      </c>
      <c r="Q1459" s="32"/>
      <c r="R1459" s="32"/>
      <c r="S1459" s="31"/>
      <c r="T1459" s="31"/>
      <c r="U1459" s="30"/>
      <c r="V1459" s="30">
        <f t="shared" si="225"/>
        <v>216000</v>
      </c>
      <c r="W1459" s="30">
        <f t="shared" si="222"/>
        <v>216000</v>
      </c>
      <c r="X1459" s="33">
        <v>50</v>
      </c>
      <c r="Y1459" s="18" t="s">
        <v>35</v>
      </c>
      <c r="Z1459" s="19">
        <v>0.01</v>
      </c>
    </row>
    <row r="1460" spans="1:26" s="37" customFormat="1" ht="36.75" customHeight="1" thickBot="1" x14ac:dyDescent="0.6">
      <c r="A1460" s="151"/>
      <c r="B1460" s="14" t="s">
        <v>32</v>
      </c>
      <c r="C1460" s="14">
        <v>39033</v>
      </c>
      <c r="D1460" s="14"/>
      <c r="E1460" s="14"/>
      <c r="F1460" s="14"/>
      <c r="G1460" s="14">
        <v>2</v>
      </c>
      <c r="H1460" s="19">
        <v>400</v>
      </c>
      <c r="I1460" s="14">
        <v>150</v>
      </c>
      <c r="J1460" s="30">
        <f>H1460*I1460</f>
        <v>60000</v>
      </c>
      <c r="K1460" s="14">
        <v>1</v>
      </c>
      <c r="L1460" s="14"/>
      <c r="M1460" s="14"/>
      <c r="N1460" s="14">
        <v>2</v>
      </c>
      <c r="O1460" s="19"/>
      <c r="P1460" s="31">
        <v>100</v>
      </c>
      <c r="Q1460" s="32"/>
      <c r="R1460" s="32"/>
      <c r="S1460" s="31"/>
      <c r="T1460" s="31"/>
      <c r="U1460" s="30"/>
      <c r="V1460" s="30">
        <f t="shared" si="225"/>
        <v>60000</v>
      </c>
      <c r="W1460" s="30">
        <f>V1460</f>
        <v>60000</v>
      </c>
      <c r="X1460" s="33">
        <v>50</v>
      </c>
      <c r="Y1460" s="34" t="s">
        <v>35</v>
      </c>
      <c r="Z1460" s="19">
        <v>0.03</v>
      </c>
    </row>
    <row r="1461" spans="1:26" ht="36.75" customHeight="1" thickBot="1" x14ac:dyDescent="0.6">
      <c r="A1461" s="148"/>
      <c r="B1461" s="11" t="s">
        <v>32</v>
      </c>
      <c r="C1461" s="11">
        <v>39033</v>
      </c>
      <c r="D1461" s="11"/>
      <c r="E1461" s="11"/>
      <c r="F1461" s="11"/>
      <c r="G1461" s="11">
        <v>2</v>
      </c>
      <c r="H1461" s="12"/>
      <c r="I1461" s="11"/>
      <c r="J1461" s="13"/>
      <c r="K1461" s="11">
        <v>1</v>
      </c>
      <c r="L1461" s="11" t="s">
        <v>33</v>
      </c>
      <c r="M1461" s="11" t="s">
        <v>37</v>
      </c>
      <c r="N1461" s="11">
        <v>2</v>
      </c>
      <c r="O1461" s="12">
        <v>156</v>
      </c>
      <c r="P1461" s="15">
        <v>100</v>
      </c>
      <c r="Q1461" s="16">
        <v>8450</v>
      </c>
      <c r="R1461" s="16">
        <f>O1461*Q1461</f>
        <v>1318200</v>
      </c>
      <c r="S1461" s="15">
        <v>16</v>
      </c>
      <c r="T1461" s="15">
        <v>22</v>
      </c>
      <c r="U1461" s="13">
        <f>R1461*(100-T1461)%</f>
        <v>1028196</v>
      </c>
      <c r="V1461" s="13">
        <f t="shared" si="225"/>
        <v>1028196</v>
      </c>
      <c r="W1461" s="13">
        <f>V1461</f>
        <v>1028196</v>
      </c>
      <c r="X1461" s="17">
        <v>10</v>
      </c>
      <c r="Y1461" s="18"/>
      <c r="Z1461" s="19">
        <v>0.02</v>
      </c>
    </row>
    <row r="1462" spans="1:26" ht="36.75" customHeight="1" thickBot="1" x14ac:dyDescent="0.6">
      <c r="A1462" s="11">
        <v>1208</v>
      </c>
      <c r="B1462" s="11" t="s">
        <v>32</v>
      </c>
      <c r="C1462" s="11">
        <v>34058</v>
      </c>
      <c r="D1462" s="11">
        <v>0</v>
      </c>
      <c r="E1462" s="11">
        <v>0</v>
      </c>
      <c r="F1462" s="11">
        <v>40</v>
      </c>
      <c r="G1462" s="20">
        <v>2</v>
      </c>
      <c r="H1462" s="12">
        <f>SUM(D1462*400)+(E1462*100)+F1462</f>
        <v>40</v>
      </c>
      <c r="I1462" s="11">
        <v>100</v>
      </c>
      <c r="J1462" s="13">
        <f>H1462*I1462</f>
        <v>4000</v>
      </c>
      <c r="K1462" s="11">
        <v>1</v>
      </c>
      <c r="L1462" s="11" t="s">
        <v>33</v>
      </c>
      <c r="M1462" s="14" t="s">
        <v>34</v>
      </c>
      <c r="N1462" s="11">
        <v>2</v>
      </c>
      <c r="O1462" s="12">
        <v>324</v>
      </c>
      <c r="P1462" s="15">
        <v>100</v>
      </c>
      <c r="Q1462" s="16">
        <v>8450</v>
      </c>
      <c r="R1462" s="16">
        <f>O1462*Q1462</f>
        <v>2737800</v>
      </c>
      <c r="S1462" s="15">
        <v>31</v>
      </c>
      <c r="T1462" s="15">
        <v>85</v>
      </c>
      <c r="U1462" s="13">
        <f>R1462*(100-T1462)%</f>
        <v>410670</v>
      </c>
      <c r="V1462" s="13">
        <f t="shared" si="225"/>
        <v>414670</v>
      </c>
      <c r="W1462" s="13">
        <f>V1462</f>
        <v>414670</v>
      </c>
      <c r="X1462" s="17">
        <v>50</v>
      </c>
      <c r="Y1462" s="18" t="s">
        <v>35</v>
      </c>
      <c r="Z1462" s="19">
        <v>0.03</v>
      </c>
    </row>
    <row r="1463" spans="1:26" ht="36.75" customHeight="1" thickBot="1" x14ac:dyDescent="0.6">
      <c r="A1463" s="152">
        <v>1209</v>
      </c>
      <c r="B1463" s="11" t="s">
        <v>32</v>
      </c>
      <c r="C1463" s="11">
        <v>2748</v>
      </c>
      <c r="D1463" s="11">
        <v>0</v>
      </c>
      <c r="E1463" s="11">
        <v>1</v>
      </c>
      <c r="F1463" s="11">
        <v>83</v>
      </c>
      <c r="G1463" s="20">
        <v>2</v>
      </c>
      <c r="H1463" s="12">
        <f t="shared" ref="H1463:H1521" si="232">SUM(D1463*400)+(E1463*100)+F1463</f>
        <v>183</v>
      </c>
      <c r="I1463" s="11">
        <v>500</v>
      </c>
      <c r="J1463" s="13">
        <f>H1463*I1463</f>
        <v>91500</v>
      </c>
      <c r="K1463" s="11">
        <v>1</v>
      </c>
      <c r="L1463" s="11"/>
      <c r="M1463" s="11"/>
      <c r="N1463" s="11">
        <v>2</v>
      </c>
      <c r="O1463" s="12"/>
      <c r="P1463" s="15">
        <v>100</v>
      </c>
      <c r="Q1463" s="16"/>
      <c r="R1463" s="16"/>
      <c r="S1463" s="15"/>
      <c r="T1463" s="15"/>
      <c r="U1463" s="13"/>
      <c r="V1463" s="13">
        <f t="shared" si="225"/>
        <v>91500</v>
      </c>
      <c r="W1463" s="13">
        <f t="shared" ref="W1463:W1526" si="233">V1463</f>
        <v>91500</v>
      </c>
      <c r="X1463" s="17">
        <v>50</v>
      </c>
      <c r="Y1463" s="18" t="s">
        <v>35</v>
      </c>
      <c r="Z1463" s="19">
        <v>0.03</v>
      </c>
    </row>
    <row r="1464" spans="1:26" ht="36.75" customHeight="1" thickBot="1" x14ac:dyDescent="0.6">
      <c r="A1464" s="153"/>
      <c r="B1464" s="11" t="s">
        <v>32</v>
      </c>
      <c r="C1464" s="11">
        <v>2748</v>
      </c>
      <c r="D1464" s="11"/>
      <c r="E1464" s="11"/>
      <c r="F1464" s="11"/>
      <c r="G1464" s="20"/>
      <c r="H1464" s="12"/>
      <c r="I1464" s="11"/>
      <c r="J1464" s="13"/>
      <c r="K1464" s="11">
        <v>1</v>
      </c>
      <c r="L1464" s="11" t="s">
        <v>33</v>
      </c>
      <c r="M1464" s="11" t="s">
        <v>37</v>
      </c>
      <c r="N1464" s="11">
        <v>2</v>
      </c>
      <c r="O1464" s="12">
        <v>255</v>
      </c>
      <c r="P1464" s="15">
        <v>100</v>
      </c>
      <c r="Q1464" s="16">
        <v>8450</v>
      </c>
      <c r="R1464" s="16">
        <f>O1464*Q1464</f>
        <v>2154750</v>
      </c>
      <c r="S1464" s="15">
        <v>26</v>
      </c>
      <c r="T1464" s="15">
        <v>42</v>
      </c>
      <c r="U1464" s="13">
        <f>R1464*(100-T1464)%</f>
        <v>1249755</v>
      </c>
      <c r="V1464" s="13">
        <f t="shared" si="225"/>
        <v>1249755</v>
      </c>
      <c r="W1464" s="13">
        <f t="shared" si="233"/>
        <v>1249755</v>
      </c>
      <c r="X1464" s="17">
        <v>10</v>
      </c>
      <c r="Y1464" s="18" t="s">
        <v>35</v>
      </c>
      <c r="Z1464" s="19">
        <v>0.02</v>
      </c>
    </row>
    <row r="1465" spans="1:26" ht="36.75" customHeight="1" thickBot="1" x14ac:dyDescent="0.6">
      <c r="A1465" s="11">
        <v>1210</v>
      </c>
      <c r="B1465" s="11" t="s">
        <v>32</v>
      </c>
      <c r="C1465" s="11">
        <v>17752</v>
      </c>
      <c r="D1465" s="11">
        <v>15</v>
      </c>
      <c r="E1465" s="11">
        <v>2</v>
      </c>
      <c r="F1465" s="11">
        <v>86</v>
      </c>
      <c r="G1465" s="20">
        <v>1</v>
      </c>
      <c r="H1465" s="12">
        <f t="shared" si="232"/>
        <v>6286</v>
      </c>
      <c r="I1465" s="11">
        <v>130</v>
      </c>
      <c r="J1465" s="13">
        <f>H1465*I1465</f>
        <v>817180</v>
      </c>
      <c r="K1465" s="11">
        <v>1</v>
      </c>
      <c r="L1465" s="11"/>
      <c r="M1465" s="11"/>
      <c r="N1465" s="11">
        <v>1</v>
      </c>
      <c r="O1465" s="12"/>
      <c r="P1465" s="15">
        <v>100</v>
      </c>
      <c r="Q1465" s="16"/>
      <c r="R1465" s="16"/>
      <c r="S1465" s="15"/>
      <c r="T1465" s="15"/>
      <c r="U1465" s="13"/>
      <c r="V1465" s="13">
        <f t="shared" si="225"/>
        <v>817180</v>
      </c>
      <c r="W1465" s="13">
        <f t="shared" si="233"/>
        <v>817180</v>
      </c>
      <c r="X1465" s="17">
        <v>50</v>
      </c>
      <c r="Y1465" s="6" t="s">
        <v>35</v>
      </c>
      <c r="Z1465" s="19">
        <v>0.01</v>
      </c>
    </row>
    <row r="1466" spans="1:26" ht="36.75" customHeight="1" thickBot="1" x14ac:dyDescent="0.6">
      <c r="A1466" s="152">
        <v>1211</v>
      </c>
      <c r="B1466" s="11" t="s">
        <v>32</v>
      </c>
      <c r="C1466" s="11" t="s">
        <v>54</v>
      </c>
      <c r="D1466" s="11">
        <v>10</v>
      </c>
      <c r="E1466" s="11">
        <v>0</v>
      </c>
      <c r="F1466" s="11">
        <v>79</v>
      </c>
      <c r="G1466" s="11">
        <v>1</v>
      </c>
      <c r="H1466" s="12">
        <f t="shared" si="232"/>
        <v>4079</v>
      </c>
      <c r="I1466" s="11">
        <v>370</v>
      </c>
      <c r="J1466" s="13">
        <f>H1466*I1466</f>
        <v>1509230</v>
      </c>
      <c r="K1466" s="11">
        <v>1</v>
      </c>
      <c r="L1466" s="11"/>
      <c r="M1466" s="11"/>
      <c r="N1466" s="11">
        <v>1</v>
      </c>
      <c r="O1466" s="12"/>
      <c r="P1466" s="15">
        <v>100</v>
      </c>
      <c r="Q1466" s="16"/>
      <c r="R1466" s="16"/>
      <c r="S1466" s="15"/>
      <c r="T1466" s="15"/>
      <c r="U1466" s="13"/>
      <c r="V1466" s="13">
        <f t="shared" ref="V1466:V1519" si="234">U1466+J1466</f>
        <v>1509230</v>
      </c>
      <c r="W1466" s="13">
        <f t="shared" si="233"/>
        <v>1509230</v>
      </c>
      <c r="X1466" s="161" t="s">
        <v>52</v>
      </c>
      <c r="Y1466" s="18"/>
      <c r="Z1466" s="19"/>
    </row>
    <row r="1467" spans="1:26" ht="36.75" customHeight="1" thickBot="1" x14ac:dyDescent="0.6">
      <c r="A1467" s="157"/>
      <c r="B1467" s="11" t="s">
        <v>32</v>
      </c>
      <c r="C1467" s="11" t="s">
        <v>54</v>
      </c>
      <c r="D1467" s="11"/>
      <c r="E1467" s="11"/>
      <c r="F1467" s="11"/>
      <c r="G1467" s="11"/>
      <c r="H1467" s="12"/>
      <c r="I1467" s="11"/>
      <c r="J1467" s="13"/>
      <c r="K1467" s="11">
        <v>1</v>
      </c>
      <c r="L1467" s="11" t="s">
        <v>40</v>
      </c>
      <c r="M1467" s="11" t="s">
        <v>37</v>
      </c>
      <c r="N1467" s="11"/>
      <c r="O1467" s="12">
        <v>486</v>
      </c>
      <c r="P1467" s="15"/>
      <c r="Q1467" s="16">
        <v>7400</v>
      </c>
      <c r="R1467" s="16">
        <f>O1467*Q1467</f>
        <v>3596400</v>
      </c>
      <c r="S1467" s="15">
        <v>36</v>
      </c>
      <c r="T1467" s="15">
        <v>62</v>
      </c>
      <c r="U1467" s="13">
        <f>R1467*(100-T1467)%</f>
        <v>1366632</v>
      </c>
      <c r="V1467" s="13">
        <f t="shared" si="234"/>
        <v>1366632</v>
      </c>
      <c r="W1467" s="13">
        <f t="shared" si="233"/>
        <v>1366632</v>
      </c>
      <c r="X1467" s="162"/>
      <c r="Y1467" s="6"/>
      <c r="Z1467" s="19"/>
    </row>
    <row r="1468" spans="1:26" ht="36.75" customHeight="1" thickBot="1" x14ac:dyDescent="0.6">
      <c r="A1468" s="157"/>
      <c r="B1468" s="11" t="s">
        <v>32</v>
      </c>
      <c r="C1468" s="11" t="s">
        <v>54</v>
      </c>
      <c r="D1468" s="11"/>
      <c r="E1468" s="11"/>
      <c r="F1468" s="11"/>
      <c r="G1468" s="11"/>
      <c r="H1468" s="12"/>
      <c r="I1468" s="11"/>
      <c r="J1468" s="13"/>
      <c r="K1468" s="11">
        <v>1</v>
      </c>
      <c r="L1468" s="11" t="s">
        <v>40</v>
      </c>
      <c r="M1468" s="11" t="s">
        <v>37</v>
      </c>
      <c r="N1468" s="11"/>
      <c r="O1468" s="12">
        <v>144</v>
      </c>
      <c r="P1468" s="15"/>
      <c r="Q1468" s="16">
        <v>7400</v>
      </c>
      <c r="R1468" s="16">
        <f>O1468*Q1468</f>
        <v>1065600</v>
      </c>
      <c r="S1468" s="15">
        <v>30</v>
      </c>
      <c r="T1468" s="15">
        <v>50</v>
      </c>
      <c r="U1468" s="13">
        <f>R1468*(100-T1468)%</f>
        <v>532800</v>
      </c>
      <c r="V1468" s="13">
        <f t="shared" si="234"/>
        <v>532800</v>
      </c>
      <c r="W1468" s="13">
        <f t="shared" si="233"/>
        <v>532800</v>
      </c>
      <c r="X1468" s="162"/>
      <c r="Y1468" s="6"/>
      <c r="Z1468" s="19"/>
    </row>
    <row r="1469" spans="1:26" ht="36.75" customHeight="1" thickBot="1" x14ac:dyDescent="0.6">
      <c r="A1469" s="153"/>
      <c r="B1469" s="11" t="s">
        <v>32</v>
      </c>
      <c r="C1469" s="11" t="s">
        <v>54</v>
      </c>
      <c r="D1469" s="11"/>
      <c r="E1469" s="11"/>
      <c r="F1469" s="11"/>
      <c r="G1469" s="11"/>
      <c r="H1469" s="12"/>
      <c r="I1469" s="11"/>
      <c r="J1469" s="13"/>
      <c r="K1469" s="11">
        <v>1</v>
      </c>
      <c r="L1469" s="11" t="s">
        <v>40</v>
      </c>
      <c r="M1469" s="11" t="s">
        <v>37</v>
      </c>
      <c r="N1469" s="11"/>
      <c r="O1469" s="12">
        <v>126</v>
      </c>
      <c r="P1469" s="15"/>
      <c r="Q1469" s="16">
        <v>7400</v>
      </c>
      <c r="R1469" s="16">
        <f>O1469*Q1469</f>
        <v>932400</v>
      </c>
      <c r="S1469" s="15">
        <v>25</v>
      </c>
      <c r="T1469" s="15">
        <v>40</v>
      </c>
      <c r="U1469" s="13">
        <f>R1469*(100-T1469)%</f>
        <v>559440</v>
      </c>
      <c r="V1469" s="13">
        <f t="shared" si="234"/>
        <v>559440</v>
      </c>
      <c r="W1469" s="13">
        <f t="shared" si="233"/>
        <v>559440</v>
      </c>
      <c r="X1469" s="162"/>
      <c r="Y1469" s="6"/>
      <c r="Z1469" s="19"/>
    </row>
    <row r="1470" spans="1:26" ht="36.75" customHeight="1" thickBot="1" x14ac:dyDescent="0.6">
      <c r="A1470" s="152">
        <v>1212</v>
      </c>
      <c r="B1470" s="11" t="s">
        <v>32</v>
      </c>
      <c r="C1470" s="11" t="s">
        <v>55</v>
      </c>
      <c r="D1470" s="11">
        <v>6</v>
      </c>
      <c r="E1470" s="11">
        <v>0</v>
      </c>
      <c r="F1470" s="11">
        <v>83</v>
      </c>
      <c r="G1470" s="11">
        <v>3</v>
      </c>
      <c r="H1470" s="12">
        <f t="shared" si="232"/>
        <v>2483</v>
      </c>
      <c r="I1470" s="11">
        <v>420</v>
      </c>
      <c r="J1470" s="13">
        <f>H1470*I1470</f>
        <v>1042860</v>
      </c>
      <c r="K1470" s="11">
        <v>1</v>
      </c>
      <c r="L1470" s="11" t="s">
        <v>45</v>
      </c>
      <c r="M1470" s="11"/>
      <c r="N1470" s="11">
        <v>2</v>
      </c>
      <c r="O1470" s="12"/>
      <c r="P1470" s="15">
        <v>100</v>
      </c>
      <c r="Q1470" s="16"/>
      <c r="R1470" s="16"/>
      <c r="S1470" s="15"/>
      <c r="T1470" s="15"/>
      <c r="U1470" s="13"/>
      <c r="V1470" s="13">
        <f t="shared" si="234"/>
        <v>1042860</v>
      </c>
      <c r="W1470" s="13">
        <f t="shared" si="233"/>
        <v>1042860</v>
      </c>
      <c r="X1470" s="162"/>
      <c r="Y1470" s="6"/>
      <c r="Z1470" s="19"/>
    </row>
    <row r="1471" spans="1:26" ht="36.75" customHeight="1" thickBot="1" x14ac:dyDescent="0.6">
      <c r="A1471" s="157"/>
      <c r="B1471" s="11" t="s">
        <v>32</v>
      </c>
      <c r="C1471" s="11" t="s">
        <v>55</v>
      </c>
      <c r="D1471" s="11"/>
      <c r="E1471" s="11"/>
      <c r="F1471" s="11"/>
      <c r="G1471" s="11"/>
      <c r="H1471" s="12"/>
      <c r="I1471" s="11"/>
      <c r="J1471" s="13"/>
      <c r="K1471" s="11">
        <v>1</v>
      </c>
      <c r="L1471" s="11" t="s">
        <v>40</v>
      </c>
      <c r="M1471" s="11" t="s">
        <v>37</v>
      </c>
      <c r="N1471" s="11"/>
      <c r="O1471" s="12">
        <v>1050</v>
      </c>
      <c r="P1471" s="15"/>
      <c r="Q1471" s="16">
        <v>7400</v>
      </c>
      <c r="R1471" s="16">
        <f>O1471*Q1471</f>
        <v>7770000</v>
      </c>
      <c r="S1471" s="15">
        <v>46</v>
      </c>
      <c r="T1471" s="15">
        <v>76</v>
      </c>
      <c r="U1471" s="13">
        <f>R1471*(100-T1471)%</f>
        <v>1864800</v>
      </c>
      <c r="V1471" s="13">
        <f t="shared" si="234"/>
        <v>1864800</v>
      </c>
      <c r="W1471" s="13">
        <f t="shared" si="233"/>
        <v>1864800</v>
      </c>
      <c r="X1471" s="162"/>
      <c r="Y1471" s="6"/>
      <c r="Z1471" s="19"/>
    </row>
    <row r="1472" spans="1:26" ht="36.75" customHeight="1" thickBot="1" x14ac:dyDescent="0.6">
      <c r="A1472" s="157"/>
      <c r="B1472" s="11" t="s">
        <v>32</v>
      </c>
      <c r="C1472" s="11" t="s">
        <v>55</v>
      </c>
      <c r="D1472" s="11"/>
      <c r="E1472" s="11"/>
      <c r="F1472" s="11"/>
      <c r="G1472" s="11"/>
      <c r="H1472" s="12"/>
      <c r="I1472" s="11"/>
      <c r="J1472" s="13"/>
      <c r="K1472" s="11">
        <v>1</v>
      </c>
      <c r="L1472" s="11" t="s">
        <v>40</v>
      </c>
      <c r="M1472" s="11" t="s">
        <v>37</v>
      </c>
      <c r="N1472" s="11"/>
      <c r="O1472" s="12">
        <v>270</v>
      </c>
      <c r="P1472" s="15"/>
      <c r="Q1472" s="16">
        <v>7400</v>
      </c>
      <c r="R1472" s="16">
        <f>O1472*Q1472</f>
        <v>1998000</v>
      </c>
      <c r="S1472" s="15">
        <v>41</v>
      </c>
      <c r="T1472" s="15">
        <v>72</v>
      </c>
      <c r="U1472" s="13">
        <f>R1472*(100-T1472)%</f>
        <v>559440</v>
      </c>
      <c r="V1472" s="13">
        <f t="shared" si="234"/>
        <v>559440</v>
      </c>
      <c r="W1472" s="13">
        <f t="shared" si="233"/>
        <v>559440</v>
      </c>
      <c r="X1472" s="162"/>
      <c r="Y1472" s="6"/>
      <c r="Z1472" s="19"/>
    </row>
    <row r="1473" spans="1:26" ht="36.75" customHeight="1" thickBot="1" x14ac:dyDescent="0.6">
      <c r="A1473" s="153"/>
      <c r="B1473" s="11" t="s">
        <v>32</v>
      </c>
      <c r="C1473" s="11" t="s">
        <v>55</v>
      </c>
      <c r="D1473" s="11"/>
      <c r="E1473" s="11"/>
      <c r="F1473" s="11"/>
      <c r="G1473" s="11"/>
      <c r="H1473" s="12"/>
      <c r="I1473" s="11"/>
      <c r="J1473" s="13"/>
      <c r="K1473" s="11">
        <v>1</v>
      </c>
      <c r="L1473" s="11" t="s">
        <v>40</v>
      </c>
      <c r="M1473" s="11" t="s">
        <v>37</v>
      </c>
      <c r="N1473" s="11"/>
      <c r="O1473" s="12">
        <v>192</v>
      </c>
      <c r="P1473" s="15"/>
      <c r="Q1473" s="16">
        <v>7400</v>
      </c>
      <c r="R1473" s="16">
        <f>O1473*Q1473</f>
        <v>1420800</v>
      </c>
      <c r="S1473" s="15">
        <v>31</v>
      </c>
      <c r="T1473" s="15">
        <v>52</v>
      </c>
      <c r="U1473" s="13">
        <f>R1473*(100-T1473)%</f>
        <v>681984</v>
      </c>
      <c r="V1473" s="13">
        <f t="shared" si="234"/>
        <v>681984</v>
      </c>
      <c r="W1473" s="13">
        <f t="shared" si="233"/>
        <v>681984</v>
      </c>
      <c r="X1473" s="162"/>
      <c r="Y1473" s="6"/>
      <c r="Z1473" s="19"/>
    </row>
    <row r="1474" spans="1:26" ht="36.75" customHeight="1" thickBot="1" x14ac:dyDescent="0.6">
      <c r="A1474" s="152">
        <v>1213</v>
      </c>
      <c r="B1474" s="11" t="s">
        <v>32</v>
      </c>
      <c r="C1474" s="11">
        <v>19670</v>
      </c>
      <c r="D1474" s="11">
        <v>35</v>
      </c>
      <c r="E1474" s="11">
        <v>0</v>
      </c>
      <c r="F1474" s="11">
        <v>60</v>
      </c>
      <c r="G1474" s="20">
        <v>1</v>
      </c>
      <c r="H1474" s="12">
        <f t="shared" si="232"/>
        <v>14060</v>
      </c>
      <c r="I1474" s="11">
        <v>270</v>
      </c>
      <c r="J1474" s="13">
        <f>H1474*I1474</f>
        <v>3796200</v>
      </c>
      <c r="K1474" s="11">
        <v>1</v>
      </c>
      <c r="L1474" s="11"/>
      <c r="M1474" s="11"/>
      <c r="N1474" s="11"/>
      <c r="O1474" s="12"/>
      <c r="P1474" s="15"/>
      <c r="Q1474" s="16"/>
      <c r="R1474" s="16"/>
      <c r="S1474" s="15"/>
      <c r="T1474" s="15"/>
      <c r="U1474" s="13"/>
      <c r="V1474" s="13">
        <f t="shared" si="234"/>
        <v>3796200</v>
      </c>
      <c r="W1474" s="13">
        <f t="shared" si="233"/>
        <v>3796200</v>
      </c>
      <c r="X1474" s="162"/>
      <c r="Y1474" s="18"/>
      <c r="Z1474" s="19"/>
    </row>
    <row r="1475" spans="1:26" ht="36.75" customHeight="1" thickBot="1" x14ac:dyDescent="0.6">
      <c r="A1475" s="157"/>
      <c r="B1475" s="11" t="s">
        <v>32</v>
      </c>
      <c r="C1475" s="11">
        <v>19670</v>
      </c>
      <c r="D1475" s="11"/>
      <c r="E1475" s="11"/>
      <c r="F1475" s="11"/>
      <c r="G1475" s="20"/>
      <c r="H1475" s="12"/>
      <c r="I1475" s="11"/>
      <c r="J1475" s="13"/>
      <c r="K1475" s="11">
        <v>1</v>
      </c>
      <c r="L1475" s="11" t="s">
        <v>40</v>
      </c>
      <c r="M1475" s="11" t="s">
        <v>37</v>
      </c>
      <c r="N1475" s="11"/>
      <c r="O1475" s="12">
        <v>162</v>
      </c>
      <c r="P1475" s="15"/>
      <c r="Q1475" s="16">
        <v>7400</v>
      </c>
      <c r="R1475" s="16">
        <f t="shared" ref="R1475:R1482" si="235">O1475*Q1475</f>
        <v>1198800</v>
      </c>
      <c r="S1475" s="15">
        <v>31</v>
      </c>
      <c r="T1475" s="15">
        <v>52</v>
      </c>
      <c r="U1475" s="13">
        <f t="shared" ref="U1475:U1482" si="236">R1475*(100-T1475)%</f>
        <v>575424</v>
      </c>
      <c r="V1475" s="13">
        <f t="shared" si="234"/>
        <v>575424</v>
      </c>
      <c r="W1475" s="13">
        <f t="shared" si="233"/>
        <v>575424</v>
      </c>
      <c r="X1475" s="162"/>
      <c r="Y1475" s="6"/>
      <c r="Z1475" s="19"/>
    </row>
    <row r="1476" spans="1:26" ht="36.75" customHeight="1" thickBot="1" x14ac:dyDescent="0.6">
      <c r="A1476" s="157"/>
      <c r="B1476" s="11" t="s">
        <v>32</v>
      </c>
      <c r="C1476" s="11">
        <v>19670</v>
      </c>
      <c r="D1476" s="11"/>
      <c r="E1476" s="11"/>
      <c r="F1476" s="11"/>
      <c r="G1476" s="20"/>
      <c r="H1476" s="12"/>
      <c r="I1476" s="11"/>
      <c r="J1476" s="13"/>
      <c r="K1476" s="11">
        <v>1</v>
      </c>
      <c r="L1476" s="11" t="s">
        <v>40</v>
      </c>
      <c r="M1476" s="11" t="s">
        <v>37</v>
      </c>
      <c r="N1476" s="11"/>
      <c r="O1476" s="12">
        <v>135</v>
      </c>
      <c r="P1476" s="15"/>
      <c r="Q1476" s="16">
        <v>7400</v>
      </c>
      <c r="R1476" s="16">
        <f t="shared" si="235"/>
        <v>999000</v>
      </c>
      <c r="S1476" s="15">
        <v>26</v>
      </c>
      <c r="T1476" s="15">
        <v>42</v>
      </c>
      <c r="U1476" s="13">
        <f t="shared" si="236"/>
        <v>579420</v>
      </c>
      <c r="V1476" s="13">
        <f t="shared" si="234"/>
        <v>579420</v>
      </c>
      <c r="W1476" s="13">
        <f t="shared" si="233"/>
        <v>579420</v>
      </c>
      <c r="X1476" s="162"/>
      <c r="Y1476" s="6"/>
      <c r="Z1476" s="19"/>
    </row>
    <row r="1477" spans="1:26" ht="36.75" customHeight="1" thickBot="1" x14ac:dyDescent="0.6">
      <c r="A1477" s="157"/>
      <c r="B1477" s="11" t="s">
        <v>32</v>
      </c>
      <c r="C1477" s="11">
        <v>19670</v>
      </c>
      <c r="D1477" s="11"/>
      <c r="E1477" s="11"/>
      <c r="F1477" s="11"/>
      <c r="G1477" s="20"/>
      <c r="H1477" s="12"/>
      <c r="I1477" s="11"/>
      <c r="J1477" s="13"/>
      <c r="K1477" s="11">
        <v>1</v>
      </c>
      <c r="L1477" s="11" t="s">
        <v>40</v>
      </c>
      <c r="M1477" s="11" t="s">
        <v>37</v>
      </c>
      <c r="N1477" s="11"/>
      <c r="O1477" s="12">
        <v>486</v>
      </c>
      <c r="P1477" s="15"/>
      <c r="Q1477" s="16">
        <v>7400</v>
      </c>
      <c r="R1477" s="16">
        <f t="shared" si="235"/>
        <v>3596400</v>
      </c>
      <c r="S1477" s="15">
        <v>34</v>
      </c>
      <c r="T1477" s="15">
        <v>58</v>
      </c>
      <c r="U1477" s="13">
        <f t="shared" si="236"/>
        <v>1510488</v>
      </c>
      <c r="V1477" s="13">
        <f t="shared" si="234"/>
        <v>1510488</v>
      </c>
      <c r="W1477" s="13">
        <f t="shared" si="233"/>
        <v>1510488</v>
      </c>
      <c r="X1477" s="162"/>
      <c r="Y1477" s="6"/>
      <c r="Z1477" s="19"/>
    </row>
    <row r="1478" spans="1:26" ht="36.75" customHeight="1" thickBot="1" x14ac:dyDescent="0.6">
      <c r="A1478" s="157"/>
      <c r="B1478" s="11" t="s">
        <v>32</v>
      </c>
      <c r="C1478" s="11">
        <v>19670</v>
      </c>
      <c r="D1478" s="11"/>
      <c r="E1478" s="11"/>
      <c r="F1478" s="11"/>
      <c r="G1478" s="20"/>
      <c r="H1478" s="12"/>
      <c r="I1478" s="11"/>
      <c r="J1478" s="13"/>
      <c r="K1478" s="11">
        <v>1</v>
      </c>
      <c r="L1478" s="11" t="s">
        <v>40</v>
      </c>
      <c r="M1478" s="11" t="s">
        <v>37</v>
      </c>
      <c r="N1478" s="11"/>
      <c r="O1478" s="12">
        <v>486</v>
      </c>
      <c r="P1478" s="15"/>
      <c r="Q1478" s="16">
        <v>7400</v>
      </c>
      <c r="R1478" s="16">
        <f t="shared" si="235"/>
        <v>3596400</v>
      </c>
      <c r="S1478" s="15">
        <v>32</v>
      </c>
      <c r="T1478" s="15">
        <v>54</v>
      </c>
      <c r="U1478" s="13">
        <f t="shared" si="236"/>
        <v>1654344</v>
      </c>
      <c r="V1478" s="13">
        <f t="shared" si="234"/>
        <v>1654344</v>
      </c>
      <c r="W1478" s="13">
        <f t="shared" si="233"/>
        <v>1654344</v>
      </c>
      <c r="X1478" s="162"/>
      <c r="Y1478" s="6"/>
      <c r="Z1478" s="19"/>
    </row>
    <row r="1479" spans="1:26" ht="36.75" customHeight="1" thickBot="1" x14ac:dyDescent="0.6">
      <c r="A1479" s="157"/>
      <c r="B1479" s="11" t="s">
        <v>32</v>
      </c>
      <c r="C1479" s="11">
        <v>19670</v>
      </c>
      <c r="D1479" s="11"/>
      <c r="E1479" s="11"/>
      <c r="F1479" s="11"/>
      <c r="G1479" s="20"/>
      <c r="H1479" s="12"/>
      <c r="I1479" s="11"/>
      <c r="J1479" s="13"/>
      <c r="K1479" s="11">
        <v>1</v>
      </c>
      <c r="L1479" s="11" t="s">
        <v>33</v>
      </c>
      <c r="M1479" s="14" t="s">
        <v>34</v>
      </c>
      <c r="N1479" s="11"/>
      <c r="O1479" s="12">
        <v>108</v>
      </c>
      <c r="P1479" s="15"/>
      <c r="Q1479" s="16">
        <v>8450</v>
      </c>
      <c r="R1479" s="16">
        <f t="shared" si="235"/>
        <v>912600</v>
      </c>
      <c r="S1479" s="15">
        <v>21</v>
      </c>
      <c r="T1479" s="15">
        <v>80</v>
      </c>
      <c r="U1479" s="13">
        <f t="shared" si="236"/>
        <v>182520</v>
      </c>
      <c r="V1479" s="13">
        <f t="shared" si="234"/>
        <v>182520</v>
      </c>
      <c r="W1479" s="13">
        <f t="shared" si="233"/>
        <v>182520</v>
      </c>
      <c r="X1479" s="162"/>
      <c r="Y1479" s="6"/>
      <c r="Z1479" s="19"/>
    </row>
    <row r="1480" spans="1:26" ht="36.75" customHeight="1" thickBot="1" x14ac:dyDescent="0.6">
      <c r="A1480" s="157"/>
      <c r="B1480" s="11" t="s">
        <v>32</v>
      </c>
      <c r="C1480" s="11">
        <v>19670</v>
      </c>
      <c r="D1480" s="11"/>
      <c r="E1480" s="11"/>
      <c r="F1480" s="11"/>
      <c r="G1480" s="20"/>
      <c r="H1480" s="12"/>
      <c r="I1480" s="11"/>
      <c r="J1480" s="13"/>
      <c r="K1480" s="11">
        <v>1</v>
      </c>
      <c r="L1480" s="11" t="s">
        <v>33</v>
      </c>
      <c r="M1480" s="14" t="s">
        <v>34</v>
      </c>
      <c r="N1480" s="11"/>
      <c r="O1480" s="12">
        <v>108</v>
      </c>
      <c r="P1480" s="15"/>
      <c r="Q1480" s="16">
        <v>8450</v>
      </c>
      <c r="R1480" s="16">
        <f t="shared" si="235"/>
        <v>912600</v>
      </c>
      <c r="S1480" s="15">
        <v>21</v>
      </c>
      <c r="T1480" s="15">
        <v>80</v>
      </c>
      <c r="U1480" s="13">
        <f t="shared" si="236"/>
        <v>182520</v>
      </c>
      <c r="V1480" s="13">
        <f t="shared" si="234"/>
        <v>182520</v>
      </c>
      <c r="W1480" s="13">
        <f t="shared" si="233"/>
        <v>182520</v>
      </c>
      <c r="X1480" s="162"/>
      <c r="Y1480" s="6"/>
      <c r="Z1480" s="19"/>
    </row>
    <row r="1481" spans="1:26" ht="36.75" customHeight="1" thickBot="1" x14ac:dyDescent="0.6">
      <c r="A1481" s="153"/>
      <c r="B1481" s="11" t="s">
        <v>32</v>
      </c>
      <c r="C1481" s="11">
        <v>19670</v>
      </c>
      <c r="D1481" s="11"/>
      <c r="E1481" s="11"/>
      <c r="F1481" s="11"/>
      <c r="G1481" s="20"/>
      <c r="H1481" s="12"/>
      <c r="I1481" s="11"/>
      <c r="J1481" s="13"/>
      <c r="K1481" s="11">
        <v>1</v>
      </c>
      <c r="L1481" s="11" t="s">
        <v>33</v>
      </c>
      <c r="M1481" s="14" t="s">
        <v>34</v>
      </c>
      <c r="N1481" s="11"/>
      <c r="O1481" s="12">
        <v>108</v>
      </c>
      <c r="P1481" s="15"/>
      <c r="Q1481" s="16">
        <v>8450</v>
      </c>
      <c r="R1481" s="16">
        <f t="shared" si="235"/>
        <v>912600</v>
      </c>
      <c r="S1481" s="15">
        <v>21</v>
      </c>
      <c r="T1481" s="15">
        <v>80</v>
      </c>
      <c r="U1481" s="13">
        <f t="shared" si="236"/>
        <v>182520</v>
      </c>
      <c r="V1481" s="13">
        <f t="shared" si="234"/>
        <v>182520</v>
      </c>
      <c r="W1481" s="13">
        <f t="shared" si="233"/>
        <v>182520</v>
      </c>
      <c r="X1481" s="163"/>
      <c r="Y1481" s="6"/>
      <c r="Z1481" s="19"/>
    </row>
    <row r="1482" spans="1:26" ht="36.75" customHeight="1" thickBot="1" x14ac:dyDescent="0.6">
      <c r="A1482" s="11">
        <v>1214</v>
      </c>
      <c r="B1482" s="11" t="s">
        <v>32</v>
      </c>
      <c r="C1482" s="11">
        <v>34099</v>
      </c>
      <c r="D1482" s="11">
        <v>0</v>
      </c>
      <c r="E1482" s="11">
        <v>1</v>
      </c>
      <c r="F1482" s="11">
        <v>14</v>
      </c>
      <c r="G1482" s="20">
        <v>2</v>
      </c>
      <c r="H1482" s="12">
        <f t="shared" si="232"/>
        <v>114</v>
      </c>
      <c r="I1482" s="11">
        <v>350</v>
      </c>
      <c r="J1482" s="13">
        <f t="shared" ref="J1482:J1519" si="237">H1482*I1482</f>
        <v>39900</v>
      </c>
      <c r="K1482" s="11">
        <v>1</v>
      </c>
      <c r="L1482" s="11" t="s">
        <v>33</v>
      </c>
      <c r="M1482" s="11" t="s">
        <v>37</v>
      </c>
      <c r="N1482" s="11">
        <v>2</v>
      </c>
      <c r="O1482" s="12">
        <v>124.6</v>
      </c>
      <c r="P1482" s="15">
        <v>100</v>
      </c>
      <c r="Q1482" s="16">
        <v>8450</v>
      </c>
      <c r="R1482" s="16">
        <f t="shared" si="235"/>
        <v>1052870</v>
      </c>
      <c r="S1482" s="15">
        <v>31</v>
      </c>
      <c r="T1482" s="15">
        <v>52</v>
      </c>
      <c r="U1482" s="13">
        <f t="shared" si="236"/>
        <v>505377.6</v>
      </c>
      <c r="V1482" s="13">
        <f t="shared" si="234"/>
        <v>545277.6</v>
      </c>
      <c r="W1482" s="13">
        <f t="shared" si="233"/>
        <v>545277.6</v>
      </c>
      <c r="X1482" s="161">
        <v>50</v>
      </c>
      <c r="Y1482" s="164" t="s">
        <v>35</v>
      </c>
      <c r="Z1482" s="144">
        <v>0.03</v>
      </c>
    </row>
    <row r="1483" spans="1:26" ht="36.75" customHeight="1" thickBot="1" x14ac:dyDescent="0.6">
      <c r="A1483" s="11">
        <v>1215</v>
      </c>
      <c r="B1483" s="11" t="s">
        <v>32</v>
      </c>
      <c r="C1483" s="11">
        <v>34101</v>
      </c>
      <c r="D1483" s="11">
        <v>0</v>
      </c>
      <c r="E1483" s="11">
        <v>0</v>
      </c>
      <c r="F1483" s="11">
        <v>20</v>
      </c>
      <c r="G1483" s="20">
        <v>2</v>
      </c>
      <c r="H1483" s="12">
        <f t="shared" si="232"/>
        <v>20</v>
      </c>
      <c r="I1483" s="11">
        <v>350</v>
      </c>
      <c r="J1483" s="13">
        <f t="shared" si="237"/>
        <v>7000</v>
      </c>
      <c r="K1483" s="11">
        <v>1</v>
      </c>
      <c r="L1483" s="11" t="s">
        <v>45</v>
      </c>
      <c r="M1483" s="11"/>
      <c r="N1483" s="11">
        <v>2</v>
      </c>
      <c r="O1483" s="12"/>
      <c r="P1483" s="15">
        <v>100</v>
      </c>
      <c r="Q1483" s="16"/>
      <c r="R1483" s="16"/>
      <c r="S1483" s="15"/>
      <c r="T1483" s="15"/>
      <c r="U1483" s="13"/>
      <c r="V1483" s="13">
        <f t="shared" si="234"/>
        <v>7000</v>
      </c>
      <c r="W1483" s="13">
        <f t="shared" si="233"/>
        <v>7000</v>
      </c>
      <c r="X1483" s="163"/>
      <c r="Y1483" s="166"/>
      <c r="Z1483" s="146"/>
    </row>
    <row r="1484" spans="1:26" ht="36.75" customHeight="1" thickBot="1" x14ac:dyDescent="0.6">
      <c r="A1484" s="11">
        <v>1216</v>
      </c>
      <c r="B1484" s="11" t="s">
        <v>32</v>
      </c>
      <c r="C1484" s="11">
        <v>34031</v>
      </c>
      <c r="D1484" s="11">
        <v>0</v>
      </c>
      <c r="E1484" s="11">
        <v>1</v>
      </c>
      <c r="F1484" s="11">
        <v>90</v>
      </c>
      <c r="G1484" s="20">
        <v>2</v>
      </c>
      <c r="H1484" s="12">
        <f t="shared" si="232"/>
        <v>190</v>
      </c>
      <c r="I1484" s="11">
        <v>100</v>
      </c>
      <c r="J1484" s="13">
        <f t="shared" si="237"/>
        <v>19000</v>
      </c>
      <c r="K1484" s="11">
        <v>1</v>
      </c>
      <c r="L1484" s="11" t="s">
        <v>33</v>
      </c>
      <c r="M1484" s="14" t="s">
        <v>34</v>
      </c>
      <c r="N1484" s="11">
        <v>2</v>
      </c>
      <c r="O1484" s="12">
        <v>224</v>
      </c>
      <c r="P1484" s="15">
        <v>100</v>
      </c>
      <c r="Q1484" s="16">
        <v>8450</v>
      </c>
      <c r="R1484" s="16">
        <f>O1484*Q1484</f>
        <v>1892800</v>
      </c>
      <c r="S1484" s="15">
        <v>26</v>
      </c>
      <c r="T1484" s="15">
        <v>85</v>
      </c>
      <c r="U1484" s="13">
        <f>R1484*(100-T1484)%</f>
        <v>283920</v>
      </c>
      <c r="V1484" s="13">
        <f t="shared" si="234"/>
        <v>302920</v>
      </c>
      <c r="W1484" s="13">
        <f t="shared" si="233"/>
        <v>302920</v>
      </c>
      <c r="X1484" s="17">
        <v>50</v>
      </c>
      <c r="Y1484" s="18" t="s">
        <v>35</v>
      </c>
      <c r="Z1484" s="19">
        <v>0.03</v>
      </c>
    </row>
    <row r="1485" spans="1:26" ht="36.75" customHeight="1" thickBot="1" x14ac:dyDescent="0.6">
      <c r="A1485" s="11">
        <v>1217</v>
      </c>
      <c r="B1485" s="11" t="s">
        <v>32</v>
      </c>
      <c r="C1485" s="11">
        <v>17768</v>
      </c>
      <c r="D1485" s="11">
        <v>19</v>
      </c>
      <c r="E1485" s="11">
        <v>2</v>
      </c>
      <c r="F1485" s="11">
        <v>90</v>
      </c>
      <c r="G1485" s="20">
        <v>1</v>
      </c>
      <c r="H1485" s="12">
        <f t="shared" si="232"/>
        <v>7890</v>
      </c>
      <c r="I1485" s="11">
        <v>130</v>
      </c>
      <c r="J1485" s="13">
        <f t="shared" si="237"/>
        <v>1025700</v>
      </c>
      <c r="K1485" s="11">
        <v>1</v>
      </c>
      <c r="L1485" s="11"/>
      <c r="M1485" s="11"/>
      <c r="N1485" s="11">
        <v>1</v>
      </c>
      <c r="O1485" s="12"/>
      <c r="P1485" s="15">
        <v>100</v>
      </c>
      <c r="Q1485" s="16"/>
      <c r="R1485" s="16"/>
      <c r="S1485" s="15"/>
      <c r="T1485" s="15"/>
      <c r="U1485" s="13"/>
      <c r="V1485" s="13">
        <f t="shared" si="234"/>
        <v>1025700</v>
      </c>
      <c r="W1485" s="13">
        <f t="shared" si="233"/>
        <v>1025700</v>
      </c>
      <c r="X1485" s="17">
        <v>50</v>
      </c>
      <c r="Y1485" s="6" t="s">
        <v>35</v>
      </c>
      <c r="Z1485" s="19">
        <v>0.01</v>
      </c>
    </row>
    <row r="1486" spans="1:26" ht="36.75" customHeight="1" thickBot="1" x14ac:dyDescent="0.6">
      <c r="A1486" s="11">
        <v>1218</v>
      </c>
      <c r="B1486" s="11" t="s">
        <v>32</v>
      </c>
      <c r="C1486" s="11">
        <v>43114</v>
      </c>
      <c r="D1486" s="11">
        <v>0</v>
      </c>
      <c r="E1486" s="11">
        <v>0</v>
      </c>
      <c r="F1486" s="11">
        <v>91</v>
      </c>
      <c r="G1486" s="11">
        <v>2</v>
      </c>
      <c r="H1486" s="12">
        <f t="shared" si="232"/>
        <v>91</v>
      </c>
      <c r="I1486" s="11">
        <v>420</v>
      </c>
      <c r="J1486" s="13">
        <f t="shared" si="237"/>
        <v>38220</v>
      </c>
      <c r="K1486" s="11">
        <v>1</v>
      </c>
      <c r="L1486" s="11" t="s">
        <v>33</v>
      </c>
      <c r="M1486" s="11" t="s">
        <v>37</v>
      </c>
      <c r="N1486" s="11">
        <v>2</v>
      </c>
      <c r="O1486" s="12">
        <v>54</v>
      </c>
      <c r="P1486" s="15">
        <v>100</v>
      </c>
      <c r="Q1486" s="16">
        <v>8450</v>
      </c>
      <c r="R1486" s="16">
        <f>O1486*Q1486</f>
        <v>456300</v>
      </c>
      <c r="S1486" s="15">
        <v>16</v>
      </c>
      <c r="T1486" s="15">
        <v>22</v>
      </c>
      <c r="U1486" s="13">
        <f>R1486*(100-T1486)%</f>
        <v>355914</v>
      </c>
      <c r="V1486" s="13">
        <f t="shared" si="234"/>
        <v>394134</v>
      </c>
      <c r="W1486" s="13">
        <f t="shared" si="233"/>
        <v>394134</v>
      </c>
      <c r="X1486" s="17">
        <v>50</v>
      </c>
      <c r="Y1486" s="18" t="s">
        <v>35</v>
      </c>
      <c r="Z1486" s="19">
        <v>0.03</v>
      </c>
    </row>
    <row r="1487" spans="1:26" ht="36.75" customHeight="1" thickBot="1" x14ac:dyDescent="0.6">
      <c r="A1487" s="11">
        <v>1219</v>
      </c>
      <c r="B1487" s="11" t="s">
        <v>32</v>
      </c>
      <c r="C1487" s="11">
        <v>17688</v>
      </c>
      <c r="D1487" s="11">
        <v>19</v>
      </c>
      <c r="E1487" s="11">
        <v>3</v>
      </c>
      <c r="F1487" s="11">
        <v>76</v>
      </c>
      <c r="G1487" s="20">
        <v>1</v>
      </c>
      <c r="H1487" s="12">
        <f t="shared" si="232"/>
        <v>7976</v>
      </c>
      <c r="I1487" s="11">
        <v>130</v>
      </c>
      <c r="J1487" s="13">
        <f t="shared" si="237"/>
        <v>1036880</v>
      </c>
      <c r="K1487" s="11">
        <v>1</v>
      </c>
      <c r="L1487" s="11"/>
      <c r="M1487" s="11"/>
      <c r="N1487" s="11">
        <v>1</v>
      </c>
      <c r="O1487" s="12"/>
      <c r="P1487" s="15">
        <v>100</v>
      </c>
      <c r="Q1487" s="16"/>
      <c r="R1487" s="16"/>
      <c r="S1487" s="15"/>
      <c r="T1487" s="15"/>
      <c r="U1487" s="13"/>
      <c r="V1487" s="13">
        <f t="shared" si="234"/>
        <v>1036880</v>
      </c>
      <c r="W1487" s="13">
        <f t="shared" si="233"/>
        <v>1036880</v>
      </c>
      <c r="X1487" s="17">
        <v>50</v>
      </c>
      <c r="Y1487" s="6" t="s">
        <v>35</v>
      </c>
      <c r="Z1487" s="19">
        <v>0.01</v>
      </c>
    </row>
    <row r="1488" spans="1:26" ht="36.75" customHeight="1" thickBot="1" x14ac:dyDescent="0.6">
      <c r="A1488" s="11">
        <v>1220</v>
      </c>
      <c r="B1488" s="11" t="s">
        <v>32</v>
      </c>
      <c r="C1488" s="11">
        <v>23025</v>
      </c>
      <c r="D1488" s="11">
        <v>0</v>
      </c>
      <c r="E1488" s="11">
        <v>0</v>
      </c>
      <c r="F1488" s="11">
        <v>91</v>
      </c>
      <c r="G1488" s="20">
        <v>2</v>
      </c>
      <c r="H1488" s="12">
        <f t="shared" si="232"/>
        <v>91</v>
      </c>
      <c r="I1488" s="11">
        <v>420</v>
      </c>
      <c r="J1488" s="13">
        <f t="shared" si="237"/>
        <v>38220</v>
      </c>
      <c r="K1488" s="11">
        <v>1</v>
      </c>
      <c r="L1488" s="11" t="s">
        <v>33</v>
      </c>
      <c r="M1488" s="14" t="s">
        <v>34</v>
      </c>
      <c r="N1488" s="11">
        <v>2</v>
      </c>
      <c r="O1488" s="12">
        <v>234</v>
      </c>
      <c r="P1488" s="15">
        <v>100</v>
      </c>
      <c r="Q1488" s="16">
        <v>8450</v>
      </c>
      <c r="R1488" s="16">
        <f>O1488*Q1488</f>
        <v>1977300</v>
      </c>
      <c r="S1488" s="15">
        <v>26</v>
      </c>
      <c r="T1488" s="15">
        <v>85</v>
      </c>
      <c r="U1488" s="13">
        <f>R1488*(100-T1488)%</f>
        <v>296595</v>
      </c>
      <c r="V1488" s="13">
        <f t="shared" si="234"/>
        <v>334815</v>
      </c>
      <c r="W1488" s="13">
        <f t="shared" si="233"/>
        <v>334815</v>
      </c>
      <c r="X1488" s="17">
        <v>50</v>
      </c>
      <c r="Y1488" s="18" t="s">
        <v>35</v>
      </c>
      <c r="Z1488" s="19">
        <v>0.03</v>
      </c>
    </row>
    <row r="1489" spans="1:26" ht="36.75" customHeight="1" thickBot="1" x14ac:dyDescent="0.6">
      <c r="A1489" s="11">
        <v>1221</v>
      </c>
      <c r="B1489" s="11" t="s">
        <v>32</v>
      </c>
      <c r="C1489" s="11">
        <v>17551</v>
      </c>
      <c r="D1489" s="11">
        <v>37</v>
      </c>
      <c r="E1489" s="11">
        <v>0</v>
      </c>
      <c r="F1489" s="11">
        <v>11</v>
      </c>
      <c r="G1489" s="20">
        <v>1</v>
      </c>
      <c r="H1489" s="12">
        <f t="shared" si="232"/>
        <v>14811</v>
      </c>
      <c r="I1489" s="11">
        <v>130</v>
      </c>
      <c r="J1489" s="13">
        <f t="shared" si="237"/>
        <v>1925430</v>
      </c>
      <c r="K1489" s="11">
        <v>1</v>
      </c>
      <c r="L1489" s="11"/>
      <c r="M1489" s="11"/>
      <c r="N1489" s="11">
        <v>1</v>
      </c>
      <c r="O1489" s="12"/>
      <c r="P1489" s="15">
        <v>100</v>
      </c>
      <c r="Q1489" s="16"/>
      <c r="R1489" s="16"/>
      <c r="S1489" s="15"/>
      <c r="T1489" s="15"/>
      <c r="U1489" s="13"/>
      <c r="V1489" s="13">
        <f t="shared" si="234"/>
        <v>1925430</v>
      </c>
      <c r="W1489" s="13">
        <f t="shared" si="233"/>
        <v>1925430</v>
      </c>
      <c r="X1489" s="17">
        <v>50</v>
      </c>
      <c r="Y1489" s="6" t="s">
        <v>35</v>
      </c>
      <c r="Z1489" s="19">
        <v>0.01</v>
      </c>
    </row>
    <row r="1490" spans="1:26" ht="36.75" customHeight="1" thickBot="1" x14ac:dyDescent="0.6">
      <c r="A1490" s="11">
        <v>1222</v>
      </c>
      <c r="B1490" s="11" t="s">
        <v>32</v>
      </c>
      <c r="C1490" s="11">
        <v>21706</v>
      </c>
      <c r="D1490" s="11">
        <v>0</v>
      </c>
      <c r="E1490" s="11">
        <v>1</v>
      </c>
      <c r="F1490" s="11">
        <v>2</v>
      </c>
      <c r="G1490" s="20">
        <v>2</v>
      </c>
      <c r="H1490" s="12">
        <f>SUM(D1490*400)+(E1490*100)+F1490</f>
        <v>102</v>
      </c>
      <c r="I1490" s="11">
        <v>500</v>
      </c>
      <c r="J1490" s="13">
        <f t="shared" si="237"/>
        <v>51000</v>
      </c>
      <c r="K1490" s="11">
        <v>1</v>
      </c>
      <c r="L1490" s="11" t="s">
        <v>33</v>
      </c>
      <c r="M1490" s="11" t="s">
        <v>37</v>
      </c>
      <c r="N1490" s="11">
        <v>2</v>
      </c>
      <c r="O1490" s="12">
        <v>154</v>
      </c>
      <c r="P1490" s="15">
        <v>100</v>
      </c>
      <c r="Q1490" s="16">
        <v>8450</v>
      </c>
      <c r="R1490" s="16">
        <f>O1490*Q1490</f>
        <v>1301300</v>
      </c>
      <c r="S1490" s="15">
        <v>31</v>
      </c>
      <c r="T1490" s="15">
        <v>52</v>
      </c>
      <c r="U1490" s="13">
        <f>R1490*(100-T1490)%</f>
        <v>624624</v>
      </c>
      <c r="V1490" s="13">
        <f t="shared" si="234"/>
        <v>675624</v>
      </c>
      <c r="W1490" s="13">
        <f>V1490</f>
        <v>675624</v>
      </c>
      <c r="X1490" s="17">
        <v>50</v>
      </c>
      <c r="Y1490" s="18" t="s">
        <v>35</v>
      </c>
      <c r="Z1490" s="19">
        <v>0.03</v>
      </c>
    </row>
    <row r="1491" spans="1:26" ht="36.75" customHeight="1" thickBot="1" x14ac:dyDescent="0.6">
      <c r="A1491" s="11">
        <v>1223</v>
      </c>
      <c r="B1491" s="11" t="s">
        <v>32</v>
      </c>
      <c r="C1491" s="11">
        <v>21707</v>
      </c>
      <c r="D1491" s="11">
        <v>0</v>
      </c>
      <c r="E1491" s="11">
        <v>1</v>
      </c>
      <c r="F1491" s="11">
        <v>24</v>
      </c>
      <c r="G1491" s="20">
        <v>2</v>
      </c>
      <c r="H1491" s="12">
        <f t="shared" si="232"/>
        <v>124</v>
      </c>
      <c r="I1491" s="11">
        <v>460</v>
      </c>
      <c r="J1491" s="13">
        <f t="shared" si="237"/>
        <v>57040</v>
      </c>
      <c r="K1491" s="11">
        <v>1</v>
      </c>
      <c r="L1491" s="11" t="s">
        <v>33</v>
      </c>
      <c r="M1491" s="11" t="s">
        <v>37</v>
      </c>
      <c r="N1491" s="11">
        <v>2</v>
      </c>
      <c r="O1491" s="12">
        <v>108</v>
      </c>
      <c r="P1491" s="15">
        <v>100</v>
      </c>
      <c r="Q1491" s="16">
        <v>8450</v>
      </c>
      <c r="R1491" s="16">
        <f>O1491*Q1491</f>
        <v>912600</v>
      </c>
      <c r="S1491" s="15">
        <v>31</v>
      </c>
      <c r="T1491" s="15">
        <v>52</v>
      </c>
      <c r="U1491" s="13">
        <f>R1491*(100-T1491)%</f>
        <v>438048</v>
      </c>
      <c r="V1491" s="13">
        <f t="shared" si="234"/>
        <v>495088</v>
      </c>
      <c r="W1491" s="13">
        <f t="shared" si="233"/>
        <v>495088</v>
      </c>
      <c r="X1491" s="17">
        <v>50</v>
      </c>
      <c r="Y1491" s="18" t="s">
        <v>35</v>
      </c>
      <c r="Z1491" s="19">
        <v>0.03</v>
      </c>
    </row>
    <row r="1492" spans="1:26" ht="30.75" customHeight="1" thickBot="1" x14ac:dyDescent="0.6">
      <c r="A1492" s="11">
        <v>1224</v>
      </c>
      <c r="B1492" s="11" t="s">
        <v>32</v>
      </c>
      <c r="C1492" s="11">
        <v>40213</v>
      </c>
      <c r="D1492" s="11">
        <v>10</v>
      </c>
      <c r="E1492" s="11">
        <v>0</v>
      </c>
      <c r="F1492" s="11">
        <v>86</v>
      </c>
      <c r="G1492" s="11">
        <v>1</v>
      </c>
      <c r="H1492" s="12">
        <f t="shared" si="232"/>
        <v>4086</v>
      </c>
      <c r="I1492" s="11">
        <v>130</v>
      </c>
      <c r="J1492" s="13">
        <f t="shared" si="237"/>
        <v>531180</v>
      </c>
      <c r="K1492" s="11">
        <v>1</v>
      </c>
      <c r="L1492" s="11"/>
      <c r="M1492" s="11"/>
      <c r="N1492" s="11">
        <v>1</v>
      </c>
      <c r="O1492" s="12"/>
      <c r="P1492" s="15">
        <v>100</v>
      </c>
      <c r="Q1492" s="16"/>
      <c r="R1492" s="16"/>
      <c r="S1492" s="15"/>
      <c r="T1492" s="15"/>
      <c r="U1492" s="13"/>
      <c r="V1492" s="13">
        <f t="shared" si="234"/>
        <v>531180</v>
      </c>
      <c r="W1492" s="13">
        <f t="shared" si="233"/>
        <v>531180</v>
      </c>
      <c r="X1492" s="17">
        <v>50</v>
      </c>
      <c r="Y1492" s="18" t="s">
        <v>35</v>
      </c>
      <c r="Z1492" s="19">
        <v>0.01</v>
      </c>
    </row>
    <row r="1493" spans="1:26" ht="30.75" customHeight="1" thickBot="1" x14ac:dyDescent="0.6">
      <c r="A1493" s="11">
        <v>1225</v>
      </c>
      <c r="B1493" s="11" t="s">
        <v>32</v>
      </c>
      <c r="C1493" s="11">
        <v>39006</v>
      </c>
      <c r="D1493" s="11">
        <v>1</v>
      </c>
      <c r="E1493" s="11">
        <v>0</v>
      </c>
      <c r="F1493" s="11">
        <v>55</v>
      </c>
      <c r="G1493" s="11">
        <v>1</v>
      </c>
      <c r="H1493" s="12">
        <f t="shared" si="232"/>
        <v>455</v>
      </c>
      <c r="I1493" s="11">
        <v>130</v>
      </c>
      <c r="J1493" s="13">
        <f t="shared" si="237"/>
        <v>59150</v>
      </c>
      <c r="K1493" s="11">
        <v>1</v>
      </c>
      <c r="L1493" s="11"/>
      <c r="M1493" s="11"/>
      <c r="N1493" s="11">
        <v>1</v>
      </c>
      <c r="O1493" s="12"/>
      <c r="P1493" s="15">
        <v>100</v>
      </c>
      <c r="Q1493" s="16"/>
      <c r="R1493" s="16"/>
      <c r="S1493" s="15"/>
      <c r="T1493" s="15"/>
      <c r="U1493" s="13"/>
      <c r="V1493" s="13">
        <f t="shared" si="234"/>
        <v>59150</v>
      </c>
      <c r="W1493" s="13">
        <f t="shared" si="233"/>
        <v>59150</v>
      </c>
      <c r="X1493" s="47">
        <v>50</v>
      </c>
      <c r="Y1493" s="18" t="s">
        <v>35</v>
      </c>
      <c r="Z1493" s="19">
        <v>0.01</v>
      </c>
    </row>
    <row r="1494" spans="1:26" ht="30.75" customHeight="1" thickBot="1" x14ac:dyDescent="0.6">
      <c r="A1494" s="11">
        <v>1226</v>
      </c>
      <c r="B1494" s="11" t="s">
        <v>32</v>
      </c>
      <c r="C1494" s="11">
        <v>34061</v>
      </c>
      <c r="D1494" s="11">
        <v>0</v>
      </c>
      <c r="E1494" s="11">
        <v>3</v>
      </c>
      <c r="F1494" s="11">
        <v>2</v>
      </c>
      <c r="G1494" s="20">
        <v>2</v>
      </c>
      <c r="H1494" s="12">
        <f t="shared" si="232"/>
        <v>302</v>
      </c>
      <c r="I1494" s="11">
        <v>100</v>
      </c>
      <c r="J1494" s="13">
        <f t="shared" si="237"/>
        <v>30200</v>
      </c>
      <c r="K1494" s="11">
        <v>1</v>
      </c>
      <c r="L1494" s="11"/>
      <c r="M1494" s="11"/>
      <c r="N1494" s="11">
        <v>1</v>
      </c>
      <c r="O1494" s="12"/>
      <c r="P1494" s="15">
        <v>100</v>
      </c>
      <c r="Q1494" s="16"/>
      <c r="R1494" s="16"/>
      <c r="S1494" s="15"/>
      <c r="T1494" s="15"/>
      <c r="U1494" s="13"/>
      <c r="V1494" s="13">
        <f t="shared" si="234"/>
        <v>30200</v>
      </c>
      <c r="W1494" s="13">
        <f t="shared" si="233"/>
        <v>30200</v>
      </c>
      <c r="X1494" s="47">
        <v>50</v>
      </c>
      <c r="Y1494" s="18" t="s">
        <v>35</v>
      </c>
      <c r="Z1494" s="19">
        <v>0.01</v>
      </c>
    </row>
    <row r="1495" spans="1:26" ht="36.75" customHeight="1" thickBot="1" x14ac:dyDescent="0.6">
      <c r="A1495" s="11">
        <v>1227</v>
      </c>
      <c r="B1495" s="11" t="s">
        <v>32</v>
      </c>
      <c r="C1495" s="11">
        <v>34065</v>
      </c>
      <c r="D1495" s="11">
        <v>0</v>
      </c>
      <c r="E1495" s="11">
        <v>0</v>
      </c>
      <c r="F1495" s="11">
        <v>16</v>
      </c>
      <c r="G1495" s="20">
        <v>2</v>
      </c>
      <c r="H1495" s="12">
        <f t="shared" si="232"/>
        <v>16</v>
      </c>
      <c r="I1495" s="11">
        <v>100</v>
      </c>
      <c r="J1495" s="13">
        <f t="shared" si="237"/>
        <v>1600</v>
      </c>
      <c r="K1495" s="11">
        <v>1</v>
      </c>
      <c r="L1495" s="11" t="s">
        <v>45</v>
      </c>
      <c r="M1495" s="11"/>
      <c r="N1495" s="11">
        <v>2</v>
      </c>
      <c r="O1495" s="12"/>
      <c r="P1495" s="15">
        <v>100</v>
      </c>
      <c r="Q1495" s="16"/>
      <c r="R1495" s="16"/>
      <c r="S1495" s="15"/>
      <c r="T1495" s="15"/>
      <c r="U1495" s="13"/>
      <c r="V1495" s="13">
        <f t="shared" si="234"/>
        <v>1600</v>
      </c>
      <c r="W1495" s="13">
        <f t="shared" si="233"/>
        <v>1600</v>
      </c>
      <c r="X1495" s="17">
        <v>50</v>
      </c>
      <c r="Y1495" s="18" t="s">
        <v>35</v>
      </c>
      <c r="Z1495" s="19">
        <v>0.02</v>
      </c>
    </row>
    <row r="1496" spans="1:26" s="37" customFormat="1" ht="36.75" customHeight="1" thickBot="1" x14ac:dyDescent="0.6">
      <c r="A1496" s="11">
        <v>1228</v>
      </c>
      <c r="B1496" s="14" t="s">
        <v>32</v>
      </c>
      <c r="C1496" s="14">
        <v>40317</v>
      </c>
      <c r="D1496" s="14">
        <v>0</v>
      </c>
      <c r="E1496" s="14">
        <v>1</v>
      </c>
      <c r="F1496" s="14">
        <v>2</v>
      </c>
      <c r="G1496" s="14">
        <v>1</v>
      </c>
      <c r="H1496" s="19">
        <f>SUM(D1496*400)+(E1496*100)+F1496</f>
        <v>102</v>
      </c>
      <c r="I1496" s="14">
        <v>100</v>
      </c>
      <c r="J1496" s="30">
        <f t="shared" si="237"/>
        <v>10200</v>
      </c>
      <c r="K1496" s="14">
        <v>1</v>
      </c>
      <c r="L1496" s="14" t="s">
        <v>42</v>
      </c>
      <c r="M1496" s="14" t="s">
        <v>41</v>
      </c>
      <c r="N1496" s="14">
        <v>2</v>
      </c>
      <c r="O1496" s="19">
        <v>24</v>
      </c>
      <c r="P1496" s="31">
        <v>100</v>
      </c>
      <c r="Q1496" s="32">
        <v>2550</v>
      </c>
      <c r="R1496" s="32">
        <f>O1496*Q1496</f>
        <v>61200</v>
      </c>
      <c r="S1496" s="31">
        <v>16</v>
      </c>
      <c r="T1496" s="31">
        <v>72</v>
      </c>
      <c r="U1496" s="30">
        <f>R1496*(100-T1496)%</f>
        <v>17136</v>
      </c>
      <c r="V1496" s="30">
        <f t="shared" si="234"/>
        <v>27336</v>
      </c>
      <c r="W1496" s="30">
        <f t="shared" si="233"/>
        <v>27336</v>
      </c>
      <c r="X1496" s="33">
        <v>50</v>
      </c>
      <c r="Y1496" s="34" t="s">
        <v>35</v>
      </c>
      <c r="Z1496" s="27">
        <v>0.03</v>
      </c>
    </row>
    <row r="1497" spans="1:26" ht="36.75" customHeight="1" thickBot="1" x14ac:dyDescent="0.6">
      <c r="A1497" s="11">
        <v>1229</v>
      </c>
      <c r="B1497" s="11" t="s">
        <v>32</v>
      </c>
      <c r="C1497" s="11">
        <v>19636</v>
      </c>
      <c r="D1497" s="11">
        <v>21</v>
      </c>
      <c r="E1497" s="11">
        <v>2</v>
      </c>
      <c r="F1497" s="11">
        <v>20</v>
      </c>
      <c r="G1497" s="20">
        <v>1</v>
      </c>
      <c r="H1497" s="12">
        <f t="shared" si="232"/>
        <v>8620</v>
      </c>
      <c r="I1497" s="11">
        <v>210</v>
      </c>
      <c r="J1497" s="13">
        <f t="shared" si="237"/>
        <v>1810200</v>
      </c>
      <c r="K1497" s="11">
        <v>1</v>
      </c>
      <c r="L1497" s="11"/>
      <c r="M1497" s="11"/>
      <c r="N1497" s="11">
        <v>1</v>
      </c>
      <c r="O1497" s="12"/>
      <c r="P1497" s="15">
        <v>100</v>
      </c>
      <c r="Q1497" s="16"/>
      <c r="R1497" s="16"/>
      <c r="S1497" s="15"/>
      <c r="T1497" s="15"/>
      <c r="U1497" s="13"/>
      <c r="V1497" s="13">
        <f t="shared" si="234"/>
        <v>1810200</v>
      </c>
      <c r="W1497" s="13">
        <f t="shared" si="233"/>
        <v>1810200</v>
      </c>
      <c r="X1497" s="17">
        <v>50</v>
      </c>
      <c r="Y1497" s="18" t="s">
        <v>35</v>
      </c>
      <c r="Z1497" s="19">
        <v>0.01</v>
      </c>
    </row>
    <row r="1498" spans="1:26" ht="36.75" customHeight="1" thickBot="1" x14ac:dyDescent="0.6">
      <c r="A1498" s="11">
        <v>1230</v>
      </c>
      <c r="B1498" s="11" t="s">
        <v>32</v>
      </c>
      <c r="C1498" s="11">
        <v>34018</v>
      </c>
      <c r="D1498" s="11">
        <v>0</v>
      </c>
      <c r="E1498" s="11">
        <v>1</v>
      </c>
      <c r="F1498" s="11">
        <v>75</v>
      </c>
      <c r="G1498" s="20">
        <v>2</v>
      </c>
      <c r="H1498" s="12">
        <f t="shared" si="232"/>
        <v>175</v>
      </c>
      <c r="I1498" s="11">
        <v>100</v>
      </c>
      <c r="J1498" s="13">
        <f t="shared" si="237"/>
        <v>17500</v>
      </c>
      <c r="K1498" s="11">
        <v>1</v>
      </c>
      <c r="L1498" s="11" t="s">
        <v>33</v>
      </c>
      <c r="M1498" s="14" t="s">
        <v>34</v>
      </c>
      <c r="N1498" s="11">
        <v>2</v>
      </c>
      <c r="O1498" s="12">
        <v>320</v>
      </c>
      <c r="P1498" s="15">
        <v>100</v>
      </c>
      <c r="Q1498" s="16">
        <v>8450</v>
      </c>
      <c r="R1498" s="16">
        <f>O1498*Q1498</f>
        <v>2704000</v>
      </c>
      <c r="S1498" s="15">
        <v>17</v>
      </c>
      <c r="T1498" s="15">
        <v>60</v>
      </c>
      <c r="U1498" s="13">
        <f>R1498*(100-T1498)%</f>
        <v>1081600</v>
      </c>
      <c r="V1498" s="13">
        <f t="shared" si="234"/>
        <v>1099100</v>
      </c>
      <c r="W1498" s="13">
        <f t="shared" si="233"/>
        <v>1099100</v>
      </c>
      <c r="X1498" s="17">
        <v>50</v>
      </c>
      <c r="Y1498" s="18" t="s">
        <v>35</v>
      </c>
      <c r="Z1498" s="19">
        <v>0.03</v>
      </c>
    </row>
    <row r="1499" spans="1:26" ht="36.75" customHeight="1" thickBot="1" x14ac:dyDescent="0.6">
      <c r="A1499" s="11">
        <v>1231</v>
      </c>
      <c r="B1499" s="11" t="s">
        <v>32</v>
      </c>
      <c r="C1499" s="11">
        <v>40002</v>
      </c>
      <c r="D1499" s="11">
        <v>0</v>
      </c>
      <c r="E1499" s="11">
        <v>3</v>
      </c>
      <c r="F1499" s="11">
        <v>33</v>
      </c>
      <c r="G1499" s="11">
        <v>1</v>
      </c>
      <c r="H1499" s="12">
        <f t="shared" si="232"/>
        <v>333</v>
      </c>
      <c r="I1499" s="11">
        <v>130</v>
      </c>
      <c r="J1499" s="13">
        <f t="shared" si="237"/>
        <v>43290</v>
      </c>
      <c r="K1499" s="11">
        <v>1</v>
      </c>
      <c r="L1499" s="11"/>
      <c r="M1499" s="11"/>
      <c r="N1499" s="11">
        <v>1</v>
      </c>
      <c r="O1499" s="12"/>
      <c r="P1499" s="15">
        <v>100</v>
      </c>
      <c r="Q1499" s="16"/>
      <c r="R1499" s="16"/>
      <c r="S1499" s="15"/>
      <c r="T1499" s="15"/>
      <c r="U1499" s="13"/>
      <c r="V1499" s="13">
        <f t="shared" si="234"/>
        <v>43290</v>
      </c>
      <c r="W1499" s="13">
        <f t="shared" si="233"/>
        <v>43290</v>
      </c>
      <c r="X1499" s="17">
        <v>50</v>
      </c>
      <c r="Y1499" s="18" t="s">
        <v>35</v>
      </c>
      <c r="Z1499" s="19">
        <v>0.01</v>
      </c>
    </row>
    <row r="1500" spans="1:26" ht="36.75" customHeight="1" thickBot="1" x14ac:dyDescent="0.6">
      <c r="A1500" s="28">
        <v>1232</v>
      </c>
      <c r="B1500" s="11" t="s">
        <v>32</v>
      </c>
      <c r="C1500" s="11">
        <v>33323</v>
      </c>
      <c r="D1500" s="11">
        <v>0</v>
      </c>
      <c r="E1500" s="11">
        <v>1</v>
      </c>
      <c r="F1500" s="11">
        <v>57</v>
      </c>
      <c r="G1500" s="20">
        <v>2</v>
      </c>
      <c r="H1500" s="12">
        <f>SUM(D1500*400)+(E1500*100)+F1500</f>
        <v>157</v>
      </c>
      <c r="I1500" s="11">
        <v>420</v>
      </c>
      <c r="J1500" s="13">
        <f>H1500*I1500</f>
        <v>65940</v>
      </c>
      <c r="K1500" s="11">
        <v>1</v>
      </c>
      <c r="L1500" s="11" t="s">
        <v>33</v>
      </c>
      <c r="M1500" s="11" t="s">
        <v>37</v>
      </c>
      <c r="N1500" s="11">
        <v>2</v>
      </c>
      <c r="O1500" s="12">
        <v>176</v>
      </c>
      <c r="P1500" s="15">
        <v>100</v>
      </c>
      <c r="Q1500" s="16">
        <v>8450</v>
      </c>
      <c r="R1500" s="16">
        <f>O1500*Q1500</f>
        <v>1487200</v>
      </c>
      <c r="S1500" s="15">
        <v>9</v>
      </c>
      <c r="T1500" s="15">
        <v>9</v>
      </c>
      <c r="U1500" s="13">
        <f>R1500*(100-T1500)%</f>
        <v>1353352</v>
      </c>
      <c r="V1500" s="13">
        <f t="shared" si="234"/>
        <v>1419292</v>
      </c>
      <c r="W1500" s="13">
        <f t="shared" si="233"/>
        <v>1419292</v>
      </c>
      <c r="X1500" s="17">
        <v>50</v>
      </c>
      <c r="Y1500" s="18" t="s">
        <v>35</v>
      </c>
      <c r="Z1500" s="19">
        <v>0.03</v>
      </c>
    </row>
    <row r="1501" spans="1:26" ht="36.75" customHeight="1" thickBot="1" x14ac:dyDescent="0.6">
      <c r="A1501" s="11">
        <v>1233</v>
      </c>
      <c r="B1501" s="11" t="s">
        <v>32</v>
      </c>
      <c r="C1501" s="11">
        <v>32308</v>
      </c>
      <c r="D1501" s="11">
        <v>12</v>
      </c>
      <c r="E1501" s="11">
        <v>0</v>
      </c>
      <c r="F1501" s="11">
        <v>66</v>
      </c>
      <c r="G1501" s="11">
        <v>1</v>
      </c>
      <c r="H1501" s="12">
        <f t="shared" si="232"/>
        <v>4866</v>
      </c>
      <c r="I1501" s="11">
        <v>130</v>
      </c>
      <c r="J1501" s="13">
        <f t="shared" si="237"/>
        <v>632580</v>
      </c>
      <c r="K1501" s="11">
        <v>1</v>
      </c>
      <c r="L1501" s="11"/>
      <c r="M1501" s="11"/>
      <c r="N1501" s="11">
        <v>1</v>
      </c>
      <c r="O1501" s="12"/>
      <c r="P1501" s="15">
        <v>100</v>
      </c>
      <c r="Q1501" s="16"/>
      <c r="R1501" s="16"/>
      <c r="S1501" s="15"/>
      <c r="T1501" s="15"/>
      <c r="U1501" s="13"/>
      <c r="V1501" s="13">
        <f t="shared" si="234"/>
        <v>632580</v>
      </c>
      <c r="W1501" s="13">
        <f t="shared" si="233"/>
        <v>632580</v>
      </c>
      <c r="X1501" s="154">
        <v>50</v>
      </c>
      <c r="Y1501" s="170" t="s">
        <v>35</v>
      </c>
      <c r="Z1501" s="156">
        <v>0.01</v>
      </c>
    </row>
    <row r="1502" spans="1:26" ht="36.75" customHeight="1" thickBot="1" x14ac:dyDescent="0.6">
      <c r="A1502" s="11">
        <v>1234</v>
      </c>
      <c r="B1502" s="11" t="s">
        <v>32</v>
      </c>
      <c r="C1502" s="11">
        <v>17687</v>
      </c>
      <c r="D1502" s="11">
        <v>9</v>
      </c>
      <c r="E1502" s="11">
        <v>2</v>
      </c>
      <c r="F1502" s="11">
        <v>33</v>
      </c>
      <c r="G1502" s="20">
        <v>1</v>
      </c>
      <c r="H1502" s="12">
        <f t="shared" si="232"/>
        <v>3833</v>
      </c>
      <c r="I1502" s="11">
        <v>100</v>
      </c>
      <c r="J1502" s="13">
        <f t="shared" si="237"/>
        <v>383300</v>
      </c>
      <c r="K1502" s="11">
        <v>1</v>
      </c>
      <c r="L1502" s="11"/>
      <c r="M1502" s="11"/>
      <c r="N1502" s="11">
        <v>1</v>
      </c>
      <c r="O1502" s="12"/>
      <c r="P1502" s="15">
        <v>100</v>
      </c>
      <c r="Q1502" s="16"/>
      <c r="R1502" s="16"/>
      <c r="S1502" s="15"/>
      <c r="T1502" s="15"/>
      <c r="U1502" s="13"/>
      <c r="V1502" s="13">
        <f t="shared" si="234"/>
        <v>383300</v>
      </c>
      <c r="W1502" s="13">
        <f t="shared" si="233"/>
        <v>383300</v>
      </c>
      <c r="X1502" s="154"/>
      <c r="Y1502" s="170"/>
      <c r="Z1502" s="156"/>
    </row>
    <row r="1503" spans="1:26" s="37" customFormat="1" ht="36.75" customHeight="1" thickBot="1" x14ac:dyDescent="0.6">
      <c r="A1503" s="11">
        <v>1235</v>
      </c>
      <c r="B1503" s="14" t="s">
        <v>32</v>
      </c>
      <c r="C1503" s="14" t="s">
        <v>56</v>
      </c>
      <c r="D1503" s="14">
        <v>0</v>
      </c>
      <c r="E1503" s="14">
        <v>0</v>
      </c>
      <c r="F1503" s="14">
        <v>40</v>
      </c>
      <c r="G1503" s="29">
        <v>3</v>
      </c>
      <c r="H1503" s="19">
        <f t="shared" si="232"/>
        <v>40</v>
      </c>
      <c r="I1503" s="14">
        <v>170</v>
      </c>
      <c r="J1503" s="30">
        <f t="shared" si="237"/>
        <v>6800</v>
      </c>
      <c r="K1503" s="14">
        <v>1</v>
      </c>
      <c r="L1503" s="14" t="s">
        <v>43</v>
      </c>
      <c r="M1503" s="14" t="s">
        <v>37</v>
      </c>
      <c r="N1503" s="14">
        <v>3</v>
      </c>
      <c r="O1503" s="19">
        <v>26</v>
      </c>
      <c r="P1503" s="31">
        <v>100</v>
      </c>
      <c r="Q1503" s="32">
        <v>5650</v>
      </c>
      <c r="R1503" s="32">
        <f>O1503*Q1503</f>
        <v>146900</v>
      </c>
      <c r="S1503" s="31">
        <v>21</v>
      </c>
      <c r="T1503" s="31">
        <v>32</v>
      </c>
      <c r="U1503" s="30">
        <f>R1503*(100-T1503)%</f>
        <v>99892</v>
      </c>
      <c r="V1503" s="30">
        <f>U1503+J1503</f>
        <v>106692</v>
      </c>
      <c r="W1503" s="30">
        <f>V1503</f>
        <v>106692</v>
      </c>
      <c r="X1503" s="33">
        <v>0</v>
      </c>
      <c r="Y1503" s="39">
        <f>W1503</f>
        <v>106692</v>
      </c>
      <c r="Z1503" s="19">
        <v>0.3</v>
      </c>
    </row>
    <row r="1504" spans="1:26" s="37" customFormat="1" ht="36.75" customHeight="1" thickBot="1" x14ac:dyDescent="0.6">
      <c r="A1504" s="11">
        <v>1236</v>
      </c>
      <c r="B1504" s="14" t="s">
        <v>32</v>
      </c>
      <c r="C1504" s="14" t="s">
        <v>57</v>
      </c>
      <c r="D1504" s="14">
        <v>0</v>
      </c>
      <c r="E1504" s="14">
        <v>0</v>
      </c>
      <c r="F1504" s="14">
        <v>40</v>
      </c>
      <c r="G1504" s="29">
        <v>3</v>
      </c>
      <c r="H1504" s="19">
        <f t="shared" si="232"/>
        <v>40</v>
      </c>
      <c r="I1504" s="14">
        <v>170</v>
      </c>
      <c r="J1504" s="30">
        <f t="shared" si="237"/>
        <v>6800</v>
      </c>
      <c r="K1504" s="14">
        <v>1</v>
      </c>
      <c r="L1504" s="14" t="s">
        <v>43</v>
      </c>
      <c r="M1504" s="14" t="s">
        <v>37</v>
      </c>
      <c r="N1504" s="14">
        <v>3</v>
      </c>
      <c r="O1504" s="19">
        <v>46</v>
      </c>
      <c r="P1504" s="31">
        <v>100</v>
      </c>
      <c r="Q1504" s="32">
        <v>5650</v>
      </c>
      <c r="R1504" s="32">
        <f>O1504*Q1504</f>
        <v>259900</v>
      </c>
      <c r="S1504" s="31">
        <v>26</v>
      </c>
      <c r="T1504" s="31">
        <v>42</v>
      </c>
      <c r="U1504" s="30">
        <f>R1504*(100-T1504)%</f>
        <v>150742</v>
      </c>
      <c r="V1504" s="30">
        <f>U1504+J1504</f>
        <v>157542</v>
      </c>
      <c r="W1504" s="30">
        <f t="shared" si="233"/>
        <v>157542</v>
      </c>
      <c r="X1504" s="33">
        <v>0</v>
      </c>
      <c r="Y1504" s="39">
        <f>W1504</f>
        <v>157542</v>
      </c>
      <c r="Z1504" s="19">
        <v>0.3</v>
      </c>
    </row>
    <row r="1505" spans="1:26" ht="30.75" customHeight="1" thickBot="1" x14ac:dyDescent="0.6">
      <c r="A1505" s="11">
        <v>1237</v>
      </c>
      <c r="B1505" s="11" t="s">
        <v>32</v>
      </c>
      <c r="C1505" s="11">
        <v>17287</v>
      </c>
      <c r="D1505" s="11">
        <v>9</v>
      </c>
      <c r="E1505" s="11">
        <v>3</v>
      </c>
      <c r="F1505" s="11">
        <v>60</v>
      </c>
      <c r="G1505" s="20">
        <v>1</v>
      </c>
      <c r="H1505" s="12">
        <f t="shared" si="232"/>
        <v>3960</v>
      </c>
      <c r="I1505" s="11">
        <v>140</v>
      </c>
      <c r="J1505" s="13">
        <f t="shared" si="237"/>
        <v>554400</v>
      </c>
      <c r="K1505" s="11">
        <v>1</v>
      </c>
      <c r="L1505" s="11"/>
      <c r="M1505" s="11"/>
      <c r="N1505" s="11">
        <v>1</v>
      </c>
      <c r="O1505" s="12"/>
      <c r="P1505" s="15">
        <v>100</v>
      </c>
      <c r="Q1505" s="16"/>
      <c r="R1505" s="16"/>
      <c r="S1505" s="15"/>
      <c r="T1505" s="15"/>
      <c r="U1505" s="13"/>
      <c r="V1505" s="13">
        <f t="shared" si="234"/>
        <v>554400</v>
      </c>
      <c r="W1505" s="13">
        <f t="shared" si="233"/>
        <v>554400</v>
      </c>
      <c r="X1505" s="17">
        <v>50</v>
      </c>
      <c r="Y1505" s="6" t="s">
        <v>35</v>
      </c>
      <c r="Z1505" s="19">
        <v>0.01</v>
      </c>
    </row>
    <row r="1506" spans="1:26" ht="30.75" customHeight="1" thickBot="1" x14ac:dyDescent="0.6">
      <c r="A1506" s="11">
        <v>1238</v>
      </c>
      <c r="B1506" s="11" t="s">
        <v>32</v>
      </c>
      <c r="C1506" s="11">
        <v>17318</v>
      </c>
      <c r="D1506" s="11">
        <v>15</v>
      </c>
      <c r="E1506" s="11">
        <v>2</v>
      </c>
      <c r="F1506" s="11">
        <v>25</v>
      </c>
      <c r="G1506" s="20">
        <v>1</v>
      </c>
      <c r="H1506" s="12">
        <f t="shared" si="232"/>
        <v>6225</v>
      </c>
      <c r="I1506" s="11">
        <v>140</v>
      </c>
      <c r="J1506" s="13">
        <f t="shared" si="237"/>
        <v>871500</v>
      </c>
      <c r="K1506" s="11">
        <v>1</v>
      </c>
      <c r="L1506" s="11"/>
      <c r="M1506" s="11"/>
      <c r="N1506" s="11">
        <v>1</v>
      </c>
      <c r="O1506" s="12"/>
      <c r="P1506" s="15">
        <v>100</v>
      </c>
      <c r="Q1506" s="16"/>
      <c r="R1506" s="16"/>
      <c r="S1506" s="15"/>
      <c r="T1506" s="15"/>
      <c r="U1506" s="13"/>
      <c r="V1506" s="13">
        <f t="shared" si="234"/>
        <v>871500</v>
      </c>
      <c r="W1506" s="13">
        <f t="shared" si="233"/>
        <v>871500</v>
      </c>
      <c r="X1506" s="154">
        <v>50</v>
      </c>
      <c r="Y1506" s="170" t="s">
        <v>35</v>
      </c>
      <c r="Z1506" s="156">
        <v>0.01</v>
      </c>
    </row>
    <row r="1507" spans="1:26" ht="30.75" customHeight="1" thickBot="1" x14ac:dyDescent="0.6">
      <c r="A1507" s="11">
        <v>1239</v>
      </c>
      <c r="B1507" s="11" t="s">
        <v>32</v>
      </c>
      <c r="C1507" s="11">
        <v>17323</v>
      </c>
      <c r="D1507" s="11">
        <v>7</v>
      </c>
      <c r="E1507" s="11">
        <v>2</v>
      </c>
      <c r="F1507" s="11">
        <v>0</v>
      </c>
      <c r="G1507" s="20">
        <v>1</v>
      </c>
      <c r="H1507" s="12">
        <f t="shared" si="232"/>
        <v>3000</v>
      </c>
      <c r="I1507" s="11">
        <v>110</v>
      </c>
      <c r="J1507" s="13">
        <f t="shared" si="237"/>
        <v>330000</v>
      </c>
      <c r="K1507" s="11">
        <v>1</v>
      </c>
      <c r="L1507" s="11"/>
      <c r="M1507" s="11"/>
      <c r="N1507" s="11">
        <v>1</v>
      </c>
      <c r="O1507" s="12"/>
      <c r="P1507" s="15">
        <v>100</v>
      </c>
      <c r="Q1507" s="16"/>
      <c r="R1507" s="16"/>
      <c r="S1507" s="15"/>
      <c r="T1507" s="15"/>
      <c r="U1507" s="13"/>
      <c r="V1507" s="13">
        <f t="shared" si="234"/>
        <v>330000</v>
      </c>
      <c r="W1507" s="13">
        <f t="shared" si="233"/>
        <v>330000</v>
      </c>
      <c r="X1507" s="154"/>
      <c r="Y1507" s="170"/>
      <c r="Z1507" s="156"/>
    </row>
    <row r="1508" spans="1:26" ht="36.75" customHeight="1" thickBot="1" x14ac:dyDescent="0.6">
      <c r="A1508" s="11">
        <v>1240</v>
      </c>
      <c r="B1508" s="11" t="s">
        <v>32</v>
      </c>
      <c r="C1508" s="11">
        <v>21207</v>
      </c>
      <c r="D1508" s="11">
        <v>0</v>
      </c>
      <c r="E1508" s="11">
        <v>1</v>
      </c>
      <c r="F1508" s="11">
        <v>38</v>
      </c>
      <c r="G1508" s="20">
        <v>2</v>
      </c>
      <c r="H1508" s="12">
        <f t="shared" si="232"/>
        <v>138</v>
      </c>
      <c r="I1508" s="11">
        <v>420</v>
      </c>
      <c r="J1508" s="13">
        <f t="shared" si="237"/>
        <v>57960</v>
      </c>
      <c r="K1508" s="11">
        <v>1</v>
      </c>
      <c r="L1508" s="11" t="s">
        <v>33</v>
      </c>
      <c r="M1508" s="14" t="s">
        <v>34</v>
      </c>
      <c r="N1508" s="11">
        <v>2</v>
      </c>
      <c r="O1508" s="12">
        <v>270</v>
      </c>
      <c r="P1508" s="15">
        <v>100</v>
      </c>
      <c r="Q1508" s="16">
        <v>8450</v>
      </c>
      <c r="R1508" s="16">
        <f>O1508*Q1508</f>
        <v>2281500</v>
      </c>
      <c r="S1508" s="15">
        <v>13</v>
      </c>
      <c r="T1508" s="15">
        <v>42</v>
      </c>
      <c r="U1508" s="13">
        <f>R1508*(100-T1508)%</f>
        <v>1323270</v>
      </c>
      <c r="V1508" s="13">
        <f t="shared" si="234"/>
        <v>1381230</v>
      </c>
      <c r="W1508" s="13">
        <f t="shared" si="233"/>
        <v>1381230</v>
      </c>
      <c r="X1508" s="17">
        <v>50</v>
      </c>
      <c r="Y1508" s="18" t="s">
        <v>35</v>
      </c>
      <c r="Z1508" s="19">
        <v>0.03</v>
      </c>
    </row>
    <row r="1509" spans="1:26" ht="36.75" customHeight="1" thickBot="1" x14ac:dyDescent="0.6">
      <c r="A1509" s="11">
        <v>1241</v>
      </c>
      <c r="B1509" s="11" t="s">
        <v>32</v>
      </c>
      <c r="C1509" s="11">
        <v>29086</v>
      </c>
      <c r="D1509" s="11">
        <v>0</v>
      </c>
      <c r="E1509" s="11">
        <v>0</v>
      </c>
      <c r="F1509" s="11">
        <v>74</v>
      </c>
      <c r="G1509" s="20">
        <v>2</v>
      </c>
      <c r="H1509" s="12">
        <f t="shared" si="232"/>
        <v>74</v>
      </c>
      <c r="I1509" s="11">
        <v>420</v>
      </c>
      <c r="J1509" s="13">
        <f t="shared" si="237"/>
        <v>31080</v>
      </c>
      <c r="K1509" s="11">
        <v>1</v>
      </c>
      <c r="L1509" s="11" t="s">
        <v>45</v>
      </c>
      <c r="M1509" s="11"/>
      <c r="N1509" s="11">
        <v>2</v>
      </c>
      <c r="O1509" s="12"/>
      <c r="P1509" s="15">
        <v>100</v>
      </c>
      <c r="Q1509" s="16"/>
      <c r="R1509" s="16"/>
      <c r="S1509" s="15"/>
      <c r="T1509" s="15"/>
      <c r="U1509" s="13"/>
      <c r="V1509" s="13">
        <f t="shared" si="234"/>
        <v>31080</v>
      </c>
      <c r="W1509" s="13">
        <f t="shared" si="233"/>
        <v>31080</v>
      </c>
      <c r="X1509" s="17">
        <v>50</v>
      </c>
      <c r="Y1509" s="18" t="s">
        <v>35</v>
      </c>
      <c r="Z1509" s="19">
        <v>0.03</v>
      </c>
    </row>
    <row r="1510" spans="1:26" ht="36.75" customHeight="1" thickBot="1" x14ac:dyDescent="0.6">
      <c r="A1510" s="11">
        <v>1242</v>
      </c>
      <c r="B1510" s="11" t="s">
        <v>32</v>
      </c>
      <c r="C1510" s="11">
        <v>42219</v>
      </c>
      <c r="D1510" s="11">
        <v>0</v>
      </c>
      <c r="E1510" s="11">
        <v>1</v>
      </c>
      <c r="F1510" s="11">
        <v>7</v>
      </c>
      <c r="G1510" s="11">
        <v>2</v>
      </c>
      <c r="H1510" s="12">
        <f t="shared" si="232"/>
        <v>107</v>
      </c>
      <c r="I1510" s="11">
        <v>420</v>
      </c>
      <c r="J1510" s="13">
        <f t="shared" si="237"/>
        <v>44940</v>
      </c>
      <c r="K1510" s="11">
        <v>1</v>
      </c>
      <c r="L1510" s="11" t="s">
        <v>45</v>
      </c>
      <c r="M1510" s="11"/>
      <c r="N1510" s="11">
        <v>2</v>
      </c>
      <c r="O1510" s="12"/>
      <c r="P1510" s="15">
        <v>100</v>
      </c>
      <c r="Q1510" s="16"/>
      <c r="R1510" s="16"/>
      <c r="S1510" s="15"/>
      <c r="T1510" s="15"/>
      <c r="U1510" s="13"/>
      <c r="V1510" s="13">
        <f t="shared" si="234"/>
        <v>44940</v>
      </c>
      <c r="W1510" s="13">
        <f t="shared" si="233"/>
        <v>44940</v>
      </c>
      <c r="X1510" s="17">
        <v>50</v>
      </c>
      <c r="Y1510" s="18" t="s">
        <v>35</v>
      </c>
      <c r="Z1510" s="19">
        <v>0.02</v>
      </c>
    </row>
    <row r="1511" spans="1:26" ht="26.25" customHeight="1" thickBot="1" x14ac:dyDescent="0.6">
      <c r="A1511" s="11">
        <v>1243</v>
      </c>
      <c r="B1511" s="11" t="s">
        <v>32</v>
      </c>
      <c r="C1511" s="11">
        <v>29085</v>
      </c>
      <c r="D1511" s="11">
        <v>0</v>
      </c>
      <c r="E1511" s="11">
        <v>2</v>
      </c>
      <c r="F1511" s="11">
        <v>54</v>
      </c>
      <c r="G1511" s="20">
        <v>1</v>
      </c>
      <c r="H1511" s="12">
        <f t="shared" si="232"/>
        <v>254</v>
      </c>
      <c r="I1511" s="11">
        <v>100</v>
      </c>
      <c r="J1511" s="13">
        <f t="shared" si="237"/>
        <v>25400</v>
      </c>
      <c r="K1511" s="11">
        <v>1</v>
      </c>
      <c r="L1511" s="11"/>
      <c r="M1511" s="11"/>
      <c r="N1511" s="11">
        <v>1</v>
      </c>
      <c r="O1511" s="12"/>
      <c r="P1511" s="15">
        <v>100</v>
      </c>
      <c r="Q1511" s="16"/>
      <c r="R1511" s="16"/>
      <c r="S1511" s="15"/>
      <c r="T1511" s="15"/>
      <c r="U1511" s="13"/>
      <c r="V1511" s="13">
        <f t="shared" si="234"/>
        <v>25400</v>
      </c>
      <c r="W1511" s="13">
        <f t="shared" si="233"/>
        <v>25400</v>
      </c>
      <c r="X1511" s="17">
        <v>50</v>
      </c>
      <c r="Y1511" s="18" t="s">
        <v>35</v>
      </c>
      <c r="Z1511" s="19">
        <v>0.01</v>
      </c>
    </row>
    <row r="1512" spans="1:26" ht="40.9" customHeight="1" thickBot="1" x14ac:dyDescent="0.6">
      <c r="A1512" s="11">
        <v>1244</v>
      </c>
      <c r="B1512" s="11" t="s">
        <v>32</v>
      </c>
      <c r="C1512" s="11">
        <v>17397</v>
      </c>
      <c r="D1512" s="11">
        <v>8</v>
      </c>
      <c r="E1512" s="11">
        <v>0</v>
      </c>
      <c r="F1512" s="11">
        <v>0</v>
      </c>
      <c r="G1512" s="20">
        <v>1</v>
      </c>
      <c r="H1512" s="12">
        <f t="shared" si="232"/>
        <v>3200</v>
      </c>
      <c r="I1512" s="11">
        <v>150</v>
      </c>
      <c r="J1512" s="13">
        <f t="shared" si="237"/>
        <v>480000</v>
      </c>
      <c r="K1512" s="11">
        <v>1</v>
      </c>
      <c r="L1512" s="11"/>
      <c r="M1512" s="11"/>
      <c r="N1512" s="11">
        <v>1</v>
      </c>
      <c r="O1512" s="12"/>
      <c r="P1512" s="15">
        <v>100</v>
      </c>
      <c r="Q1512" s="16"/>
      <c r="R1512" s="16"/>
      <c r="S1512" s="15"/>
      <c r="T1512" s="15"/>
      <c r="U1512" s="13"/>
      <c r="V1512" s="13">
        <f t="shared" si="234"/>
        <v>480000</v>
      </c>
      <c r="W1512" s="13">
        <f t="shared" si="233"/>
        <v>480000</v>
      </c>
      <c r="X1512" s="17" t="s">
        <v>52</v>
      </c>
      <c r="Y1512" s="6" t="s">
        <v>35</v>
      </c>
      <c r="Z1512" s="19"/>
    </row>
    <row r="1513" spans="1:26" ht="30" customHeight="1" thickBot="1" x14ac:dyDescent="0.6">
      <c r="A1513" s="11">
        <v>1245</v>
      </c>
      <c r="B1513" s="11" t="s">
        <v>32</v>
      </c>
      <c r="C1513" s="11">
        <v>367</v>
      </c>
      <c r="D1513" s="11">
        <v>0</v>
      </c>
      <c r="E1513" s="11">
        <v>0</v>
      </c>
      <c r="F1513" s="11">
        <v>58</v>
      </c>
      <c r="G1513" s="20">
        <v>2</v>
      </c>
      <c r="H1513" s="12">
        <f t="shared" si="232"/>
        <v>58</v>
      </c>
      <c r="I1513" s="11">
        <v>420</v>
      </c>
      <c r="J1513" s="13">
        <f t="shared" si="237"/>
        <v>24360</v>
      </c>
      <c r="K1513" s="11">
        <v>1</v>
      </c>
      <c r="L1513" s="11" t="s">
        <v>33</v>
      </c>
      <c r="M1513" s="14" t="s">
        <v>34</v>
      </c>
      <c r="N1513" s="11">
        <v>2</v>
      </c>
      <c r="O1513" s="12">
        <v>288</v>
      </c>
      <c r="P1513" s="15">
        <v>100</v>
      </c>
      <c r="Q1513" s="16">
        <v>8450</v>
      </c>
      <c r="R1513" s="16">
        <f>O1513*Q1513</f>
        <v>2433600</v>
      </c>
      <c r="S1513" s="15">
        <v>31</v>
      </c>
      <c r="T1513" s="15">
        <v>85</v>
      </c>
      <c r="U1513" s="13">
        <f>R1513*(100-T1513)%</f>
        <v>365040</v>
      </c>
      <c r="V1513" s="13">
        <f t="shared" si="234"/>
        <v>389400</v>
      </c>
      <c r="W1513" s="13">
        <f t="shared" si="233"/>
        <v>389400</v>
      </c>
      <c r="X1513" s="17">
        <v>10</v>
      </c>
      <c r="Y1513" s="18" t="s">
        <v>35</v>
      </c>
      <c r="Z1513" s="19">
        <v>0.02</v>
      </c>
    </row>
    <row r="1514" spans="1:26" ht="28.5" customHeight="1" thickBot="1" x14ac:dyDescent="0.6">
      <c r="A1514" s="11">
        <v>1246</v>
      </c>
      <c r="B1514" s="11" t="s">
        <v>32</v>
      </c>
      <c r="C1514" s="11">
        <v>19438</v>
      </c>
      <c r="D1514" s="11">
        <v>23</v>
      </c>
      <c r="E1514" s="11">
        <v>3</v>
      </c>
      <c r="F1514" s="11">
        <v>0</v>
      </c>
      <c r="G1514" s="20">
        <v>1</v>
      </c>
      <c r="H1514" s="12">
        <f t="shared" si="232"/>
        <v>9500</v>
      </c>
      <c r="I1514" s="11">
        <v>170</v>
      </c>
      <c r="J1514" s="13">
        <f t="shared" si="237"/>
        <v>1615000</v>
      </c>
      <c r="K1514" s="11">
        <v>1</v>
      </c>
      <c r="L1514" s="11"/>
      <c r="M1514" s="11"/>
      <c r="N1514" s="11">
        <v>1</v>
      </c>
      <c r="O1514" s="12"/>
      <c r="P1514" s="15">
        <v>100</v>
      </c>
      <c r="Q1514" s="16"/>
      <c r="R1514" s="16"/>
      <c r="S1514" s="15"/>
      <c r="T1514" s="15"/>
      <c r="U1514" s="13"/>
      <c r="V1514" s="13">
        <f t="shared" si="234"/>
        <v>1615000</v>
      </c>
      <c r="W1514" s="13">
        <f t="shared" si="233"/>
        <v>1615000</v>
      </c>
      <c r="X1514" s="154">
        <v>50</v>
      </c>
      <c r="Y1514" s="155" t="s">
        <v>35</v>
      </c>
      <c r="Z1514" s="156">
        <v>0.01</v>
      </c>
    </row>
    <row r="1515" spans="1:26" ht="28.5" customHeight="1" thickBot="1" x14ac:dyDescent="0.6">
      <c r="A1515" s="11">
        <v>1247</v>
      </c>
      <c r="B1515" s="11" t="s">
        <v>32</v>
      </c>
      <c r="C1515" s="11">
        <v>19639</v>
      </c>
      <c r="D1515" s="11">
        <v>1</v>
      </c>
      <c r="E1515" s="11">
        <v>3</v>
      </c>
      <c r="F1515" s="11">
        <v>40</v>
      </c>
      <c r="G1515" s="20">
        <v>1</v>
      </c>
      <c r="H1515" s="12">
        <f t="shared" si="232"/>
        <v>740</v>
      </c>
      <c r="I1515" s="11">
        <v>100</v>
      </c>
      <c r="J1515" s="13">
        <f t="shared" si="237"/>
        <v>74000</v>
      </c>
      <c r="K1515" s="11">
        <v>1</v>
      </c>
      <c r="L1515" s="11"/>
      <c r="M1515" s="11"/>
      <c r="N1515" s="11">
        <v>1</v>
      </c>
      <c r="O1515" s="12"/>
      <c r="P1515" s="15">
        <v>100</v>
      </c>
      <c r="Q1515" s="16"/>
      <c r="R1515" s="16"/>
      <c r="S1515" s="15"/>
      <c r="T1515" s="15"/>
      <c r="U1515" s="13"/>
      <c r="V1515" s="13">
        <f t="shared" si="234"/>
        <v>74000</v>
      </c>
      <c r="W1515" s="13">
        <f t="shared" si="233"/>
        <v>74000</v>
      </c>
      <c r="X1515" s="154"/>
      <c r="Y1515" s="155"/>
      <c r="Z1515" s="156"/>
    </row>
    <row r="1516" spans="1:26" ht="28.5" customHeight="1" thickBot="1" x14ac:dyDescent="0.6">
      <c r="A1516" s="11">
        <v>1248</v>
      </c>
      <c r="B1516" s="11" t="s">
        <v>32</v>
      </c>
      <c r="C1516" s="11">
        <v>19645</v>
      </c>
      <c r="D1516" s="11">
        <v>5</v>
      </c>
      <c r="E1516" s="11">
        <v>2</v>
      </c>
      <c r="F1516" s="11">
        <v>60</v>
      </c>
      <c r="G1516" s="20">
        <v>1</v>
      </c>
      <c r="H1516" s="12">
        <f t="shared" si="232"/>
        <v>2260</v>
      </c>
      <c r="I1516" s="11">
        <v>310</v>
      </c>
      <c r="J1516" s="13">
        <f t="shared" si="237"/>
        <v>700600</v>
      </c>
      <c r="K1516" s="11">
        <v>1</v>
      </c>
      <c r="L1516" s="11"/>
      <c r="M1516" s="11"/>
      <c r="N1516" s="11">
        <v>1</v>
      </c>
      <c r="O1516" s="12"/>
      <c r="P1516" s="15">
        <v>100</v>
      </c>
      <c r="Q1516" s="16"/>
      <c r="R1516" s="16"/>
      <c r="S1516" s="15"/>
      <c r="T1516" s="15"/>
      <c r="U1516" s="13"/>
      <c r="V1516" s="13">
        <f t="shared" si="234"/>
        <v>700600</v>
      </c>
      <c r="W1516" s="13">
        <f t="shared" si="233"/>
        <v>700600</v>
      </c>
      <c r="X1516" s="154"/>
      <c r="Y1516" s="155"/>
      <c r="Z1516" s="156"/>
    </row>
    <row r="1517" spans="1:26" ht="28.5" customHeight="1" thickBot="1" x14ac:dyDescent="0.6">
      <c r="A1517" s="11">
        <v>1249</v>
      </c>
      <c r="B1517" s="11" t="s">
        <v>32</v>
      </c>
      <c r="C1517" s="11">
        <v>19647</v>
      </c>
      <c r="D1517" s="11">
        <v>20</v>
      </c>
      <c r="E1517" s="11">
        <v>0</v>
      </c>
      <c r="F1517" s="11">
        <v>60</v>
      </c>
      <c r="G1517" s="20">
        <v>1</v>
      </c>
      <c r="H1517" s="12">
        <f t="shared" si="232"/>
        <v>8060</v>
      </c>
      <c r="I1517" s="11">
        <v>210</v>
      </c>
      <c r="J1517" s="13">
        <f t="shared" si="237"/>
        <v>1692600</v>
      </c>
      <c r="K1517" s="11">
        <v>1</v>
      </c>
      <c r="L1517" s="11"/>
      <c r="M1517" s="11"/>
      <c r="N1517" s="11">
        <v>1</v>
      </c>
      <c r="O1517" s="12"/>
      <c r="P1517" s="15">
        <v>100</v>
      </c>
      <c r="Q1517" s="16"/>
      <c r="R1517" s="16"/>
      <c r="S1517" s="15"/>
      <c r="T1517" s="15"/>
      <c r="U1517" s="13"/>
      <c r="V1517" s="13">
        <f t="shared" si="234"/>
        <v>1692600</v>
      </c>
      <c r="W1517" s="13">
        <f t="shared" si="233"/>
        <v>1692600</v>
      </c>
      <c r="X1517" s="154"/>
      <c r="Y1517" s="155"/>
      <c r="Z1517" s="156"/>
    </row>
    <row r="1518" spans="1:26" ht="28.5" customHeight="1" thickBot="1" x14ac:dyDescent="0.6">
      <c r="A1518" s="11">
        <v>1250</v>
      </c>
      <c r="B1518" s="11" t="s">
        <v>32</v>
      </c>
      <c r="C1518" s="11">
        <v>19650</v>
      </c>
      <c r="D1518" s="11">
        <v>12</v>
      </c>
      <c r="E1518" s="11">
        <v>1</v>
      </c>
      <c r="F1518" s="11">
        <v>70</v>
      </c>
      <c r="G1518" s="20">
        <v>1</v>
      </c>
      <c r="H1518" s="12">
        <f t="shared" si="232"/>
        <v>4970</v>
      </c>
      <c r="I1518" s="11">
        <v>100</v>
      </c>
      <c r="J1518" s="13">
        <f t="shared" si="237"/>
        <v>497000</v>
      </c>
      <c r="K1518" s="11">
        <v>1</v>
      </c>
      <c r="L1518" s="11"/>
      <c r="M1518" s="11"/>
      <c r="N1518" s="11">
        <v>1</v>
      </c>
      <c r="O1518" s="12"/>
      <c r="P1518" s="15">
        <v>100</v>
      </c>
      <c r="Q1518" s="16"/>
      <c r="R1518" s="16"/>
      <c r="S1518" s="15"/>
      <c r="T1518" s="15"/>
      <c r="U1518" s="13"/>
      <c r="V1518" s="13">
        <f t="shared" si="234"/>
        <v>497000</v>
      </c>
      <c r="W1518" s="13">
        <f t="shared" si="233"/>
        <v>497000</v>
      </c>
      <c r="X1518" s="154"/>
      <c r="Y1518" s="155"/>
      <c r="Z1518" s="156"/>
    </row>
    <row r="1519" spans="1:26" ht="45.75" customHeight="1" thickBot="1" x14ac:dyDescent="0.6">
      <c r="A1519" s="11">
        <v>1251</v>
      </c>
      <c r="B1519" s="11" t="s">
        <v>32</v>
      </c>
      <c r="C1519" s="11">
        <v>402</v>
      </c>
      <c r="D1519" s="11">
        <v>0</v>
      </c>
      <c r="E1519" s="11">
        <v>0</v>
      </c>
      <c r="F1519" s="11">
        <v>44</v>
      </c>
      <c r="G1519" s="20">
        <v>2</v>
      </c>
      <c r="H1519" s="12">
        <f t="shared" si="232"/>
        <v>44</v>
      </c>
      <c r="I1519" s="11">
        <v>150</v>
      </c>
      <c r="J1519" s="13">
        <f t="shared" si="237"/>
        <v>6600</v>
      </c>
      <c r="K1519" s="11">
        <v>1</v>
      </c>
      <c r="L1519" s="11" t="s">
        <v>33</v>
      </c>
      <c r="M1519" s="14" t="s">
        <v>34</v>
      </c>
      <c r="N1519" s="11">
        <v>2</v>
      </c>
      <c r="O1519" s="12">
        <v>216</v>
      </c>
      <c r="P1519" s="15">
        <v>100</v>
      </c>
      <c r="Q1519" s="16">
        <v>8450</v>
      </c>
      <c r="R1519" s="16">
        <f>O1519*Q1519</f>
        <v>1825200</v>
      </c>
      <c r="S1519" s="15">
        <v>15</v>
      </c>
      <c r="T1519" s="15">
        <v>50</v>
      </c>
      <c r="U1519" s="13">
        <f>R1519*(100-T1519)%</f>
        <v>912600</v>
      </c>
      <c r="V1519" s="13">
        <f t="shared" si="234"/>
        <v>919200</v>
      </c>
      <c r="W1519" s="13">
        <f t="shared" si="233"/>
        <v>919200</v>
      </c>
      <c r="X1519" s="17">
        <v>50</v>
      </c>
      <c r="Y1519" s="18" t="s">
        <v>35</v>
      </c>
      <c r="Z1519" s="19">
        <v>0.03</v>
      </c>
    </row>
    <row r="1520" spans="1:26" ht="31.9" customHeight="1" thickBot="1" x14ac:dyDescent="0.6">
      <c r="A1520" s="11">
        <v>1252</v>
      </c>
      <c r="B1520" s="11" t="s">
        <v>32</v>
      </c>
      <c r="C1520" s="11">
        <v>17410</v>
      </c>
      <c r="D1520" s="11">
        <v>0</v>
      </c>
      <c r="E1520" s="11">
        <v>0</v>
      </c>
      <c r="F1520" s="11">
        <v>54</v>
      </c>
      <c r="G1520" s="20">
        <v>2</v>
      </c>
      <c r="H1520" s="12">
        <f>SUM(D1520*400)+(E1520*100)+F1520</f>
        <v>54</v>
      </c>
      <c r="I1520" s="11">
        <v>500</v>
      </c>
      <c r="J1520" s="13">
        <f>H1520*I1520</f>
        <v>27000</v>
      </c>
      <c r="K1520" s="11">
        <v>1</v>
      </c>
      <c r="L1520" s="11" t="s">
        <v>33</v>
      </c>
      <c r="M1520" s="11" t="s">
        <v>37</v>
      </c>
      <c r="N1520" s="11">
        <v>2</v>
      </c>
      <c r="O1520" s="12">
        <v>117</v>
      </c>
      <c r="P1520" s="15">
        <v>100</v>
      </c>
      <c r="Q1520" s="16">
        <v>8450</v>
      </c>
      <c r="R1520" s="16">
        <f>O1520*Q1520</f>
        <v>988650</v>
      </c>
      <c r="S1520" s="15">
        <v>41</v>
      </c>
      <c r="T1520" s="15">
        <v>72</v>
      </c>
      <c r="U1520" s="13">
        <f>R1520*(100-T1520)%</f>
        <v>276822</v>
      </c>
      <c r="V1520" s="13">
        <f>U1520+J1519</f>
        <v>283422</v>
      </c>
      <c r="W1520" s="13">
        <f t="shared" si="233"/>
        <v>283422</v>
      </c>
      <c r="X1520" s="17">
        <v>50</v>
      </c>
      <c r="Y1520" s="6" t="s">
        <v>35</v>
      </c>
      <c r="Z1520" s="19">
        <v>0.03</v>
      </c>
    </row>
    <row r="1521" spans="1:26" ht="27" customHeight="1" thickBot="1" x14ac:dyDescent="0.6">
      <c r="A1521" s="11">
        <v>1253</v>
      </c>
      <c r="B1521" s="11" t="s">
        <v>32</v>
      </c>
      <c r="C1521" s="11">
        <v>17705</v>
      </c>
      <c r="D1521" s="11">
        <v>18</v>
      </c>
      <c r="E1521" s="11">
        <v>1</v>
      </c>
      <c r="F1521" s="11">
        <v>88</v>
      </c>
      <c r="G1521" s="20">
        <v>1</v>
      </c>
      <c r="H1521" s="12">
        <f t="shared" si="232"/>
        <v>7388</v>
      </c>
      <c r="I1521" s="11">
        <v>130</v>
      </c>
      <c r="J1521" s="13">
        <f t="shared" ref="J1521:J1525" si="238">H1521*I1521</f>
        <v>960440</v>
      </c>
      <c r="K1521" s="11">
        <v>1</v>
      </c>
      <c r="L1521" s="11"/>
      <c r="M1521" s="11"/>
      <c r="N1521" s="11">
        <v>1</v>
      </c>
      <c r="O1521" s="12"/>
      <c r="P1521" s="15">
        <v>100</v>
      </c>
      <c r="Q1521" s="16"/>
      <c r="R1521" s="16"/>
      <c r="S1521" s="15"/>
      <c r="T1521" s="15"/>
      <c r="U1521" s="13"/>
      <c r="V1521" s="13">
        <f>U1521+J1521</f>
        <v>960440</v>
      </c>
      <c r="W1521" s="13">
        <f t="shared" si="233"/>
        <v>960440</v>
      </c>
      <c r="X1521" s="161">
        <v>50</v>
      </c>
      <c r="Y1521" s="141" t="s">
        <v>35</v>
      </c>
      <c r="Z1521" s="144">
        <v>0.01</v>
      </c>
    </row>
    <row r="1522" spans="1:26" ht="27" customHeight="1" thickBot="1" x14ac:dyDescent="0.6">
      <c r="A1522" s="11">
        <v>1254</v>
      </c>
      <c r="B1522" s="11" t="s">
        <v>32</v>
      </c>
      <c r="C1522" s="11">
        <v>19464</v>
      </c>
      <c r="D1522" s="11">
        <v>1</v>
      </c>
      <c r="E1522" s="11">
        <v>0</v>
      </c>
      <c r="F1522" s="11">
        <v>40</v>
      </c>
      <c r="G1522" s="20">
        <v>1</v>
      </c>
      <c r="H1522" s="12">
        <f>SUM(D1522*400)+(E1522*100)+F1522</f>
        <v>440</v>
      </c>
      <c r="I1522" s="11">
        <v>420</v>
      </c>
      <c r="J1522" s="13">
        <f t="shared" si="238"/>
        <v>184800</v>
      </c>
      <c r="K1522" s="11">
        <v>1</v>
      </c>
      <c r="L1522" s="11"/>
      <c r="M1522" s="11"/>
      <c r="N1522" s="11">
        <v>1</v>
      </c>
      <c r="O1522" s="12"/>
      <c r="P1522" s="15">
        <v>100</v>
      </c>
      <c r="Q1522" s="16"/>
      <c r="R1522" s="16"/>
      <c r="S1522" s="15"/>
      <c r="T1522" s="15"/>
      <c r="U1522" s="13"/>
      <c r="V1522" s="13">
        <f>U1522+J1522</f>
        <v>184800</v>
      </c>
      <c r="W1522" s="13">
        <f t="shared" si="233"/>
        <v>184800</v>
      </c>
      <c r="X1522" s="163"/>
      <c r="Y1522" s="143"/>
      <c r="Z1522" s="146"/>
    </row>
    <row r="1523" spans="1:26" ht="36.75" customHeight="1" thickBot="1" x14ac:dyDescent="0.6">
      <c r="A1523" s="11">
        <v>1255</v>
      </c>
      <c r="B1523" s="11" t="s">
        <v>32</v>
      </c>
      <c r="C1523" s="11">
        <v>379</v>
      </c>
      <c r="D1523" s="11">
        <v>0</v>
      </c>
      <c r="E1523" s="11">
        <v>0</v>
      </c>
      <c r="F1523" s="11">
        <v>27</v>
      </c>
      <c r="G1523" s="20">
        <v>5</v>
      </c>
      <c r="H1523" s="12">
        <f>SUM(D1523*400)+(E1523*100)+F1523</f>
        <v>27</v>
      </c>
      <c r="I1523" s="11">
        <v>500</v>
      </c>
      <c r="J1523" s="13">
        <f t="shared" si="238"/>
        <v>13500</v>
      </c>
      <c r="K1523" s="11">
        <v>1</v>
      </c>
      <c r="L1523" s="11" t="s">
        <v>33</v>
      </c>
      <c r="M1523" s="11" t="s">
        <v>37</v>
      </c>
      <c r="N1523" s="11">
        <v>5</v>
      </c>
      <c r="O1523" s="12">
        <v>72</v>
      </c>
      <c r="P1523" s="15">
        <v>100</v>
      </c>
      <c r="Q1523" s="16">
        <v>8450</v>
      </c>
      <c r="R1523" s="16">
        <f>O1523*Q1523</f>
        <v>608400</v>
      </c>
      <c r="S1523" s="15">
        <v>16</v>
      </c>
      <c r="T1523" s="15">
        <v>22</v>
      </c>
      <c r="U1523" s="13">
        <f>R1523*(100-T1523)%</f>
        <v>474552</v>
      </c>
      <c r="V1523" s="13">
        <f>U1523+J1522</f>
        <v>659352</v>
      </c>
      <c r="W1523" s="13">
        <f t="shared" si="233"/>
        <v>659352</v>
      </c>
      <c r="X1523" s="17">
        <v>50</v>
      </c>
      <c r="Y1523" s="18" t="s">
        <v>35</v>
      </c>
      <c r="Z1523" s="19">
        <v>0.03</v>
      </c>
    </row>
    <row r="1524" spans="1:26" ht="28.5" customHeight="1" thickBot="1" x14ac:dyDescent="0.6">
      <c r="A1524" s="11">
        <v>1256</v>
      </c>
      <c r="B1524" s="11" t="s">
        <v>32</v>
      </c>
      <c r="C1524" s="11">
        <v>21060</v>
      </c>
      <c r="D1524" s="11">
        <v>1</v>
      </c>
      <c r="E1524" s="11">
        <v>3</v>
      </c>
      <c r="F1524" s="11">
        <v>5</v>
      </c>
      <c r="G1524" s="20">
        <v>1</v>
      </c>
      <c r="H1524" s="12">
        <f t="shared" ref="H1524:H1586" si="239">SUM(D1524*400)+(E1524*100)+F1524</f>
        <v>705</v>
      </c>
      <c r="I1524" s="11">
        <v>320</v>
      </c>
      <c r="J1524" s="13">
        <f t="shared" si="238"/>
        <v>225600</v>
      </c>
      <c r="K1524" s="11">
        <v>1</v>
      </c>
      <c r="L1524" s="11"/>
      <c r="M1524" s="11"/>
      <c r="N1524" s="11">
        <v>1</v>
      </c>
      <c r="O1524" s="12"/>
      <c r="P1524" s="15">
        <v>100</v>
      </c>
      <c r="Q1524" s="16"/>
      <c r="R1524" s="16"/>
      <c r="S1524" s="15"/>
      <c r="T1524" s="15"/>
      <c r="U1524" s="13"/>
      <c r="V1524" s="13">
        <f t="shared" ref="V1524:V1546" si="240">U1524+J1524</f>
        <v>225600</v>
      </c>
      <c r="W1524" s="13">
        <f t="shared" si="233"/>
        <v>225600</v>
      </c>
      <c r="X1524" s="17">
        <v>50</v>
      </c>
      <c r="Y1524" s="18" t="s">
        <v>35</v>
      </c>
      <c r="Z1524" s="19">
        <v>0.01</v>
      </c>
    </row>
    <row r="1525" spans="1:26" ht="36.75" customHeight="1" thickBot="1" x14ac:dyDescent="0.6">
      <c r="A1525" s="152">
        <v>1257</v>
      </c>
      <c r="B1525" s="11" t="s">
        <v>32</v>
      </c>
      <c r="C1525" s="11">
        <v>42143</v>
      </c>
      <c r="D1525" s="11">
        <v>0</v>
      </c>
      <c r="E1525" s="11">
        <v>1</v>
      </c>
      <c r="F1525" s="11">
        <v>28</v>
      </c>
      <c r="G1525" s="11">
        <v>2</v>
      </c>
      <c r="H1525" s="12">
        <f t="shared" si="239"/>
        <v>128</v>
      </c>
      <c r="I1525" s="11">
        <v>420</v>
      </c>
      <c r="J1525" s="13">
        <f t="shared" si="238"/>
        <v>53760</v>
      </c>
      <c r="K1525" s="11">
        <v>1</v>
      </c>
      <c r="L1525" s="11"/>
      <c r="M1525" s="11"/>
      <c r="N1525" s="11">
        <v>2</v>
      </c>
      <c r="O1525" s="12"/>
      <c r="P1525" s="15">
        <v>100</v>
      </c>
      <c r="Q1525" s="16"/>
      <c r="R1525" s="16"/>
      <c r="S1525" s="15"/>
      <c r="T1525" s="15"/>
      <c r="U1525" s="13"/>
      <c r="V1525" s="13">
        <f t="shared" si="240"/>
        <v>53760</v>
      </c>
      <c r="W1525" s="13">
        <f t="shared" si="233"/>
        <v>53760</v>
      </c>
      <c r="X1525" s="17">
        <v>50</v>
      </c>
      <c r="Y1525" s="18" t="s">
        <v>35</v>
      </c>
      <c r="Z1525" s="19">
        <v>0.03</v>
      </c>
    </row>
    <row r="1526" spans="1:26" ht="43.5" customHeight="1" thickBot="1" x14ac:dyDescent="0.6">
      <c r="A1526" s="153"/>
      <c r="B1526" s="11" t="s">
        <v>32</v>
      </c>
      <c r="C1526" s="11">
        <v>42143</v>
      </c>
      <c r="D1526" s="11"/>
      <c r="E1526" s="11"/>
      <c r="F1526" s="11"/>
      <c r="G1526" s="11"/>
      <c r="H1526" s="12"/>
      <c r="I1526" s="11"/>
      <c r="J1526" s="13"/>
      <c r="K1526" s="11">
        <v>1</v>
      </c>
      <c r="L1526" s="11" t="s">
        <v>33</v>
      </c>
      <c r="M1526" s="14" t="s">
        <v>34</v>
      </c>
      <c r="N1526" s="11">
        <v>2</v>
      </c>
      <c r="O1526" s="12">
        <v>324</v>
      </c>
      <c r="P1526" s="15">
        <v>100</v>
      </c>
      <c r="Q1526" s="16">
        <v>8450</v>
      </c>
      <c r="R1526" s="16">
        <f>O1526*Q1526</f>
        <v>2737800</v>
      </c>
      <c r="S1526" s="15">
        <v>12</v>
      </c>
      <c r="T1526" s="15">
        <v>38</v>
      </c>
      <c r="U1526" s="13">
        <f>R1526*(100-T1526)%</f>
        <v>1697436</v>
      </c>
      <c r="V1526" s="13">
        <f t="shared" si="240"/>
        <v>1697436</v>
      </c>
      <c r="W1526" s="13">
        <f t="shared" si="233"/>
        <v>1697436</v>
      </c>
      <c r="X1526" s="17">
        <v>10</v>
      </c>
      <c r="Y1526" s="18" t="s">
        <v>35</v>
      </c>
      <c r="Z1526" s="19">
        <v>0.02</v>
      </c>
    </row>
    <row r="1527" spans="1:26" ht="27" customHeight="1" thickBot="1" x14ac:dyDescent="0.6">
      <c r="A1527" s="11">
        <v>1258</v>
      </c>
      <c r="B1527" s="11" t="s">
        <v>32</v>
      </c>
      <c r="C1527" s="11">
        <v>23100</v>
      </c>
      <c r="D1527" s="11">
        <v>5</v>
      </c>
      <c r="E1527" s="11">
        <v>1</v>
      </c>
      <c r="F1527" s="11">
        <v>32</v>
      </c>
      <c r="G1527" s="20">
        <v>1</v>
      </c>
      <c r="H1527" s="12">
        <f t="shared" si="239"/>
        <v>2132</v>
      </c>
      <c r="I1527" s="11">
        <v>140</v>
      </c>
      <c r="J1527" s="13">
        <f t="shared" ref="J1527:J1539" si="241">H1527*I1527</f>
        <v>298480</v>
      </c>
      <c r="K1527" s="11">
        <v>1</v>
      </c>
      <c r="L1527" s="11"/>
      <c r="M1527" s="11"/>
      <c r="N1527" s="11">
        <v>1</v>
      </c>
      <c r="O1527" s="12"/>
      <c r="P1527" s="15">
        <v>100</v>
      </c>
      <c r="Q1527" s="16"/>
      <c r="R1527" s="16"/>
      <c r="S1527" s="15"/>
      <c r="T1527" s="15"/>
      <c r="U1527" s="13"/>
      <c r="V1527" s="13">
        <f t="shared" si="240"/>
        <v>298480</v>
      </c>
      <c r="W1527" s="13">
        <f t="shared" ref="W1527:W1591" si="242">V1527</f>
        <v>298480</v>
      </c>
      <c r="X1527" s="154">
        <v>50</v>
      </c>
      <c r="Y1527" s="155" t="s">
        <v>35</v>
      </c>
      <c r="Z1527" s="156">
        <v>0.01</v>
      </c>
    </row>
    <row r="1528" spans="1:26" ht="27" customHeight="1" thickBot="1" x14ac:dyDescent="0.6">
      <c r="A1528" s="11">
        <v>1259</v>
      </c>
      <c r="B1528" s="11" t="s">
        <v>32</v>
      </c>
      <c r="C1528" s="11">
        <v>24308</v>
      </c>
      <c r="D1528" s="11">
        <v>3</v>
      </c>
      <c r="E1528" s="11">
        <v>0</v>
      </c>
      <c r="F1528" s="11">
        <v>0</v>
      </c>
      <c r="G1528" s="20">
        <v>1</v>
      </c>
      <c r="H1528" s="12">
        <f t="shared" si="239"/>
        <v>1200</v>
      </c>
      <c r="I1528" s="11">
        <v>140</v>
      </c>
      <c r="J1528" s="13">
        <f t="shared" si="241"/>
        <v>168000</v>
      </c>
      <c r="K1528" s="11">
        <v>1</v>
      </c>
      <c r="L1528" s="11"/>
      <c r="M1528" s="11"/>
      <c r="N1528" s="11">
        <v>1</v>
      </c>
      <c r="O1528" s="12"/>
      <c r="P1528" s="15">
        <v>100</v>
      </c>
      <c r="Q1528" s="16"/>
      <c r="R1528" s="16"/>
      <c r="S1528" s="15"/>
      <c r="T1528" s="15"/>
      <c r="U1528" s="13"/>
      <c r="V1528" s="13">
        <f t="shared" si="240"/>
        <v>168000</v>
      </c>
      <c r="W1528" s="13">
        <f t="shared" si="242"/>
        <v>168000</v>
      </c>
      <c r="X1528" s="154"/>
      <c r="Y1528" s="155"/>
      <c r="Z1528" s="156"/>
    </row>
    <row r="1529" spans="1:26" ht="27" customHeight="1" thickBot="1" x14ac:dyDescent="0.6">
      <c r="A1529" s="11">
        <v>1260</v>
      </c>
      <c r="B1529" s="11" t="s">
        <v>32</v>
      </c>
      <c r="C1529" s="11">
        <v>39214</v>
      </c>
      <c r="D1529" s="11">
        <v>0</v>
      </c>
      <c r="E1529" s="11">
        <v>3</v>
      </c>
      <c r="F1529" s="11">
        <v>4</v>
      </c>
      <c r="G1529" s="11">
        <v>1</v>
      </c>
      <c r="H1529" s="12">
        <f t="shared" si="239"/>
        <v>304</v>
      </c>
      <c r="I1529" s="11">
        <v>200</v>
      </c>
      <c r="J1529" s="13">
        <f t="shared" si="241"/>
        <v>60800</v>
      </c>
      <c r="K1529" s="11">
        <v>1</v>
      </c>
      <c r="L1529" s="11"/>
      <c r="M1529" s="11"/>
      <c r="N1529" s="11">
        <v>1</v>
      </c>
      <c r="O1529" s="12"/>
      <c r="P1529" s="15">
        <v>100</v>
      </c>
      <c r="Q1529" s="16"/>
      <c r="R1529" s="16"/>
      <c r="S1529" s="15"/>
      <c r="T1529" s="15"/>
      <c r="U1529" s="13"/>
      <c r="V1529" s="13">
        <f t="shared" si="240"/>
        <v>60800</v>
      </c>
      <c r="W1529" s="13">
        <f t="shared" si="242"/>
        <v>60800</v>
      </c>
      <c r="X1529" s="154">
        <v>50</v>
      </c>
      <c r="Y1529" s="155" t="s">
        <v>35</v>
      </c>
      <c r="Z1529" s="156">
        <v>0.01</v>
      </c>
    </row>
    <row r="1530" spans="1:26" ht="27" customHeight="1" thickBot="1" x14ac:dyDescent="0.6">
      <c r="A1530" s="11">
        <v>1261</v>
      </c>
      <c r="B1530" s="11" t="s">
        <v>32</v>
      </c>
      <c r="C1530" s="11">
        <v>39224</v>
      </c>
      <c r="D1530" s="11">
        <v>5</v>
      </c>
      <c r="E1530" s="11">
        <v>2</v>
      </c>
      <c r="F1530" s="11">
        <v>67</v>
      </c>
      <c r="G1530" s="11">
        <v>1</v>
      </c>
      <c r="H1530" s="12">
        <f t="shared" si="239"/>
        <v>2267</v>
      </c>
      <c r="I1530" s="11">
        <v>100</v>
      </c>
      <c r="J1530" s="13">
        <f t="shared" si="241"/>
        <v>226700</v>
      </c>
      <c r="K1530" s="11">
        <v>1</v>
      </c>
      <c r="L1530" s="11"/>
      <c r="M1530" s="11"/>
      <c r="N1530" s="11">
        <v>1</v>
      </c>
      <c r="O1530" s="12"/>
      <c r="P1530" s="15">
        <v>100</v>
      </c>
      <c r="Q1530" s="16"/>
      <c r="R1530" s="16"/>
      <c r="S1530" s="15"/>
      <c r="T1530" s="15"/>
      <c r="U1530" s="13"/>
      <c r="V1530" s="13">
        <f t="shared" si="240"/>
        <v>226700</v>
      </c>
      <c r="W1530" s="13">
        <f t="shared" si="242"/>
        <v>226700</v>
      </c>
      <c r="X1530" s="154"/>
      <c r="Y1530" s="155"/>
      <c r="Z1530" s="156"/>
    </row>
    <row r="1531" spans="1:26" ht="27" customHeight="1" thickBot="1" x14ac:dyDescent="0.6">
      <c r="A1531" s="11">
        <v>1262</v>
      </c>
      <c r="B1531" s="11" t="s">
        <v>32</v>
      </c>
      <c r="C1531" s="11">
        <v>39228</v>
      </c>
      <c r="D1531" s="11">
        <v>6</v>
      </c>
      <c r="E1531" s="11">
        <v>0</v>
      </c>
      <c r="F1531" s="11">
        <v>32</v>
      </c>
      <c r="G1531" s="11">
        <v>1</v>
      </c>
      <c r="H1531" s="12">
        <f t="shared" si="239"/>
        <v>2432</v>
      </c>
      <c r="I1531" s="11">
        <v>310</v>
      </c>
      <c r="J1531" s="13">
        <f t="shared" si="241"/>
        <v>753920</v>
      </c>
      <c r="K1531" s="11">
        <v>1</v>
      </c>
      <c r="L1531" s="11"/>
      <c r="M1531" s="11"/>
      <c r="N1531" s="11">
        <v>1</v>
      </c>
      <c r="O1531" s="12"/>
      <c r="P1531" s="15">
        <v>100</v>
      </c>
      <c r="Q1531" s="16"/>
      <c r="R1531" s="16"/>
      <c r="S1531" s="15"/>
      <c r="T1531" s="15"/>
      <c r="U1531" s="13"/>
      <c r="V1531" s="13">
        <f t="shared" si="240"/>
        <v>753920</v>
      </c>
      <c r="W1531" s="13">
        <f t="shared" si="242"/>
        <v>753920</v>
      </c>
      <c r="X1531" s="154"/>
      <c r="Y1531" s="155"/>
      <c r="Z1531" s="156"/>
    </row>
    <row r="1532" spans="1:26" ht="27" customHeight="1" thickBot="1" x14ac:dyDescent="0.6">
      <c r="A1532" s="11">
        <v>1263</v>
      </c>
      <c r="B1532" s="11" t="s">
        <v>32</v>
      </c>
      <c r="C1532" s="11">
        <v>32285</v>
      </c>
      <c r="D1532" s="11">
        <v>12</v>
      </c>
      <c r="E1532" s="11">
        <v>0</v>
      </c>
      <c r="F1532" s="11">
        <v>17</v>
      </c>
      <c r="G1532" s="11">
        <v>1</v>
      </c>
      <c r="H1532" s="12">
        <f t="shared" si="239"/>
        <v>4817</v>
      </c>
      <c r="I1532" s="11">
        <v>130</v>
      </c>
      <c r="J1532" s="13">
        <f t="shared" si="241"/>
        <v>626210</v>
      </c>
      <c r="K1532" s="11">
        <v>1</v>
      </c>
      <c r="L1532" s="11"/>
      <c r="M1532" s="11"/>
      <c r="N1532" s="11">
        <v>1</v>
      </c>
      <c r="O1532" s="12"/>
      <c r="P1532" s="15">
        <v>100</v>
      </c>
      <c r="Q1532" s="16"/>
      <c r="R1532" s="16"/>
      <c r="S1532" s="15"/>
      <c r="T1532" s="15"/>
      <c r="U1532" s="13"/>
      <c r="V1532" s="13">
        <f t="shared" si="240"/>
        <v>626210</v>
      </c>
      <c r="W1532" s="13">
        <f t="shared" si="242"/>
        <v>626210</v>
      </c>
      <c r="X1532" s="17">
        <v>50</v>
      </c>
      <c r="Y1532" s="18" t="s">
        <v>35</v>
      </c>
      <c r="Z1532" s="19">
        <v>0.01</v>
      </c>
    </row>
    <row r="1533" spans="1:26" ht="27" customHeight="1" thickBot="1" x14ac:dyDescent="0.6">
      <c r="A1533" s="11">
        <v>1264</v>
      </c>
      <c r="B1533" s="11" t="s">
        <v>32</v>
      </c>
      <c r="C1533" s="11">
        <v>19622</v>
      </c>
      <c r="D1533" s="11">
        <v>9</v>
      </c>
      <c r="E1533" s="11">
        <v>3</v>
      </c>
      <c r="F1533" s="11">
        <v>0</v>
      </c>
      <c r="G1533" s="20">
        <v>1</v>
      </c>
      <c r="H1533" s="12">
        <f t="shared" si="239"/>
        <v>3900</v>
      </c>
      <c r="I1533" s="11">
        <v>150</v>
      </c>
      <c r="J1533" s="13">
        <f t="shared" si="241"/>
        <v>585000</v>
      </c>
      <c r="K1533" s="11">
        <v>1</v>
      </c>
      <c r="L1533" s="11"/>
      <c r="M1533" s="11"/>
      <c r="N1533" s="11">
        <v>1</v>
      </c>
      <c r="O1533" s="12"/>
      <c r="P1533" s="15">
        <v>100</v>
      </c>
      <c r="Q1533" s="16"/>
      <c r="R1533" s="16"/>
      <c r="S1533" s="15"/>
      <c r="T1533" s="15"/>
      <c r="U1533" s="13"/>
      <c r="V1533" s="13">
        <f t="shared" si="240"/>
        <v>585000</v>
      </c>
      <c r="W1533" s="13">
        <f t="shared" si="242"/>
        <v>585000</v>
      </c>
      <c r="X1533" s="17">
        <v>50</v>
      </c>
      <c r="Y1533" s="18" t="s">
        <v>35</v>
      </c>
      <c r="Z1533" s="19">
        <v>0.01</v>
      </c>
    </row>
    <row r="1534" spans="1:26" ht="27" customHeight="1" thickBot="1" x14ac:dyDescent="0.6">
      <c r="A1534" s="11">
        <v>1265</v>
      </c>
      <c r="B1534" s="11" t="s">
        <v>32</v>
      </c>
      <c r="C1534" s="11">
        <v>16735</v>
      </c>
      <c r="D1534" s="11">
        <v>2</v>
      </c>
      <c r="E1534" s="11">
        <v>3</v>
      </c>
      <c r="F1534" s="11">
        <v>80</v>
      </c>
      <c r="G1534" s="20">
        <v>1</v>
      </c>
      <c r="H1534" s="12">
        <f t="shared" si="239"/>
        <v>1180</v>
      </c>
      <c r="I1534" s="11">
        <v>140</v>
      </c>
      <c r="J1534" s="13">
        <f t="shared" si="241"/>
        <v>165200</v>
      </c>
      <c r="K1534" s="11">
        <v>1</v>
      </c>
      <c r="L1534" s="11"/>
      <c r="M1534" s="11"/>
      <c r="N1534" s="11">
        <v>1</v>
      </c>
      <c r="O1534" s="12"/>
      <c r="P1534" s="15">
        <v>100</v>
      </c>
      <c r="Q1534" s="16"/>
      <c r="R1534" s="16"/>
      <c r="S1534" s="15"/>
      <c r="T1534" s="15"/>
      <c r="U1534" s="13"/>
      <c r="V1534" s="13">
        <f t="shared" si="240"/>
        <v>165200</v>
      </c>
      <c r="W1534" s="13">
        <f t="shared" si="242"/>
        <v>165200</v>
      </c>
      <c r="X1534" s="17">
        <v>50</v>
      </c>
      <c r="Y1534" s="6" t="s">
        <v>35</v>
      </c>
      <c r="Z1534" s="19">
        <v>0.01</v>
      </c>
    </row>
    <row r="1535" spans="1:26" ht="36.75" customHeight="1" thickBot="1" x14ac:dyDescent="0.6">
      <c r="A1535" s="11">
        <v>1266</v>
      </c>
      <c r="B1535" s="11" t="s">
        <v>32</v>
      </c>
      <c r="C1535" s="11">
        <v>413</v>
      </c>
      <c r="D1535" s="11">
        <v>0</v>
      </c>
      <c r="E1535" s="11">
        <v>0</v>
      </c>
      <c r="F1535" s="11">
        <v>45</v>
      </c>
      <c r="G1535" s="20">
        <v>2</v>
      </c>
      <c r="H1535" s="12">
        <f t="shared" si="239"/>
        <v>45</v>
      </c>
      <c r="I1535" s="11">
        <v>420</v>
      </c>
      <c r="J1535" s="13">
        <f t="shared" si="241"/>
        <v>18900</v>
      </c>
      <c r="K1535" s="11">
        <v>1</v>
      </c>
      <c r="L1535" s="11" t="s">
        <v>33</v>
      </c>
      <c r="M1535" s="14" t="s">
        <v>34</v>
      </c>
      <c r="N1535" s="11">
        <v>2</v>
      </c>
      <c r="O1535" s="12">
        <v>216</v>
      </c>
      <c r="P1535" s="15">
        <v>100</v>
      </c>
      <c r="Q1535" s="16">
        <v>8450</v>
      </c>
      <c r="R1535" s="16">
        <f>O1535*Q1535</f>
        <v>1825200</v>
      </c>
      <c r="S1535" s="15">
        <v>21</v>
      </c>
      <c r="T1535" s="15">
        <v>80</v>
      </c>
      <c r="U1535" s="13">
        <f>R1535*(100-T1535)%</f>
        <v>365040</v>
      </c>
      <c r="V1535" s="13">
        <f t="shared" si="240"/>
        <v>383940</v>
      </c>
      <c r="W1535" s="13">
        <f t="shared" si="242"/>
        <v>383940</v>
      </c>
      <c r="X1535" s="17">
        <v>50</v>
      </c>
      <c r="Y1535" s="18" t="s">
        <v>35</v>
      </c>
      <c r="Z1535" s="19">
        <v>0.03</v>
      </c>
    </row>
    <row r="1536" spans="1:26" ht="36.75" customHeight="1" thickBot="1" x14ac:dyDescent="0.6">
      <c r="A1536" s="11">
        <v>1267</v>
      </c>
      <c r="B1536" s="11" t="s">
        <v>32</v>
      </c>
      <c r="C1536" s="11">
        <v>33234</v>
      </c>
      <c r="D1536" s="11">
        <v>0</v>
      </c>
      <c r="E1536" s="11">
        <v>0</v>
      </c>
      <c r="F1536" s="11">
        <v>96</v>
      </c>
      <c r="G1536" s="20">
        <v>2</v>
      </c>
      <c r="H1536" s="12">
        <f t="shared" si="239"/>
        <v>96</v>
      </c>
      <c r="I1536" s="11">
        <v>420</v>
      </c>
      <c r="J1536" s="13">
        <f t="shared" si="241"/>
        <v>40320</v>
      </c>
      <c r="K1536" s="11">
        <v>1</v>
      </c>
      <c r="L1536" s="11" t="s">
        <v>33</v>
      </c>
      <c r="M1536" s="14" t="s">
        <v>34</v>
      </c>
      <c r="N1536" s="11">
        <v>2</v>
      </c>
      <c r="O1536" s="12">
        <v>238</v>
      </c>
      <c r="P1536" s="15">
        <v>100</v>
      </c>
      <c r="Q1536" s="16">
        <v>8450</v>
      </c>
      <c r="R1536" s="16">
        <f>O1536*Q1536</f>
        <v>2011100</v>
      </c>
      <c r="S1536" s="15">
        <v>34</v>
      </c>
      <c r="T1536" s="15">
        <v>85</v>
      </c>
      <c r="U1536" s="13">
        <f>R1536*(100-T1536)%</f>
        <v>301665</v>
      </c>
      <c r="V1536" s="13">
        <f t="shared" si="240"/>
        <v>341985</v>
      </c>
      <c r="W1536" s="13">
        <f t="shared" si="242"/>
        <v>341985</v>
      </c>
      <c r="X1536" s="17">
        <v>50</v>
      </c>
      <c r="Y1536" s="18" t="s">
        <v>35</v>
      </c>
      <c r="Z1536" s="19">
        <v>0.03</v>
      </c>
    </row>
    <row r="1537" spans="1:26" ht="36.75" customHeight="1" thickBot="1" x14ac:dyDescent="0.6">
      <c r="A1537" s="11">
        <v>1268</v>
      </c>
      <c r="B1537" s="11" t="s">
        <v>32</v>
      </c>
      <c r="C1537" s="11">
        <v>6796</v>
      </c>
      <c r="D1537" s="11">
        <v>0</v>
      </c>
      <c r="E1537" s="11">
        <v>2</v>
      </c>
      <c r="F1537" s="11">
        <v>15</v>
      </c>
      <c r="G1537" s="20">
        <v>2</v>
      </c>
      <c r="H1537" s="12">
        <f t="shared" si="239"/>
        <v>215</v>
      </c>
      <c r="I1537" s="11">
        <v>420</v>
      </c>
      <c r="J1537" s="13">
        <f t="shared" si="241"/>
        <v>90300</v>
      </c>
      <c r="K1537" s="11">
        <v>1</v>
      </c>
      <c r="L1537" s="11" t="s">
        <v>33</v>
      </c>
      <c r="M1537" s="14" t="s">
        <v>34</v>
      </c>
      <c r="N1537" s="11">
        <v>2</v>
      </c>
      <c r="O1537" s="12">
        <v>162</v>
      </c>
      <c r="P1537" s="15">
        <v>100</v>
      </c>
      <c r="Q1537" s="16">
        <v>8450</v>
      </c>
      <c r="R1537" s="16">
        <f>O1537*Q1537</f>
        <v>1368900</v>
      </c>
      <c r="S1537" s="15">
        <v>46</v>
      </c>
      <c r="T1537" s="15">
        <v>85</v>
      </c>
      <c r="U1537" s="13">
        <f>R1537*(100-T1537)%</f>
        <v>205335</v>
      </c>
      <c r="V1537" s="13">
        <f t="shared" si="240"/>
        <v>295635</v>
      </c>
      <c r="W1537" s="13">
        <f t="shared" si="242"/>
        <v>295635</v>
      </c>
      <c r="X1537" s="17">
        <v>50</v>
      </c>
      <c r="Y1537" s="6" t="s">
        <v>35</v>
      </c>
      <c r="Z1537" s="19">
        <v>0.03</v>
      </c>
    </row>
    <row r="1538" spans="1:26" ht="36.75" customHeight="1" thickBot="1" x14ac:dyDescent="0.6">
      <c r="A1538" s="152">
        <v>1269</v>
      </c>
      <c r="B1538" s="11" t="s">
        <v>32</v>
      </c>
      <c r="C1538" s="11">
        <v>19668</v>
      </c>
      <c r="D1538" s="11">
        <v>10</v>
      </c>
      <c r="E1538" s="11">
        <v>0</v>
      </c>
      <c r="F1538" s="11">
        <v>5</v>
      </c>
      <c r="G1538" s="20">
        <v>1</v>
      </c>
      <c r="H1538" s="12">
        <f>SUM(D1538*400)+(E1538*100)+F1538-H1539</f>
        <v>3705</v>
      </c>
      <c r="I1538" s="11">
        <v>180</v>
      </c>
      <c r="J1538" s="13">
        <f t="shared" si="241"/>
        <v>666900</v>
      </c>
      <c r="K1538" s="11">
        <v>1</v>
      </c>
      <c r="L1538" s="11"/>
      <c r="M1538" s="11"/>
      <c r="N1538" s="11">
        <v>1</v>
      </c>
      <c r="O1538" s="12"/>
      <c r="P1538" s="15">
        <v>100</v>
      </c>
      <c r="Q1538" s="16"/>
      <c r="R1538" s="16"/>
      <c r="S1538" s="15"/>
      <c r="T1538" s="15"/>
      <c r="U1538" s="13"/>
      <c r="V1538" s="13">
        <f t="shared" si="240"/>
        <v>666900</v>
      </c>
      <c r="W1538" s="13">
        <f t="shared" si="242"/>
        <v>666900</v>
      </c>
      <c r="X1538" s="17">
        <v>50</v>
      </c>
      <c r="Y1538" s="18" t="s">
        <v>35</v>
      </c>
      <c r="Z1538" s="19">
        <v>0.01</v>
      </c>
    </row>
    <row r="1539" spans="1:26" ht="36.75" customHeight="1" thickBot="1" x14ac:dyDescent="0.6">
      <c r="A1539" s="157"/>
      <c r="B1539" s="11" t="s">
        <v>32</v>
      </c>
      <c r="C1539" s="11">
        <v>19668</v>
      </c>
      <c r="D1539" s="11"/>
      <c r="E1539" s="11"/>
      <c r="F1539" s="11"/>
      <c r="G1539" s="20">
        <v>2</v>
      </c>
      <c r="H1539" s="12">
        <v>300</v>
      </c>
      <c r="I1539" s="11">
        <v>180</v>
      </c>
      <c r="J1539" s="13">
        <f t="shared" si="241"/>
        <v>54000</v>
      </c>
      <c r="K1539" s="11">
        <v>1</v>
      </c>
      <c r="L1539" s="11" t="s">
        <v>33</v>
      </c>
      <c r="M1539" s="11" t="s">
        <v>37</v>
      </c>
      <c r="N1539" s="11">
        <v>2</v>
      </c>
      <c r="O1539" s="12">
        <v>144</v>
      </c>
      <c r="P1539" s="15">
        <v>100</v>
      </c>
      <c r="Q1539" s="16">
        <v>8450</v>
      </c>
      <c r="R1539" s="16">
        <f>O1539*Q1539</f>
        <v>1216800</v>
      </c>
      <c r="S1539" s="15">
        <v>7</v>
      </c>
      <c r="T1539" s="15">
        <v>7</v>
      </c>
      <c r="U1539" s="13">
        <f>R1539*(100-T1539)%</f>
        <v>1131624</v>
      </c>
      <c r="V1539" s="13">
        <f t="shared" si="240"/>
        <v>1185624</v>
      </c>
      <c r="W1539" s="13">
        <f>V1539</f>
        <v>1185624</v>
      </c>
      <c r="X1539" s="17">
        <v>10</v>
      </c>
      <c r="Y1539" s="18" t="s">
        <v>35</v>
      </c>
      <c r="Z1539" s="19">
        <v>0.02</v>
      </c>
    </row>
    <row r="1540" spans="1:26" ht="36.75" customHeight="1" thickBot="1" x14ac:dyDescent="0.6">
      <c r="A1540" s="153"/>
      <c r="B1540" s="11" t="s">
        <v>32</v>
      </c>
      <c r="C1540" s="11">
        <v>19668</v>
      </c>
      <c r="D1540" s="11"/>
      <c r="E1540" s="11"/>
      <c r="F1540" s="11"/>
      <c r="G1540" s="20"/>
      <c r="H1540" s="12"/>
      <c r="I1540" s="11"/>
      <c r="J1540" s="13"/>
      <c r="K1540" s="11"/>
      <c r="L1540" s="11" t="s">
        <v>33</v>
      </c>
      <c r="M1540" s="11" t="s">
        <v>37</v>
      </c>
      <c r="N1540" s="11">
        <v>2</v>
      </c>
      <c r="O1540" s="12">
        <v>50</v>
      </c>
      <c r="P1540" s="15">
        <v>100</v>
      </c>
      <c r="Q1540" s="16">
        <v>8450</v>
      </c>
      <c r="R1540" s="16">
        <f>O1540*Q1540</f>
        <v>422500</v>
      </c>
      <c r="S1540" s="15">
        <v>5</v>
      </c>
      <c r="T1540" s="15">
        <v>5</v>
      </c>
      <c r="U1540" s="13">
        <f>R1540*(100-T1540)%</f>
        <v>401375</v>
      </c>
      <c r="V1540" s="13">
        <f t="shared" si="240"/>
        <v>401375</v>
      </c>
      <c r="W1540" s="13">
        <f>V1540</f>
        <v>401375</v>
      </c>
      <c r="X1540" s="17">
        <v>10</v>
      </c>
      <c r="Y1540" s="18" t="s">
        <v>35</v>
      </c>
      <c r="Z1540" s="19">
        <v>0.02</v>
      </c>
    </row>
    <row r="1541" spans="1:26" ht="36.75" customHeight="1" thickBot="1" x14ac:dyDescent="0.6">
      <c r="A1541" s="11">
        <v>1270</v>
      </c>
      <c r="B1541" s="11" t="s">
        <v>32</v>
      </c>
      <c r="C1541" s="11">
        <v>32019</v>
      </c>
      <c r="D1541" s="11">
        <v>1</v>
      </c>
      <c r="E1541" s="11">
        <v>0</v>
      </c>
      <c r="F1541" s="11">
        <v>10</v>
      </c>
      <c r="G1541" s="20">
        <v>2</v>
      </c>
      <c r="H1541" s="12">
        <f t="shared" si="239"/>
        <v>410</v>
      </c>
      <c r="I1541" s="11">
        <v>440</v>
      </c>
      <c r="J1541" s="13">
        <f>H1541*I1541</f>
        <v>180400</v>
      </c>
      <c r="K1541" s="11">
        <v>1</v>
      </c>
      <c r="L1541" s="11" t="s">
        <v>45</v>
      </c>
      <c r="M1541" s="11"/>
      <c r="N1541" s="11">
        <v>2</v>
      </c>
      <c r="O1541" s="12"/>
      <c r="P1541" s="15">
        <v>100</v>
      </c>
      <c r="Q1541" s="16"/>
      <c r="R1541" s="16"/>
      <c r="S1541" s="15"/>
      <c r="T1541" s="15"/>
      <c r="U1541" s="13"/>
      <c r="V1541" s="13">
        <f t="shared" si="240"/>
        <v>180400</v>
      </c>
      <c r="W1541" s="13">
        <f t="shared" si="242"/>
        <v>180400</v>
      </c>
      <c r="X1541" s="17">
        <v>50</v>
      </c>
      <c r="Y1541" s="18" t="s">
        <v>35</v>
      </c>
      <c r="Z1541" s="19">
        <v>0.02</v>
      </c>
    </row>
    <row r="1542" spans="1:26" ht="25.5" customHeight="1" thickBot="1" x14ac:dyDescent="0.6">
      <c r="A1542" s="11">
        <v>1271</v>
      </c>
      <c r="B1542" s="11" t="s">
        <v>32</v>
      </c>
      <c r="C1542" s="11">
        <v>34140</v>
      </c>
      <c r="D1542" s="11">
        <v>1</v>
      </c>
      <c r="E1542" s="11">
        <v>0</v>
      </c>
      <c r="F1542" s="11">
        <v>77</v>
      </c>
      <c r="G1542" s="11">
        <v>1</v>
      </c>
      <c r="H1542" s="12">
        <f t="shared" si="239"/>
        <v>477</v>
      </c>
      <c r="I1542" s="11">
        <v>440</v>
      </c>
      <c r="J1542" s="13">
        <f>H1542*I1542</f>
        <v>209880</v>
      </c>
      <c r="K1542" s="11">
        <v>1</v>
      </c>
      <c r="L1542" s="11"/>
      <c r="M1542" s="11"/>
      <c r="N1542" s="11">
        <v>1</v>
      </c>
      <c r="O1542" s="12"/>
      <c r="P1542" s="15">
        <v>100</v>
      </c>
      <c r="Q1542" s="16"/>
      <c r="R1542" s="16"/>
      <c r="S1542" s="15"/>
      <c r="T1542" s="15"/>
      <c r="U1542" s="13"/>
      <c r="V1542" s="13">
        <f t="shared" si="240"/>
        <v>209880</v>
      </c>
      <c r="W1542" s="13">
        <f t="shared" si="242"/>
        <v>209880</v>
      </c>
      <c r="X1542" s="154">
        <v>50</v>
      </c>
      <c r="Y1542" s="155" t="s">
        <v>35</v>
      </c>
      <c r="Z1542" s="156">
        <v>0.01</v>
      </c>
    </row>
    <row r="1543" spans="1:26" ht="25.5" customHeight="1" thickBot="1" x14ac:dyDescent="0.6">
      <c r="A1543" s="11">
        <v>1272</v>
      </c>
      <c r="B1543" s="11" t="s">
        <v>32</v>
      </c>
      <c r="C1543" s="11">
        <v>34142</v>
      </c>
      <c r="D1543" s="11">
        <v>5</v>
      </c>
      <c r="E1543" s="11">
        <v>1</v>
      </c>
      <c r="F1543" s="11">
        <v>99</v>
      </c>
      <c r="G1543" s="11">
        <v>1</v>
      </c>
      <c r="H1543" s="12">
        <f t="shared" si="239"/>
        <v>2199</v>
      </c>
      <c r="I1543" s="11">
        <v>200</v>
      </c>
      <c r="J1543" s="13">
        <f>H1543*I1543</f>
        <v>439800</v>
      </c>
      <c r="K1543" s="11">
        <v>1</v>
      </c>
      <c r="L1543" s="11"/>
      <c r="M1543" s="11"/>
      <c r="N1543" s="11">
        <v>1</v>
      </c>
      <c r="O1543" s="12"/>
      <c r="P1543" s="15">
        <v>100</v>
      </c>
      <c r="Q1543" s="16"/>
      <c r="R1543" s="16"/>
      <c r="S1543" s="15"/>
      <c r="T1543" s="15"/>
      <c r="U1543" s="13"/>
      <c r="V1543" s="13">
        <f t="shared" si="240"/>
        <v>439800</v>
      </c>
      <c r="W1543" s="13">
        <f t="shared" si="242"/>
        <v>439800</v>
      </c>
      <c r="X1543" s="154"/>
      <c r="Y1543" s="155"/>
      <c r="Z1543" s="156"/>
    </row>
    <row r="1544" spans="1:26" ht="28.5" customHeight="1" thickBot="1" x14ac:dyDescent="0.6">
      <c r="A1544" s="11">
        <v>1273</v>
      </c>
      <c r="B1544" s="11" t="s">
        <v>32</v>
      </c>
      <c r="C1544" s="11">
        <v>19488</v>
      </c>
      <c r="D1544" s="11">
        <v>2</v>
      </c>
      <c r="E1544" s="11">
        <v>3</v>
      </c>
      <c r="F1544" s="11">
        <v>79</v>
      </c>
      <c r="G1544" s="20">
        <v>1</v>
      </c>
      <c r="H1544" s="12">
        <f>SUM(D1544*400)+(E1544*100)+F1544</f>
        <v>1179</v>
      </c>
      <c r="I1544" s="11">
        <v>180</v>
      </c>
      <c r="J1544" s="13">
        <f>H1544*I1544</f>
        <v>212220</v>
      </c>
      <c r="K1544" s="11">
        <v>1</v>
      </c>
      <c r="L1544" s="11"/>
      <c r="M1544" s="11"/>
      <c r="N1544" s="11">
        <v>1</v>
      </c>
      <c r="O1544" s="12"/>
      <c r="P1544" s="15">
        <v>100</v>
      </c>
      <c r="Q1544" s="16"/>
      <c r="R1544" s="16"/>
      <c r="S1544" s="15"/>
      <c r="T1544" s="15"/>
      <c r="U1544" s="13"/>
      <c r="V1544" s="13">
        <f t="shared" si="240"/>
        <v>212220</v>
      </c>
      <c r="W1544" s="13">
        <f t="shared" si="242"/>
        <v>212220</v>
      </c>
      <c r="X1544" s="154"/>
      <c r="Y1544" s="155"/>
      <c r="Z1544" s="156"/>
    </row>
    <row r="1545" spans="1:26" ht="25.5" customHeight="1" thickBot="1" x14ac:dyDescent="0.6">
      <c r="A1545" s="11">
        <v>1274</v>
      </c>
      <c r="B1545" s="11" t="s">
        <v>32</v>
      </c>
      <c r="C1545" s="11">
        <v>41929</v>
      </c>
      <c r="D1545" s="11">
        <v>0</v>
      </c>
      <c r="E1545" s="11">
        <v>2</v>
      </c>
      <c r="F1545" s="11">
        <v>36</v>
      </c>
      <c r="G1545" s="11">
        <v>1</v>
      </c>
      <c r="H1545" s="12">
        <f t="shared" si="239"/>
        <v>236</v>
      </c>
      <c r="I1545" s="11">
        <v>100</v>
      </c>
      <c r="J1545" s="13">
        <f>H1545*I1545</f>
        <v>23600</v>
      </c>
      <c r="K1545" s="11">
        <v>1</v>
      </c>
      <c r="L1545" s="11"/>
      <c r="M1545" s="11"/>
      <c r="N1545" s="11">
        <v>1</v>
      </c>
      <c r="O1545" s="12"/>
      <c r="P1545" s="15">
        <v>100</v>
      </c>
      <c r="Q1545" s="16"/>
      <c r="R1545" s="16"/>
      <c r="S1545" s="15"/>
      <c r="T1545" s="15"/>
      <c r="U1545" s="13"/>
      <c r="V1545" s="13">
        <f t="shared" si="240"/>
        <v>23600</v>
      </c>
      <c r="W1545" s="13">
        <f t="shared" si="242"/>
        <v>23600</v>
      </c>
      <c r="X1545" s="154"/>
      <c r="Y1545" s="155"/>
      <c r="Z1545" s="156"/>
    </row>
    <row r="1546" spans="1:26" ht="36.75" customHeight="1" thickBot="1" x14ac:dyDescent="0.6">
      <c r="A1546" s="152">
        <v>1275</v>
      </c>
      <c r="B1546" s="11" t="s">
        <v>32</v>
      </c>
      <c r="C1546" s="11">
        <v>313</v>
      </c>
      <c r="D1546" s="11"/>
      <c r="E1546" s="11"/>
      <c r="F1546" s="11"/>
      <c r="G1546" s="20"/>
      <c r="H1546" s="12"/>
      <c r="I1546" s="11"/>
      <c r="J1546" s="13"/>
      <c r="K1546" s="11">
        <v>1</v>
      </c>
      <c r="L1546" s="11" t="s">
        <v>33</v>
      </c>
      <c r="M1546" s="14" t="s">
        <v>34</v>
      </c>
      <c r="N1546" s="11">
        <v>2</v>
      </c>
      <c r="O1546" s="12">
        <v>270</v>
      </c>
      <c r="P1546" s="15">
        <v>100</v>
      </c>
      <c r="Q1546" s="16">
        <v>8450</v>
      </c>
      <c r="R1546" s="16">
        <f>O1546*Q1546</f>
        <v>2281500</v>
      </c>
      <c r="S1546" s="15">
        <v>36</v>
      </c>
      <c r="T1546" s="15">
        <v>85</v>
      </c>
      <c r="U1546" s="13">
        <f>R1546*(100-T1546)%</f>
        <v>342225</v>
      </c>
      <c r="V1546" s="13">
        <f t="shared" si="240"/>
        <v>342225</v>
      </c>
      <c r="W1546" s="13">
        <f t="shared" si="242"/>
        <v>342225</v>
      </c>
      <c r="X1546" s="17">
        <v>10</v>
      </c>
      <c r="Y1546" s="18" t="s">
        <v>35</v>
      </c>
      <c r="Z1546" s="19">
        <v>0.02</v>
      </c>
    </row>
    <row r="1547" spans="1:26" s="37" customFormat="1" ht="36.75" customHeight="1" thickBot="1" x14ac:dyDescent="0.6">
      <c r="A1547" s="148"/>
      <c r="B1547" s="14" t="s">
        <v>32</v>
      </c>
      <c r="C1547" s="14">
        <v>313</v>
      </c>
      <c r="D1547" s="14">
        <v>0</v>
      </c>
      <c r="E1547" s="14">
        <v>0</v>
      </c>
      <c r="F1547" s="14">
        <v>47</v>
      </c>
      <c r="G1547" s="29">
        <v>2</v>
      </c>
      <c r="H1547" s="19">
        <f t="shared" si="239"/>
        <v>47</v>
      </c>
      <c r="I1547" s="14">
        <v>500</v>
      </c>
      <c r="J1547" s="30">
        <f t="shared" ref="J1547:J1552" si="243">H1547*I1547</f>
        <v>23500</v>
      </c>
      <c r="K1547" s="14"/>
      <c r="L1547" s="14"/>
      <c r="M1547" s="14"/>
      <c r="N1547" s="14"/>
      <c r="O1547" s="19"/>
      <c r="P1547" s="31"/>
      <c r="Q1547" s="32"/>
      <c r="R1547" s="32"/>
      <c r="S1547" s="31"/>
      <c r="T1547" s="31"/>
      <c r="U1547" s="30"/>
      <c r="V1547" s="30">
        <f>J1547+U1547</f>
        <v>23500</v>
      </c>
      <c r="W1547" s="30">
        <f t="shared" si="242"/>
        <v>23500</v>
      </c>
      <c r="X1547" s="33">
        <v>50</v>
      </c>
      <c r="Y1547" s="34" t="s">
        <v>35</v>
      </c>
      <c r="Z1547" s="19">
        <v>0.03</v>
      </c>
    </row>
    <row r="1548" spans="1:26" ht="36.75" customHeight="1" thickBot="1" x14ac:dyDescent="0.6">
      <c r="A1548" s="11">
        <v>1276</v>
      </c>
      <c r="B1548" s="11" t="s">
        <v>32</v>
      </c>
      <c r="C1548" s="11">
        <v>19643</v>
      </c>
      <c r="D1548" s="11">
        <v>2</v>
      </c>
      <c r="E1548" s="11">
        <v>3</v>
      </c>
      <c r="F1548" s="11">
        <v>60</v>
      </c>
      <c r="G1548" s="20">
        <v>1</v>
      </c>
      <c r="H1548" s="12">
        <f t="shared" si="239"/>
        <v>1160</v>
      </c>
      <c r="I1548" s="11">
        <v>100</v>
      </c>
      <c r="J1548" s="13">
        <f t="shared" si="243"/>
        <v>116000</v>
      </c>
      <c r="K1548" s="11">
        <v>1</v>
      </c>
      <c r="L1548" s="11"/>
      <c r="M1548" s="11"/>
      <c r="N1548" s="11">
        <v>1</v>
      </c>
      <c r="O1548" s="12"/>
      <c r="P1548" s="15">
        <v>100</v>
      </c>
      <c r="Q1548" s="16"/>
      <c r="R1548" s="16"/>
      <c r="S1548" s="15"/>
      <c r="T1548" s="15"/>
      <c r="U1548" s="13"/>
      <c r="V1548" s="13">
        <f t="shared" ref="V1548:V1611" si="244">U1548+J1548</f>
        <v>116000</v>
      </c>
      <c r="W1548" s="13">
        <f t="shared" si="242"/>
        <v>116000</v>
      </c>
      <c r="X1548" s="17">
        <v>50</v>
      </c>
      <c r="Y1548" s="18" t="s">
        <v>35</v>
      </c>
      <c r="Z1548" s="19">
        <v>0.01</v>
      </c>
    </row>
    <row r="1549" spans="1:26" ht="36.75" customHeight="1" thickBot="1" x14ac:dyDescent="0.6">
      <c r="A1549" s="11">
        <v>1277</v>
      </c>
      <c r="B1549" s="11" t="s">
        <v>32</v>
      </c>
      <c r="C1549" s="11">
        <v>34537</v>
      </c>
      <c r="D1549" s="11">
        <v>0</v>
      </c>
      <c r="E1549" s="11">
        <v>1</v>
      </c>
      <c r="F1549" s="11">
        <v>14</v>
      </c>
      <c r="G1549" s="11">
        <v>2</v>
      </c>
      <c r="H1549" s="12">
        <f t="shared" si="239"/>
        <v>114</v>
      </c>
      <c r="I1549" s="11">
        <v>420</v>
      </c>
      <c r="J1549" s="13">
        <f t="shared" si="243"/>
        <v>47880</v>
      </c>
      <c r="K1549" s="11">
        <v>1</v>
      </c>
      <c r="L1549" s="11" t="s">
        <v>33</v>
      </c>
      <c r="M1549" s="11" t="s">
        <v>37</v>
      </c>
      <c r="N1549" s="11">
        <v>2</v>
      </c>
      <c r="O1549" s="12">
        <v>108</v>
      </c>
      <c r="P1549" s="15">
        <v>100</v>
      </c>
      <c r="Q1549" s="16">
        <v>8450</v>
      </c>
      <c r="R1549" s="16">
        <f>O1549*Q1549</f>
        <v>912600</v>
      </c>
      <c r="S1549" s="15">
        <v>26</v>
      </c>
      <c r="T1549" s="15">
        <v>42</v>
      </c>
      <c r="U1549" s="13">
        <f>R1549*(100-T1549)%</f>
        <v>529308</v>
      </c>
      <c r="V1549" s="13">
        <f t="shared" si="244"/>
        <v>577188</v>
      </c>
      <c r="W1549" s="13">
        <f t="shared" si="242"/>
        <v>577188</v>
      </c>
      <c r="X1549" s="17">
        <v>50</v>
      </c>
      <c r="Y1549" s="18" t="s">
        <v>35</v>
      </c>
      <c r="Z1549" s="19">
        <v>0.03</v>
      </c>
    </row>
    <row r="1550" spans="1:26" ht="36.75" customHeight="1" thickBot="1" x14ac:dyDescent="0.6">
      <c r="A1550" s="11">
        <v>1278</v>
      </c>
      <c r="B1550" s="11" t="s">
        <v>32</v>
      </c>
      <c r="C1550" s="11">
        <v>17630</v>
      </c>
      <c r="D1550" s="11">
        <v>15</v>
      </c>
      <c r="E1550" s="11">
        <v>2</v>
      </c>
      <c r="F1550" s="11">
        <v>60</v>
      </c>
      <c r="G1550" s="20">
        <v>1</v>
      </c>
      <c r="H1550" s="12">
        <f t="shared" si="239"/>
        <v>6260</v>
      </c>
      <c r="I1550" s="11">
        <v>130</v>
      </c>
      <c r="J1550" s="13">
        <f t="shared" si="243"/>
        <v>813800</v>
      </c>
      <c r="K1550" s="11">
        <v>1</v>
      </c>
      <c r="L1550" s="11"/>
      <c r="M1550" s="11"/>
      <c r="N1550" s="11">
        <v>1</v>
      </c>
      <c r="O1550" s="12"/>
      <c r="P1550" s="15">
        <v>100</v>
      </c>
      <c r="Q1550" s="16"/>
      <c r="R1550" s="16"/>
      <c r="S1550" s="15"/>
      <c r="T1550" s="15"/>
      <c r="U1550" s="13"/>
      <c r="V1550" s="13">
        <f t="shared" si="244"/>
        <v>813800</v>
      </c>
      <c r="W1550" s="13">
        <f t="shared" si="242"/>
        <v>813800</v>
      </c>
      <c r="X1550" s="17">
        <v>50</v>
      </c>
      <c r="Y1550" s="6" t="s">
        <v>35</v>
      </c>
      <c r="Z1550" s="19">
        <v>0.01</v>
      </c>
    </row>
    <row r="1551" spans="1:26" ht="36.75" customHeight="1" thickBot="1" x14ac:dyDescent="0.6">
      <c r="A1551" s="11">
        <v>1279</v>
      </c>
      <c r="B1551" s="11" t="s">
        <v>32</v>
      </c>
      <c r="C1551" s="11">
        <v>37766</v>
      </c>
      <c r="D1551" s="11">
        <v>0</v>
      </c>
      <c r="E1551" s="11">
        <v>1</v>
      </c>
      <c r="F1551" s="11">
        <v>15</v>
      </c>
      <c r="G1551" s="11">
        <v>2</v>
      </c>
      <c r="H1551" s="12">
        <f t="shared" si="239"/>
        <v>115</v>
      </c>
      <c r="I1551" s="11">
        <v>500</v>
      </c>
      <c r="J1551" s="13">
        <f t="shared" si="243"/>
        <v>57500</v>
      </c>
      <c r="K1551" s="11">
        <v>1</v>
      </c>
      <c r="L1551" s="11" t="s">
        <v>33</v>
      </c>
      <c r="M1551" s="14" t="s">
        <v>34</v>
      </c>
      <c r="N1551" s="11">
        <v>2</v>
      </c>
      <c r="O1551" s="12">
        <v>324</v>
      </c>
      <c r="P1551" s="15">
        <v>100</v>
      </c>
      <c r="Q1551" s="16">
        <v>8450</v>
      </c>
      <c r="R1551" s="16">
        <f>O1551*Q1551</f>
        <v>2737800</v>
      </c>
      <c r="S1551" s="15">
        <v>31</v>
      </c>
      <c r="T1551" s="15">
        <v>85</v>
      </c>
      <c r="U1551" s="13">
        <f>R1551*(100-T1551)%</f>
        <v>410670</v>
      </c>
      <c r="V1551" s="13">
        <f t="shared" si="244"/>
        <v>468170</v>
      </c>
      <c r="W1551" s="13">
        <f t="shared" si="242"/>
        <v>468170</v>
      </c>
      <c r="X1551" s="17">
        <v>50</v>
      </c>
      <c r="Y1551" s="18" t="s">
        <v>35</v>
      </c>
      <c r="Z1551" s="19">
        <v>0.03</v>
      </c>
    </row>
    <row r="1552" spans="1:26" ht="36.75" customHeight="1" thickBot="1" x14ac:dyDescent="0.6">
      <c r="A1552" s="152">
        <v>1280</v>
      </c>
      <c r="B1552" s="11" t="s">
        <v>32</v>
      </c>
      <c r="C1552" s="11">
        <v>44897</v>
      </c>
      <c r="D1552" s="11">
        <v>0</v>
      </c>
      <c r="E1552" s="11">
        <v>0</v>
      </c>
      <c r="F1552" s="11">
        <v>59</v>
      </c>
      <c r="G1552" s="11">
        <v>2</v>
      </c>
      <c r="H1552" s="12">
        <f t="shared" si="239"/>
        <v>59</v>
      </c>
      <c r="I1552" s="11">
        <v>270</v>
      </c>
      <c r="J1552" s="13">
        <f t="shared" si="243"/>
        <v>15930</v>
      </c>
      <c r="K1552" s="11">
        <v>1</v>
      </c>
      <c r="L1552" s="11"/>
      <c r="M1552" s="11"/>
      <c r="N1552" s="11">
        <v>2</v>
      </c>
      <c r="O1552" s="12"/>
      <c r="P1552" s="15">
        <v>100</v>
      </c>
      <c r="Q1552" s="16"/>
      <c r="R1552" s="16"/>
      <c r="S1552" s="15"/>
      <c r="T1552" s="15"/>
      <c r="U1552" s="13"/>
      <c r="V1552" s="13">
        <f t="shared" si="244"/>
        <v>15930</v>
      </c>
      <c r="W1552" s="13">
        <f t="shared" si="242"/>
        <v>15930</v>
      </c>
      <c r="X1552" s="17">
        <v>50</v>
      </c>
      <c r="Y1552" s="18" t="s">
        <v>35</v>
      </c>
      <c r="Z1552" s="19">
        <v>0.03</v>
      </c>
    </row>
    <row r="1553" spans="1:26" ht="36.75" customHeight="1" thickBot="1" x14ac:dyDescent="0.6">
      <c r="A1553" s="153"/>
      <c r="B1553" s="11" t="s">
        <v>32</v>
      </c>
      <c r="C1553" s="11">
        <v>44897</v>
      </c>
      <c r="D1553" s="11"/>
      <c r="E1553" s="11"/>
      <c r="F1553" s="11"/>
      <c r="G1553" s="11"/>
      <c r="H1553" s="12"/>
      <c r="I1553" s="11"/>
      <c r="J1553" s="13"/>
      <c r="K1553" s="11">
        <v>1</v>
      </c>
      <c r="L1553" s="11" t="s">
        <v>33</v>
      </c>
      <c r="M1553" s="11" t="s">
        <v>37</v>
      </c>
      <c r="N1553" s="11">
        <v>2</v>
      </c>
      <c r="O1553" s="12">
        <v>72</v>
      </c>
      <c r="P1553" s="15">
        <v>100</v>
      </c>
      <c r="Q1553" s="16">
        <v>8450</v>
      </c>
      <c r="R1553" s="16">
        <f>O1553*Q1553</f>
        <v>608400</v>
      </c>
      <c r="S1553" s="15">
        <v>12</v>
      </c>
      <c r="T1553" s="15">
        <v>14</v>
      </c>
      <c r="U1553" s="13">
        <f>R1553*(100-T1553)%</f>
        <v>523224</v>
      </c>
      <c r="V1553" s="13">
        <f t="shared" si="244"/>
        <v>523224</v>
      </c>
      <c r="W1553" s="13">
        <f t="shared" si="242"/>
        <v>523224</v>
      </c>
      <c r="X1553" s="17">
        <v>10</v>
      </c>
      <c r="Y1553" s="18" t="s">
        <v>35</v>
      </c>
      <c r="Z1553" s="19">
        <v>0.02</v>
      </c>
    </row>
    <row r="1554" spans="1:26" ht="27" customHeight="1" thickBot="1" x14ac:dyDescent="0.6">
      <c r="A1554" s="11">
        <v>1281</v>
      </c>
      <c r="B1554" s="11" t="s">
        <v>32</v>
      </c>
      <c r="C1554" s="11">
        <v>1438</v>
      </c>
      <c r="D1554" s="11">
        <v>0</v>
      </c>
      <c r="E1554" s="11">
        <v>1</v>
      </c>
      <c r="F1554" s="11">
        <v>15</v>
      </c>
      <c r="G1554" s="20">
        <v>1</v>
      </c>
      <c r="H1554" s="12">
        <f t="shared" si="239"/>
        <v>115</v>
      </c>
      <c r="I1554" s="11">
        <v>100</v>
      </c>
      <c r="J1554" s="13">
        <f t="shared" ref="J1554:J1570" si="245">H1554*I1554</f>
        <v>11500</v>
      </c>
      <c r="K1554" s="11">
        <v>1</v>
      </c>
      <c r="L1554" s="11"/>
      <c r="M1554" s="11"/>
      <c r="N1554" s="11">
        <v>1</v>
      </c>
      <c r="O1554" s="12"/>
      <c r="P1554" s="15">
        <v>100</v>
      </c>
      <c r="Q1554" s="16"/>
      <c r="R1554" s="16"/>
      <c r="S1554" s="15"/>
      <c r="T1554" s="15"/>
      <c r="U1554" s="13"/>
      <c r="V1554" s="13">
        <f t="shared" si="244"/>
        <v>11500</v>
      </c>
      <c r="W1554" s="13">
        <f t="shared" si="242"/>
        <v>11500</v>
      </c>
      <c r="X1554" s="17">
        <v>50</v>
      </c>
      <c r="Y1554" s="18" t="s">
        <v>35</v>
      </c>
      <c r="Z1554" s="19">
        <v>0.01</v>
      </c>
    </row>
    <row r="1555" spans="1:26" ht="27" customHeight="1" thickBot="1" x14ac:dyDescent="0.6">
      <c r="A1555" s="11">
        <v>1282</v>
      </c>
      <c r="B1555" s="11" t="s">
        <v>32</v>
      </c>
      <c r="C1555" s="11">
        <v>17536</v>
      </c>
      <c r="D1555" s="11">
        <v>4</v>
      </c>
      <c r="E1555" s="11">
        <v>3</v>
      </c>
      <c r="F1555" s="11">
        <v>62</v>
      </c>
      <c r="G1555" s="20">
        <v>1</v>
      </c>
      <c r="H1555" s="12">
        <f t="shared" si="239"/>
        <v>1962</v>
      </c>
      <c r="I1555" s="11">
        <v>130</v>
      </c>
      <c r="J1555" s="13">
        <f t="shared" si="245"/>
        <v>255060</v>
      </c>
      <c r="K1555" s="11">
        <v>1</v>
      </c>
      <c r="L1555" s="11"/>
      <c r="M1555" s="11"/>
      <c r="N1555" s="11">
        <v>1</v>
      </c>
      <c r="O1555" s="12"/>
      <c r="P1555" s="15">
        <v>100</v>
      </c>
      <c r="Q1555" s="16"/>
      <c r="R1555" s="16"/>
      <c r="S1555" s="15"/>
      <c r="T1555" s="15"/>
      <c r="U1555" s="13"/>
      <c r="V1555" s="13">
        <f t="shared" si="244"/>
        <v>255060</v>
      </c>
      <c r="W1555" s="13">
        <f t="shared" si="242"/>
        <v>255060</v>
      </c>
      <c r="X1555" s="17">
        <v>50</v>
      </c>
      <c r="Y1555" s="6" t="s">
        <v>35</v>
      </c>
      <c r="Z1555" s="19">
        <v>0.01</v>
      </c>
    </row>
    <row r="1556" spans="1:26" ht="27" customHeight="1" thickBot="1" x14ac:dyDescent="0.6">
      <c r="A1556" s="11">
        <v>1283</v>
      </c>
      <c r="B1556" s="11" t="s">
        <v>32</v>
      </c>
      <c r="C1556" s="11">
        <v>32288</v>
      </c>
      <c r="D1556" s="11">
        <v>4</v>
      </c>
      <c r="E1556" s="11">
        <v>0</v>
      </c>
      <c r="F1556" s="11">
        <v>85</v>
      </c>
      <c r="G1556" s="11">
        <v>1</v>
      </c>
      <c r="H1556" s="12">
        <f t="shared" si="239"/>
        <v>1685</v>
      </c>
      <c r="I1556" s="11">
        <v>100</v>
      </c>
      <c r="J1556" s="13">
        <f t="shared" si="245"/>
        <v>168500</v>
      </c>
      <c r="K1556" s="11">
        <v>1</v>
      </c>
      <c r="L1556" s="11"/>
      <c r="M1556" s="11"/>
      <c r="N1556" s="11">
        <v>1</v>
      </c>
      <c r="O1556" s="12"/>
      <c r="P1556" s="15">
        <v>100</v>
      </c>
      <c r="Q1556" s="16"/>
      <c r="R1556" s="16"/>
      <c r="S1556" s="15"/>
      <c r="T1556" s="15"/>
      <c r="U1556" s="13"/>
      <c r="V1556" s="13">
        <f t="shared" si="244"/>
        <v>168500</v>
      </c>
      <c r="W1556" s="13">
        <f t="shared" si="242"/>
        <v>168500</v>
      </c>
      <c r="X1556" s="17">
        <v>50</v>
      </c>
      <c r="Y1556" s="18" t="s">
        <v>35</v>
      </c>
      <c r="Z1556" s="19">
        <v>0.01</v>
      </c>
    </row>
    <row r="1557" spans="1:26" ht="36.75" customHeight="1" thickBot="1" x14ac:dyDescent="0.6">
      <c r="A1557" s="11">
        <v>1284</v>
      </c>
      <c r="B1557" s="11" t="s">
        <v>32</v>
      </c>
      <c r="C1557" s="11">
        <v>326</v>
      </c>
      <c r="D1557" s="11">
        <v>0</v>
      </c>
      <c r="E1557" s="11">
        <v>0</v>
      </c>
      <c r="F1557" s="11">
        <v>81</v>
      </c>
      <c r="G1557" s="20">
        <v>2</v>
      </c>
      <c r="H1557" s="12">
        <f t="shared" si="239"/>
        <v>81</v>
      </c>
      <c r="I1557" s="11">
        <v>100</v>
      </c>
      <c r="J1557" s="13">
        <f t="shared" si="245"/>
        <v>8100</v>
      </c>
      <c r="K1557" s="11">
        <v>1</v>
      </c>
      <c r="L1557" s="11" t="s">
        <v>33</v>
      </c>
      <c r="M1557" s="14" t="s">
        <v>34</v>
      </c>
      <c r="N1557" s="11">
        <v>2</v>
      </c>
      <c r="O1557" s="12">
        <v>162</v>
      </c>
      <c r="P1557" s="15">
        <v>100</v>
      </c>
      <c r="Q1557" s="16">
        <v>8450</v>
      </c>
      <c r="R1557" s="16">
        <f>O1557*Q1557</f>
        <v>1368900</v>
      </c>
      <c r="S1557" s="15">
        <v>26</v>
      </c>
      <c r="T1557" s="15">
        <v>85</v>
      </c>
      <c r="U1557" s="13">
        <f>R1557*(100-T1557)%</f>
        <v>205335</v>
      </c>
      <c r="V1557" s="13">
        <f t="shared" si="244"/>
        <v>213435</v>
      </c>
      <c r="W1557" s="13">
        <f t="shared" si="242"/>
        <v>213435</v>
      </c>
      <c r="X1557" s="17">
        <v>50</v>
      </c>
      <c r="Y1557" s="18" t="s">
        <v>35</v>
      </c>
      <c r="Z1557" s="19">
        <v>0.03</v>
      </c>
    </row>
    <row r="1558" spans="1:26" ht="30" customHeight="1" thickBot="1" x14ac:dyDescent="0.6">
      <c r="A1558" s="11">
        <v>1285</v>
      </c>
      <c r="B1558" s="11" t="s">
        <v>32</v>
      </c>
      <c r="C1558" s="11">
        <v>40211</v>
      </c>
      <c r="D1558" s="11">
        <v>0</v>
      </c>
      <c r="E1558" s="11">
        <v>2</v>
      </c>
      <c r="F1558" s="11">
        <v>42</v>
      </c>
      <c r="G1558" s="11">
        <v>1</v>
      </c>
      <c r="H1558" s="12">
        <f t="shared" si="239"/>
        <v>242</v>
      </c>
      <c r="I1558" s="11">
        <v>370</v>
      </c>
      <c r="J1558" s="13">
        <f t="shared" si="245"/>
        <v>89540</v>
      </c>
      <c r="K1558" s="11">
        <v>1</v>
      </c>
      <c r="L1558" s="11"/>
      <c r="M1558" s="11"/>
      <c r="N1558" s="11">
        <v>1</v>
      </c>
      <c r="O1558" s="12"/>
      <c r="P1558" s="15">
        <v>100</v>
      </c>
      <c r="Q1558" s="16"/>
      <c r="R1558" s="16"/>
      <c r="S1558" s="15"/>
      <c r="T1558" s="15"/>
      <c r="U1558" s="13"/>
      <c r="V1558" s="13">
        <f t="shared" si="244"/>
        <v>89540</v>
      </c>
      <c r="W1558" s="13">
        <f t="shared" si="242"/>
        <v>89540</v>
      </c>
      <c r="X1558" s="154">
        <v>50</v>
      </c>
      <c r="Y1558" s="155" t="s">
        <v>35</v>
      </c>
      <c r="Z1558" s="156">
        <v>0.01</v>
      </c>
    </row>
    <row r="1559" spans="1:26" ht="30" customHeight="1" thickBot="1" x14ac:dyDescent="0.6">
      <c r="A1559" s="11">
        <v>1286</v>
      </c>
      <c r="B1559" s="11" t="s">
        <v>32</v>
      </c>
      <c r="C1559" s="11">
        <v>40212</v>
      </c>
      <c r="D1559" s="11">
        <v>9</v>
      </c>
      <c r="E1559" s="11">
        <v>2</v>
      </c>
      <c r="F1559" s="11">
        <v>34</v>
      </c>
      <c r="G1559" s="11">
        <v>1</v>
      </c>
      <c r="H1559" s="12">
        <f t="shared" si="239"/>
        <v>3834</v>
      </c>
      <c r="I1559" s="11">
        <v>130</v>
      </c>
      <c r="J1559" s="13">
        <f t="shared" si="245"/>
        <v>498420</v>
      </c>
      <c r="K1559" s="11">
        <v>1</v>
      </c>
      <c r="L1559" s="11"/>
      <c r="M1559" s="11"/>
      <c r="N1559" s="11">
        <v>1</v>
      </c>
      <c r="O1559" s="12"/>
      <c r="P1559" s="15">
        <v>100</v>
      </c>
      <c r="Q1559" s="16"/>
      <c r="R1559" s="16"/>
      <c r="S1559" s="15"/>
      <c r="T1559" s="15"/>
      <c r="U1559" s="13"/>
      <c r="V1559" s="13">
        <f t="shared" si="244"/>
        <v>498420</v>
      </c>
      <c r="W1559" s="13">
        <f t="shared" si="242"/>
        <v>498420</v>
      </c>
      <c r="X1559" s="154"/>
      <c r="Y1559" s="155"/>
      <c r="Z1559" s="156"/>
    </row>
    <row r="1560" spans="1:26" ht="30" customHeight="1" thickBot="1" x14ac:dyDescent="0.6">
      <c r="A1560" s="11">
        <v>1287</v>
      </c>
      <c r="B1560" s="11" t="s">
        <v>32</v>
      </c>
      <c r="C1560" s="11">
        <v>39373</v>
      </c>
      <c r="D1560" s="11">
        <v>0</v>
      </c>
      <c r="E1560" s="11">
        <v>3</v>
      </c>
      <c r="F1560" s="11">
        <v>6</v>
      </c>
      <c r="G1560" s="11">
        <v>1</v>
      </c>
      <c r="H1560" s="12">
        <f t="shared" si="239"/>
        <v>306</v>
      </c>
      <c r="I1560" s="11">
        <v>370</v>
      </c>
      <c r="J1560" s="13">
        <f t="shared" si="245"/>
        <v>113220</v>
      </c>
      <c r="K1560" s="11">
        <v>1</v>
      </c>
      <c r="L1560" s="11"/>
      <c r="M1560" s="11"/>
      <c r="N1560" s="11">
        <v>1</v>
      </c>
      <c r="O1560" s="12"/>
      <c r="P1560" s="15">
        <v>100</v>
      </c>
      <c r="Q1560" s="16"/>
      <c r="R1560" s="16"/>
      <c r="S1560" s="15"/>
      <c r="T1560" s="15"/>
      <c r="U1560" s="13"/>
      <c r="V1560" s="13">
        <f t="shared" si="244"/>
        <v>113220</v>
      </c>
      <c r="W1560" s="13">
        <f t="shared" si="242"/>
        <v>113220</v>
      </c>
      <c r="X1560" s="17">
        <v>50</v>
      </c>
      <c r="Y1560" s="18" t="s">
        <v>35</v>
      </c>
      <c r="Z1560" s="19">
        <v>0.01</v>
      </c>
    </row>
    <row r="1561" spans="1:26" ht="30" customHeight="1" thickBot="1" x14ac:dyDescent="0.6">
      <c r="A1561" s="11">
        <v>1288</v>
      </c>
      <c r="B1561" s="11" t="s">
        <v>32</v>
      </c>
      <c r="C1561" s="11">
        <v>32345</v>
      </c>
      <c r="D1561" s="11">
        <v>0</v>
      </c>
      <c r="E1561" s="11">
        <v>3</v>
      </c>
      <c r="F1561" s="11">
        <v>85</v>
      </c>
      <c r="G1561" s="11">
        <v>1</v>
      </c>
      <c r="H1561" s="12">
        <f t="shared" si="239"/>
        <v>385</v>
      </c>
      <c r="I1561" s="11">
        <v>100</v>
      </c>
      <c r="J1561" s="13">
        <f t="shared" si="245"/>
        <v>38500</v>
      </c>
      <c r="K1561" s="11">
        <v>1</v>
      </c>
      <c r="L1561" s="11"/>
      <c r="M1561" s="11"/>
      <c r="N1561" s="11">
        <v>1</v>
      </c>
      <c r="O1561" s="12"/>
      <c r="P1561" s="15">
        <v>100</v>
      </c>
      <c r="Q1561" s="16"/>
      <c r="R1561" s="16"/>
      <c r="S1561" s="15"/>
      <c r="T1561" s="15"/>
      <c r="U1561" s="13"/>
      <c r="V1561" s="13">
        <f t="shared" si="244"/>
        <v>38500</v>
      </c>
      <c r="W1561" s="13">
        <f t="shared" si="242"/>
        <v>38500</v>
      </c>
      <c r="X1561" s="17">
        <v>50</v>
      </c>
      <c r="Y1561" s="18" t="s">
        <v>35</v>
      </c>
      <c r="Z1561" s="19">
        <v>0.01</v>
      </c>
    </row>
    <row r="1562" spans="1:26" ht="30" customHeight="1" thickBot="1" x14ac:dyDescent="0.6">
      <c r="A1562" s="11">
        <v>1289</v>
      </c>
      <c r="B1562" s="11" t="s">
        <v>32</v>
      </c>
      <c r="C1562" s="11">
        <v>38981</v>
      </c>
      <c r="D1562" s="11">
        <v>1</v>
      </c>
      <c r="E1562" s="11">
        <v>3</v>
      </c>
      <c r="F1562" s="11">
        <v>83</v>
      </c>
      <c r="G1562" s="11">
        <v>1</v>
      </c>
      <c r="H1562" s="12">
        <f t="shared" si="239"/>
        <v>783</v>
      </c>
      <c r="I1562" s="11">
        <v>440</v>
      </c>
      <c r="J1562" s="13">
        <f t="shared" si="245"/>
        <v>344520</v>
      </c>
      <c r="K1562" s="11">
        <v>1</v>
      </c>
      <c r="L1562" s="11"/>
      <c r="M1562" s="11"/>
      <c r="N1562" s="11">
        <v>1</v>
      </c>
      <c r="O1562" s="12"/>
      <c r="P1562" s="15">
        <v>100</v>
      </c>
      <c r="Q1562" s="16"/>
      <c r="R1562" s="16"/>
      <c r="S1562" s="15"/>
      <c r="T1562" s="15"/>
      <c r="U1562" s="13"/>
      <c r="V1562" s="13">
        <f t="shared" si="244"/>
        <v>344520</v>
      </c>
      <c r="W1562" s="13">
        <f t="shared" si="242"/>
        <v>344520</v>
      </c>
      <c r="X1562" s="154">
        <v>50</v>
      </c>
      <c r="Y1562" s="155" t="s">
        <v>35</v>
      </c>
      <c r="Z1562" s="156">
        <v>0.01</v>
      </c>
    </row>
    <row r="1563" spans="1:26" ht="30" customHeight="1" thickBot="1" x14ac:dyDescent="0.6">
      <c r="A1563" s="11">
        <v>1290</v>
      </c>
      <c r="B1563" s="11" t="s">
        <v>32</v>
      </c>
      <c r="C1563" s="11">
        <v>38999</v>
      </c>
      <c r="D1563" s="11">
        <v>0</v>
      </c>
      <c r="E1563" s="11">
        <v>3</v>
      </c>
      <c r="F1563" s="11">
        <v>40</v>
      </c>
      <c r="G1563" s="11">
        <v>1</v>
      </c>
      <c r="H1563" s="12">
        <f t="shared" si="239"/>
        <v>340</v>
      </c>
      <c r="I1563" s="11">
        <v>100</v>
      </c>
      <c r="J1563" s="13">
        <f t="shared" si="245"/>
        <v>34000</v>
      </c>
      <c r="K1563" s="11">
        <v>1</v>
      </c>
      <c r="L1563" s="11"/>
      <c r="M1563" s="11"/>
      <c r="N1563" s="11">
        <v>1</v>
      </c>
      <c r="O1563" s="12"/>
      <c r="P1563" s="15">
        <v>100</v>
      </c>
      <c r="Q1563" s="16"/>
      <c r="R1563" s="16"/>
      <c r="S1563" s="15"/>
      <c r="T1563" s="15"/>
      <c r="U1563" s="13"/>
      <c r="V1563" s="13">
        <f t="shared" si="244"/>
        <v>34000</v>
      </c>
      <c r="W1563" s="13">
        <f t="shared" si="242"/>
        <v>34000</v>
      </c>
      <c r="X1563" s="154"/>
      <c r="Y1563" s="155"/>
      <c r="Z1563" s="156"/>
    </row>
    <row r="1564" spans="1:26" ht="30" customHeight="1" thickBot="1" x14ac:dyDescent="0.6">
      <c r="A1564" s="11">
        <v>1291</v>
      </c>
      <c r="B1564" s="11" t="s">
        <v>32</v>
      </c>
      <c r="C1564" s="11">
        <v>39208</v>
      </c>
      <c r="D1564" s="11">
        <v>0</v>
      </c>
      <c r="E1564" s="11">
        <v>1</v>
      </c>
      <c r="F1564" s="11">
        <v>14</v>
      </c>
      <c r="G1564" s="11">
        <v>1</v>
      </c>
      <c r="H1564" s="12">
        <f t="shared" si="239"/>
        <v>114</v>
      </c>
      <c r="I1564" s="11">
        <v>420</v>
      </c>
      <c r="J1564" s="13">
        <f t="shared" si="245"/>
        <v>47880</v>
      </c>
      <c r="K1564" s="11">
        <v>1</v>
      </c>
      <c r="L1564" s="11"/>
      <c r="M1564" s="11"/>
      <c r="N1564" s="11">
        <v>1</v>
      </c>
      <c r="O1564" s="12"/>
      <c r="P1564" s="15">
        <v>100</v>
      </c>
      <c r="Q1564" s="16"/>
      <c r="R1564" s="16"/>
      <c r="S1564" s="15"/>
      <c r="T1564" s="15"/>
      <c r="U1564" s="13"/>
      <c r="V1564" s="13">
        <f t="shared" si="244"/>
        <v>47880</v>
      </c>
      <c r="W1564" s="13">
        <f t="shared" si="242"/>
        <v>47880</v>
      </c>
      <c r="X1564" s="154"/>
      <c r="Y1564" s="155"/>
      <c r="Z1564" s="156"/>
    </row>
    <row r="1565" spans="1:26" ht="30" customHeight="1" thickBot="1" x14ac:dyDescent="0.6">
      <c r="A1565" s="11">
        <v>1292</v>
      </c>
      <c r="B1565" s="11" t="s">
        <v>32</v>
      </c>
      <c r="C1565" s="11">
        <v>39032</v>
      </c>
      <c r="D1565" s="11">
        <v>4</v>
      </c>
      <c r="E1565" s="11">
        <v>0</v>
      </c>
      <c r="F1565" s="11">
        <v>10</v>
      </c>
      <c r="G1565" s="11">
        <v>1</v>
      </c>
      <c r="H1565" s="12">
        <f t="shared" si="239"/>
        <v>1610</v>
      </c>
      <c r="I1565" s="11">
        <v>100</v>
      </c>
      <c r="J1565" s="13">
        <f t="shared" si="245"/>
        <v>161000</v>
      </c>
      <c r="K1565" s="11">
        <v>1</v>
      </c>
      <c r="L1565" s="11"/>
      <c r="M1565" s="11"/>
      <c r="N1565" s="11">
        <v>1</v>
      </c>
      <c r="O1565" s="12"/>
      <c r="P1565" s="15">
        <v>100</v>
      </c>
      <c r="Q1565" s="16"/>
      <c r="R1565" s="16"/>
      <c r="S1565" s="15"/>
      <c r="T1565" s="15"/>
      <c r="U1565" s="13"/>
      <c r="V1565" s="13">
        <f t="shared" si="244"/>
        <v>161000</v>
      </c>
      <c r="W1565" s="13">
        <f t="shared" si="242"/>
        <v>161000</v>
      </c>
      <c r="X1565" s="154"/>
      <c r="Y1565" s="155"/>
      <c r="Z1565" s="156"/>
    </row>
    <row r="1566" spans="1:26" ht="36.75" customHeight="1" thickBot="1" x14ac:dyDescent="0.6">
      <c r="A1566" s="11">
        <v>1293</v>
      </c>
      <c r="B1566" s="11" t="s">
        <v>32</v>
      </c>
      <c r="C1566" s="11">
        <v>39403</v>
      </c>
      <c r="D1566" s="11">
        <v>0</v>
      </c>
      <c r="E1566" s="11">
        <v>0</v>
      </c>
      <c r="F1566" s="11">
        <v>87</v>
      </c>
      <c r="G1566" s="11">
        <v>2</v>
      </c>
      <c r="H1566" s="12">
        <f t="shared" si="239"/>
        <v>87</v>
      </c>
      <c r="I1566" s="11">
        <v>420</v>
      </c>
      <c r="J1566" s="13">
        <f t="shared" si="245"/>
        <v>36540</v>
      </c>
      <c r="K1566" s="11">
        <v>1</v>
      </c>
      <c r="L1566" s="11" t="s">
        <v>33</v>
      </c>
      <c r="M1566" s="14" t="s">
        <v>34</v>
      </c>
      <c r="N1566" s="11">
        <v>2</v>
      </c>
      <c r="O1566" s="12">
        <v>144</v>
      </c>
      <c r="P1566" s="15">
        <v>100</v>
      </c>
      <c r="Q1566" s="16">
        <v>8450</v>
      </c>
      <c r="R1566" s="16">
        <f>O1566*Q1566</f>
        <v>1216800</v>
      </c>
      <c r="S1566" s="15">
        <v>36</v>
      </c>
      <c r="T1566" s="15">
        <v>85</v>
      </c>
      <c r="U1566" s="13">
        <f>R1566*(100-T1566)%</f>
        <v>182520</v>
      </c>
      <c r="V1566" s="13">
        <f t="shared" si="244"/>
        <v>219060</v>
      </c>
      <c r="W1566" s="13">
        <f t="shared" si="242"/>
        <v>219060</v>
      </c>
      <c r="X1566" s="17">
        <v>50</v>
      </c>
      <c r="Y1566" s="18" t="s">
        <v>35</v>
      </c>
      <c r="Z1566" s="19">
        <v>0.03</v>
      </c>
    </row>
    <row r="1567" spans="1:26" ht="28.5" customHeight="1" thickBot="1" x14ac:dyDescent="0.6">
      <c r="A1567" s="11">
        <v>1294</v>
      </c>
      <c r="B1567" s="11" t="s">
        <v>32</v>
      </c>
      <c r="C1567" s="11">
        <v>41607</v>
      </c>
      <c r="D1567" s="11">
        <v>7</v>
      </c>
      <c r="E1567" s="11">
        <v>2</v>
      </c>
      <c r="F1567" s="11">
        <v>95</v>
      </c>
      <c r="G1567" s="11">
        <v>1</v>
      </c>
      <c r="H1567" s="12">
        <f t="shared" si="239"/>
        <v>3095</v>
      </c>
      <c r="I1567" s="11">
        <v>130</v>
      </c>
      <c r="J1567" s="13">
        <f t="shared" si="245"/>
        <v>402350</v>
      </c>
      <c r="K1567" s="11">
        <v>1</v>
      </c>
      <c r="L1567" s="11"/>
      <c r="M1567" s="11"/>
      <c r="N1567" s="11">
        <v>1</v>
      </c>
      <c r="O1567" s="12"/>
      <c r="P1567" s="15">
        <v>100</v>
      </c>
      <c r="Q1567" s="16"/>
      <c r="R1567" s="16"/>
      <c r="S1567" s="15"/>
      <c r="T1567" s="15"/>
      <c r="U1567" s="13"/>
      <c r="V1567" s="13">
        <f t="shared" si="244"/>
        <v>402350</v>
      </c>
      <c r="W1567" s="13">
        <f t="shared" si="242"/>
        <v>402350</v>
      </c>
      <c r="X1567" s="17">
        <v>50</v>
      </c>
      <c r="Y1567" s="18" t="s">
        <v>35</v>
      </c>
      <c r="Z1567" s="19">
        <v>0.01</v>
      </c>
    </row>
    <row r="1568" spans="1:26" ht="28.5" customHeight="1" thickBot="1" x14ac:dyDescent="0.6">
      <c r="A1568" s="11">
        <v>1295</v>
      </c>
      <c r="B1568" s="11" t="s">
        <v>32</v>
      </c>
      <c r="C1568" s="11">
        <v>19635</v>
      </c>
      <c r="D1568" s="11">
        <v>0</v>
      </c>
      <c r="E1568" s="11">
        <v>2</v>
      </c>
      <c r="F1568" s="11">
        <v>77</v>
      </c>
      <c r="G1568" s="20">
        <v>1</v>
      </c>
      <c r="H1568" s="12">
        <f t="shared" si="239"/>
        <v>277</v>
      </c>
      <c r="I1568" s="11">
        <v>440</v>
      </c>
      <c r="J1568" s="13">
        <f t="shared" si="245"/>
        <v>121880</v>
      </c>
      <c r="K1568" s="11">
        <v>1</v>
      </c>
      <c r="L1568" s="11"/>
      <c r="M1568" s="11"/>
      <c r="N1568" s="11">
        <v>1</v>
      </c>
      <c r="O1568" s="12"/>
      <c r="P1568" s="15">
        <v>100</v>
      </c>
      <c r="Q1568" s="16"/>
      <c r="R1568" s="16"/>
      <c r="S1568" s="15"/>
      <c r="T1568" s="15"/>
      <c r="U1568" s="13"/>
      <c r="V1568" s="13">
        <f t="shared" si="244"/>
        <v>121880</v>
      </c>
      <c r="W1568" s="13">
        <f t="shared" si="242"/>
        <v>121880</v>
      </c>
      <c r="X1568" s="17">
        <v>50</v>
      </c>
      <c r="Y1568" s="18" t="s">
        <v>35</v>
      </c>
      <c r="Z1568" s="19">
        <v>0.01</v>
      </c>
    </row>
    <row r="1569" spans="1:26" ht="36.75" customHeight="1" thickBot="1" x14ac:dyDescent="0.6">
      <c r="A1569" s="11">
        <v>1296</v>
      </c>
      <c r="B1569" s="11" t="s">
        <v>32</v>
      </c>
      <c r="C1569" s="11">
        <v>39375</v>
      </c>
      <c r="D1569" s="11">
        <v>0</v>
      </c>
      <c r="E1569" s="11">
        <v>1</v>
      </c>
      <c r="F1569" s="11">
        <v>30</v>
      </c>
      <c r="G1569" s="11">
        <v>2</v>
      </c>
      <c r="H1569" s="12">
        <f t="shared" si="239"/>
        <v>130</v>
      </c>
      <c r="I1569" s="11">
        <v>420</v>
      </c>
      <c r="J1569" s="13">
        <f t="shared" si="245"/>
        <v>54600</v>
      </c>
      <c r="K1569" s="11">
        <v>1</v>
      </c>
      <c r="L1569" s="11" t="s">
        <v>33</v>
      </c>
      <c r="M1569" s="14" t="s">
        <v>34</v>
      </c>
      <c r="N1569" s="11">
        <v>2</v>
      </c>
      <c r="O1569" s="12">
        <v>264</v>
      </c>
      <c r="P1569" s="15">
        <v>100</v>
      </c>
      <c r="Q1569" s="16">
        <v>8450</v>
      </c>
      <c r="R1569" s="16">
        <f>O1569*Q1569</f>
        <v>2230800</v>
      </c>
      <c r="S1569" s="15">
        <v>31</v>
      </c>
      <c r="T1569" s="15">
        <v>85</v>
      </c>
      <c r="U1569" s="13">
        <f>R1569*(100-T1569)%</f>
        <v>334620</v>
      </c>
      <c r="V1569" s="13">
        <f t="shared" si="244"/>
        <v>389220</v>
      </c>
      <c r="W1569" s="13">
        <f t="shared" si="242"/>
        <v>389220</v>
      </c>
      <c r="X1569" s="17">
        <v>50</v>
      </c>
      <c r="Y1569" s="18" t="s">
        <v>35</v>
      </c>
      <c r="Z1569" s="19">
        <v>0.03</v>
      </c>
    </row>
    <row r="1570" spans="1:26" s="37" customFormat="1" ht="36.75" customHeight="1" thickBot="1" x14ac:dyDescent="0.6">
      <c r="A1570" s="152">
        <v>1297</v>
      </c>
      <c r="B1570" s="14" t="s">
        <v>32</v>
      </c>
      <c r="C1570" s="14">
        <v>33255</v>
      </c>
      <c r="D1570" s="14">
        <v>0</v>
      </c>
      <c r="E1570" s="14">
        <v>0</v>
      </c>
      <c r="F1570" s="14">
        <v>67</v>
      </c>
      <c r="G1570" s="29">
        <v>2</v>
      </c>
      <c r="H1570" s="19">
        <f>SUM(D1570*400)+(E1570*100)+F1570</f>
        <v>67</v>
      </c>
      <c r="I1570" s="14">
        <v>420</v>
      </c>
      <c r="J1570" s="30">
        <f t="shared" si="245"/>
        <v>28140</v>
      </c>
      <c r="K1570" s="14">
        <v>1</v>
      </c>
      <c r="L1570" s="14"/>
      <c r="M1570" s="14"/>
      <c r="N1570" s="14">
        <v>2</v>
      </c>
      <c r="O1570" s="19"/>
      <c r="P1570" s="31">
        <v>100</v>
      </c>
      <c r="Q1570" s="32"/>
      <c r="R1570" s="32"/>
      <c r="S1570" s="31"/>
      <c r="T1570" s="31"/>
      <c r="U1570" s="30"/>
      <c r="V1570" s="30">
        <f t="shared" si="244"/>
        <v>28140</v>
      </c>
      <c r="W1570" s="30">
        <f t="shared" si="242"/>
        <v>28140</v>
      </c>
      <c r="X1570" s="33">
        <v>0</v>
      </c>
      <c r="Y1570" s="34"/>
      <c r="Z1570" s="19">
        <v>0.02</v>
      </c>
    </row>
    <row r="1571" spans="1:26" ht="36.75" customHeight="1" thickBot="1" x14ac:dyDescent="0.6">
      <c r="A1571" s="157"/>
      <c r="B1571" s="11" t="s">
        <v>32</v>
      </c>
      <c r="C1571" s="11">
        <v>33255</v>
      </c>
      <c r="D1571" s="11"/>
      <c r="E1571" s="11"/>
      <c r="F1571" s="11"/>
      <c r="G1571" s="20"/>
      <c r="H1571" s="12"/>
      <c r="I1571" s="11"/>
      <c r="J1571" s="13"/>
      <c r="K1571" s="11">
        <v>1</v>
      </c>
      <c r="L1571" s="11" t="s">
        <v>33</v>
      </c>
      <c r="M1571" s="14" t="s">
        <v>34</v>
      </c>
      <c r="N1571" s="11">
        <v>2</v>
      </c>
      <c r="O1571" s="12">
        <f>330</f>
        <v>330</v>
      </c>
      <c r="P1571" s="15">
        <v>100</v>
      </c>
      <c r="Q1571" s="16">
        <v>8450</v>
      </c>
      <c r="R1571" s="16">
        <f>O1571*Q1571</f>
        <v>2788500</v>
      </c>
      <c r="S1571" s="15">
        <v>41</v>
      </c>
      <c r="T1571" s="15">
        <v>85</v>
      </c>
      <c r="U1571" s="13">
        <f>R1571*(100-T1571)%</f>
        <v>418275</v>
      </c>
      <c r="V1571" s="13">
        <f t="shared" si="244"/>
        <v>418275</v>
      </c>
      <c r="W1571" s="13">
        <f>V1571</f>
        <v>418275</v>
      </c>
      <c r="X1571" s="17">
        <v>10</v>
      </c>
      <c r="Y1571" s="18" t="s">
        <v>35</v>
      </c>
      <c r="Z1571" s="19">
        <v>0.02</v>
      </c>
    </row>
    <row r="1572" spans="1:26" ht="36.75" customHeight="1" thickBot="1" x14ac:dyDescent="0.6">
      <c r="A1572" s="153"/>
      <c r="B1572" s="11" t="s">
        <v>32</v>
      </c>
      <c r="C1572" s="11">
        <v>33255</v>
      </c>
      <c r="D1572" s="11"/>
      <c r="E1572" s="11"/>
      <c r="F1572" s="11"/>
      <c r="G1572" s="20"/>
      <c r="H1572" s="12"/>
      <c r="I1572" s="11"/>
      <c r="J1572" s="13"/>
      <c r="K1572" s="11">
        <v>1</v>
      </c>
      <c r="L1572" s="11" t="s">
        <v>33</v>
      </c>
      <c r="M1572" s="11" t="s">
        <v>37</v>
      </c>
      <c r="N1572" s="11">
        <v>2</v>
      </c>
      <c r="O1572" s="12">
        <v>198</v>
      </c>
      <c r="P1572" s="15">
        <v>100</v>
      </c>
      <c r="Q1572" s="16">
        <v>8450</v>
      </c>
      <c r="R1572" s="16">
        <f>O1572*Q1572</f>
        <v>1673100</v>
      </c>
      <c r="S1572" s="15">
        <v>31</v>
      </c>
      <c r="T1572" s="15">
        <v>52</v>
      </c>
      <c r="U1572" s="13">
        <f>R1572*(100-T1572)%</f>
        <v>803088</v>
      </c>
      <c r="V1572" s="13">
        <f t="shared" si="244"/>
        <v>803088</v>
      </c>
      <c r="W1572" s="13">
        <f t="shared" si="242"/>
        <v>803088</v>
      </c>
      <c r="X1572" s="17">
        <v>10</v>
      </c>
      <c r="Y1572" s="18" t="s">
        <v>35</v>
      </c>
      <c r="Z1572" s="19">
        <v>0.02</v>
      </c>
    </row>
    <row r="1573" spans="1:26" ht="25.5" customHeight="1" thickBot="1" x14ac:dyDescent="0.6">
      <c r="A1573" s="11">
        <v>1298</v>
      </c>
      <c r="B1573" s="11" t="s">
        <v>32</v>
      </c>
      <c r="C1573" s="11">
        <v>17618</v>
      </c>
      <c r="D1573" s="11">
        <v>22</v>
      </c>
      <c r="E1573" s="11">
        <v>0</v>
      </c>
      <c r="F1573" s="11">
        <v>30</v>
      </c>
      <c r="G1573" s="20">
        <v>1</v>
      </c>
      <c r="H1573" s="12">
        <f t="shared" si="239"/>
        <v>8830</v>
      </c>
      <c r="I1573" s="11">
        <v>100</v>
      </c>
      <c r="J1573" s="13">
        <f t="shared" ref="J1573:J1580" si="246">H1573*I1573</f>
        <v>883000</v>
      </c>
      <c r="K1573" s="11">
        <v>1</v>
      </c>
      <c r="L1573" s="11"/>
      <c r="M1573" s="11"/>
      <c r="N1573" s="11">
        <v>1</v>
      </c>
      <c r="O1573" s="12"/>
      <c r="P1573" s="15">
        <v>100</v>
      </c>
      <c r="Q1573" s="16"/>
      <c r="R1573" s="16"/>
      <c r="S1573" s="15"/>
      <c r="T1573" s="15"/>
      <c r="U1573" s="13"/>
      <c r="V1573" s="13">
        <f t="shared" si="244"/>
        <v>883000</v>
      </c>
      <c r="W1573" s="13">
        <f t="shared" si="242"/>
        <v>883000</v>
      </c>
      <c r="X1573" s="17">
        <v>50</v>
      </c>
      <c r="Y1573" s="6" t="s">
        <v>35</v>
      </c>
      <c r="Z1573" s="19">
        <v>0.01</v>
      </c>
    </row>
    <row r="1574" spans="1:26" ht="25.5" customHeight="1" thickBot="1" x14ac:dyDescent="0.6">
      <c r="A1574" s="11">
        <v>1299</v>
      </c>
      <c r="B1574" s="11" t="s">
        <v>32</v>
      </c>
      <c r="C1574" s="11">
        <v>19534</v>
      </c>
      <c r="D1574" s="11">
        <v>1</v>
      </c>
      <c r="E1574" s="11">
        <v>3</v>
      </c>
      <c r="F1574" s="11">
        <v>49</v>
      </c>
      <c r="G1574" s="20">
        <v>1</v>
      </c>
      <c r="H1574" s="12">
        <f t="shared" si="239"/>
        <v>749</v>
      </c>
      <c r="I1574" s="11">
        <v>130</v>
      </c>
      <c r="J1574" s="13">
        <f t="shared" si="246"/>
        <v>97370</v>
      </c>
      <c r="K1574" s="11">
        <v>1</v>
      </c>
      <c r="L1574" s="11"/>
      <c r="M1574" s="11"/>
      <c r="N1574" s="11">
        <v>1</v>
      </c>
      <c r="O1574" s="12"/>
      <c r="P1574" s="15">
        <v>100</v>
      </c>
      <c r="Q1574" s="16"/>
      <c r="R1574" s="16"/>
      <c r="S1574" s="15"/>
      <c r="T1574" s="15"/>
      <c r="U1574" s="13"/>
      <c r="V1574" s="13">
        <f t="shared" si="244"/>
        <v>97370</v>
      </c>
      <c r="W1574" s="13">
        <f t="shared" si="242"/>
        <v>97370</v>
      </c>
      <c r="X1574" s="17">
        <v>50</v>
      </c>
      <c r="Y1574" s="18" t="s">
        <v>35</v>
      </c>
      <c r="Z1574" s="19">
        <v>0.01</v>
      </c>
    </row>
    <row r="1575" spans="1:26" ht="36.75" customHeight="1" thickBot="1" x14ac:dyDescent="0.6">
      <c r="A1575" s="11">
        <v>1300</v>
      </c>
      <c r="B1575" s="11" t="s">
        <v>32</v>
      </c>
      <c r="C1575" s="11">
        <v>47467</v>
      </c>
      <c r="D1575" s="11">
        <v>0</v>
      </c>
      <c r="E1575" s="11">
        <v>1</v>
      </c>
      <c r="F1575" s="11">
        <v>21</v>
      </c>
      <c r="G1575" s="11">
        <v>2</v>
      </c>
      <c r="H1575" s="12">
        <f t="shared" si="239"/>
        <v>121</v>
      </c>
      <c r="I1575" s="11">
        <v>460</v>
      </c>
      <c r="J1575" s="13">
        <f t="shared" si="246"/>
        <v>55660</v>
      </c>
      <c r="K1575" s="11">
        <v>1</v>
      </c>
      <c r="L1575" s="11" t="s">
        <v>33</v>
      </c>
      <c r="M1575" s="11" t="s">
        <v>37</v>
      </c>
      <c r="N1575" s="11">
        <v>2</v>
      </c>
      <c r="O1575" s="12">
        <v>92</v>
      </c>
      <c r="P1575" s="15">
        <v>100</v>
      </c>
      <c r="Q1575" s="16">
        <v>8450</v>
      </c>
      <c r="R1575" s="16">
        <f>O1575*Q1575</f>
        <v>777400</v>
      </c>
      <c r="S1575" s="15">
        <v>21</v>
      </c>
      <c r="T1575" s="15">
        <v>32</v>
      </c>
      <c r="U1575" s="13">
        <f>R1575*(100-T1575)%</f>
        <v>528632</v>
      </c>
      <c r="V1575" s="13">
        <f t="shared" si="244"/>
        <v>584292</v>
      </c>
      <c r="W1575" s="13">
        <f t="shared" si="242"/>
        <v>584292</v>
      </c>
      <c r="X1575" s="17">
        <v>50</v>
      </c>
      <c r="Y1575" s="18" t="s">
        <v>35</v>
      </c>
      <c r="Z1575" s="19">
        <v>0.03</v>
      </c>
    </row>
    <row r="1576" spans="1:26" ht="30.75" customHeight="1" thickBot="1" x14ac:dyDescent="0.6">
      <c r="A1576" s="11">
        <v>1301</v>
      </c>
      <c r="B1576" s="11" t="s">
        <v>32</v>
      </c>
      <c r="C1576" s="11">
        <v>21630</v>
      </c>
      <c r="D1576" s="11">
        <v>0</v>
      </c>
      <c r="E1576" s="11">
        <v>1</v>
      </c>
      <c r="F1576" s="11">
        <v>66</v>
      </c>
      <c r="G1576" s="20">
        <v>1</v>
      </c>
      <c r="H1576" s="12">
        <f t="shared" si="239"/>
        <v>166</v>
      </c>
      <c r="I1576" s="11">
        <v>420</v>
      </c>
      <c r="J1576" s="13">
        <f t="shared" si="246"/>
        <v>69720</v>
      </c>
      <c r="K1576" s="11">
        <v>1</v>
      </c>
      <c r="L1576" s="11"/>
      <c r="M1576" s="11"/>
      <c r="N1576" s="11">
        <v>1</v>
      </c>
      <c r="O1576" s="12"/>
      <c r="P1576" s="15">
        <v>100</v>
      </c>
      <c r="Q1576" s="16"/>
      <c r="R1576" s="16"/>
      <c r="S1576" s="15"/>
      <c r="T1576" s="15"/>
      <c r="U1576" s="13"/>
      <c r="V1576" s="13">
        <f t="shared" si="244"/>
        <v>69720</v>
      </c>
      <c r="W1576" s="13">
        <f t="shared" si="242"/>
        <v>69720</v>
      </c>
      <c r="X1576" s="161">
        <v>50</v>
      </c>
      <c r="Y1576" s="164" t="s">
        <v>35</v>
      </c>
      <c r="Z1576" s="144">
        <v>0.01</v>
      </c>
    </row>
    <row r="1577" spans="1:26" ht="30.75" customHeight="1" thickBot="1" x14ac:dyDescent="0.6">
      <c r="A1577" s="11">
        <v>1302</v>
      </c>
      <c r="B1577" s="11" t="s">
        <v>32</v>
      </c>
      <c r="C1577" s="11">
        <v>41695</v>
      </c>
      <c r="D1577" s="11">
        <v>0</v>
      </c>
      <c r="E1577" s="11">
        <v>1</v>
      </c>
      <c r="F1577" s="11">
        <v>22</v>
      </c>
      <c r="G1577" s="11">
        <v>1</v>
      </c>
      <c r="H1577" s="12">
        <f t="shared" si="239"/>
        <v>122</v>
      </c>
      <c r="I1577" s="11">
        <v>420</v>
      </c>
      <c r="J1577" s="13">
        <f t="shared" si="246"/>
        <v>51240</v>
      </c>
      <c r="K1577" s="11">
        <v>1</v>
      </c>
      <c r="L1577" s="11"/>
      <c r="M1577" s="11"/>
      <c r="N1577" s="11">
        <v>1</v>
      </c>
      <c r="O1577" s="12"/>
      <c r="P1577" s="15">
        <v>100</v>
      </c>
      <c r="Q1577" s="16"/>
      <c r="R1577" s="16"/>
      <c r="S1577" s="15"/>
      <c r="T1577" s="15"/>
      <c r="U1577" s="13"/>
      <c r="V1577" s="13">
        <f t="shared" si="244"/>
        <v>51240</v>
      </c>
      <c r="W1577" s="13">
        <f t="shared" si="242"/>
        <v>51240</v>
      </c>
      <c r="X1577" s="163"/>
      <c r="Y1577" s="166"/>
      <c r="Z1577" s="146"/>
    </row>
    <row r="1578" spans="1:26" ht="30.75" customHeight="1" thickBot="1" x14ac:dyDescent="0.6">
      <c r="A1578" s="152">
        <v>1303</v>
      </c>
      <c r="B1578" s="11" t="s">
        <v>32</v>
      </c>
      <c r="C1578" s="11">
        <v>32336</v>
      </c>
      <c r="D1578" s="11">
        <v>8</v>
      </c>
      <c r="E1578" s="11">
        <v>3</v>
      </c>
      <c r="F1578" s="11">
        <v>91</v>
      </c>
      <c r="G1578" s="20">
        <v>1</v>
      </c>
      <c r="H1578" s="12">
        <f t="shared" si="239"/>
        <v>3591</v>
      </c>
      <c r="I1578" s="11">
        <v>150</v>
      </c>
      <c r="J1578" s="13">
        <f t="shared" si="246"/>
        <v>538650</v>
      </c>
      <c r="K1578" s="11">
        <v>1</v>
      </c>
      <c r="L1578" s="11"/>
      <c r="M1578" s="11"/>
      <c r="N1578" s="11">
        <v>1</v>
      </c>
      <c r="O1578" s="12"/>
      <c r="P1578" s="15">
        <v>100</v>
      </c>
      <c r="Q1578" s="16"/>
      <c r="R1578" s="16"/>
      <c r="S1578" s="15"/>
      <c r="T1578" s="15"/>
      <c r="U1578" s="13"/>
      <c r="V1578" s="13">
        <f t="shared" si="244"/>
        <v>538650</v>
      </c>
      <c r="W1578" s="13">
        <f t="shared" si="242"/>
        <v>538650</v>
      </c>
      <c r="X1578" s="17">
        <v>50</v>
      </c>
      <c r="Y1578" s="18" t="s">
        <v>35</v>
      </c>
      <c r="Z1578" s="19">
        <v>0.01</v>
      </c>
    </row>
    <row r="1579" spans="1:26" ht="36.75" customHeight="1" thickBot="1" x14ac:dyDescent="0.6">
      <c r="A1579" s="153"/>
      <c r="B1579" s="11" t="s">
        <v>32</v>
      </c>
      <c r="C1579" s="11">
        <v>33256</v>
      </c>
      <c r="D1579" s="11">
        <v>0</v>
      </c>
      <c r="E1579" s="11">
        <v>0</v>
      </c>
      <c r="F1579" s="11">
        <v>44</v>
      </c>
      <c r="G1579" s="20">
        <v>2</v>
      </c>
      <c r="H1579" s="12">
        <f t="shared" si="239"/>
        <v>44</v>
      </c>
      <c r="I1579" s="11">
        <v>420</v>
      </c>
      <c r="J1579" s="13">
        <f t="shared" si="246"/>
        <v>18480</v>
      </c>
      <c r="K1579" s="11">
        <v>1</v>
      </c>
      <c r="L1579" s="11" t="s">
        <v>33</v>
      </c>
      <c r="M1579" s="14" t="s">
        <v>34</v>
      </c>
      <c r="N1579" s="11">
        <v>2</v>
      </c>
      <c r="O1579" s="12">
        <v>630</v>
      </c>
      <c r="P1579" s="15">
        <v>100</v>
      </c>
      <c r="Q1579" s="16">
        <v>8450</v>
      </c>
      <c r="R1579" s="16">
        <f>O1579*Q1579</f>
        <v>5323500</v>
      </c>
      <c r="S1579" s="15">
        <v>26</v>
      </c>
      <c r="T1579" s="15">
        <v>85</v>
      </c>
      <c r="U1579" s="13">
        <f>R1579*(100-T1579)%</f>
        <v>798525</v>
      </c>
      <c r="V1579" s="13">
        <f t="shared" si="244"/>
        <v>817005</v>
      </c>
      <c r="W1579" s="13">
        <f t="shared" si="242"/>
        <v>817005</v>
      </c>
      <c r="X1579" s="17">
        <v>50</v>
      </c>
      <c r="Y1579" s="18" t="s">
        <v>35</v>
      </c>
      <c r="Z1579" s="19">
        <v>0.03</v>
      </c>
    </row>
    <row r="1580" spans="1:26" ht="36.75" customHeight="1" thickBot="1" x14ac:dyDescent="0.6">
      <c r="A1580" s="152">
        <v>1304</v>
      </c>
      <c r="B1580" s="11" t="s">
        <v>32</v>
      </c>
      <c r="C1580" s="11">
        <v>2740</v>
      </c>
      <c r="D1580" s="11">
        <v>0</v>
      </c>
      <c r="E1580" s="11">
        <v>2</v>
      </c>
      <c r="F1580" s="11">
        <v>37</v>
      </c>
      <c r="G1580" s="20">
        <v>2</v>
      </c>
      <c r="H1580" s="12">
        <f t="shared" si="239"/>
        <v>237</v>
      </c>
      <c r="I1580" s="11">
        <v>420</v>
      </c>
      <c r="J1580" s="13">
        <f t="shared" si="246"/>
        <v>99540</v>
      </c>
      <c r="K1580" s="11">
        <v>1</v>
      </c>
      <c r="L1580" s="11" t="s">
        <v>33</v>
      </c>
      <c r="M1580" s="14" t="s">
        <v>34</v>
      </c>
      <c r="N1580" s="11">
        <v>2</v>
      </c>
      <c r="O1580" s="12">
        <v>244</v>
      </c>
      <c r="P1580" s="15">
        <v>100</v>
      </c>
      <c r="Q1580" s="16">
        <v>8450</v>
      </c>
      <c r="R1580" s="16">
        <f>O1580*Q1580</f>
        <v>2061800</v>
      </c>
      <c r="S1580" s="15">
        <v>46</v>
      </c>
      <c r="T1580" s="15">
        <v>85</v>
      </c>
      <c r="U1580" s="13">
        <f>R1580*(100-T1580)%</f>
        <v>309270</v>
      </c>
      <c r="V1580" s="13">
        <f t="shared" si="244"/>
        <v>408810</v>
      </c>
      <c r="W1580" s="13">
        <f t="shared" si="242"/>
        <v>408810</v>
      </c>
      <c r="X1580" s="17">
        <v>50</v>
      </c>
      <c r="Y1580" s="18" t="s">
        <v>35</v>
      </c>
      <c r="Z1580" s="19">
        <v>0.03</v>
      </c>
    </row>
    <row r="1581" spans="1:26" ht="36.75" customHeight="1" thickBot="1" x14ac:dyDescent="0.6">
      <c r="A1581" s="153"/>
      <c r="B1581" s="11" t="s">
        <v>32</v>
      </c>
      <c r="C1581" s="11">
        <v>2740</v>
      </c>
      <c r="D1581" s="11"/>
      <c r="E1581" s="11"/>
      <c r="F1581" s="11"/>
      <c r="G1581" s="20"/>
      <c r="H1581" s="12"/>
      <c r="I1581" s="11"/>
      <c r="J1581" s="13"/>
      <c r="K1581" s="11">
        <v>1</v>
      </c>
      <c r="L1581" s="11" t="s">
        <v>33</v>
      </c>
      <c r="M1581" s="14" t="s">
        <v>34</v>
      </c>
      <c r="N1581" s="11">
        <v>2</v>
      </c>
      <c r="O1581" s="12">
        <v>135</v>
      </c>
      <c r="P1581" s="15">
        <v>100</v>
      </c>
      <c r="Q1581" s="16">
        <v>8450</v>
      </c>
      <c r="R1581" s="16">
        <f>O1581*Q1581</f>
        <v>1140750</v>
      </c>
      <c r="S1581" s="15">
        <v>36</v>
      </c>
      <c r="T1581" s="15">
        <v>85</v>
      </c>
      <c r="U1581" s="13">
        <f>R1581*(100-T1581)%</f>
        <v>171112.5</v>
      </c>
      <c r="V1581" s="13">
        <f t="shared" si="244"/>
        <v>171112.5</v>
      </c>
      <c r="W1581" s="13">
        <f t="shared" si="242"/>
        <v>171112.5</v>
      </c>
      <c r="X1581" s="17">
        <v>10</v>
      </c>
      <c r="Y1581" s="18" t="s">
        <v>35</v>
      </c>
      <c r="Z1581" s="19">
        <v>0.02</v>
      </c>
    </row>
    <row r="1582" spans="1:26" ht="36.75" customHeight="1" thickBot="1" x14ac:dyDescent="0.6">
      <c r="A1582" s="152">
        <v>1305</v>
      </c>
      <c r="B1582" s="11" t="s">
        <v>32</v>
      </c>
      <c r="C1582" s="11">
        <v>6803</v>
      </c>
      <c r="D1582" s="11">
        <v>0</v>
      </c>
      <c r="E1582" s="11">
        <v>0</v>
      </c>
      <c r="F1582" s="11">
        <v>91</v>
      </c>
      <c r="G1582" s="20">
        <v>2</v>
      </c>
      <c r="H1582" s="12">
        <f t="shared" si="239"/>
        <v>91</v>
      </c>
      <c r="I1582" s="11">
        <v>420</v>
      </c>
      <c r="J1582" s="13">
        <f>H1582*I1582</f>
        <v>38220</v>
      </c>
      <c r="K1582" s="11">
        <v>1</v>
      </c>
      <c r="L1582" s="11"/>
      <c r="M1582" s="11"/>
      <c r="N1582" s="11">
        <v>2</v>
      </c>
      <c r="O1582" s="12"/>
      <c r="P1582" s="15">
        <v>100</v>
      </c>
      <c r="Q1582" s="16"/>
      <c r="R1582" s="16"/>
      <c r="S1582" s="15"/>
      <c r="T1582" s="15"/>
      <c r="U1582" s="13"/>
      <c r="V1582" s="13">
        <f t="shared" si="244"/>
        <v>38220</v>
      </c>
      <c r="W1582" s="13">
        <f t="shared" si="242"/>
        <v>38220</v>
      </c>
      <c r="X1582" s="17">
        <v>50</v>
      </c>
      <c r="Y1582" s="6" t="s">
        <v>35</v>
      </c>
      <c r="Z1582" s="19">
        <v>0.03</v>
      </c>
    </row>
    <row r="1583" spans="1:26" ht="36.75" customHeight="1" thickBot="1" x14ac:dyDescent="0.6">
      <c r="A1583" s="157"/>
      <c r="B1583" s="11" t="s">
        <v>32</v>
      </c>
      <c r="C1583" s="11">
        <v>6803</v>
      </c>
      <c r="D1583" s="11"/>
      <c r="E1583" s="11"/>
      <c r="F1583" s="11"/>
      <c r="G1583" s="20"/>
      <c r="H1583" s="12"/>
      <c r="I1583" s="11"/>
      <c r="J1583" s="13"/>
      <c r="K1583" s="11">
        <v>1</v>
      </c>
      <c r="L1583" s="11" t="s">
        <v>33</v>
      </c>
      <c r="M1583" s="14" t="s">
        <v>34</v>
      </c>
      <c r="N1583" s="11">
        <v>2</v>
      </c>
      <c r="O1583" s="12">
        <v>162</v>
      </c>
      <c r="P1583" s="15">
        <v>100</v>
      </c>
      <c r="Q1583" s="16">
        <v>8450</v>
      </c>
      <c r="R1583" s="16">
        <f>O1583*Q1583</f>
        <v>1368900</v>
      </c>
      <c r="S1583" s="15">
        <v>56</v>
      </c>
      <c r="T1583" s="15">
        <v>85</v>
      </c>
      <c r="U1583" s="13">
        <f>R1583*(100-T1583)%</f>
        <v>205335</v>
      </c>
      <c r="V1583" s="13">
        <f t="shared" si="244"/>
        <v>205335</v>
      </c>
      <c r="W1583" s="13">
        <f>V1583</f>
        <v>205335</v>
      </c>
      <c r="X1583" s="17">
        <v>10</v>
      </c>
      <c r="Y1583" s="6" t="s">
        <v>35</v>
      </c>
      <c r="Z1583" s="19">
        <v>0.02</v>
      </c>
    </row>
    <row r="1584" spans="1:26" ht="36.75" customHeight="1" thickBot="1" x14ac:dyDescent="0.6">
      <c r="A1584" s="153"/>
      <c r="B1584" s="11" t="s">
        <v>32</v>
      </c>
      <c r="C1584" s="11">
        <v>6803</v>
      </c>
      <c r="D1584" s="11"/>
      <c r="E1584" s="11"/>
      <c r="F1584" s="11"/>
      <c r="G1584" s="20"/>
      <c r="H1584" s="12"/>
      <c r="I1584" s="11"/>
      <c r="J1584" s="13"/>
      <c r="K1584" s="11">
        <v>1</v>
      </c>
      <c r="L1584" s="11" t="s">
        <v>33</v>
      </c>
      <c r="M1584" s="11" t="s">
        <v>37</v>
      </c>
      <c r="N1584" s="11">
        <v>2</v>
      </c>
      <c r="O1584" s="12">
        <v>90</v>
      </c>
      <c r="P1584" s="15">
        <v>100</v>
      </c>
      <c r="Q1584" s="16">
        <v>8450</v>
      </c>
      <c r="R1584" s="16">
        <f>O1584*Q1584</f>
        <v>760500</v>
      </c>
      <c r="S1584" s="15">
        <v>5</v>
      </c>
      <c r="T1584" s="15">
        <v>5</v>
      </c>
      <c r="U1584" s="13">
        <f>R1584*(100-T1584)%</f>
        <v>722475</v>
      </c>
      <c r="V1584" s="13">
        <f t="shared" si="244"/>
        <v>722475</v>
      </c>
      <c r="W1584" s="13">
        <f t="shared" si="242"/>
        <v>722475</v>
      </c>
      <c r="X1584" s="17">
        <v>10</v>
      </c>
      <c r="Y1584" s="6" t="s">
        <v>35</v>
      </c>
      <c r="Z1584" s="19">
        <v>0.02</v>
      </c>
    </row>
    <row r="1585" spans="1:26" ht="36.75" customHeight="1" thickBot="1" x14ac:dyDescent="0.6">
      <c r="A1585" s="11">
        <v>1306</v>
      </c>
      <c r="B1585" s="11" t="s">
        <v>32</v>
      </c>
      <c r="C1585" s="11">
        <v>288</v>
      </c>
      <c r="D1585" s="11">
        <v>0</v>
      </c>
      <c r="E1585" s="11">
        <v>2</v>
      </c>
      <c r="F1585" s="11">
        <v>42</v>
      </c>
      <c r="G1585" s="20">
        <v>2</v>
      </c>
      <c r="H1585" s="12">
        <f t="shared" si="239"/>
        <v>242</v>
      </c>
      <c r="I1585" s="11">
        <v>500</v>
      </c>
      <c r="J1585" s="13">
        <f t="shared" ref="J1585:J1611" si="247">H1585*I1585</f>
        <v>121000</v>
      </c>
      <c r="K1585" s="11">
        <v>1</v>
      </c>
      <c r="L1585" s="11" t="s">
        <v>33</v>
      </c>
      <c r="M1585" s="11" t="s">
        <v>41</v>
      </c>
      <c r="N1585" s="11">
        <v>2</v>
      </c>
      <c r="O1585" s="12">
        <v>81</v>
      </c>
      <c r="P1585" s="15">
        <v>100</v>
      </c>
      <c r="Q1585" s="16">
        <v>8600</v>
      </c>
      <c r="R1585" s="16">
        <f>O1585*Q1585</f>
        <v>696600</v>
      </c>
      <c r="S1585" s="15">
        <v>27</v>
      </c>
      <c r="T1585" s="15">
        <v>93</v>
      </c>
      <c r="U1585" s="13">
        <f>R1585*(100-T1585)%</f>
        <v>48762.000000000007</v>
      </c>
      <c r="V1585" s="13">
        <f t="shared" si="244"/>
        <v>169762</v>
      </c>
      <c r="W1585" s="13">
        <f t="shared" si="242"/>
        <v>169762</v>
      </c>
      <c r="X1585" s="17">
        <v>50</v>
      </c>
      <c r="Y1585" s="18" t="s">
        <v>35</v>
      </c>
      <c r="Z1585" s="19">
        <v>0.03</v>
      </c>
    </row>
    <row r="1586" spans="1:26" ht="36.75" customHeight="1" thickBot="1" x14ac:dyDescent="0.6">
      <c r="A1586" s="11">
        <v>1307</v>
      </c>
      <c r="B1586" s="11" t="s">
        <v>32</v>
      </c>
      <c r="C1586" s="11">
        <v>19627</v>
      </c>
      <c r="D1586" s="11">
        <v>4</v>
      </c>
      <c r="E1586" s="11">
        <v>2</v>
      </c>
      <c r="F1586" s="11">
        <v>40</v>
      </c>
      <c r="G1586" s="20">
        <v>1</v>
      </c>
      <c r="H1586" s="12">
        <f t="shared" si="239"/>
        <v>1840</v>
      </c>
      <c r="I1586" s="11">
        <v>100</v>
      </c>
      <c r="J1586" s="13">
        <f t="shared" si="247"/>
        <v>184000</v>
      </c>
      <c r="K1586" s="11">
        <v>1</v>
      </c>
      <c r="L1586" s="11"/>
      <c r="M1586" s="11"/>
      <c r="N1586" s="11">
        <v>1</v>
      </c>
      <c r="O1586" s="12"/>
      <c r="P1586" s="15">
        <v>100</v>
      </c>
      <c r="Q1586" s="16"/>
      <c r="R1586" s="16"/>
      <c r="S1586" s="15"/>
      <c r="T1586" s="15"/>
      <c r="U1586" s="13"/>
      <c r="V1586" s="13">
        <f t="shared" si="244"/>
        <v>184000</v>
      </c>
      <c r="W1586" s="13">
        <f t="shared" si="242"/>
        <v>184000</v>
      </c>
      <c r="X1586" s="17">
        <v>50</v>
      </c>
      <c r="Y1586" s="18" t="s">
        <v>35</v>
      </c>
      <c r="Z1586" s="19">
        <v>0.01</v>
      </c>
    </row>
    <row r="1587" spans="1:26" ht="36.75" customHeight="1" thickBot="1" x14ac:dyDescent="0.6">
      <c r="A1587" s="11">
        <v>1308</v>
      </c>
      <c r="B1587" s="11" t="s">
        <v>32</v>
      </c>
      <c r="C1587" s="11">
        <v>17852</v>
      </c>
      <c r="D1587" s="11">
        <v>0</v>
      </c>
      <c r="E1587" s="11">
        <v>1</v>
      </c>
      <c r="F1587" s="11">
        <v>48</v>
      </c>
      <c r="G1587" s="20">
        <v>1</v>
      </c>
      <c r="H1587" s="12">
        <f t="shared" ref="H1587:H1659" si="248">SUM(D1587*400)+(E1587*100)+F1587</f>
        <v>148</v>
      </c>
      <c r="I1587" s="11">
        <v>100</v>
      </c>
      <c r="J1587" s="13">
        <f t="shared" si="247"/>
        <v>14800</v>
      </c>
      <c r="K1587" s="11">
        <v>1</v>
      </c>
      <c r="L1587" s="11"/>
      <c r="M1587" s="11"/>
      <c r="N1587" s="11">
        <v>1</v>
      </c>
      <c r="O1587" s="12"/>
      <c r="P1587" s="15">
        <v>100</v>
      </c>
      <c r="Q1587" s="16"/>
      <c r="R1587" s="16"/>
      <c r="S1587" s="15"/>
      <c r="T1587" s="15"/>
      <c r="U1587" s="13"/>
      <c r="V1587" s="13">
        <f t="shared" si="244"/>
        <v>14800</v>
      </c>
      <c r="W1587" s="13">
        <f t="shared" si="242"/>
        <v>14800</v>
      </c>
      <c r="X1587" s="17">
        <v>50</v>
      </c>
      <c r="Y1587" s="6" t="s">
        <v>35</v>
      </c>
      <c r="Z1587" s="19">
        <v>0.01</v>
      </c>
    </row>
    <row r="1588" spans="1:26" ht="36.75" customHeight="1" thickBot="1" x14ac:dyDescent="0.6">
      <c r="A1588" s="11">
        <v>1309</v>
      </c>
      <c r="B1588" s="11" t="s">
        <v>32</v>
      </c>
      <c r="C1588" s="11">
        <v>1447</v>
      </c>
      <c r="D1588" s="11">
        <v>0</v>
      </c>
      <c r="E1588" s="11">
        <v>2</v>
      </c>
      <c r="F1588" s="11">
        <v>58</v>
      </c>
      <c r="G1588" s="20">
        <v>2</v>
      </c>
      <c r="H1588" s="12">
        <f t="shared" si="248"/>
        <v>258</v>
      </c>
      <c r="I1588" s="11">
        <v>440</v>
      </c>
      <c r="J1588" s="13">
        <f t="shared" si="247"/>
        <v>113520</v>
      </c>
      <c r="K1588" s="11">
        <v>1</v>
      </c>
      <c r="L1588" s="11" t="s">
        <v>33</v>
      </c>
      <c r="M1588" s="11" t="s">
        <v>37</v>
      </c>
      <c r="N1588" s="11">
        <v>2</v>
      </c>
      <c r="O1588" s="12">
        <v>162</v>
      </c>
      <c r="P1588" s="15">
        <v>100</v>
      </c>
      <c r="Q1588" s="16">
        <v>8450</v>
      </c>
      <c r="R1588" s="16">
        <f>O1588*Q1588</f>
        <v>1368900</v>
      </c>
      <c r="S1588" s="15">
        <v>9</v>
      </c>
      <c r="T1588" s="15">
        <v>9</v>
      </c>
      <c r="U1588" s="13">
        <f>R1588*(100-T1588)%</f>
        <v>1245699</v>
      </c>
      <c r="V1588" s="13">
        <f t="shared" si="244"/>
        <v>1359219</v>
      </c>
      <c r="W1588" s="13">
        <f t="shared" si="242"/>
        <v>1359219</v>
      </c>
      <c r="X1588" s="17">
        <v>50</v>
      </c>
      <c r="Y1588" s="18" t="s">
        <v>35</v>
      </c>
      <c r="Z1588" s="19">
        <v>0.03</v>
      </c>
    </row>
    <row r="1589" spans="1:26" ht="36.75" customHeight="1" thickBot="1" x14ac:dyDescent="0.6">
      <c r="A1589" s="11">
        <v>1310</v>
      </c>
      <c r="B1589" s="11" t="s">
        <v>32</v>
      </c>
      <c r="C1589" s="11">
        <v>33233</v>
      </c>
      <c r="D1589" s="11">
        <v>0</v>
      </c>
      <c r="E1589" s="11">
        <v>1</v>
      </c>
      <c r="F1589" s="11">
        <v>14</v>
      </c>
      <c r="G1589" s="20">
        <v>2</v>
      </c>
      <c r="H1589" s="12">
        <f t="shared" si="248"/>
        <v>114</v>
      </c>
      <c r="I1589" s="11">
        <v>420</v>
      </c>
      <c r="J1589" s="13">
        <f t="shared" si="247"/>
        <v>47880</v>
      </c>
      <c r="K1589" s="11">
        <v>1</v>
      </c>
      <c r="L1589" s="11" t="s">
        <v>33</v>
      </c>
      <c r="M1589" s="14" t="s">
        <v>34</v>
      </c>
      <c r="N1589" s="11">
        <v>2</v>
      </c>
      <c r="O1589" s="12">
        <v>240</v>
      </c>
      <c r="P1589" s="15">
        <v>100</v>
      </c>
      <c r="Q1589" s="16">
        <v>8450</v>
      </c>
      <c r="R1589" s="16">
        <f>O1589*Q1589</f>
        <v>2028000</v>
      </c>
      <c r="S1589" s="15">
        <v>31</v>
      </c>
      <c r="T1589" s="15">
        <v>85</v>
      </c>
      <c r="U1589" s="13">
        <f>R1589*(100-T1589)%</f>
        <v>304200</v>
      </c>
      <c r="V1589" s="13">
        <f t="shared" si="244"/>
        <v>352080</v>
      </c>
      <c r="W1589" s="13">
        <f t="shared" si="242"/>
        <v>352080</v>
      </c>
      <c r="X1589" s="17">
        <v>50</v>
      </c>
      <c r="Y1589" s="18" t="s">
        <v>35</v>
      </c>
      <c r="Z1589" s="19">
        <v>0.03</v>
      </c>
    </row>
    <row r="1590" spans="1:26" ht="31.5" customHeight="1" thickBot="1" x14ac:dyDescent="0.6">
      <c r="A1590" s="11">
        <v>1311</v>
      </c>
      <c r="B1590" s="11" t="s">
        <v>32</v>
      </c>
      <c r="C1590" s="11">
        <v>32307</v>
      </c>
      <c r="D1590" s="11">
        <v>15</v>
      </c>
      <c r="E1590" s="11">
        <v>1</v>
      </c>
      <c r="F1590" s="11">
        <v>17</v>
      </c>
      <c r="G1590" s="11">
        <v>1</v>
      </c>
      <c r="H1590" s="12">
        <f t="shared" si="248"/>
        <v>6117</v>
      </c>
      <c r="I1590" s="11">
        <v>100</v>
      </c>
      <c r="J1590" s="13">
        <f t="shared" si="247"/>
        <v>611700</v>
      </c>
      <c r="K1590" s="11">
        <v>1</v>
      </c>
      <c r="L1590" s="11"/>
      <c r="M1590" s="11"/>
      <c r="N1590" s="11">
        <v>1</v>
      </c>
      <c r="O1590" s="12"/>
      <c r="P1590" s="15">
        <v>100</v>
      </c>
      <c r="Q1590" s="16"/>
      <c r="R1590" s="16"/>
      <c r="S1590" s="15"/>
      <c r="T1590" s="15"/>
      <c r="U1590" s="13"/>
      <c r="V1590" s="13">
        <f>U1590+J1590</f>
        <v>611700</v>
      </c>
      <c r="W1590" s="13">
        <f t="shared" si="242"/>
        <v>611700</v>
      </c>
      <c r="X1590" s="17">
        <v>50</v>
      </c>
      <c r="Y1590" s="18" t="s">
        <v>35</v>
      </c>
      <c r="Z1590" s="19">
        <v>0.01</v>
      </c>
    </row>
    <row r="1591" spans="1:26" ht="36.75" customHeight="1" thickBot="1" x14ac:dyDescent="0.6">
      <c r="A1591" s="11">
        <v>1312</v>
      </c>
      <c r="B1591" s="11" t="s">
        <v>32</v>
      </c>
      <c r="C1591" s="11">
        <v>333</v>
      </c>
      <c r="D1591" s="11">
        <v>0</v>
      </c>
      <c r="E1591" s="11">
        <v>1</v>
      </c>
      <c r="F1591" s="11">
        <v>82</v>
      </c>
      <c r="G1591" s="20">
        <v>2</v>
      </c>
      <c r="H1591" s="12">
        <f t="shared" si="248"/>
        <v>182</v>
      </c>
      <c r="I1591" s="11">
        <v>420</v>
      </c>
      <c r="J1591" s="13">
        <f t="shared" si="247"/>
        <v>76440</v>
      </c>
      <c r="K1591" s="11">
        <v>1</v>
      </c>
      <c r="L1591" s="11" t="s">
        <v>33</v>
      </c>
      <c r="M1591" s="14" t="s">
        <v>34</v>
      </c>
      <c r="N1591" s="11">
        <v>2</v>
      </c>
      <c r="O1591" s="12">
        <v>540</v>
      </c>
      <c r="P1591" s="11">
        <v>100</v>
      </c>
      <c r="Q1591" s="16">
        <v>8450</v>
      </c>
      <c r="R1591" s="16">
        <f>O1591*Q1591</f>
        <v>4563000</v>
      </c>
      <c r="S1591" s="15">
        <v>18</v>
      </c>
      <c r="T1591" s="15">
        <v>65</v>
      </c>
      <c r="U1591" s="13">
        <f>R1591*(100-T1591)%</f>
        <v>1597050</v>
      </c>
      <c r="V1591" s="13">
        <f t="shared" si="244"/>
        <v>1673490</v>
      </c>
      <c r="W1591" s="13">
        <f t="shared" si="242"/>
        <v>1673490</v>
      </c>
      <c r="X1591" s="17">
        <v>50</v>
      </c>
      <c r="Y1591" s="18" t="s">
        <v>35</v>
      </c>
      <c r="Z1591" s="19">
        <v>0.03</v>
      </c>
    </row>
    <row r="1592" spans="1:26" ht="36.75" customHeight="1" thickBot="1" x14ac:dyDescent="0.6">
      <c r="A1592" s="11">
        <v>1313</v>
      </c>
      <c r="B1592" s="11" t="s">
        <v>32</v>
      </c>
      <c r="C1592" s="11">
        <v>32775</v>
      </c>
      <c r="D1592" s="11">
        <v>0</v>
      </c>
      <c r="E1592" s="11">
        <v>0</v>
      </c>
      <c r="F1592" s="11">
        <v>55</v>
      </c>
      <c r="G1592" s="20">
        <v>2</v>
      </c>
      <c r="H1592" s="12">
        <f t="shared" si="248"/>
        <v>55</v>
      </c>
      <c r="I1592" s="11">
        <v>420</v>
      </c>
      <c r="J1592" s="13">
        <f t="shared" si="247"/>
        <v>23100</v>
      </c>
      <c r="K1592" s="11">
        <v>1</v>
      </c>
      <c r="L1592" s="11" t="s">
        <v>33</v>
      </c>
      <c r="M1592" s="11" t="s">
        <v>37</v>
      </c>
      <c r="N1592" s="11">
        <v>2</v>
      </c>
      <c r="O1592" s="12">
        <v>48</v>
      </c>
      <c r="P1592" s="15">
        <v>100</v>
      </c>
      <c r="Q1592" s="16">
        <v>8450</v>
      </c>
      <c r="R1592" s="16">
        <f>O1592*Q1592</f>
        <v>405600</v>
      </c>
      <c r="S1592" s="15">
        <v>19</v>
      </c>
      <c r="T1592" s="15">
        <v>28</v>
      </c>
      <c r="U1592" s="13">
        <f>R1592*(100-T1592)%</f>
        <v>292032</v>
      </c>
      <c r="V1592" s="13">
        <f t="shared" si="244"/>
        <v>315132</v>
      </c>
      <c r="W1592" s="13">
        <f t="shared" ref="W1592:W1665" si="249">V1592</f>
        <v>315132</v>
      </c>
      <c r="X1592" s="17">
        <v>50</v>
      </c>
      <c r="Y1592" s="18" t="s">
        <v>35</v>
      </c>
      <c r="Z1592" s="19">
        <v>0.03</v>
      </c>
    </row>
    <row r="1593" spans="1:26" ht="36.75" customHeight="1" thickBot="1" x14ac:dyDescent="0.6">
      <c r="A1593" s="11">
        <v>1314</v>
      </c>
      <c r="B1593" s="11" t="s">
        <v>32</v>
      </c>
      <c r="C1593" s="11">
        <v>40451</v>
      </c>
      <c r="D1593" s="11">
        <v>0</v>
      </c>
      <c r="E1593" s="11">
        <v>1</v>
      </c>
      <c r="F1593" s="11">
        <v>16</v>
      </c>
      <c r="G1593" s="11">
        <v>2</v>
      </c>
      <c r="H1593" s="12">
        <v>116</v>
      </c>
      <c r="I1593" s="11">
        <v>420</v>
      </c>
      <c r="J1593" s="13">
        <f t="shared" si="247"/>
        <v>48720</v>
      </c>
      <c r="K1593" s="11">
        <v>1</v>
      </c>
      <c r="L1593" s="11" t="s">
        <v>33</v>
      </c>
      <c r="M1593" s="14" t="s">
        <v>34</v>
      </c>
      <c r="N1593" s="11">
        <v>2</v>
      </c>
      <c r="O1593" s="12">
        <v>252</v>
      </c>
      <c r="P1593" s="15">
        <v>100</v>
      </c>
      <c r="Q1593" s="16">
        <v>8450</v>
      </c>
      <c r="R1593" s="16">
        <f>O1593*Q1593</f>
        <v>2129400</v>
      </c>
      <c r="S1593" s="15">
        <v>25</v>
      </c>
      <c r="T1593" s="15">
        <v>85</v>
      </c>
      <c r="U1593" s="13">
        <f>R1593*(100-T1593)%</f>
        <v>319410</v>
      </c>
      <c r="V1593" s="13">
        <f t="shared" si="244"/>
        <v>368130</v>
      </c>
      <c r="W1593" s="13">
        <f t="shared" si="249"/>
        <v>368130</v>
      </c>
      <c r="X1593" s="17">
        <v>50</v>
      </c>
      <c r="Y1593" s="18" t="s">
        <v>35</v>
      </c>
      <c r="Z1593" s="19">
        <v>0.03</v>
      </c>
    </row>
    <row r="1594" spans="1:26" ht="36.75" customHeight="1" thickBot="1" x14ac:dyDescent="0.6">
      <c r="A1594" s="11">
        <v>1315</v>
      </c>
      <c r="B1594" s="11" t="s">
        <v>32</v>
      </c>
      <c r="C1594" s="11">
        <v>17639</v>
      </c>
      <c r="D1594" s="11">
        <v>32</v>
      </c>
      <c r="E1594" s="11">
        <v>2</v>
      </c>
      <c r="F1594" s="11">
        <v>33</v>
      </c>
      <c r="G1594" s="20">
        <v>1</v>
      </c>
      <c r="H1594" s="12">
        <f t="shared" si="248"/>
        <v>13033</v>
      </c>
      <c r="I1594" s="11">
        <v>130</v>
      </c>
      <c r="J1594" s="13">
        <f t="shared" si="247"/>
        <v>1694290</v>
      </c>
      <c r="K1594" s="11">
        <v>1</v>
      </c>
      <c r="L1594" s="11"/>
      <c r="M1594" s="11"/>
      <c r="N1594" s="11">
        <v>1</v>
      </c>
      <c r="O1594" s="12"/>
      <c r="P1594" s="15">
        <v>100</v>
      </c>
      <c r="Q1594" s="16"/>
      <c r="R1594" s="16"/>
      <c r="S1594" s="15"/>
      <c r="T1594" s="15"/>
      <c r="U1594" s="13"/>
      <c r="V1594" s="13">
        <f t="shared" si="244"/>
        <v>1694290</v>
      </c>
      <c r="W1594" s="13">
        <f t="shared" si="249"/>
        <v>1694290</v>
      </c>
      <c r="X1594" s="17">
        <v>50</v>
      </c>
      <c r="Y1594" s="6" t="s">
        <v>35</v>
      </c>
      <c r="Z1594" s="19">
        <v>0.01</v>
      </c>
    </row>
    <row r="1595" spans="1:26" ht="31.5" customHeight="1" thickBot="1" x14ac:dyDescent="0.6">
      <c r="A1595" s="11">
        <v>1316</v>
      </c>
      <c r="B1595" s="11" t="s">
        <v>32</v>
      </c>
      <c r="C1595" s="11">
        <v>32332</v>
      </c>
      <c r="D1595" s="11">
        <v>10</v>
      </c>
      <c r="E1595" s="11">
        <v>2</v>
      </c>
      <c r="F1595" s="11">
        <v>6</v>
      </c>
      <c r="G1595" s="20">
        <v>1</v>
      </c>
      <c r="H1595" s="12">
        <f t="shared" si="248"/>
        <v>4206</v>
      </c>
      <c r="I1595" s="11">
        <v>130</v>
      </c>
      <c r="J1595" s="13">
        <f t="shared" si="247"/>
        <v>546780</v>
      </c>
      <c r="K1595" s="11">
        <v>1</v>
      </c>
      <c r="L1595" s="11"/>
      <c r="M1595" s="11"/>
      <c r="N1595" s="11">
        <v>1</v>
      </c>
      <c r="O1595" s="12"/>
      <c r="P1595" s="15">
        <v>100</v>
      </c>
      <c r="Q1595" s="16"/>
      <c r="R1595" s="16"/>
      <c r="S1595" s="15"/>
      <c r="T1595" s="15"/>
      <c r="U1595" s="13"/>
      <c r="V1595" s="13">
        <f t="shared" si="244"/>
        <v>546780</v>
      </c>
      <c r="W1595" s="13">
        <f t="shared" si="249"/>
        <v>546780</v>
      </c>
      <c r="X1595" s="17">
        <v>50</v>
      </c>
      <c r="Y1595" s="18" t="s">
        <v>35</v>
      </c>
      <c r="Z1595" s="19">
        <v>0.01</v>
      </c>
    </row>
    <row r="1596" spans="1:26" ht="25.15" customHeight="1" thickBot="1" x14ac:dyDescent="0.6">
      <c r="A1596" s="11">
        <v>1317</v>
      </c>
      <c r="B1596" s="11" t="s">
        <v>32</v>
      </c>
      <c r="C1596" s="11">
        <v>19587</v>
      </c>
      <c r="D1596" s="11">
        <v>4</v>
      </c>
      <c r="E1596" s="11">
        <v>2</v>
      </c>
      <c r="F1596" s="11">
        <v>5</v>
      </c>
      <c r="G1596" s="20">
        <v>1</v>
      </c>
      <c r="H1596" s="12">
        <f>SUM(D1596*400)+(E1596*100)+F1596</f>
        <v>1805</v>
      </c>
      <c r="I1596" s="11">
        <v>420</v>
      </c>
      <c r="J1596" s="13">
        <f t="shared" si="247"/>
        <v>758100</v>
      </c>
      <c r="K1596" s="11">
        <v>1</v>
      </c>
      <c r="L1596" s="11"/>
      <c r="M1596" s="11"/>
      <c r="N1596" s="11">
        <v>1</v>
      </c>
      <c r="O1596" s="12"/>
      <c r="P1596" s="15">
        <v>100</v>
      </c>
      <c r="Q1596" s="16"/>
      <c r="R1596" s="16"/>
      <c r="S1596" s="15"/>
      <c r="T1596" s="15"/>
      <c r="U1596" s="13"/>
      <c r="V1596" s="13">
        <f t="shared" si="244"/>
        <v>758100</v>
      </c>
      <c r="W1596" s="13">
        <f>V1596</f>
        <v>758100</v>
      </c>
      <c r="X1596" s="42"/>
      <c r="Y1596" s="46"/>
      <c r="Z1596" s="44"/>
    </row>
    <row r="1597" spans="1:26" ht="25.15" customHeight="1" thickBot="1" x14ac:dyDescent="0.6">
      <c r="A1597" s="11">
        <v>1318</v>
      </c>
      <c r="B1597" s="11" t="s">
        <v>32</v>
      </c>
      <c r="C1597" s="11">
        <v>19588</v>
      </c>
      <c r="D1597" s="11">
        <v>19</v>
      </c>
      <c r="E1597" s="11">
        <v>3</v>
      </c>
      <c r="F1597" s="11">
        <v>33</v>
      </c>
      <c r="G1597" s="20">
        <v>1</v>
      </c>
      <c r="H1597" s="12">
        <f t="shared" si="248"/>
        <v>7933</v>
      </c>
      <c r="I1597" s="11">
        <v>100</v>
      </c>
      <c r="J1597" s="13">
        <f t="shared" si="247"/>
        <v>793300</v>
      </c>
      <c r="K1597" s="11">
        <v>1</v>
      </c>
      <c r="L1597" s="11"/>
      <c r="M1597" s="11"/>
      <c r="N1597" s="11">
        <v>1</v>
      </c>
      <c r="O1597" s="12"/>
      <c r="P1597" s="15">
        <v>100</v>
      </c>
      <c r="Q1597" s="16"/>
      <c r="R1597" s="16"/>
      <c r="S1597" s="15"/>
      <c r="T1597" s="15"/>
      <c r="U1597" s="13"/>
      <c r="V1597" s="13">
        <f t="shared" si="244"/>
        <v>793300</v>
      </c>
      <c r="W1597" s="13">
        <f t="shared" si="249"/>
        <v>793300</v>
      </c>
      <c r="X1597" s="161">
        <v>50</v>
      </c>
      <c r="Y1597" s="164" t="s">
        <v>35</v>
      </c>
      <c r="Z1597" s="144">
        <v>0.01</v>
      </c>
    </row>
    <row r="1598" spans="1:26" ht="25.15" customHeight="1" thickBot="1" x14ac:dyDescent="0.6">
      <c r="A1598" s="11">
        <v>1319</v>
      </c>
      <c r="B1598" s="11" t="s">
        <v>32</v>
      </c>
      <c r="C1598" s="11">
        <v>43590</v>
      </c>
      <c r="D1598" s="11">
        <v>2</v>
      </c>
      <c r="E1598" s="11">
        <v>3</v>
      </c>
      <c r="F1598" s="11">
        <v>29</v>
      </c>
      <c r="G1598" s="11">
        <v>1</v>
      </c>
      <c r="H1598" s="12">
        <f>SUM(D1598*400)+(E1598*100)+F1598</f>
        <v>1129</v>
      </c>
      <c r="I1598" s="11">
        <v>270</v>
      </c>
      <c r="J1598" s="13">
        <f t="shared" si="247"/>
        <v>304830</v>
      </c>
      <c r="K1598" s="11">
        <v>1</v>
      </c>
      <c r="L1598" s="11"/>
      <c r="M1598" s="11"/>
      <c r="N1598" s="11">
        <v>1</v>
      </c>
      <c r="O1598" s="12"/>
      <c r="P1598" s="15">
        <v>100</v>
      </c>
      <c r="Q1598" s="16"/>
      <c r="R1598" s="16"/>
      <c r="S1598" s="15"/>
      <c r="T1598" s="15"/>
      <c r="U1598" s="13"/>
      <c r="V1598" s="13">
        <f t="shared" si="244"/>
        <v>304830</v>
      </c>
      <c r="W1598" s="13">
        <f>V1598</f>
        <v>304830</v>
      </c>
      <c r="X1598" s="163"/>
      <c r="Y1598" s="166"/>
      <c r="Z1598" s="146"/>
    </row>
    <row r="1599" spans="1:26" ht="36.75" customHeight="1" thickBot="1" x14ac:dyDescent="0.6">
      <c r="A1599" s="11">
        <v>1320</v>
      </c>
      <c r="B1599" s="11" t="s">
        <v>32</v>
      </c>
      <c r="C1599" s="11">
        <v>40828</v>
      </c>
      <c r="D1599" s="11">
        <v>0</v>
      </c>
      <c r="E1599" s="11">
        <v>2</v>
      </c>
      <c r="F1599" s="11">
        <v>40</v>
      </c>
      <c r="G1599" s="11">
        <v>2</v>
      </c>
      <c r="H1599" s="12">
        <f t="shared" si="248"/>
        <v>240</v>
      </c>
      <c r="I1599" s="11">
        <v>420</v>
      </c>
      <c r="J1599" s="13">
        <f t="shared" si="247"/>
        <v>100800</v>
      </c>
      <c r="K1599" s="11">
        <v>1</v>
      </c>
      <c r="L1599" s="11" t="s">
        <v>33</v>
      </c>
      <c r="M1599" s="14" t="s">
        <v>34</v>
      </c>
      <c r="N1599" s="11">
        <v>2</v>
      </c>
      <c r="O1599" s="12">
        <v>126</v>
      </c>
      <c r="P1599" s="15">
        <v>100</v>
      </c>
      <c r="Q1599" s="16">
        <v>8450</v>
      </c>
      <c r="R1599" s="16">
        <f>O1599*Q1599</f>
        <v>1064700</v>
      </c>
      <c r="S1599" s="15">
        <v>31</v>
      </c>
      <c r="T1599" s="15">
        <v>85</v>
      </c>
      <c r="U1599" s="13">
        <f>R1599*(100-T1599)%</f>
        <v>159705</v>
      </c>
      <c r="V1599" s="13">
        <f t="shared" si="244"/>
        <v>260505</v>
      </c>
      <c r="W1599" s="13">
        <f t="shared" si="249"/>
        <v>260505</v>
      </c>
      <c r="X1599" s="17">
        <v>50</v>
      </c>
      <c r="Y1599" s="18" t="s">
        <v>35</v>
      </c>
      <c r="Z1599" s="19">
        <v>0.03</v>
      </c>
    </row>
    <row r="1600" spans="1:26" ht="36.75" customHeight="1" thickBot="1" x14ac:dyDescent="0.6">
      <c r="A1600" s="11">
        <v>1321</v>
      </c>
      <c r="B1600" s="11" t="s">
        <v>32</v>
      </c>
      <c r="C1600" s="11">
        <v>34021</v>
      </c>
      <c r="D1600" s="11">
        <v>0</v>
      </c>
      <c r="E1600" s="11">
        <v>1</v>
      </c>
      <c r="F1600" s="11">
        <v>65</v>
      </c>
      <c r="G1600" s="20">
        <v>2</v>
      </c>
      <c r="H1600" s="12">
        <f t="shared" si="248"/>
        <v>165</v>
      </c>
      <c r="I1600" s="11">
        <v>500</v>
      </c>
      <c r="J1600" s="13">
        <f t="shared" si="247"/>
        <v>82500</v>
      </c>
      <c r="K1600" s="11">
        <v>1</v>
      </c>
      <c r="L1600" s="11" t="s">
        <v>33</v>
      </c>
      <c r="M1600" s="14" t="s">
        <v>34</v>
      </c>
      <c r="N1600" s="11">
        <v>2</v>
      </c>
      <c r="O1600" s="12">
        <v>216</v>
      </c>
      <c r="P1600" s="15">
        <v>100</v>
      </c>
      <c r="Q1600" s="16">
        <v>8450</v>
      </c>
      <c r="R1600" s="16">
        <f>O1600*Q1600</f>
        <v>1825200</v>
      </c>
      <c r="S1600" s="15">
        <v>36</v>
      </c>
      <c r="T1600" s="15">
        <v>85</v>
      </c>
      <c r="U1600" s="13">
        <f>R1600*(100-T1600)%</f>
        <v>273780</v>
      </c>
      <c r="V1600" s="13">
        <f t="shared" si="244"/>
        <v>356280</v>
      </c>
      <c r="W1600" s="13">
        <f t="shared" si="249"/>
        <v>356280</v>
      </c>
      <c r="X1600" s="17">
        <v>50</v>
      </c>
      <c r="Y1600" s="18" t="s">
        <v>35</v>
      </c>
      <c r="Z1600" s="19">
        <v>0.03</v>
      </c>
    </row>
    <row r="1601" spans="1:26" ht="36.75" customHeight="1" thickBot="1" x14ac:dyDescent="0.6">
      <c r="A1601" s="11">
        <v>1322</v>
      </c>
      <c r="B1601" s="11" t="s">
        <v>32</v>
      </c>
      <c r="C1601" s="11">
        <v>34023</v>
      </c>
      <c r="D1601" s="11">
        <v>1</v>
      </c>
      <c r="E1601" s="11">
        <v>0</v>
      </c>
      <c r="F1601" s="11">
        <v>48</v>
      </c>
      <c r="G1601" s="20">
        <v>1</v>
      </c>
      <c r="H1601" s="12">
        <f t="shared" si="248"/>
        <v>448</v>
      </c>
      <c r="I1601" s="11">
        <v>100</v>
      </c>
      <c r="J1601" s="13">
        <f t="shared" si="247"/>
        <v>44800</v>
      </c>
      <c r="K1601" s="11">
        <v>1</v>
      </c>
      <c r="L1601" s="11"/>
      <c r="M1601" s="11"/>
      <c r="N1601" s="11">
        <v>1</v>
      </c>
      <c r="O1601" s="12"/>
      <c r="P1601" s="15">
        <v>100</v>
      </c>
      <c r="Q1601" s="16"/>
      <c r="R1601" s="16"/>
      <c r="S1601" s="15"/>
      <c r="T1601" s="15"/>
      <c r="U1601" s="13"/>
      <c r="V1601" s="13">
        <f t="shared" si="244"/>
        <v>44800</v>
      </c>
      <c r="W1601" s="13">
        <f t="shared" si="249"/>
        <v>44800</v>
      </c>
      <c r="X1601" s="17">
        <v>50</v>
      </c>
      <c r="Y1601" s="18" t="s">
        <v>35</v>
      </c>
      <c r="Z1601" s="19">
        <v>0.01</v>
      </c>
    </row>
    <row r="1602" spans="1:26" ht="36.75" customHeight="1" thickBot="1" x14ac:dyDescent="0.6">
      <c r="A1602" s="152">
        <v>1323</v>
      </c>
      <c r="B1602" s="11" t="s">
        <v>32</v>
      </c>
      <c r="C1602" s="11">
        <v>466</v>
      </c>
      <c r="D1602" s="11">
        <v>0</v>
      </c>
      <c r="E1602" s="11">
        <v>1</v>
      </c>
      <c r="F1602" s="11">
        <v>23</v>
      </c>
      <c r="G1602" s="20">
        <v>2</v>
      </c>
      <c r="H1602" s="12">
        <f>SUM(D1602*400)+(E1602*100)+F1602</f>
        <v>123</v>
      </c>
      <c r="I1602" s="11">
        <v>500</v>
      </c>
      <c r="J1602" s="13">
        <f t="shared" si="247"/>
        <v>61500</v>
      </c>
      <c r="K1602" s="11">
        <v>1</v>
      </c>
      <c r="L1602" s="11" t="s">
        <v>33</v>
      </c>
      <c r="M1602" s="11" t="s">
        <v>37</v>
      </c>
      <c r="N1602" s="11">
        <v>2</v>
      </c>
      <c r="O1602" s="12">
        <f>144-O1603</f>
        <v>126</v>
      </c>
      <c r="P1602" s="15">
        <v>100</v>
      </c>
      <c r="Q1602" s="16">
        <v>8450</v>
      </c>
      <c r="R1602" s="16">
        <f>O1602*Q1602</f>
        <v>1064700</v>
      </c>
      <c r="S1602" s="15">
        <v>6</v>
      </c>
      <c r="T1602" s="15">
        <v>6</v>
      </c>
      <c r="U1602" s="13">
        <f>R1602*(100-T1602)%</f>
        <v>1000818</v>
      </c>
      <c r="V1602" s="13">
        <f t="shared" si="244"/>
        <v>1062318</v>
      </c>
      <c r="W1602" s="13">
        <f>V1602</f>
        <v>1062318</v>
      </c>
      <c r="X1602" s="17">
        <v>50</v>
      </c>
      <c r="Y1602" s="18" t="s">
        <v>35</v>
      </c>
      <c r="Z1602" s="19">
        <v>0.03</v>
      </c>
    </row>
    <row r="1603" spans="1:26" s="37" customFormat="1" ht="36.75" customHeight="1" thickBot="1" x14ac:dyDescent="0.6">
      <c r="A1603" s="153"/>
      <c r="B1603" s="14" t="s">
        <v>32</v>
      </c>
      <c r="C1603" s="14">
        <v>466</v>
      </c>
      <c r="D1603" s="14"/>
      <c r="E1603" s="14"/>
      <c r="F1603" s="14"/>
      <c r="G1603" s="29"/>
      <c r="H1603" s="19">
        <v>4.5</v>
      </c>
      <c r="I1603" s="14">
        <v>500</v>
      </c>
      <c r="J1603" s="30">
        <f t="shared" si="247"/>
        <v>2250</v>
      </c>
      <c r="K1603" s="14">
        <v>1</v>
      </c>
      <c r="L1603" s="14" t="s">
        <v>42</v>
      </c>
      <c r="M1603" s="14" t="s">
        <v>37</v>
      </c>
      <c r="N1603" s="14">
        <v>3</v>
      </c>
      <c r="O1603" s="19">
        <v>18</v>
      </c>
      <c r="P1603" s="31">
        <v>100</v>
      </c>
      <c r="Q1603" s="32">
        <v>2550</v>
      </c>
      <c r="R1603" s="32">
        <f>O1603*Q1603</f>
        <v>45900</v>
      </c>
      <c r="S1603" s="31">
        <v>6</v>
      </c>
      <c r="T1603" s="31">
        <v>6</v>
      </c>
      <c r="U1603" s="30">
        <f>R1603*(100-T1603)%</f>
        <v>43146</v>
      </c>
      <c r="V1603" s="30">
        <f t="shared" si="244"/>
        <v>45396</v>
      </c>
      <c r="W1603" s="30">
        <f t="shared" si="249"/>
        <v>45396</v>
      </c>
      <c r="X1603" s="33">
        <v>50</v>
      </c>
      <c r="Y1603" s="34" t="s">
        <v>35</v>
      </c>
      <c r="Z1603" s="19">
        <v>0.03</v>
      </c>
    </row>
    <row r="1604" spans="1:26" ht="36.75" customHeight="1" thickBot="1" x14ac:dyDescent="0.6">
      <c r="A1604" s="11">
        <v>1324</v>
      </c>
      <c r="B1604" s="11" t="s">
        <v>32</v>
      </c>
      <c r="C1604" s="11">
        <v>2752</v>
      </c>
      <c r="D1604" s="11">
        <v>0</v>
      </c>
      <c r="E1604" s="11">
        <v>2</v>
      </c>
      <c r="F1604" s="11">
        <v>22</v>
      </c>
      <c r="G1604" s="20">
        <v>2</v>
      </c>
      <c r="H1604" s="12">
        <f t="shared" si="248"/>
        <v>222</v>
      </c>
      <c r="I1604" s="11">
        <v>500</v>
      </c>
      <c r="J1604" s="13">
        <f t="shared" si="247"/>
        <v>111000</v>
      </c>
      <c r="K1604" s="11">
        <v>1</v>
      </c>
      <c r="L1604" s="11" t="s">
        <v>33</v>
      </c>
      <c r="M1604" s="14" t="s">
        <v>34</v>
      </c>
      <c r="N1604" s="11">
        <v>2</v>
      </c>
      <c r="O1604" s="12">
        <v>216</v>
      </c>
      <c r="P1604" s="15">
        <v>100</v>
      </c>
      <c r="Q1604" s="16">
        <v>8450</v>
      </c>
      <c r="R1604" s="16">
        <f>O1604*Q1604</f>
        <v>1825200</v>
      </c>
      <c r="S1604" s="15">
        <v>25</v>
      </c>
      <c r="T1604" s="15">
        <v>85</v>
      </c>
      <c r="U1604" s="13">
        <f>R1604*(100-T1604)%</f>
        <v>273780</v>
      </c>
      <c r="V1604" s="13">
        <f t="shared" si="244"/>
        <v>384780</v>
      </c>
      <c r="W1604" s="13">
        <f t="shared" si="249"/>
        <v>384780</v>
      </c>
      <c r="X1604" s="17">
        <v>50</v>
      </c>
      <c r="Y1604" s="18" t="s">
        <v>35</v>
      </c>
      <c r="Z1604" s="19">
        <v>0.03</v>
      </c>
    </row>
    <row r="1605" spans="1:26" ht="36.75" customHeight="1" thickBot="1" x14ac:dyDescent="0.6">
      <c r="A1605" s="11">
        <v>1325</v>
      </c>
      <c r="B1605" s="11" t="s">
        <v>32</v>
      </c>
      <c r="C1605" s="11">
        <v>2743</v>
      </c>
      <c r="D1605" s="11">
        <v>0</v>
      </c>
      <c r="E1605" s="11">
        <v>0</v>
      </c>
      <c r="F1605" s="11">
        <v>81</v>
      </c>
      <c r="G1605" s="20">
        <v>2</v>
      </c>
      <c r="H1605" s="12">
        <f t="shared" si="248"/>
        <v>81</v>
      </c>
      <c r="I1605" s="11">
        <v>100</v>
      </c>
      <c r="J1605" s="13">
        <f t="shared" si="247"/>
        <v>8100</v>
      </c>
      <c r="K1605" s="11">
        <v>1</v>
      </c>
      <c r="L1605" s="11" t="s">
        <v>33</v>
      </c>
      <c r="M1605" s="11" t="s">
        <v>37</v>
      </c>
      <c r="N1605" s="11">
        <v>2</v>
      </c>
      <c r="O1605" s="12">
        <v>255</v>
      </c>
      <c r="P1605" s="15">
        <v>100</v>
      </c>
      <c r="Q1605" s="16">
        <v>8450</v>
      </c>
      <c r="R1605" s="16">
        <f>O1605*Q1605</f>
        <v>2154750</v>
      </c>
      <c r="S1605" s="15">
        <v>21</v>
      </c>
      <c r="T1605" s="15">
        <v>32</v>
      </c>
      <c r="U1605" s="13">
        <f>R1605*(100-T1605)%</f>
        <v>1465230</v>
      </c>
      <c r="V1605" s="13">
        <f t="shared" si="244"/>
        <v>1473330</v>
      </c>
      <c r="W1605" s="13">
        <f t="shared" si="249"/>
        <v>1473330</v>
      </c>
      <c r="X1605" s="161">
        <v>50</v>
      </c>
      <c r="Y1605" s="164" t="s">
        <v>35</v>
      </c>
      <c r="Z1605" s="144">
        <v>0.03</v>
      </c>
    </row>
    <row r="1606" spans="1:26" ht="36.75" customHeight="1" thickBot="1" x14ac:dyDescent="0.6">
      <c r="A1606" s="11">
        <v>1326</v>
      </c>
      <c r="B1606" s="11" t="s">
        <v>32</v>
      </c>
      <c r="C1606" s="11">
        <v>2783</v>
      </c>
      <c r="D1606" s="11">
        <v>0</v>
      </c>
      <c r="E1606" s="11">
        <v>0</v>
      </c>
      <c r="F1606" s="11">
        <v>98</v>
      </c>
      <c r="G1606" s="20">
        <v>2</v>
      </c>
      <c r="H1606" s="12">
        <f t="shared" si="248"/>
        <v>98</v>
      </c>
      <c r="I1606" s="11">
        <v>100</v>
      </c>
      <c r="J1606" s="13">
        <f t="shared" si="247"/>
        <v>9800</v>
      </c>
      <c r="K1606" s="11">
        <v>1</v>
      </c>
      <c r="L1606" s="11" t="s">
        <v>45</v>
      </c>
      <c r="M1606" s="11"/>
      <c r="N1606" s="11">
        <v>2</v>
      </c>
      <c r="O1606" s="12"/>
      <c r="P1606" s="15">
        <v>100</v>
      </c>
      <c r="Q1606" s="16"/>
      <c r="R1606" s="16"/>
      <c r="S1606" s="15"/>
      <c r="T1606" s="15"/>
      <c r="U1606" s="13"/>
      <c r="V1606" s="13">
        <f t="shared" si="244"/>
        <v>9800</v>
      </c>
      <c r="W1606" s="13">
        <f t="shared" si="249"/>
        <v>9800</v>
      </c>
      <c r="X1606" s="162"/>
      <c r="Y1606" s="165"/>
      <c r="Z1606" s="145"/>
    </row>
    <row r="1607" spans="1:26" ht="36.75" customHeight="1" thickBot="1" x14ac:dyDescent="0.6">
      <c r="A1607" s="11">
        <v>1327</v>
      </c>
      <c r="B1607" s="11" t="s">
        <v>32</v>
      </c>
      <c r="C1607" s="11">
        <v>47279</v>
      </c>
      <c r="D1607" s="11">
        <v>0</v>
      </c>
      <c r="E1607" s="11">
        <v>0</v>
      </c>
      <c r="F1607" s="11">
        <v>66</v>
      </c>
      <c r="G1607" s="20">
        <v>2</v>
      </c>
      <c r="H1607" s="12">
        <f t="shared" si="248"/>
        <v>66</v>
      </c>
      <c r="I1607" s="11">
        <v>100</v>
      </c>
      <c r="J1607" s="13">
        <f t="shared" si="247"/>
        <v>6600</v>
      </c>
      <c r="K1607" s="11"/>
      <c r="L1607" s="11" t="s">
        <v>45</v>
      </c>
      <c r="M1607" s="11"/>
      <c r="N1607" s="11">
        <v>2</v>
      </c>
      <c r="O1607" s="12"/>
      <c r="P1607" s="15">
        <v>100</v>
      </c>
      <c r="Q1607" s="16"/>
      <c r="R1607" s="16"/>
      <c r="S1607" s="15"/>
      <c r="T1607" s="15"/>
      <c r="U1607" s="13"/>
      <c r="V1607" s="13">
        <f t="shared" si="244"/>
        <v>6600</v>
      </c>
      <c r="W1607" s="13">
        <f>V1607</f>
        <v>6600</v>
      </c>
      <c r="X1607" s="162"/>
      <c r="Y1607" s="165"/>
      <c r="Z1607" s="145"/>
    </row>
    <row r="1608" spans="1:26" ht="36.75" customHeight="1" thickBot="1" x14ac:dyDescent="0.6">
      <c r="A1608" s="11">
        <v>1328</v>
      </c>
      <c r="B1608" s="11" t="s">
        <v>32</v>
      </c>
      <c r="C1608" s="11">
        <v>47613</v>
      </c>
      <c r="D1608" s="11">
        <v>0</v>
      </c>
      <c r="E1608" s="11">
        <v>0</v>
      </c>
      <c r="F1608" s="11">
        <v>52</v>
      </c>
      <c r="G1608" s="20">
        <v>2</v>
      </c>
      <c r="H1608" s="12">
        <f t="shared" si="248"/>
        <v>52</v>
      </c>
      <c r="I1608" s="11">
        <v>100</v>
      </c>
      <c r="J1608" s="13">
        <f t="shared" si="247"/>
        <v>5200</v>
      </c>
      <c r="K1608" s="11"/>
      <c r="L1608" s="11" t="s">
        <v>45</v>
      </c>
      <c r="M1608" s="11"/>
      <c r="N1608" s="11">
        <v>2</v>
      </c>
      <c r="O1608" s="12"/>
      <c r="P1608" s="15">
        <v>100</v>
      </c>
      <c r="Q1608" s="16"/>
      <c r="R1608" s="16"/>
      <c r="S1608" s="15"/>
      <c r="T1608" s="15"/>
      <c r="U1608" s="13"/>
      <c r="V1608" s="13">
        <f t="shared" si="244"/>
        <v>5200</v>
      </c>
      <c r="W1608" s="13">
        <f>V1608</f>
        <v>5200</v>
      </c>
      <c r="X1608" s="163"/>
      <c r="Y1608" s="166"/>
      <c r="Z1608" s="146"/>
    </row>
    <row r="1609" spans="1:26" ht="36.75" customHeight="1" thickBot="1" x14ac:dyDescent="0.6">
      <c r="A1609" s="11">
        <v>1329</v>
      </c>
      <c r="B1609" s="11" t="s">
        <v>32</v>
      </c>
      <c r="C1609" s="11">
        <v>17329</v>
      </c>
      <c r="D1609" s="11">
        <v>1</v>
      </c>
      <c r="E1609" s="11">
        <v>0</v>
      </c>
      <c r="F1609" s="11">
        <v>21</v>
      </c>
      <c r="G1609" s="20">
        <v>1</v>
      </c>
      <c r="H1609" s="12">
        <f t="shared" si="248"/>
        <v>421</v>
      </c>
      <c r="I1609" s="11">
        <v>440</v>
      </c>
      <c r="J1609" s="13">
        <f t="shared" si="247"/>
        <v>185240</v>
      </c>
      <c r="K1609" s="11">
        <v>1</v>
      </c>
      <c r="L1609" s="11"/>
      <c r="M1609" s="11"/>
      <c r="N1609" s="11">
        <v>1</v>
      </c>
      <c r="O1609" s="12"/>
      <c r="P1609" s="15">
        <v>100</v>
      </c>
      <c r="Q1609" s="16"/>
      <c r="R1609" s="16"/>
      <c r="S1609" s="15"/>
      <c r="T1609" s="15"/>
      <c r="U1609" s="13"/>
      <c r="V1609" s="13">
        <f t="shared" si="244"/>
        <v>185240</v>
      </c>
      <c r="W1609" s="13">
        <f t="shared" si="249"/>
        <v>185240</v>
      </c>
      <c r="X1609" s="17">
        <v>50</v>
      </c>
      <c r="Y1609" s="6" t="s">
        <v>35</v>
      </c>
      <c r="Z1609" s="19">
        <v>0.01</v>
      </c>
    </row>
    <row r="1610" spans="1:26" ht="36.75" customHeight="1" thickBot="1" x14ac:dyDescent="0.6">
      <c r="A1610" s="11">
        <v>1330</v>
      </c>
      <c r="B1610" s="11"/>
      <c r="C1610" s="11">
        <v>53972</v>
      </c>
      <c r="D1610" s="11">
        <v>1</v>
      </c>
      <c r="E1610" s="11">
        <v>0</v>
      </c>
      <c r="F1610" s="11">
        <v>21</v>
      </c>
      <c r="G1610" s="20">
        <v>1</v>
      </c>
      <c r="H1610" s="12">
        <f t="shared" ref="H1610" si="250">SUM(D1610*400)+(E1610*100)+F1610</f>
        <v>421</v>
      </c>
      <c r="I1610" s="11">
        <v>440</v>
      </c>
      <c r="J1610" s="13">
        <f t="shared" si="247"/>
        <v>185240</v>
      </c>
      <c r="K1610" s="11">
        <v>1</v>
      </c>
      <c r="L1610" s="11"/>
      <c r="M1610" s="11"/>
      <c r="N1610" s="11">
        <v>1</v>
      </c>
      <c r="O1610" s="12"/>
      <c r="P1610" s="15">
        <v>100</v>
      </c>
      <c r="Q1610" s="16"/>
      <c r="R1610" s="16"/>
      <c r="S1610" s="15"/>
      <c r="T1610" s="15"/>
      <c r="U1610" s="13"/>
      <c r="V1610" s="13">
        <f t="shared" si="244"/>
        <v>185240</v>
      </c>
      <c r="W1610" s="13">
        <f t="shared" si="249"/>
        <v>185240</v>
      </c>
      <c r="X1610" s="17">
        <v>50</v>
      </c>
      <c r="Y1610" s="6" t="s">
        <v>35</v>
      </c>
      <c r="Z1610" s="19">
        <v>0.01</v>
      </c>
    </row>
    <row r="1611" spans="1:26" ht="36.75" customHeight="1" thickBot="1" x14ac:dyDescent="0.6">
      <c r="A1611" s="152">
        <v>1331</v>
      </c>
      <c r="B1611" s="11" t="s">
        <v>32</v>
      </c>
      <c r="C1611" s="11">
        <v>33239</v>
      </c>
      <c r="D1611" s="11">
        <v>0</v>
      </c>
      <c r="E1611" s="11">
        <v>2</v>
      </c>
      <c r="F1611" s="11">
        <v>11</v>
      </c>
      <c r="G1611" s="20">
        <v>2</v>
      </c>
      <c r="H1611" s="12">
        <f t="shared" si="248"/>
        <v>211</v>
      </c>
      <c r="I1611" s="11">
        <v>420</v>
      </c>
      <c r="J1611" s="13">
        <f t="shared" si="247"/>
        <v>88620</v>
      </c>
      <c r="K1611" s="11">
        <v>1</v>
      </c>
      <c r="L1611" s="11"/>
      <c r="M1611" s="11"/>
      <c r="N1611" s="11">
        <v>2</v>
      </c>
      <c r="O1611" s="12"/>
      <c r="P1611" s="15">
        <v>100</v>
      </c>
      <c r="Q1611" s="16"/>
      <c r="R1611" s="16"/>
      <c r="S1611" s="15"/>
      <c r="T1611" s="15"/>
      <c r="U1611" s="13"/>
      <c r="V1611" s="13">
        <f t="shared" si="244"/>
        <v>88620</v>
      </c>
      <c r="W1611" s="13">
        <f t="shared" si="249"/>
        <v>88620</v>
      </c>
      <c r="X1611" s="17">
        <v>50</v>
      </c>
      <c r="Y1611" s="18" t="s">
        <v>35</v>
      </c>
      <c r="Z1611" s="19">
        <v>0.03</v>
      </c>
    </row>
    <row r="1612" spans="1:26" ht="36.75" customHeight="1" thickBot="1" x14ac:dyDescent="0.6">
      <c r="A1612" s="153"/>
      <c r="B1612" s="11" t="s">
        <v>32</v>
      </c>
      <c r="C1612" s="11">
        <v>33239</v>
      </c>
      <c r="D1612" s="11"/>
      <c r="E1612" s="11"/>
      <c r="F1612" s="11"/>
      <c r="G1612" s="20"/>
      <c r="H1612" s="12"/>
      <c r="I1612" s="11"/>
      <c r="J1612" s="13"/>
      <c r="K1612" s="11">
        <v>1</v>
      </c>
      <c r="L1612" s="11" t="s">
        <v>33</v>
      </c>
      <c r="M1612" s="14" t="s">
        <v>34</v>
      </c>
      <c r="N1612" s="11">
        <v>2</v>
      </c>
      <c r="O1612" s="12">
        <v>480</v>
      </c>
      <c r="P1612" s="15">
        <v>100</v>
      </c>
      <c r="Q1612" s="16">
        <v>8450</v>
      </c>
      <c r="R1612" s="16">
        <f>O1612*Q1612</f>
        <v>4056000</v>
      </c>
      <c r="S1612" s="15">
        <v>33</v>
      </c>
      <c r="T1612" s="15">
        <v>85</v>
      </c>
      <c r="U1612" s="13">
        <f>R1612*(100-T1612)%</f>
        <v>608400</v>
      </c>
      <c r="V1612" s="13">
        <f t="shared" ref="V1612:V1678" si="251">U1612+J1612</f>
        <v>608400</v>
      </c>
      <c r="W1612" s="13">
        <f t="shared" si="249"/>
        <v>608400</v>
      </c>
      <c r="X1612" s="17">
        <v>10</v>
      </c>
      <c r="Y1612" s="18" t="s">
        <v>35</v>
      </c>
      <c r="Z1612" s="19">
        <v>0.02</v>
      </c>
    </row>
    <row r="1613" spans="1:26" ht="30" customHeight="1" thickBot="1" x14ac:dyDescent="0.6">
      <c r="A1613" s="11">
        <v>1332</v>
      </c>
      <c r="B1613" s="11" t="s">
        <v>32</v>
      </c>
      <c r="C1613" s="11">
        <v>32341</v>
      </c>
      <c r="D1613" s="11">
        <v>6</v>
      </c>
      <c r="E1613" s="11">
        <v>2</v>
      </c>
      <c r="F1613" s="11">
        <v>25</v>
      </c>
      <c r="G1613" s="20">
        <v>1</v>
      </c>
      <c r="H1613" s="12">
        <f t="shared" si="248"/>
        <v>2625</v>
      </c>
      <c r="I1613" s="11">
        <v>130</v>
      </c>
      <c r="J1613" s="13">
        <f>H1613*I1613</f>
        <v>341250</v>
      </c>
      <c r="K1613" s="11">
        <v>1</v>
      </c>
      <c r="L1613" s="11"/>
      <c r="M1613" s="11"/>
      <c r="N1613" s="11">
        <v>1</v>
      </c>
      <c r="O1613" s="12"/>
      <c r="P1613" s="15">
        <v>100</v>
      </c>
      <c r="Q1613" s="16"/>
      <c r="R1613" s="16"/>
      <c r="S1613" s="15"/>
      <c r="T1613" s="15"/>
      <c r="U1613" s="13"/>
      <c r="V1613" s="13">
        <f t="shared" si="251"/>
        <v>341250</v>
      </c>
      <c r="W1613" s="13">
        <f t="shared" si="249"/>
        <v>341250</v>
      </c>
      <c r="X1613" s="161">
        <v>50</v>
      </c>
      <c r="Y1613" s="164" t="s">
        <v>35</v>
      </c>
      <c r="Z1613" s="144">
        <v>0.01</v>
      </c>
    </row>
    <row r="1614" spans="1:26" ht="30" customHeight="1" thickBot="1" x14ac:dyDescent="0.6">
      <c r="A1614" s="11">
        <v>1333</v>
      </c>
      <c r="B1614" s="11" t="s">
        <v>32</v>
      </c>
      <c r="C1614" s="11">
        <v>33384</v>
      </c>
      <c r="D1614" s="11">
        <v>0</v>
      </c>
      <c r="E1614" s="11">
        <v>3</v>
      </c>
      <c r="F1614" s="11">
        <v>24</v>
      </c>
      <c r="G1614" s="20">
        <v>1</v>
      </c>
      <c r="H1614" s="12">
        <f>SUM(D1614*400)+(E1614*100)+F1614</f>
        <v>324</v>
      </c>
      <c r="I1614" s="11">
        <v>100</v>
      </c>
      <c r="J1614" s="13">
        <f>H1614*I1614</f>
        <v>32400</v>
      </c>
      <c r="K1614" s="11">
        <v>1</v>
      </c>
      <c r="L1614" s="11"/>
      <c r="M1614" s="11"/>
      <c r="N1614" s="11">
        <v>1</v>
      </c>
      <c r="O1614" s="12"/>
      <c r="P1614" s="15">
        <v>100</v>
      </c>
      <c r="Q1614" s="16"/>
      <c r="R1614" s="16"/>
      <c r="S1614" s="15"/>
      <c r="T1614" s="15"/>
      <c r="U1614" s="13"/>
      <c r="V1614" s="13">
        <f t="shared" si="251"/>
        <v>32400</v>
      </c>
      <c r="W1614" s="13">
        <f>V1614</f>
        <v>32400</v>
      </c>
      <c r="X1614" s="163"/>
      <c r="Y1614" s="166"/>
      <c r="Z1614" s="146"/>
    </row>
    <row r="1615" spans="1:26" s="37" customFormat="1" ht="36.75" customHeight="1" thickBot="1" x14ac:dyDescent="0.6">
      <c r="A1615" s="147">
        <v>1334</v>
      </c>
      <c r="B1615" s="14" t="s">
        <v>32</v>
      </c>
      <c r="C1615" s="14">
        <v>33259</v>
      </c>
      <c r="D1615" s="14">
        <v>0</v>
      </c>
      <c r="E1615" s="14">
        <v>1</v>
      </c>
      <c r="F1615" s="14">
        <v>1</v>
      </c>
      <c r="G1615" s="29">
        <v>2</v>
      </c>
      <c r="H1615" s="19">
        <f>SUM(D1615*400)+(E1615*100)+F1615</f>
        <v>101</v>
      </c>
      <c r="I1615" s="14">
        <v>100</v>
      </c>
      <c r="J1615" s="30">
        <f>H1615*I1615</f>
        <v>10100</v>
      </c>
      <c r="K1615" s="14">
        <v>1</v>
      </c>
      <c r="L1615" s="14"/>
      <c r="M1615" s="14"/>
      <c r="N1615" s="14">
        <v>2</v>
      </c>
      <c r="O1615" s="19"/>
      <c r="P1615" s="31">
        <v>100</v>
      </c>
      <c r="Q1615" s="32"/>
      <c r="R1615" s="32"/>
      <c r="S1615" s="31"/>
      <c r="T1615" s="31"/>
      <c r="U1615" s="30"/>
      <c r="V1615" s="30">
        <f t="shared" si="251"/>
        <v>10100</v>
      </c>
      <c r="W1615" s="30">
        <f>V1615</f>
        <v>10100</v>
      </c>
      <c r="X1615" s="56">
        <v>50</v>
      </c>
      <c r="Y1615" s="34" t="s">
        <v>35</v>
      </c>
      <c r="Z1615" s="19">
        <v>0.03</v>
      </c>
    </row>
    <row r="1616" spans="1:26" ht="36.75" customHeight="1" thickBot="1" x14ac:dyDescent="0.6">
      <c r="A1616" s="148"/>
      <c r="B1616" s="11" t="s">
        <v>32</v>
      </c>
      <c r="C1616" s="11">
        <v>33259</v>
      </c>
      <c r="D1616" s="11"/>
      <c r="E1616" s="11"/>
      <c r="F1616" s="11"/>
      <c r="G1616" s="20"/>
      <c r="H1616" s="12"/>
      <c r="I1616" s="11"/>
      <c r="J1616" s="13"/>
      <c r="K1616" s="11">
        <v>1</v>
      </c>
      <c r="L1616" s="11" t="s">
        <v>33</v>
      </c>
      <c r="M1616" s="14" t="s">
        <v>34</v>
      </c>
      <c r="N1616" s="11">
        <v>2</v>
      </c>
      <c r="O1616" s="12">
        <v>630</v>
      </c>
      <c r="P1616" s="15">
        <v>100</v>
      </c>
      <c r="Q1616" s="16">
        <v>8450</v>
      </c>
      <c r="R1616" s="16">
        <f>O1616*Q1616</f>
        <v>5323500</v>
      </c>
      <c r="S1616" s="15">
        <v>36</v>
      </c>
      <c r="T1616" s="15">
        <v>85</v>
      </c>
      <c r="U1616" s="13">
        <f>R1616*(100-T1616)%</f>
        <v>798525</v>
      </c>
      <c r="V1616" s="13">
        <f t="shared" si="251"/>
        <v>798525</v>
      </c>
      <c r="W1616" s="13">
        <f t="shared" si="249"/>
        <v>798525</v>
      </c>
      <c r="X1616" s="17">
        <v>10</v>
      </c>
      <c r="Y1616" s="18" t="s">
        <v>35</v>
      </c>
      <c r="Z1616" s="19">
        <v>0.02</v>
      </c>
    </row>
    <row r="1617" spans="1:26" s="37" customFormat="1" ht="36.75" customHeight="1" thickBot="1" x14ac:dyDescent="0.6">
      <c r="A1617" s="14">
        <v>1335</v>
      </c>
      <c r="B1617" s="14" t="s">
        <v>32</v>
      </c>
      <c r="C1617" s="14">
        <v>34040</v>
      </c>
      <c r="D1617" s="14">
        <v>0</v>
      </c>
      <c r="E1617" s="14">
        <v>2</v>
      </c>
      <c r="F1617" s="14">
        <v>2</v>
      </c>
      <c r="G1617" s="29">
        <v>3</v>
      </c>
      <c r="H1617" s="19">
        <f t="shared" si="248"/>
        <v>202</v>
      </c>
      <c r="I1617" s="14">
        <v>500</v>
      </c>
      <c r="J1617" s="30">
        <f t="shared" ref="J1617:J1625" si="252">H1617*I1617</f>
        <v>101000</v>
      </c>
      <c r="K1617" s="14">
        <v>1</v>
      </c>
      <c r="L1617" s="14" t="s">
        <v>58</v>
      </c>
      <c r="M1617" s="14" t="s">
        <v>37</v>
      </c>
      <c r="N1617" s="14">
        <v>2</v>
      </c>
      <c r="O1617" s="19">
        <v>400</v>
      </c>
      <c r="P1617" s="31">
        <v>79.545454545454547</v>
      </c>
      <c r="Q1617" s="32">
        <v>3500</v>
      </c>
      <c r="R1617" s="32">
        <f>O1617*Q1617</f>
        <v>1400000</v>
      </c>
      <c r="S1617" s="31">
        <v>18</v>
      </c>
      <c r="T1617" s="31">
        <v>26</v>
      </c>
      <c r="U1617" s="30">
        <f>R1617*(100-T1617)%</f>
        <v>1036000</v>
      </c>
      <c r="V1617" s="30">
        <f t="shared" si="251"/>
        <v>1137000</v>
      </c>
      <c r="W1617" s="30">
        <f t="shared" si="249"/>
        <v>1137000</v>
      </c>
      <c r="X1617" s="33">
        <v>10</v>
      </c>
      <c r="Y1617" s="34">
        <f>W1617</f>
        <v>1137000</v>
      </c>
      <c r="Z1617" s="19">
        <v>0.02</v>
      </c>
    </row>
    <row r="1618" spans="1:26" s="37" customFormat="1" ht="36.75" customHeight="1" thickBot="1" x14ac:dyDescent="0.6">
      <c r="A1618" s="88"/>
      <c r="B1618" s="14" t="s">
        <v>32</v>
      </c>
      <c r="C1618" s="14">
        <v>34040</v>
      </c>
      <c r="D1618" s="14"/>
      <c r="E1618" s="14"/>
      <c r="F1618" s="14"/>
      <c r="G1618" s="14"/>
      <c r="H1618" s="19"/>
      <c r="I1618" s="14"/>
      <c r="J1618" s="30"/>
      <c r="K1618" s="14">
        <v>1</v>
      </c>
      <c r="L1618" s="14" t="s">
        <v>43</v>
      </c>
      <c r="M1618" s="14" t="s">
        <v>43</v>
      </c>
      <c r="N1618" s="14">
        <v>2</v>
      </c>
      <c r="O1618" s="19">
        <v>148</v>
      </c>
      <c r="P1618" s="31">
        <v>100</v>
      </c>
      <c r="Q1618" s="32">
        <v>5650</v>
      </c>
      <c r="R1618" s="32">
        <f>O1618*Q1618</f>
        <v>836200</v>
      </c>
      <c r="S1618" s="31">
        <v>14</v>
      </c>
      <c r="T1618" s="31">
        <v>18</v>
      </c>
      <c r="U1618" s="30">
        <f>R1618*(100-T1618)%</f>
        <v>685684</v>
      </c>
      <c r="V1618" s="30">
        <f>U1618+J1618</f>
        <v>685684</v>
      </c>
      <c r="W1618" s="30">
        <f>V1618</f>
        <v>685684</v>
      </c>
      <c r="X1618" s="33">
        <v>0</v>
      </c>
      <c r="Y1618" s="34">
        <f>W1618</f>
        <v>685684</v>
      </c>
      <c r="Z1618" s="19">
        <v>0.02</v>
      </c>
    </row>
    <row r="1619" spans="1:26" s="37" customFormat="1" ht="36.75" customHeight="1" thickBot="1" x14ac:dyDescent="0.6">
      <c r="A1619" s="88"/>
      <c r="B1619" s="14" t="s">
        <v>32</v>
      </c>
      <c r="C1619" s="14">
        <v>34040</v>
      </c>
      <c r="D1619" s="14"/>
      <c r="E1619" s="14"/>
      <c r="F1619" s="14"/>
      <c r="G1619" s="14"/>
      <c r="H1619" s="19"/>
      <c r="I1619" s="14"/>
      <c r="J1619" s="30"/>
      <c r="K1619" s="14"/>
      <c r="L1619" s="14" t="s">
        <v>43</v>
      </c>
      <c r="M1619" s="14" t="s">
        <v>43</v>
      </c>
      <c r="N1619" s="14">
        <v>3</v>
      </c>
      <c r="O1619" s="19">
        <f>O1618-132</f>
        <v>16</v>
      </c>
      <c r="P1619" s="31">
        <v>100</v>
      </c>
      <c r="Q1619" s="32">
        <v>5650</v>
      </c>
      <c r="R1619" s="32">
        <f>O1619*Q1619</f>
        <v>90400</v>
      </c>
      <c r="S1619" s="31">
        <v>14</v>
      </c>
      <c r="T1619" s="31">
        <v>18</v>
      </c>
      <c r="U1619" s="30">
        <f>R1619*(100-T1619)%</f>
        <v>74128</v>
      </c>
      <c r="V1619" s="30">
        <f>U1619+J1619</f>
        <v>74128</v>
      </c>
      <c r="W1619" s="30">
        <f>V1619</f>
        <v>74128</v>
      </c>
      <c r="X1619" s="33">
        <v>0</v>
      </c>
      <c r="Y1619" s="34">
        <f>W1619</f>
        <v>74128</v>
      </c>
      <c r="Z1619" s="19">
        <v>0.3</v>
      </c>
    </row>
    <row r="1620" spans="1:26" ht="29.25" customHeight="1" thickBot="1" x14ac:dyDescent="0.6">
      <c r="A1620" s="14">
        <v>1336</v>
      </c>
      <c r="B1620" s="11" t="s">
        <v>32</v>
      </c>
      <c r="C1620" s="11">
        <v>38992</v>
      </c>
      <c r="D1620" s="11">
        <v>1</v>
      </c>
      <c r="E1620" s="11">
        <v>0</v>
      </c>
      <c r="F1620" s="11">
        <v>6</v>
      </c>
      <c r="G1620" s="11">
        <v>1</v>
      </c>
      <c r="H1620" s="12">
        <f t="shared" si="248"/>
        <v>406</v>
      </c>
      <c r="I1620" s="11">
        <v>500</v>
      </c>
      <c r="J1620" s="13">
        <f t="shared" si="252"/>
        <v>203000</v>
      </c>
      <c r="K1620" s="11">
        <v>1</v>
      </c>
      <c r="L1620" s="11"/>
      <c r="M1620" s="11"/>
      <c r="N1620" s="11">
        <v>1</v>
      </c>
      <c r="O1620" s="12"/>
      <c r="P1620" s="15">
        <v>100</v>
      </c>
      <c r="Q1620" s="16"/>
      <c r="R1620" s="16"/>
      <c r="S1620" s="15"/>
      <c r="T1620" s="15"/>
      <c r="U1620" s="13"/>
      <c r="V1620" s="13">
        <f t="shared" si="251"/>
        <v>203000</v>
      </c>
      <c r="W1620" s="13">
        <f t="shared" si="249"/>
        <v>203000</v>
      </c>
      <c r="X1620" s="161">
        <v>50</v>
      </c>
      <c r="Y1620" s="164" t="s">
        <v>35</v>
      </c>
      <c r="Z1620" s="144">
        <v>0.01</v>
      </c>
    </row>
    <row r="1621" spans="1:26" ht="29.25" customHeight="1" thickBot="1" x14ac:dyDescent="0.6">
      <c r="A1621" s="14">
        <v>1337</v>
      </c>
      <c r="B1621" s="11" t="s">
        <v>32</v>
      </c>
      <c r="C1621" s="11">
        <v>38995</v>
      </c>
      <c r="D1621" s="11">
        <v>1</v>
      </c>
      <c r="E1621" s="11">
        <v>3</v>
      </c>
      <c r="F1621" s="11">
        <v>20</v>
      </c>
      <c r="G1621" s="11">
        <v>1</v>
      </c>
      <c r="H1621" s="12">
        <f t="shared" si="248"/>
        <v>720</v>
      </c>
      <c r="I1621" s="11">
        <v>500</v>
      </c>
      <c r="J1621" s="13">
        <f t="shared" si="252"/>
        <v>360000</v>
      </c>
      <c r="K1621" s="11">
        <v>1</v>
      </c>
      <c r="L1621" s="11"/>
      <c r="M1621" s="11"/>
      <c r="N1621" s="11">
        <v>1</v>
      </c>
      <c r="O1621" s="12"/>
      <c r="P1621" s="15">
        <v>100</v>
      </c>
      <c r="Q1621" s="16"/>
      <c r="R1621" s="16"/>
      <c r="S1621" s="15"/>
      <c r="T1621" s="15"/>
      <c r="U1621" s="13"/>
      <c r="V1621" s="13">
        <f t="shared" si="251"/>
        <v>360000</v>
      </c>
      <c r="W1621" s="13">
        <f t="shared" si="249"/>
        <v>360000</v>
      </c>
      <c r="X1621" s="162"/>
      <c r="Y1621" s="165"/>
      <c r="Z1621" s="145"/>
    </row>
    <row r="1622" spans="1:26" ht="29.25" customHeight="1" thickBot="1" x14ac:dyDescent="0.6">
      <c r="A1622" s="14">
        <v>1338</v>
      </c>
      <c r="B1622" s="11" t="s">
        <v>32</v>
      </c>
      <c r="C1622" s="11">
        <v>39192</v>
      </c>
      <c r="D1622" s="11">
        <v>4</v>
      </c>
      <c r="E1622" s="11">
        <v>1</v>
      </c>
      <c r="F1622" s="11">
        <v>41</v>
      </c>
      <c r="G1622" s="11">
        <v>1</v>
      </c>
      <c r="H1622" s="12">
        <f t="shared" si="248"/>
        <v>1741</v>
      </c>
      <c r="I1622" s="11">
        <v>100</v>
      </c>
      <c r="J1622" s="13">
        <f t="shared" si="252"/>
        <v>174100</v>
      </c>
      <c r="K1622" s="11">
        <v>1</v>
      </c>
      <c r="L1622" s="11"/>
      <c r="M1622" s="11"/>
      <c r="N1622" s="11">
        <v>1</v>
      </c>
      <c r="O1622" s="12"/>
      <c r="P1622" s="15">
        <v>100</v>
      </c>
      <c r="Q1622" s="16"/>
      <c r="R1622" s="16"/>
      <c r="S1622" s="15"/>
      <c r="T1622" s="15"/>
      <c r="U1622" s="13"/>
      <c r="V1622" s="13">
        <f t="shared" si="251"/>
        <v>174100</v>
      </c>
      <c r="W1622" s="13">
        <f t="shared" si="249"/>
        <v>174100</v>
      </c>
      <c r="X1622" s="162"/>
      <c r="Y1622" s="165"/>
      <c r="Z1622" s="145"/>
    </row>
    <row r="1623" spans="1:26" ht="29.25" customHeight="1" thickBot="1" x14ac:dyDescent="0.6">
      <c r="A1623" s="14">
        <v>1339</v>
      </c>
      <c r="B1623" s="11" t="s">
        <v>32</v>
      </c>
      <c r="C1623" s="11">
        <v>34016</v>
      </c>
      <c r="D1623" s="11">
        <v>0</v>
      </c>
      <c r="E1623" s="11">
        <v>1</v>
      </c>
      <c r="F1623" s="11">
        <v>50</v>
      </c>
      <c r="G1623" s="20">
        <v>1</v>
      </c>
      <c r="H1623" s="12">
        <f t="shared" si="248"/>
        <v>150</v>
      </c>
      <c r="I1623" s="11">
        <v>500</v>
      </c>
      <c r="J1623" s="13">
        <f t="shared" si="252"/>
        <v>75000</v>
      </c>
      <c r="K1623" s="11">
        <v>1</v>
      </c>
      <c r="L1623" s="11"/>
      <c r="M1623" s="11"/>
      <c r="N1623" s="11">
        <v>1</v>
      </c>
      <c r="O1623" s="12"/>
      <c r="P1623" s="15">
        <v>100</v>
      </c>
      <c r="Q1623" s="16"/>
      <c r="R1623" s="16"/>
      <c r="S1623" s="15"/>
      <c r="T1623" s="15"/>
      <c r="U1623" s="13"/>
      <c r="V1623" s="13">
        <f t="shared" si="251"/>
        <v>75000</v>
      </c>
      <c r="W1623" s="13">
        <f t="shared" si="249"/>
        <v>75000</v>
      </c>
      <c r="X1623" s="163"/>
      <c r="Y1623" s="166"/>
      <c r="Z1623" s="146"/>
    </row>
    <row r="1624" spans="1:26" ht="29.25" customHeight="1" thickBot="1" x14ac:dyDescent="0.6">
      <c r="A1624" s="14">
        <v>1340</v>
      </c>
      <c r="B1624" s="11" t="s">
        <v>32</v>
      </c>
      <c r="C1624" s="11">
        <v>19641</v>
      </c>
      <c r="D1624" s="11">
        <v>15</v>
      </c>
      <c r="E1624" s="11">
        <v>2</v>
      </c>
      <c r="F1624" s="11">
        <v>0</v>
      </c>
      <c r="G1624" s="20">
        <v>1</v>
      </c>
      <c r="H1624" s="12">
        <f t="shared" si="248"/>
        <v>6200</v>
      </c>
      <c r="I1624" s="11">
        <v>100</v>
      </c>
      <c r="J1624" s="13">
        <f t="shared" si="252"/>
        <v>620000</v>
      </c>
      <c r="K1624" s="11">
        <v>1</v>
      </c>
      <c r="L1624" s="11"/>
      <c r="M1624" s="11"/>
      <c r="N1624" s="11">
        <v>1</v>
      </c>
      <c r="O1624" s="12"/>
      <c r="P1624" s="15">
        <v>100</v>
      </c>
      <c r="Q1624" s="16"/>
      <c r="R1624" s="16"/>
      <c r="S1624" s="15"/>
      <c r="T1624" s="15"/>
      <c r="U1624" s="13"/>
      <c r="V1624" s="13">
        <f t="shared" si="251"/>
        <v>620000</v>
      </c>
      <c r="W1624" s="13">
        <f t="shared" si="249"/>
        <v>620000</v>
      </c>
      <c r="X1624" s="17">
        <v>50</v>
      </c>
      <c r="Y1624" s="18" t="s">
        <v>35</v>
      </c>
      <c r="Z1624" s="19">
        <v>0.01</v>
      </c>
    </row>
    <row r="1625" spans="1:26" ht="36.75" customHeight="1" thickBot="1" x14ac:dyDescent="0.6">
      <c r="A1625" s="152">
        <v>1341</v>
      </c>
      <c r="B1625" s="11" t="s">
        <v>32</v>
      </c>
      <c r="C1625" s="11">
        <v>1501</v>
      </c>
      <c r="D1625" s="11">
        <v>0</v>
      </c>
      <c r="E1625" s="11">
        <v>1</v>
      </c>
      <c r="F1625" s="11">
        <v>70</v>
      </c>
      <c r="G1625" s="20">
        <v>2</v>
      </c>
      <c r="H1625" s="12">
        <f t="shared" si="248"/>
        <v>170</v>
      </c>
      <c r="I1625" s="11">
        <v>500</v>
      </c>
      <c r="J1625" s="13">
        <f t="shared" si="252"/>
        <v>85000</v>
      </c>
      <c r="K1625" s="11">
        <v>1</v>
      </c>
      <c r="L1625" s="11"/>
      <c r="M1625" s="11"/>
      <c r="N1625" s="11">
        <v>2</v>
      </c>
      <c r="O1625" s="12"/>
      <c r="P1625" s="15">
        <v>100</v>
      </c>
      <c r="Q1625" s="16"/>
      <c r="R1625" s="16"/>
      <c r="S1625" s="15"/>
      <c r="T1625" s="15"/>
      <c r="U1625" s="13"/>
      <c r="V1625" s="13">
        <f t="shared" si="251"/>
        <v>85000</v>
      </c>
      <c r="W1625" s="13">
        <f t="shared" si="249"/>
        <v>85000</v>
      </c>
      <c r="X1625" s="17">
        <v>50</v>
      </c>
      <c r="Y1625" s="18" t="s">
        <v>35</v>
      </c>
      <c r="Z1625" s="19">
        <v>0.03</v>
      </c>
    </row>
    <row r="1626" spans="1:26" ht="36.75" customHeight="1" thickBot="1" x14ac:dyDescent="0.6">
      <c r="A1626" s="153"/>
      <c r="B1626" s="11" t="s">
        <v>32</v>
      </c>
      <c r="C1626" s="11">
        <v>40</v>
      </c>
      <c r="D1626" s="11"/>
      <c r="E1626" s="11"/>
      <c r="F1626" s="11"/>
      <c r="G1626" s="20"/>
      <c r="H1626" s="12"/>
      <c r="I1626" s="11"/>
      <c r="J1626" s="13"/>
      <c r="K1626" s="11">
        <v>1</v>
      </c>
      <c r="L1626" s="11" t="s">
        <v>33</v>
      </c>
      <c r="M1626" s="14" t="s">
        <v>34</v>
      </c>
      <c r="N1626" s="11">
        <v>2</v>
      </c>
      <c r="O1626" s="12">
        <v>369.6</v>
      </c>
      <c r="P1626" s="15">
        <v>100</v>
      </c>
      <c r="Q1626" s="16">
        <v>8450</v>
      </c>
      <c r="R1626" s="16">
        <f>O1626*Q1626</f>
        <v>3123120</v>
      </c>
      <c r="S1626" s="15">
        <v>41</v>
      </c>
      <c r="T1626" s="15">
        <v>85</v>
      </c>
      <c r="U1626" s="13">
        <f>R1626*(100-T1626)%</f>
        <v>468468</v>
      </c>
      <c r="V1626" s="13">
        <f t="shared" si="251"/>
        <v>468468</v>
      </c>
      <c r="W1626" s="13">
        <f t="shared" si="249"/>
        <v>468468</v>
      </c>
      <c r="X1626" s="17">
        <v>10</v>
      </c>
      <c r="Y1626" s="18" t="s">
        <v>35</v>
      </c>
      <c r="Z1626" s="19">
        <v>0.02</v>
      </c>
    </row>
    <row r="1627" spans="1:26" ht="28.5" customHeight="1" thickBot="1" x14ac:dyDescent="0.6">
      <c r="A1627" s="11">
        <v>1342</v>
      </c>
      <c r="B1627" s="11" t="s">
        <v>32</v>
      </c>
      <c r="C1627" s="11">
        <v>17278</v>
      </c>
      <c r="D1627" s="11">
        <v>4</v>
      </c>
      <c r="E1627" s="11">
        <v>0</v>
      </c>
      <c r="F1627" s="11">
        <v>0</v>
      </c>
      <c r="G1627" s="20">
        <v>1</v>
      </c>
      <c r="H1627" s="12">
        <f t="shared" si="248"/>
        <v>1600</v>
      </c>
      <c r="I1627" s="11">
        <v>140</v>
      </c>
      <c r="J1627" s="13">
        <f>H1627*I1627</f>
        <v>224000</v>
      </c>
      <c r="K1627" s="11">
        <v>1</v>
      </c>
      <c r="L1627" s="11"/>
      <c r="M1627" s="11"/>
      <c r="N1627" s="11">
        <v>1</v>
      </c>
      <c r="O1627" s="12"/>
      <c r="P1627" s="15">
        <v>100</v>
      </c>
      <c r="Q1627" s="16"/>
      <c r="R1627" s="16"/>
      <c r="S1627" s="15"/>
      <c r="T1627" s="15"/>
      <c r="U1627" s="13"/>
      <c r="V1627" s="13">
        <f t="shared" si="251"/>
        <v>224000</v>
      </c>
      <c r="W1627" s="13">
        <f t="shared" si="249"/>
        <v>224000</v>
      </c>
      <c r="X1627" s="17">
        <v>50</v>
      </c>
      <c r="Y1627" s="6" t="s">
        <v>35</v>
      </c>
      <c r="Z1627" s="19">
        <v>0.01</v>
      </c>
    </row>
    <row r="1628" spans="1:26" ht="28.5" customHeight="1" thickBot="1" x14ac:dyDescent="0.6">
      <c r="A1628" s="11">
        <v>1343</v>
      </c>
      <c r="B1628" s="11" t="s">
        <v>32</v>
      </c>
      <c r="C1628" s="11">
        <v>16702</v>
      </c>
      <c r="D1628" s="11">
        <v>18</v>
      </c>
      <c r="E1628" s="11">
        <v>3</v>
      </c>
      <c r="F1628" s="11">
        <v>50</v>
      </c>
      <c r="G1628" s="20">
        <v>1</v>
      </c>
      <c r="H1628" s="12">
        <f t="shared" si="248"/>
        <v>7550</v>
      </c>
      <c r="I1628" s="11">
        <v>110</v>
      </c>
      <c r="J1628" s="13">
        <f>H1628*I1628</f>
        <v>830500</v>
      </c>
      <c r="K1628" s="11">
        <v>1</v>
      </c>
      <c r="L1628" s="11"/>
      <c r="M1628" s="11"/>
      <c r="N1628" s="11">
        <v>1</v>
      </c>
      <c r="O1628" s="12"/>
      <c r="P1628" s="15">
        <v>100</v>
      </c>
      <c r="Q1628" s="16"/>
      <c r="R1628" s="16"/>
      <c r="S1628" s="15"/>
      <c r="T1628" s="15"/>
      <c r="U1628" s="13"/>
      <c r="V1628" s="13">
        <f t="shared" si="251"/>
        <v>830500</v>
      </c>
      <c r="W1628" s="13">
        <f t="shared" si="249"/>
        <v>830500</v>
      </c>
      <c r="X1628" s="154">
        <v>50</v>
      </c>
      <c r="Y1628" s="170" t="s">
        <v>35</v>
      </c>
      <c r="Z1628" s="156">
        <v>0.01</v>
      </c>
    </row>
    <row r="1629" spans="1:26" ht="28.5" customHeight="1" thickBot="1" x14ac:dyDescent="0.6">
      <c r="A1629" s="11">
        <v>1344</v>
      </c>
      <c r="B1629" s="11" t="s">
        <v>32</v>
      </c>
      <c r="C1629" s="11">
        <v>17335</v>
      </c>
      <c r="D1629" s="11">
        <v>2</v>
      </c>
      <c r="E1629" s="11">
        <v>0</v>
      </c>
      <c r="F1629" s="11">
        <v>60</v>
      </c>
      <c r="G1629" s="20">
        <v>1</v>
      </c>
      <c r="H1629" s="12">
        <f t="shared" si="248"/>
        <v>860</v>
      </c>
      <c r="I1629" s="11">
        <v>440</v>
      </c>
      <c r="J1629" s="13">
        <f>H1629*I1629</f>
        <v>378400</v>
      </c>
      <c r="K1629" s="11">
        <v>1</v>
      </c>
      <c r="L1629" s="11"/>
      <c r="M1629" s="11"/>
      <c r="N1629" s="11">
        <v>1</v>
      </c>
      <c r="O1629" s="12"/>
      <c r="P1629" s="15">
        <v>100</v>
      </c>
      <c r="Q1629" s="16"/>
      <c r="R1629" s="16"/>
      <c r="S1629" s="15"/>
      <c r="T1629" s="15"/>
      <c r="U1629" s="13"/>
      <c r="V1629" s="13">
        <f t="shared" si="251"/>
        <v>378400</v>
      </c>
      <c r="W1629" s="13">
        <f t="shared" si="249"/>
        <v>378400</v>
      </c>
      <c r="X1629" s="154"/>
      <c r="Y1629" s="170"/>
      <c r="Z1629" s="156"/>
    </row>
    <row r="1630" spans="1:26" ht="36.75" customHeight="1" thickBot="1" x14ac:dyDescent="0.6">
      <c r="A1630" s="11">
        <v>1345</v>
      </c>
      <c r="B1630" s="11" t="s">
        <v>32</v>
      </c>
      <c r="C1630" s="11">
        <v>44874</v>
      </c>
      <c r="D1630" s="11">
        <v>0</v>
      </c>
      <c r="E1630" s="11">
        <v>1</v>
      </c>
      <c r="F1630" s="11">
        <v>21</v>
      </c>
      <c r="G1630" s="11">
        <v>2</v>
      </c>
      <c r="H1630" s="12">
        <f t="shared" si="248"/>
        <v>121</v>
      </c>
      <c r="I1630" s="11">
        <v>420</v>
      </c>
      <c r="J1630" s="13">
        <f>H1630*I1630</f>
        <v>50820</v>
      </c>
      <c r="K1630" s="11">
        <v>1</v>
      </c>
      <c r="L1630" s="11" t="s">
        <v>33</v>
      </c>
      <c r="M1630" s="11" t="s">
        <v>37</v>
      </c>
      <c r="N1630" s="11">
        <v>2</v>
      </c>
      <c r="O1630" s="12">
        <v>241.20000000000002</v>
      </c>
      <c r="P1630" s="15">
        <v>100</v>
      </c>
      <c r="Q1630" s="16">
        <v>8450</v>
      </c>
      <c r="R1630" s="16">
        <f>O1630*Q1630</f>
        <v>2038140.0000000002</v>
      </c>
      <c r="S1630" s="15">
        <v>9</v>
      </c>
      <c r="T1630" s="15">
        <v>9</v>
      </c>
      <c r="U1630" s="13">
        <f>R1630*(100-T1630)%</f>
        <v>1854707.4000000004</v>
      </c>
      <c r="V1630" s="13">
        <f t="shared" si="251"/>
        <v>1905527.4000000004</v>
      </c>
      <c r="W1630" s="13">
        <f t="shared" si="249"/>
        <v>1905527.4000000004</v>
      </c>
      <c r="X1630" s="17">
        <v>50</v>
      </c>
      <c r="Y1630" s="18" t="s">
        <v>35</v>
      </c>
      <c r="Z1630" s="19">
        <v>0.03</v>
      </c>
    </row>
    <row r="1631" spans="1:26" ht="36.75" customHeight="1" thickBot="1" x14ac:dyDescent="0.6">
      <c r="A1631" s="174">
        <v>1346</v>
      </c>
      <c r="B1631" s="11" t="s">
        <v>32</v>
      </c>
      <c r="C1631" s="11">
        <v>1482</v>
      </c>
      <c r="D1631" s="11">
        <v>0</v>
      </c>
      <c r="E1631" s="11">
        <v>1</v>
      </c>
      <c r="F1631" s="11">
        <v>53</v>
      </c>
      <c r="G1631" s="20">
        <v>2</v>
      </c>
      <c r="H1631" s="12">
        <f t="shared" si="248"/>
        <v>153</v>
      </c>
      <c r="I1631" s="11">
        <v>420</v>
      </c>
      <c r="J1631" s="13">
        <f>H1631*I1631</f>
        <v>64260</v>
      </c>
      <c r="K1631" s="11">
        <v>1</v>
      </c>
      <c r="L1631" s="11" t="s">
        <v>33</v>
      </c>
      <c r="M1631" s="14" t="s">
        <v>34</v>
      </c>
      <c r="N1631" s="11">
        <v>2</v>
      </c>
      <c r="O1631" s="12">
        <v>147.9</v>
      </c>
      <c r="P1631" s="15">
        <v>100</v>
      </c>
      <c r="Q1631" s="16">
        <v>8450</v>
      </c>
      <c r="R1631" s="16">
        <f>O1631*Q1631</f>
        <v>1249755</v>
      </c>
      <c r="S1631" s="15">
        <v>31</v>
      </c>
      <c r="T1631" s="15">
        <v>85</v>
      </c>
      <c r="U1631" s="13">
        <f>R1631*(100-T1631)%</f>
        <v>187463.25</v>
      </c>
      <c r="V1631" s="13">
        <f t="shared" si="251"/>
        <v>251723.25</v>
      </c>
      <c r="W1631" s="13">
        <f>V1631</f>
        <v>251723.25</v>
      </c>
      <c r="X1631" s="17">
        <v>50</v>
      </c>
      <c r="Y1631" s="18" t="s">
        <v>35</v>
      </c>
      <c r="Z1631" s="19">
        <v>0.03</v>
      </c>
    </row>
    <row r="1632" spans="1:26" ht="36.75" customHeight="1" thickBot="1" x14ac:dyDescent="0.6">
      <c r="A1632" s="175"/>
      <c r="B1632" s="11" t="s">
        <v>32</v>
      </c>
      <c r="C1632" s="11">
        <v>1482</v>
      </c>
      <c r="D1632" s="11"/>
      <c r="E1632" s="11"/>
      <c r="F1632" s="11"/>
      <c r="G1632" s="20"/>
      <c r="H1632" s="12"/>
      <c r="I1632" s="11"/>
      <c r="J1632" s="13"/>
      <c r="K1632" s="11">
        <v>1</v>
      </c>
      <c r="L1632" s="11" t="s">
        <v>33</v>
      </c>
      <c r="M1632" s="14" t="s">
        <v>34</v>
      </c>
      <c r="N1632" s="11">
        <v>2</v>
      </c>
      <c r="O1632" s="12">
        <v>288</v>
      </c>
      <c r="P1632" s="15">
        <v>100</v>
      </c>
      <c r="Q1632" s="16">
        <v>8450</v>
      </c>
      <c r="R1632" s="16">
        <f>O1632*Q1632</f>
        <v>2433600</v>
      </c>
      <c r="S1632" s="15">
        <v>16</v>
      </c>
      <c r="T1632" s="15">
        <v>55</v>
      </c>
      <c r="U1632" s="13">
        <f>R1632*(100-T1632)%</f>
        <v>1095120</v>
      </c>
      <c r="V1632" s="13">
        <f t="shared" si="251"/>
        <v>1095120</v>
      </c>
      <c r="W1632" s="13">
        <f t="shared" si="249"/>
        <v>1095120</v>
      </c>
      <c r="X1632" s="17">
        <v>10</v>
      </c>
      <c r="Y1632" s="18" t="s">
        <v>35</v>
      </c>
      <c r="Z1632" s="19">
        <v>0.02</v>
      </c>
    </row>
    <row r="1633" spans="1:26" ht="36.75" customHeight="1" thickBot="1" x14ac:dyDescent="0.6">
      <c r="A1633" s="175"/>
      <c r="B1633" s="11" t="s">
        <v>32</v>
      </c>
      <c r="C1633" s="11">
        <v>1482</v>
      </c>
      <c r="D1633" s="11"/>
      <c r="E1633" s="11"/>
      <c r="F1633" s="11"/>
      <c r="G1633" s="20"/>
      <c r="H1633" s="12"/>
      <c r="I1633" s="11"/>
      <c r="J1633" s="13"/>
      <c r="K1633" s="11">
        <v>1</v>
      </c>
      <c r="L1633" s="11" t="s">
        <v>33</v>
      </c>
      <c r="M1633" s="14" t="s">
        <v>34</v>
      </c>
      <c r="N1633" s="11">
        <v>2</v>
      </c>
      <c r="O1633" s="12">
        <v>295.2</v>
      </c>
      <c r="P1633" s="15">
        <v>100</v>
      </c>
      <c r="Q1633" s="16">
        <v>8450</v>
      </c>
      <c r="R1633" s="16">
        <f>O1633*Q1633</f>
        <v>2494440</v>
      </c>
      <c r="S1633" s="15">
        <v>38</v>
      </c>
      <c r="T1633" s="15">
        <v>85</v>
      </c>
      <c r="U1633" s="13">
        <f>R1633*(100-T1633)%</f>
        <v>374166</v>
      </c>
      <c r="V1633" s="13">
        <f t="shared" si="251"/>
        <v>374166</v>
      </c>
      <c r="W1633" s="13">
        <f>V1633</f>
        <v>374166</v>
      </c>
      <c r="X1633" s="17">
        <v>10</v>
      </c>
      <c r="Y1633" s="18" t="s">
        <v>35</v>
      </c>
      <c r="Z1633" s="19">
        <v>0.02</v>
      </c>
    </row>
    <row r="1634" spans="1:26" ht="36.75" customHeight="1" thickBot="1" x14ac:dyDescent="0.6">
      <c r="A1634" s="176"/>
      <c r="B1634" s="11" t="s">
        <v>32</v>
      </c>
      <c r="C1634" s="11">
        <v>1482</v>
      </c>
      <c r="D1634" s="11"/>
      <c r="E1634" s="11"/>
      <c r="F1634" s="11"/>
      <c r="G1634" s="20"/>
      <c r="H1634" s="12"/>
      <c r="I1634" s="11"/>
      <c r="J1634" s="13"/>
      <c r="K1634" s="11">
        <v>1</v>
      </c>
      <c r="L1634" s="11" t="s">
        <v>33</v>
      </c>
      <c r="M1634" s="11" t="s">
        <v>37</v>
      </c>
      <c r="N1634" s="11">
        <v>2</v>
      </c>
      <c r="O1634" s="12">
        <v>140</v>
      </c>
      <c r="P1634" s="15">
        <v>100</v>
      </c>
      <c r="Q1634" s="16">
        <v>8450</v>
      </c>
      <c r="R1634" s="16">
        <f>O1634*Q1634</f>
        <v>1183000</v>
      </c>
      <c r="S1634" s="15">
        <v>4</v>
      </c>
      <c r="T1634" s="15">
        <v>4</v>
      </c>
      <c r="U1634" s="13">
        <f>R1634*(100-T1634)%</f>
        <v>1135680</v>
      </c>
      <c r="V1634" s="13">
        <f t="shared" si="251"/>
        <v>1135680</v>
      </c>
      <c r="W1634" s="13">
        <f t="shared" si="249"/>
        <v>1135680</v>
      </c>
      <c r="X1634" s="17">
        <v>10</v>
      </c>
      <c r="Y1634" s="18" t="s">
        <v>35</v>
      </c>
      <c r="Z1634" s="19">
        <v>0.02</v>
      </c>
    </row>
    <row r="1635" spans="1:26" ht="36.75" customHeight="1" thickBot="1" x14ac:dyDescent="0.6">
      <c r="A1635" s="152">
        <v>1347</v>
      </c>
      <c r="B1635" s="11" t="s">
        <v>32</v>
      </c>
      <c r="C1635" s="11">
        <v>35375</v>
      </c>
      <c r="D1635" s="11">
        <v>4</v>
      </c>
      <c r="E1635" s="11">
        <v>3</v>
      </c>
      <c r="F1635" s="11">
        <v>4</v>
      </c>
      <c r="G1635" s="11" t="s">
        <v>39</v>
      </c>
      <c r="H1635" s="12">
        <f t="shared" si="248"/>
        <v>1904</v>
      </c>
      <c r="I1635" s="11">
        <v>320</v>
      </c>
      <c r="J1635" s="13">
        <f t="shared" ref="J1635:J1657" si="253">H1635*I1635</f>
        <v>609280</v>
      </c>
      <c r="K1635" s="11">
        <v>1</v>
      </c>
      <c r="L1635" s="11" t="s">
        <v>45</v>
      </c>
      <c r="M1635" s="11"/>
      <c r="N1635" s="11">
        <v>5</v>
      </c>
      <c r="O1635" s="12"/>
      <c r="P1635" s="15">
        <v>100</v>
      </c>
      <c r="Q1635" s="16"/>
      <c r="R1635" s="16"/>
      <c r="S1635" s="15"/>
      <c r="T1635" s="15"/>
      <c r="U1635" s="13"/>
      <c r="V1635" s="13">
        <f t="shared" si="251"/>
        <v>609280</v>
      </c>
      <c r="W1635" s="13">
        <f t="shared" si="249"/>
        <v>609280</v>
      </c>
      <c r="X1635" s="161" t="s">
        <v>59</v>
      </c>
      <c r="Y1635" s="6"/>
      <c r="Z1635" s="19"/>
    </row>
    <row r="1636" spans="1:26" ht="36.75" customHeight="1" thickBot="1" x14ac:dyDescent="0.6">
      <c r="A1636" s="157"/>
      <c r="B1636" s="11" t="s">
        <v>32</v>
      </c>
      <c r="C1636" s="11">
        <v>35375</v>
      </c>
      <c r="D1636" s="11">
        <v>4</v>
      </c>
      <c r="E1636" s="11">
        <v>3</v>
      </c>
      <c r="F1636" s="11">
        <v>4</v>
      </c>
      <c r="G1636" s="11" t="s">
        <v>39</v>
      </c>
      <c r="H1636" s="12">
        <f t="shared" si="248"/>
        <v>1904</v>
      </c>
      <c r="I1636" s="11">
        <v>320</v>
      </c>
      <c r="J1636" s="13">
        <f t="shared" si="253"/>
        <v>609280</v>
      </c>
      <c r="K1636" s="11">
        <v>1</v>
      </c>
      <c r="L1636" s="11" t="s">
        <v>53</v>
      </c>
      <c r="M1636" s="11"/>
      <c r="N1636" s="11" t="s">
        <v>41</v>
      </c>
      <c r="O1636" s="12">
        <v>16</v>
      </c>
      <c r="P1636" s="15"/>
      <c r="Q1636" s="16"/>
      <c r="R1636" s="16"/>
      <c r="S1636" s="15">
        <v>10</v>
      </c>
      <c r="T1636" s="15">
        <v>35</v>
      </c>
      <c r="U1636" s="13"/>
      <c r="V1636" s="13">
        <f t="shared" si="251"/>
        <v>609280</v>
      </c>
      <c r="W1636" s="13">
        <f t="shared" si="249"/>
        <v>609280</v>
      </c>
      <c r="X1636" s="162"/>
      <c r="Y1636" s="6"/>
      <c r="Z1636" s="19"/>
    </row>
    <row r="1637" spans="1:26" ht="36.75" customHeight="1" thickBot="1" x14ac:dyDescent="0.6">
      <c r="A1637" s="157"/>
      <c r="B1637" s="11" t="s">
        <v>32</v>
      </c>
      <c r="C1637" s="11">
        <v>35375</v>
      </c>
      <c r="D1637" s="11">
        <v>4</v>
      </c>
      <c r="E1637" s="11">
        <v>3</v>
      </c>
      <c r="F1637" s="11">
        <v>4</v>
      </c>
      <c r="G1637" s="11" t="s">
        <v>39</v>
      </c>
      <c r="H1637" s="12">
        <f t="shared" si="248"/>
        <v>1904</v>
      </c>
      <c r="I1637" s="11">
        <v>320</v>
      </c>
      <c r="J1637" s="13">
        <f t="shared" si="253"/>
        <v>609280</v>
      </c>
      <c r="K1637" s="11">
        <v>1</v>
      </c>
      <c r="L1637" s="11" t="s">
        <v>53</v>
      </c>
      <c r="M1637" s="11"/>
      <c r="N1637" s="11" t="s">
        <v>41</v>
      </c>
      <c r="O1637" s="12">
        <v>16</v>
      </c>
      <c r="P1637" s="15"/>
      <c r="Q1637" s="16"/>
      <c r="R1637" s="16"/>
      <c r="S1637" s="15">
        <v>7</v>
      </c>
      <c r="T1637" s="15">
        <v>20</v>
      </c>
      <c r="U1637" s="13"/>
      <c r="V1637" s="13">
        <f t="shared" si="251"/>
        <v>609280</v>
      </c>
      <c r="W1637" s="13">
        <f t="shared" si="249"/>
        <v>609280</v>
      </c>
      <c r="X1637" s="162"/>
      <c r="Y1637" s="6"/>
      <c r="Z1637" s="19"/>
    </row>
    <row r="1638" spans="1:26" ht="36.75" customHeight="1" thickBot="1" x14ac:dyDescent="0.6">
      <c r="A1638" s="157"/>
      <c r="B1638" s="11" t="s">
        <v>32</v>
      </c>
      <c r="C1638" s="11">
        <v>35375</v>
      </c>
      <c r="D1638" s="11">
        <v>4</v>
      </c>
      <c r="E1638" s="11">
        <v>3</v>
      </c>
      <c r="F1638" s="11">
        <v>4</v>
      </c>
      <c r="G1638" s="11" t="s">
        <v>39</v>
      </c>
      <c r="H1638" s="12">
        <f t="shared" si="248"/>
        <v>1904</v>
      </c>
      <c r="I1638" s="11">
        <v>320</v>
      </c>
      <c r="J1638" s="13">
        <f t="shared" si="253"/>
        <v>609280</v>
      </c>
      <c r="K1638" s="11">
        <v>1</v>
      </c>
      <c r="L1638" s="11" t="s">
        <v>53</v>
      </c>
      <c r="M1638" s="11"/>
      <c r="N1638" s="11" t="s">
        <v>41</v>
      </c>
      <c r="O1638" s="12">
        <v>16</v>
      </c>
      <c r="P1638" s="15"/>
      <c r="Q1638" s="16"/>
      <c r="R1638" s="16"/>
      <c r="S1638" s="15">
        <v>7</v>
      </c>
      <c r="T1638" s="15">
        <v>20</v>
      </c>
      <c r="U1638" s="13"/>
      <c r="V1638" s="13">
        <f t="shared" si="251"/>
        <v>609280</v>
      </c>
      <c r="W1638" s="13">
        <f t="shared" si="249"/>
        <v>609280</v>
      </c>
      <c r="X1638" s="162"/>
      <c r="Y1638" s="6"/>
      <c r="Z1638" s="19"/>
    </row>
    <row r="1639" spans="1:26" ht="36.75" customHeight="1" thickBot="1" x14ac:dyDescent="0.6">
      <c r="A1639" s="157"/>
      <c r="B1639" s="11" t="s">
        <v>32</v>
      </c>
      <c r="C1639" s="11">
        <v>35375</v>
      </c>
      <c r="D1639" s="11">
        <v>4</v>
      </c>
      <c r="E1639" s="11">
        <v>3</v>
      </c>
      <c r="F1639" s="11">
        <v>4</v>
      </c>
      <c r="G1639" s="11" t="s">
        <v>39</v>
      </c>
      <c r="H1639" s="12">
        <f t="shared" si="248"/>
        <v>1904</v>
      </c>
      <c r="I1639" s="11">
        <v>320</v>
      </c>
      <c r="J1639" s="13">
        <f t="shared" si="253"/>
        <v>609280</v>
      </c>
      <c r="K1639" s="11">
        <v>1</v>
      </c>
      <c r="L1639" s="11" t="s">
        <v>53</v>
      </c>
      <c r="M1639" s="11"/>
      <c r="N1639" s="11" t="s">
        <v>37</v>
      </c>
      <c r="O1639" s="12">
        <v>54</v>
      </c>
      <c r="P1639" s="15"/>
      <c r="Q1639" s="16"/>
      <c r="R1639" s="16"/>
      <c r="S1639" s="15">
        <v>19</v>
      </c>
      <c r="T1639" s="15">
        <v>26</v>
      </c>
      <c r="U1639" s="13"/>
      <c r="V1639" s="13">
        <f t="shared" si="251"/>
        <v>609280</v>
      </c>
      <c r="W1639" s="13">
        <f t="shared" si="249"/>
        <v>609280</v>
      </c>
      <c r="X1639" s="162"/>
      <c r="Y1639" s="6"/>
      <c r="Z1639" s="19"/>
    </row>
    <row r="1640" spans="1:26" ht="36.75" customHeight="1" thickBot="1" x14ac:dyDescent="0.6">
      <c r="A1640" s="157"/>
      <c r="B1640" s="11" t="s">
        <v>32</v>
      </c>
      <c r="C1640" s="11">
        <v>35375</v>
      </c>
      <c r="D1640" s="11">
        <v>4</v>
      </c>
      <c r="E1640" s="11">
        <v>3</v>
      </c>
      <c r="F1640" s="11">
        <v>4</v>
      </c>
      <c r="G1640" s="11" t="s">
        <v>39</v>
      </c>
      <c r="H1640" s="12">
        <f t="shared" si="248"/>
        <v>1904</v>
      </c>
      <c r="I1640" s="11">
        <v>320</v>
      </c>
      <c r="J1640" s="13">
        <f t="shared" si="253"/>
        <v>609280</v>
      </c>
      <c r="K1640" s="11">
        <v>1</v>
      </c>
      <c r="L1640" s="11" t="s">
        <v>53</v>
      </c>
      <c r="M1640" s="11"/>
      <c r="N1640" s="11" t="s">
        <v>37</v>
      </c>
      <c r="O1640" s="12">
        <v>216</v>
      </c>
      <c r="P1640" s="15"/>
      <c r="Q1640" s="16"/>
      <c r="R1640" s="16"/>
      <c r="S1640" s="15">
        <v>10</v>
      </c>
      <c r="T1640" s="15">
        <v>9</v>
      </c>
      <c r="U1640" s="13"/>
      <c r="V1640" s="13">
        <f t="shared" si="251"/>
        <v>609280</v>
      </c>
      <c r="W1640" s="13">
        <f t="shared" si="249"/>
        <v>609280</v>
      </c>
      <c r="X1640" s="162"/>
      <c r="Y1640" s="6"/>
      <c r="Z1640" s="19"/>
    </row>
    <row r="1641" spans="1:26" ht="36.75" customHeight="1" thickBot="1" x14ac:dyDescent="0.6">
      <c r="A1641" s="153"/>
      <c r="B1641" s="11" t="s">
        <v>32</v>
      </c>
      <c r="C1641" s="11">
        <v>35375</v>
      </c>
      <c r="D1641" s="11">
        <v>4</v>
      </c>
      <c r="E1641" s="11">
        <v>3</v>
      </c>
      <c r="F1641" s="11">
        <v>4</v>
      </c>
      <c r="G1641" s="11" t="s">
        <v>39</v>
      </c>
      <c r="H1641" s="12">
        <f t="shared" si="248"/>
        <v>1904</v>
      </c>
      <c r="I1641" s="11">
        <v>320</v>
      </c>
      <c r="J1641" s="13">
        <f t="shared" si="253"/>
        <v>609280</v>
      </c>
      <c r="K1641" s="11">
        <v>1</v>
      </c>
      <c r="L1641" s="11" t="s">
        <v>53</v>
      </c>
      <c r="M1641" s="11"/>
      <c r="N1641" s="11" t="s">
        <v>37</v>
      </c>
      <c r="O1641" s="12">
        <v>108</v>
      </c>
      <c r="P1641" s="15"/>
      <c r="Q1641" s="16"/>
      <c r="R1641" s="16"/>
      <c r="S1641" s="15">
        <v>24</v>
      </c>
      <c r="T1641" s="15">
        <v>36</v>
      </c>
      <c r="U1641" s="13"/>
      <c r="V1641" s="13">
        <f t="shared" si="251"/>
        <v>609280</v>
      </c>
      <c r="W1641" s="13">
        <f t="shared" si="249"/>
        <v>609280</v>
      </c>
      <c r="X1641" s="162"/>
      <c r="Y1641" s="6"/>
      <c r="Z1641" s="19"/>
    </row>
    <row r="1642" spans="1:26" ht="36.75" customHeight="1" thickBot="1" x14ac:dyDescent="0.6">
      <c r="A1642" s="152">
        <v>1348</v>
      </c>
      <c r="B1642" s="11" t="s">
        <v>32</v>
      </c>
      <c r="C1642" s="11">
        <v>17509</v>
      </c>
      <c r="D1642" s="11">
        <v>23</v>
      </c>
      <c r="E1642" s="11">
        <v>1</v>
      </c>
      <c r="F1642" s="11">
        <v>61</v>
      </c>
      <c r="G1642" s="20">
        <v>1</v>
      </c>
      <c r="H1642" s="12">
        <f t="shared" si="248"/>
        <v>9361</v>
      </c>
      <c r="I1642" s="11">
        <v>180</v>
      </c>
      <c r="J1642" s="13">
        <f t="shared" si="253"/>
        <v>1684980</v>
      </c>
      <c r="K1642" s="11">
        <v>1</v>
      </c>
      <c r="L1642" s="11"/>
      <c r="M1642" s="11"/>
      <c r="N1642" s="11">
        <v>1</v>
      </c>
      <c r="O1642" s="12"/>
      <c r="P1642" s="15">
        <v>100</v>
      </c>
      <c r="Q1642" s="16"/>
      <c r="R1642" s="16"/>
      <c r="S1642" s="15"/>
      <c r="T1642" s="15"/>
      <c r="U1642" s="13"/>
      <c r="V1642" s="13">
        <f t="shared" si="251"/>
        <v>1684980</v>
      </c>
      <c r="W1642" s="13">
        <f t="shared" si="249"/>
        <v>1684980</v>
      </c>
      <c r="X1642" s="162"/>
      <c r="Y1642" s="6"/>
      <c r="Z1642" s="19"/>
    </row>
    <row r="1643" spans="1:26" ht="36.75" customHeight="1" thickBot="1" x14ac:dyDescent="0.6">
      <c r="A1643" s="157"/>
      <c r="B1643" s="11" t="s">
        <v>32</v>
      </c>
      <c r="C1643" s="11">
        <v>17509</v>
      </c>
      <c r="D1643" s="11">
        <v>23</v>
      </c>
      <c r="E1643" s="11">
        <v>1</v>
      </c>
      <c r="F1643" s="11">
        <v>61</v>
      </c>
      <c r="G1643" s="20">
        <v>3</v>
      </c>
      <c r="H1643" s="12">
        <f t="shared" si="248"/>
        <v>9361</v>
      </c>
      <c r="I1643" s="11">
        <v>180</v>
      </c>
      <c r="J1643" s="13">
        <f t="shared" si="253"/>
        <v>1684980</v>
      </c>
      <c r="K1643" s="11">
        <v>1</v>
      </c>
      <c r="L1643" s="11" t="s">
        <v>53</v>
      </c>
      <c r="M1643" s="11" t="s">
        <v>37</v>
      </c>
      <c r="N1643" s="11"/>
      <c r="O1643" s="12">
        <v>216</v>
      </c>
      <c r="P1643" s="15"/>
      <c r="Q1643" s="16"/>
      <c r="R1643" s="16"/>
      <c r="S1643" s="15">
        <v>39</v>
      </c>
      <c r="T1643" s="15">
        <v>68</v>
      </c>
      <c r="U1643" s="13"/>
      <c r="V1643" s="13">
        <f t="shared" si="251"/>
        <v>1684980</v>
      </c>
      <c r="W1643" s="13">
        <f t="shared" si="249"/>
        <v>1684980</v>
      </c>
      <c r="X1643" s="162"/>
      <c r="Y1643" s="6"/>
      <c r="Z1643" s="19"/>
    </row>
    <row r="1644" spans="1:26" ht="36.75" customHeight="1" thickBot="1" x14ac:dyDescent="0.6">
      <c r="A1644" s="157"/>
      <c r="B1644" s="11" t="s">
        <v>32</v>
      </c>
      <c r="C1644" s="11">
        <v>17509</v>
      </c>
      <c r="D1644" s="11">
        <v>23</v>
      </c>
      <c r="E1644" s="11">
        <v>1</v>
      </c>
      <c r="F1644" s="11">
        <v>61</v>
      </c>
      <c r="G1644" s="20">
        <v>3</v>
      </c>
      <c r="H1644" s="12">
        <f t="shared" si="248"/>
        <v>9361</v>
      </c>
      <c r="I1644" s="11">
        <v>180</v>
      </c>
      <c r="J1644" s="13">
        <f t="shared" si="253"/>
        <v>1684980</v>
      </c>
      <c r="K1644" s="11">
        <v>1</v>
      </c>
      <c r="L1644" s="11" t="s">
        <v>53</v>
      </c>
      <c r="M1644" s="11" t="s">
        <v>37</v>
      </c>
      <c r="N1644" s="11"/>
      <c r="O1644" s="12">
        <v>180</v>
      </c>
      <c r="P1644" s="15"/>
      <c r="Q1644" s="16"/>
      <c r="R1644" s="16"/>
      <c r="S1644" s="15">
        <v>28</v>
      </c>
      <c r="T1644" s="15">
        <v>46</v>
      </c>
      <c r="U1644" s="13"/>
      <c r="V1644" s="13">
        <f t="shared" si="251"/>
        <v>1684980</v>
      </c>
      <c r="W1644" s="13">
        <f t="shared" si="249"/>
        <v>1684980</v>
      </c>
      <c r="X1644" s="162"/>
      <c r="Y1644" s="6"/>
      <c r="Z1644" s="19"/>
    </row>
    <row r="1645" spans="1:26" ht="36.75" customHeight="1" thickBot="1" x14ac:dyDescent="0.6">
      <c r="A1645" s="153"/>
      <c r="B1645" s="11" t="s">
        <v>32</v>
      </c>
      <c r="C1645" s="11">
        <v>17509</v>
      </c>
      <c r="D1645" s="11">
        <v>23</v>
      </c>
      <c r="E1645" s="11">
        <v>1</v>
      </c>
      <c r="F1645" s="11">
        <v>61</v>
      </c>
      <c r="G1645" s="20">
        <v>3</v>
      </c>
      <c r="H1645" s="12">
        <f t="shared" si="248"/>
        <v>9361</v>
      </c>
      <c r="I1645" s="11">
        <v>180</v>
      </c>
      <c r="J1645" s="13">
        <f t="shared" si="253"/>
        <v>1684980</v>
      </c>
      <c r="K1645" s="11">
        <v>1</v>
      </c>
      <c r="L1645" s="11" t="s">
        <v>53</v>
      </c>
      <c r="M1645" s="11" t="s">
        <v>37</v>
      </c>
      <c r="N1645" s="11"/>
      <c r="O1645" s="12">
        <v>135</v>
      </c>
      <c r="P1645" s="15"/>
      <c r="Q1645" s="16"/>
      <c r="R1645" s="16"/>
      <c r="S1645" s="15">
        <v>19</v>
      </c>
      <c r="T1645" s="15">
        <v>28</v>
      </c>
      <c r="U1645" s="13"/>
      <c r="V1645" s="13">
        <f t="shared" si="251"/>
        <v>1684980</v>
      </c>
      <c r="W1645" s="13">
        <f t="shared" si="249"/>
        <v>1684980</v>
      </c>
      <c r="X1645" s="162"/>
      <c r="Y1645" s="6"/>
      <c r="Z1645" s="19"/>
    </row>
    <row r="1646" spans="1:26" ht="36.75" customHeight="1" thickBot="1" x14ac:dyDescent="0.6">
      <c r="A1646" s="152">
        <v>1349</v>
      </c>
      <c r="B1646" s="11" t="s">
        <v>32</v>
      </c>
      <c r="C1646" s="11">
        <v>17295</v>
      </c>
      <c r="D1646" s="11">
        <v>49</v>
      </c>
      <c r="E1646" s="11">
        <v>0</v>
      </c>
      <c r="F1646" s="11">
        <v>57</v>
      </c>
      <c r="G1646" s="20">
        <v>1</v>
      </c>
      <c r="H1646" s="12">
        <f t="shared" si="248"/>
        <v>19657</v>
      </c>
      <c r="I1646" s="11">
        <v>210</v>
      </c>
      <c r="J1646" s="13">
        <f t="shared" si="253"/>
        <v>4127970</v>
      </c>
      <c r="K1646" s="11">
        <v>1</v>
      </c>
      <c r="L1646" s="11" t="s">
        <v>45</v>
      </c>
      <c r="M1646" s="11"/>
      <c r="N1646" s="11"/>
      <c r="O1646" s="12"/>
      <c r="P1646" s="15"/>
      <c r="Q1646" s="16"/>
      <c r="R1646" s="16"/>
      <c r="S1646" s="15"/>
      <c r="T1646" s="15"/>
      <c r="U1646" s="13"/>
      <c r="V1646" s="13">
        <f t="shared" si="251"/>
        <v>4127970</v>
      </c>
      <c r="W1646" s="13">
        <f t="shared" si="249"/>
        <v>4127970</v>
      </c>
      <c r="X1646" s="162" t="s">
        <v>59</v>
      </c>
      <c r="Y1646" s="6"/>
      <c r="Z1646" s="19"/>
    </row>
    <row r="1647" spans="1:26" ht="36.75" customHeight="1" thickBot="1" x14ac:dyDescent="0.6">
      <c r="A1647" s="157"/>
      <c r="B1647" s="11" t="s">
        <v>32</v>
      </c>
      <c r="C1647" s="11">
        <v>17295</v>
      </c>
      <c r="D1647" s="11">
        <v>49</v>
      </c>
      <c r="E1647" s="11">
        <v>0</v>
      </c>
      <c r="F1647" s="11">
        <v>57</v>
      </c>
      <c r="G1647" s="20">
        <v>1</v>
      </c>
      <c r="H1647" s="12">
        <f t="shared" si="248"/>
        <v>19657</v>
      </c>
      <c r="I1647" s="11">
        <v>210</v>
      </c>
      <c r="J1647" s="13">
        <f t="shared" si="253"/>
        <v>4127970</v>
      </c>
      <c r="K1647" s="11">
        <v>1</v>
      </c>
      <c r="L1647" s="11" t="s">
        <v>53</v>
      </c>
      <c r="M1647" s="11" t="s">
        <v>37</v>
      </c>
      <c r="N1647" s="11"/>
      <c r="O1647" s="12">
        <v>54</v>
      </c>
      <c r="P1647" s="15"/>
      <c r="Q1647" s="16"/>
      <c r="R1647" s="16"/>
      <c r="S1647" s="15">
        <v>30</v>
      </c>
      <c r="T1647" s="15">
        <v>50</v>
      </c>
      <c r="U1647" s="13"/>
      <c r="V1647" s="13">
        <f t="shared" si="251"/>
        <v>4127970</v>
      </c>
      <c r="W1647" s="13">
        <f t="shared" si="249"/>
        <v>4127970</v>
      </c>
      <c r="X1647" s="162"/>
      <c r="Y1647" s="6"/>
      <c r="Z1647" s="19"/>
    </row>
    <row r="1648" spans="1:26" ht="36.75" customHeight="1" thickBot="1" x14ac:dyDescent="0.6">
      <c r="A1648" s="157"/>
      <c r="B1648" s="11" t="s">
        <v>32</v>
      </c>
      <c r="C1648" s="11">
        <v>17295</v>
      </c>
      <c r="D1648" s="11">
        <v>49</v>
      </c>
      <c r="E1648" s="11">
        <v>0</v>
      </c>
      <c r="F1648" s="11">
        <v>57</v>
      </c>
      <c r="G1648" s="20">
        <v>1</v>
      </c>
      <c r="H1648" s="12">
        <f t="shared" si="248"/>
        <v>19657</v>
      </c>
      <c r="I1648" s="11">
        <v>210</v>
      </c>
      <c r="J1648" s="13">
        <f t="shared" si="253"/>
        <v>4127970</v>
      </c>
      <c r="K1648" s="11">
        <v>1</v>
      </c>
      <c r="L1648" s="11" t="s">
        <v>53</v>
      </c>
      <c r="M1648" s="11" t="s">
        <v>37</v>
      </c>
      <c r="N1648" s="11"/>
      <c r="O1648" s="12">
        <v>450</v>
      </c>
      <c r="P1648" s="15"/>
      <c r="Q1648" s="16"/>
      <c r="R1648" s="16"/>
      <c r="S1648" s="15">
        <v>23</v>
      </c>
      <c r="T1648" s="15">
        <v>36</v>
      </c>
      <c r="U1648" s="13"/>
      <c r="V1648" s="13">
        <f t="shared" si="251"/>
        <v>4127970</v>
      </c>
      <c r="W1648" s="13">
        <f t="shared" si="249"/>
        <v>4127970</v>
      </c>
      <c r="X1648" s="162"/>
      <c r="Y1648" s="6"/>
      <c r="Z1648" s="19"/>
    </row>
    <row r="1649" spans="1:26" ht="36.75" customHeight="1" thickBot="1" x14ac:dyDescent="0.6">
      <c r="A1649" s="153"/>
      <c r="B1649" s="11" t="s">
        <v>32</v>
      </c>
      <c r="C1649" s="11">
        <v>17295</v>
      </c>
      <c r="D1649" s="11">
        <v>49</v>
      </c>
      <c r="E1649" s="11">
        <v>0</v>
      </c>
      <c r="F1649" s="11">
        <v>57</v>
      </c>
      <c r="G1649" s="20">
        <v>1</v>
      </c>
      <c r="H1649" s="12">
        <f t="shared" si="248"/>
        <v>19657</v>
      </c>
      <c r="I1649" s="11">
        <v>210</v>
      </c>
      <c r="J1649" s="13">
        <f t="shared" si="253"/>
        <v>4127970</v>
      </c>
      <c r="K1649" s="11">
        <v>1</v>
      </c>
      <c r="L1649" s="11" t="s">
        <v>53</v>
      </c>
      <c r="M1649" s="11" t="s">
        <v>37</v>
      </c>
      <c r="N1649" s="11"/>
      <c r="O1649" s="12">
        <v>91</v>
      </c>
      <c r="P1649" s="15"/>
      <c r="Q1649" s="16"/>
      <c r="R1649" s="16"/>
      <c r="S1649" s="15">
        <v>20</v>
      </c>
      <c r="T1649" s="15">
        <v>30</v>
      </c>
      <c r="U1649" s="13"/>
      <c r="V1649" s="13">
        <f t="shared" si="251"/>
        <v>4127970</v>
      </c>
      <c r="W1649" s="13">
        <f t="shared" si="249"/>
        <v>4127970</v>
      </c>
      <c r="X1649" s="162"/>
      <c r="Y1649" s="6"/>
      <c r="Z1649" s="19"/>
    </row>
    <row r="1650" spans="1:26" ht="36.75" customHeight="1" thickBot="1" x14ac:dyDescent="0.6">
      <c r="A1650" s="152">
        <v>1350</v>
      </c>
      <c r="B1650" s="11" t="s">
        <v>32</v>
      </c>
      <c r="C1650" s="11">
        <v>19540</v>
      </c>
      <c r="D1650" s="11">
        <v>5</v>
      </c>
      <c r="E1650" s="11">
        <v>0</v>
      </c>
      <c r="F1650" s="11">
        <v>60</v>
      </c>
      <c r="G1650" s="20" t="s">
        <v>39</v>
      </c>
      <c r="H1650" s="12">
        <f t="shared" si="248"/>
        <v>2060</v>
      </c>
      <c r="I1650" s="11">
        <v>370</v>
      </c>
      <c r="J1650" s="13">
        <f t="shared" si="253"/>
        <v>762200</v>
      </c>
      <c r="K1650" s="11">
        <v>1</v>
      </c>
      <c r="L1650" s="11"/>
      <c r="M1650" s="11"/>
      <c r="N1650" s="11"/>
      <c r="O1650" s="12"/>
      <c r="P1650" s="15"/>
      <c r="Q1650" s="16"/>
      <c r="R1650" s="16"/>
      <c r="S1650" s="15"/>
      <c r="T1650" s="15"/>
      <c r="U1650" s="13"/>
      <c r="V1650" s="13">
        <f t="shared" si="251"/>
        <v>762200</v>
      </c>
      <c r="W1650" s="13">
        <f t="shared" si="249"/>
        <v>762200</v>
      </c>
      <c r="X1650" s="162"/>
      <c r="Y1650" s="18"/>
      <c r="Z1650" s="19"/>
    </row>
    <row r="1651" spans="1:26" ht="36.75" customHeight="1" thickBot="1" x14ac:dyDescent="0.6">
      <c r="A1651" s="157"/>
      <c r="B1651" s="11" t="s">
        <v>32</v>
      </c>
      <c r="C1651" s="11">
        <v>19540</v>
      </c>
      <c r="D1651" s="11">
        <v>5</v>
      </c>
      <c r="E1651" s="11">
        <v>0</v>
      </c>
      <c r="F1651" s="11">
        <v>60</v>
      </c>
      <c r="G1651" s="20" t="s">
        <v>39</v>
      </c>
      <c r="H1651" s="12">
        <f t="shared" si="248"/>
        <v>2060</v>
      </c>
      <c r="I1651" s="11"/>
      <c r="J1651" s="13">
        <f t="shared" si="253"/>
        <v>0</v>
      </c>
      <c r="K1651" s="11">
        <v>1</v>
      </c>
      <c r="L1651" s="11" t="s">
        <v>53</v>
      </c>
      <c r="M1651" s="11" t="s">
        <v>37</v>
      </c>
      <c r="N1651" s="11"/>
      <c r="O1651" s="12">
        <v>144</v>
      </c>
      <c r="P1651" s="15"/>
      <c r="Q1651" s="16"/>
      <c r="R1651" s="16"/>
      <c r="S1651" s="15">
        <v>24</v>
      </c>
      <c r="T1651" s="15">
        <v>38</v>
      </c>
      <c r="U1651" s="13"/>
      <c r="V1651" s="13">
        <f t="shared" si="251"/>
        <v>0</v>
      </c>
      <c r="W1651" s="13">
        <f t="shared" si="249"/>
        <v>0</v>
      </c>
      <c r="X1651" s="162"/>
      <c r="Y1651" s="18"/>
      <c r="Z1651" s="19"/>
    </row>
    <row r="1652" spans="1:26" ht="36.75" customHeight="1" thickBot="1" x14ac:dyDescent="0.6">
      <c r="A1652" s="157"/>
      <c r="B1652" s="11" t="s">
        <v>32</v>
      </c>
      <c r="C1652" s="11">
        <v>19540</v>
      </c>
      <c r="D1652" s="11">
        <v>5</v>
      </c>
      <c r="E1652" s="11">
        <v>0</v>
      </c>
      <c r="F1652" s="11">
        <v>60</v>
      </c>
      <c r="G1652" s="20" t="s">
        <v>39</v>
      </c>
      <c r="H1652" s="12">
        <f t="shared" si="248"/>
        <v>2060</v>
      </c>
      <c r="I1652" s="11"/>
      <c r="J1652" s="13">
        <f t="shared" si="253"/>
        <v>0</v>
      </c>
      <c r="K1652" s="11">
        <v>1</v>
      </c>
      <c r="L1652" s="11" t="s">
        <v>53</v>
      </c>
      <c r="M1652" s="11" t="s">
        <v>37</v>
      </c>
      <c r="N1652" s="11"/>
      <c r="O1652" s="12">
        <v>216</v>
      </c>
      <c r="P1652" s="15"/>
      <c r="Q1652" s="16"/>
      <c r="R1652" s="16"/>
      <c r="S1652" s="15">
        <v>22</v>
      </c>
      <c r="T1652" s="15">
        <v>34</v>
      </c>
      <c r="U1652" s="13"/>
      <c r="V1652" s="13">
        <f t="shared" si="251"/>
        <v>0</v>
      </c>
      <c r="W1652" s="13">
        <f t="shared" si="249"/>
        <v>0</v>
      </c>
      <c r="X1652" s="162"/>
      <c r="Y1652" s="18" t="s">
        <v>35</v>
      </c>
      <c r="Z1652" s="19"/>
    </row>
    <row r="1653" spans="1:26" ht="36.75" customHeight="1" thickBot="1" x14ac:dyDescent="0.6">
      <c r="A1653" s="153"/>
      <c r="B1653" s="11" t="s">
        <v>32</v>
      </c>
      <c r="C1653" s="11">
        <v>19540</v>
      </c>
      <c r="D1653" s="11">
        <v>5</v>
      </c>
      <c r="E1653" s="11">
        <v>0</v>
      </c>
      <c r="F1653" s="11">
        <v>60</v>
      </c>
      <c r="G1653" s="20" t="s">
        <v>39</v>
      </c>
      <c r="H1653" s="12">
        <f t="shared" si="248"/>
        <v>2060</v>
      </c>
      <c r="I1653" s="11"/>
      <c r="J1653" s="13">
        <f t="shared" si="253"/>
        <v>0</v>
      </c>
      <c r="K1653" s="11">
        <v>1</v>
      </c>
      <c r="L1653" s="11" t="s">
        <v>53</v>
      </c>
      <c r="M1653" s="11" t="s">
        <v>37</v>
      </c>
      <c r="N1653" s="11"/>
      <c r="O1653" s="12">
        <v>84</v>
      </c>
      <c r="P1653" s="15"/>
      <c r="Q1653" s="16"/>
      <c r="R1653" s="16"/>
      <c r="S1653" s="15">
        <v>20</v>
      </c>
      <c r="T1653" s="15">
        <v>30</v>
      </c>
      <c r="U1653" s="13"/>
      <c r="V1653" s="13">
        <f t="shared" si="251"/>
        <v>0</v>
      </c>
      <c r="W1653" s="13">
        <f t="shared" si="249"/>
        <v>0</v>
      </c>
      <c r="X1653" s="162"/>
      <c r="Y1653" s="18"/>
      <c r="Z1653" s="19"/>
    </row>
    <row r="1654" spans="1:26" ht="36.75" customHeight="1" thickBot="1" x14ac:dyDescent="0.6">
      <c r="A1654" s="11">
        <v>1351</v>
      </c>
      <c r="B1654" s="11" t="s">
        <v>32</v>
      </c>
      <c r="C1654" s="11">
        <v>19450</v>
      </c>
      <c r="D1654" s="11">
        <v>9</v>
      </c>
      <c r="E1654" s="11">
        <v>1</v>
      </c>
      <c r="F1654" s="11">
        <v>50</v>
      </c>
      <c r="G1654" s="20">
        <v>3</v>
      </c>
      <c r="H1654" s="12">
        <f t="shared" si="248"/>
        <v>3750</v>
      </c>
      <c r="I1654" s="11">
        <v>130</v>
      </c>
      <c r="J1654" s="13">
        <f t="shared" si="253"/>
        <v>487500</v>
      </c>
      <c r="K1654" s="11">
        <v>1</v>
      </c>
      <c r="L1654" s="11" t="s">
        <v>53</v>
      </c>
      <c r="M1654" s="11" t="s">
        <v>37</v>
      </c>
      <c r="N1654" s="11"/>
      <c r="O1654" s="12">
        <v>216</v>
      </c>
      <c r="P1654" s="15"/>
      <c r="Q1654" s="16"/>
      <c r="R1654" s="16"/>
      <c r="S1654" s="15">
        <v>19</v>
      </c>
      <c r="T1654" s="15">
        <v>28</v>
      </c>
      <c r="U1654" s="13"/>
      <c r="V1654" s="13">
        <f t="shared" si="251"/>
        <v>487500</v>
      </c>
      <c r="W1654" s="13">
        <f t="shared" si="249"/>
        <v>487500</v>
      </c>
      <c r="X1654" s="162"/>
      <c r="Y1654" s="6"/>
      <c r="Z1654" s="19"/>
    </row>
    <row r="1655" spans="1:26" ht="29.25" customHeight="1" thickBot="1" x14ac:dyDescent="0.6">
      <c r="A1655" s="11">
        <v>1351</v>
      </c>
      <c r="B1655" s="11" t="s">
        <v>32</v>
      </c>
      <c r="C1655" s="11">
        <v>17843</v>
      </c>
      <c r="D1655" s="11">
        <v>2</v>
      </c>
      <c r="E1655" s="11">
        <v>0</v>
      </c>
      <c r="F1655" s="11">
        <v>0</v>
      </c>
      <c r="G1655" s="20">
        <v>1</v>
      </c>
      <c r="H1655" s="12">
        <f t="shared" si="248"/>
        <v>800</v>
      </c>
      <c r="I1655" s="11">
        <v>150</v>
      </c>
      <c r="J1655" s="13">
        <f t="shared" si="253"/>
        <v>120000</v>
      </c>
      <c r="K1655" s="11">
        <v>1</v>
      </c>
      <c r="L1655" s="11"/>
      <c r="M1655" s="11"/>
      <c r="N1655" s="11">
        <v>1</v>
      </c>
      <c r="O1655" s="12"/>
      <c r="P1655" s="15">
        <v>100</v>
      </c>
      <c r="Q1655" s="16"/>
      <c r="R1655" s="16"/>
      <c r="S1655" s="15"/>
      <c r="T1655" s="15"/>
      <c r="U1655" s="13"/>
      <c r="V1655" s="13">
        <f t="shared" si="251"/>
        <v>120000</v>
      </c>
      <c r="W1655" s="13">
        <f t="shared" si="249"/>
        <v>120000</v>
      </c>
      <c r="X1655" s="162"/>
      <c r="Y1655" s="6"/>
      <c r="Z1655" s="19"/>
    </row>
    <row r="1656" spans="1:26" ht="29.25" customHeight="1" thickBot="1" x14ac:dyDescent="0.6">
      <c r="A1656" s="11">
        <v>1351</v>
      </c>
      <c r="B1656" s="11" t="s">
        <v>32</v>
      </c>
      <c r="C1656" s="11">
        <v>17845</v>
      </c>
      <c r="D1656" s="11">
        <v>5</v>
      </c>
      <c r="E1656" s="11">
        <v>3</v>
      </c>
      <c r="F1656" s="11">
        <v>35</v>
      </c>
      <c r="G1656" s="20">
        <v>1</v>
      </c>
      <c r="H1656" s="12">
        <f t="shared" si="248"/>
        <v>2335</v>
      </c>
      <c r="I1656" s="11">
        <v>130</v>
      </c>
      <c r="J1656" s="13">
        <f t="shared" si="253"/>
        <v>303550</v>
      </c>
      <c r="K1656" s="11">
        <v>1</v>
      </c>
      <c r="L1656" s="11"/>
      <c r="M1656" s="11"/>
      <c r="N1656" s="11">
        <v>1</v>
      </c>
      <c r="O1656" s="12"/>
      <c r="P1656" s="15">
        <v>100</v>
      </c>
      <c r="Q1656" s="16"/>
      <c r="R1656" s="16"/>
      <c r="S1656" s="15"/>
      <c r="T1656" s="15"/>
      <c r="U1656" s="13"/>
      <c r="V1656" s="13">
        <f t="shared" si="251"/>
        <v>303550</v>
      </c>
      <c r="W1656" s="13">
        <f t="shared" si="249"/>
        <v>303550</v>
      </c>
      <c r="X1656" s="163"/>
      <c r="Y1656" s="6"/>
      <c r="Z1656" s="19"/>
    </row>
    <row r="1657" spans="1:26" s="37" customFormat="1" ht="36.75" customHeight="1" thickBot="1" x14ac:dyDescent="0.6">
      <c r="A1657" s="152">
        <v>1355</v>
      </c>
      <c r="B1657" s="14" t="s">
        <v>32</v>
      </c>
      <c r="C1657" s="14">
        <v>34068</v>
      </c>
      <c r="D1657" s="14">
        <v>0</v>
      </c>
      <c r="E1657" s="14">
        <v>0</v>
      </c>
      <c r="F1657" s="14">
        <v>47</v>
      </c>
      <c r="G1657" s="29">
        <v>2</v>
      </c>
      <c r="H1657" s="19">
        <f t="shared" si="248"/>
        <v>47</v>
      </c>
      <c r="I1657" s="14">
        <v>100</v>
      </c>
      <c r="J1657" s="30">
        <f t="shared" si="253"/>
        <v>4700</v>
      </c>
      <c r="K1657" s="14">
        <v>1</v>
      </c>
      <c r="L1657" s="14"/>
      <c r="M1657" s="14"/>
      <c r="N1657" s="14">
        <v>2</v>
      </c>
      <c r="O1657" s="19"/>
      <c r="P1657" s="31">
        <v>100</v>
      </c>
      <c r="Q1657" s="32"/>
      <c r="R1657" s="32"/>
      <c r="S1657" s="31"/>
      <c r="T1657" s="31"/>
      <c r="U1657" s="30"/>
      <c r="V1657" s="30">
        <f t="shared" si="251"/>
        <v>4700</v>
      </c>
      <c r="W1657" s="30">
        <f t="shared" si="249"/>
        <v>4700</v>
      </c>
      <c r="X1657" s="33">
        <v>0</v>
      </c>
      <c r="Y1657" s="34"/>
      <c r="Z1657" s="19">
        <v>0.02</v>
      </c>
    </row>
    <row r="1658" spans="1:26" ht="36.75" customHeight="1" thickBot="1" x14ac:dyDescent="0.6">
      <c r="A1658" s="153"/>
      <c r="B1658" s="11" t="s">
        <v>32</v>
      </c>
      <c r="C1658" s="11">
        <v>34068</v>
      </c>
      <c r="D1658" s="11"/>
      <c r="E1658" s="11"/>
      <c r="F1658" s="11"/>
      <c r="G1658" s="20"/>
      <c r="H1658" s="12"/>
      <c r="I1658" s="11"/>
      <c r="J1658" s="13"/>
      <c r="K1658" s="11">
        <v>1</v>
      </c>
      <c r="L1658" s="11" t="s">
        <v>33</v>
      </c>
      <c r="M1658" s="14" t="s">
        <v>34</v>
      </c>
      <c r="N1658" s="11">
        <v>2</v>
      </c>
      <c r="O1658" s="12">
        <v>176</v>
      </c>
      <c r="P1658" s="15">
        <v>100</v>
      </c>
      <c r="Q1658" s="16">
        <v>8450</v>
      </c>
      <c r="R1658" s="16">
        <f>O1658*Q1658</f>
        <v>1487200</v>
      </c>
      <c r="S1658" s="15">
        <v>41</v>
      </c>
      <c r="T1658" s="15">
        <v>85</v>
      </c>
      <c r="U1658" s="13">
        <f>R1658*(100-T1658)%</f>
        <v>223080</v>
      </c>
      <c r="V1658" s="13">
        <f t="shared" si="251"/>
        <v>223080</v>
      </c>
      <c r="W1658" s="13">
        <f t="shared" si="249"/>
        <v>223080</v>
      </c>
      <c r="X1658" s="17">
        <v>10</v>
      </c>
      <c r="Y1658" s="18" t="s">
        <v>35</v>
      </c>
      <c r="Z1658" s="19">
        <v>0.02</v>
      </c>
    </row>
    <row r="1659" spans="1:26" ht="36.75" customHeight="1" thickBot="1" x14ac:dyDescent="0.6">
      <c r="A1659" s="11">
        <v>1356</v>
      </c>
      <c r="B1659" s="11" t="s">
        <v>32</v>
      </c>
      <c r="C1659" s="11">
        <v>35468</v>
      </c>
      <c r="D1659" s="11">
        <v>0</v>
      </c>
      <c r="E1659" s="11">
        <v>1</v>
      </c>
      <c r="F1659" s="11">
        <v>55</v>
      </c>
      <c r="G1659" s="11">
        <v>2</v>
      </c>
      <c r="H1659" s="12">
        <f t="shared" si="248"/>
        <v>155</v>
      </c>
      <c r="I1659" s="11">
        <v>420</v>
      </c>
      <c r="J1659" s="13">
        <f>H1659*I1659</f>
        <v>65100</v>
      </c>
      <c r="K1659" s="11">
        <v>1</v>
      </c>
      <c r="L1659" s="11" t="s">
        <v>33</v>
      </c>
      <c r="M1659" s="14" t="s">
        <v>34</v>
      </c>
      <c r="N1659" s="11">
        <v>2</v>
      </c>
      <c r="O1659" s="12">
        <v>216</v>
      </c>
      <c r="P1659" s="15">
        <v>100</v>
      </c>
      <c r="Q1659" s="16">
        <v>8450</v>
      </c>
      <c r="R1659" s="16">
        <f>O1659*Q1659</f>
        <v>1825200</v>
      </c>
      <c r="S1659" s="15">
        <v>10</v>
      </c>
      <c r="T1659" s="15">
        <v>30</v>
      </c>
      <c r="U1659" s="13">
        <f>R1659*(100-T1659)%</f>
        <v>1277640</v>
      </c>
      <c r="V1659" s="13">
        <f t="shared" si="251"/>
        <v>1342740</v>
      </c>
      <c r="W1659" s="13">
        <f t="shared" si="249"/>
        <v>1342740</v>
      </c>
      <c r="X1659" s="17">
        <v>50</v>
      </c>
      <c r="Y1659" s="18" t="s">
        <v>35</v>
      </c>
      <c r="Z1659" s="19">
        <v>0.03</v>
      </c>
    </row>
    <row r="1660" spans="1:26" ht="27" customHeight="1" thickBot="1" x14ac:dyDescent="0.6">
      <c r="A1660" s="11">
        <v>1357</v>
      </c>
      <c r="B1660" s="11" t="s">
        <v>32</v>
      </c>
      <c r="C1660" s="11">
        <v>32548</v>
      </c>
      <c r="D1660" s="11">
        <v>6</v>
      </c>
      <c r="E1660" s="11">
        <v>1</v>
      </c>
      <c r="F1660" s="11">
        <v>96</v>
      </c>
      <c r="G1660" s="20">
        <v>1</v>
      </c>
      <c r="H1660" s="12">
        <f t="shared" ref="H1660:H1725" si="254">SUM(D1660*400)+(E1660*100)+F1660</f>
        <v>2596</v>
      </c>
      <c r="I1660" s="11">
        <v>130</v>
      </c>
      <c r="J1660" s="13">
        <f>H1660*I1660</f>
        <v>337480</v>
      </c>
      <c r="K1660" s="11">
        <v>1</v>
      </c>
      <c r="L1660" s="11"/>
      <c r="M1660" s="11"/>
      <c r="N1660" s="11">
        <v>1</v>
      </c>
      <c r="O1660" s="12"/>
      <c r="P1660" s="15">
        <v>100</v>
      </c>
      <c r="Q1660" s="16"/>
      <c r="R1660" s="16"/>
      <c r="S1660" s="15"/>
      <c r="T1660" s="15"/>
      <c r="U1660" s="13"/>
      <c r="V1660" s="13">
        <f t="shared" si="251"/>
        <v>337480</v>
      </c>
      <c r="W1660" s="13">
        <f t="shared" si="249"/>
        <v>337480</v>
      </c>
      <c r="X1660" s="17">
        <v>50</v>
      </c>
      <c r="Y1660" s="18" t="s">
        <v>35</v>
      </c>
      <c r="Z1660" s="19">
        <v>0.01</v>
      </c>
    </row>
    <row r="1661" spans="1:26" ht="27" customHeight="1" thickBot="1" x14ac:dyDescent="0.6">
      <c r="A1661" s="11">
        <v>1358</v>
      </c>
      <c r="B1661" s="11" t="s">
        <v>32</v>
      </c>
      <c r="C1661" s="11">
        <v>17744</v>
      </c>
      <c r="D1661" s="11">
        <v>4</v>
      </c>
      <c r="E1661" s="11">
        <v>1</v>
      </c>
      <c r="F1661" s="11">
        <v>83</v>
      </c>
      <c r="G1661" s="20">
        <v>1</v>
      </c>
      <c r="H1661" s="12">
        <f t="shared" si="254"/>
        <v>1783</v>
      </c>
      <c r="I1661" s="11">
        <v>130</v>
      </c>
      <c r="J1661" s="13">
        <f>H1661*I1661</f>
        <v>231790</v>
      </c>
      <c r="K1661" s="11">
        <v>1</v>
      </c>
      <c r="L1661" s="11"/>
      <c r="M1661" s="11"/>
      <c r="N1661" s="11">
        <v>1</v>
      </c>
      <c r="O1661" s="12"/>
      <c r="P1661" s="15">
        <v>100</v>
      </c>
      <c r="Q1661" s="16"/>
      <c r="R1661" s="16"/>
      <c r="S1661" s="15"/>
      <c r="T1661" s="15"/>
      <c r="U1661" s="13"/>
      <c r="V1661" s="13">
        <f t="shared" si="251"/>
        <v>231790</v>
      </c>
      <c r="W1661" s="13">
        <f t="shared" si="249"/>
        <v>231790</v>
      </c>
      <c r="X1661" s="17">
        <v>50</v>
      </c>
      <c r="Y1661" s="6" t="s">
        <v>35</v>
      </c>
      <c r="Z1661" s="19">
        <v>0.01</v>
      </c>
    </row>
    <row r="1662" spans="1:26" ht="27" customHeight="1" thickBot="1" x14ac:dyDescent="0.6">
      <c r="A1662" s="11">
        <v>1359</v>
      </c>
      <c r="B1662" s="11" t="s">
        <v>32</v>
      </c>
      <c r="C1662" s="11">
        <v>19470</v>
      </c>
      <c r="D1662" s="11">
        <v>2</v>
      </c>
      <c r="E1662" s="11">
        <v>0</v>
      </c>
      <c r="F1662" s="11">
        <v>15</v>
      </c>
      <c r="G1662" s="20">
        <v>1</v>
      </c>
      <c r="H1662" s="12">
        <f t="shared" si="254"/>
        <v>815</v>
      </c>
      <c r="I1662" s="11">
        <v>370</v>
      </c>
      <c r="J1662" s="13">
        <f>H1662*I1662</f>
        <v>301550</v>
      </c>
      <c r="K1662" s="11">
        <v>1</v>
      </c>
      <c r="L1662" s="11"/>
      <c r="M1662" s="11"/>
      <c r="N1662" s="11">
        <v>1</v>
      </c>
      <c r="O1662" s="12"/>
      <c r="P1662" s="15">
        <v>100</v>
      </c>
      <c r="Q1662" s="16"/>
      <c r="R1662" s="16"/>
      <c r="S1662" s="15"/>
      <c r="T1662" s="15"/>
      <c r="U1662" s="13"/>
      <c r="V1662" s="13">
        <f t="shared" si="251"/>
        <v>301550</v>
      </c>
      <c r="W1662" s="13">
        <f t="shared" si="249"/>
        <v>301550</v>
      </c>
      <c r="X1662" s="17">
        <v>50</v>
      </c>
      <c r="Y1662" s="18" t="s">
        <v>35</v>
      </c>
      <c r="Z1662" s="19">
        <v>0.01</v>
      </c>
    </row>
    <row r="1663" spans="1:26" ht="36.75" customHeight="1" thickBot="1" x14ac:dyDescent="0.6">
      <c r="A1663" s="152">
        <v>1360</v>
      </c>
      <c r="B1663" s="11" t="s">
        <v>32</v>
      </c>
      <c r="C1663" s="11">
        <v>35257</v>
      </c>
      <c r="D1663" s="11">
        <v>0</v>
      </c>
      <c r="E1663" s="11">
        <v>1</v>
      </c>
      <c r="F1663" s="11">
        <v>16</v>
      </c>
      <c r="G1663" s="11">
        <v>2</v>
      </c>
      <c r="H1663" s="12">
        <f t="shared" si="254"/>
        <v>116</v>
      </c>
      <c r="I1663" s="11">
        <v>100</v>
      </c>
      <c r="J1663" s="13">
        <f>H1663*I1663</f>
        <v>11600</v>
      </c>
      <c r="K1663" s="11">
        <v>1</v>
      </c>
      <c r="L1663" s="11"/>
      <c r="M1663" s="11"/>
      <c r="N1663" s="11">
        <v>2</v>
      </c>
      <c r="O1663" s="12"/>
      <c r="P1663" s="15">
        <v>100</v>
      </c>
      <c r="Q1663" s="16"/>
      <c r="R1663" s="16"/>
      <c r="S1663" s="15"/>
      <c r="T1663" s="15"/>
      <c r="U1663" s="13"/>
      <c r="V1663" s="13">
        <f t="shared" si="251"/>
        <v>11600</v>
      </c>
      <c r="W1663" s="13">
        <f t="shared" si="249"/>
        <v>11600</v>
      </c>
      <c r="X1663" s="17">
        <v>50</v>
      </c>
      <c r="Y1663" s="18" t="s">
        <v>35</v>
      </c>
      <c r="Z1663" s="19">
        <v>0.03</v>
      </c>
    </row>
    <row r="1664" spans="1:26" ht="36.75" customHeight="1" thickBot="1" x14ac:dyDescent="0.6">
      <c r="A1664" s="153"/>
      <c r="B1664" s="11" t="s">
        <v>32</v>
      </c>
      <c r="C1664" s="11">
        <v>35257</v>
      </c>
      <c r="D1664" s="11"/>
      <c r="E1664" s="11"/>
      <c r="F1664" s="11"/>
      <c r="G1664" s="11"/>
      <c r="H1664" s="12"/>
      <c r="I1664" s="11"/>
      <c r="J1664" s="13"/>
      <c r="K1664" s="11">
        <v>1</v>
      </c>
      <c r="L1664" s="11" t="s">
        <v>33</v>
      </c>
      <c r="M1664" s="14" t="s">
        <v>34</v>
      </c>
      <c r="N1664" s="11">
        <v>2</v>
      </c>
      <c r="O1664" s="12">
        <v>216</v>
      </c>
      <c r="P1664" s="15">
        <v>100</v>
      </c>
      <c r="Q1664" s="16">
        <v>8450</v>
      </c>
      <c r="R1664" s="16">
        <f>O1664*Q1664</f>
        <v>1825200</v>
      </c>
      <c r="S1664" s="15">
        <v>28</v>
      </c>
      <c r="T1664" s="15">
        <v>85</v>
      </c>
      <c r="U1664" s="13">
        <f>R1664*(100-T1664)%</f>
        <v>273780</v>
      </c>
      <c r="V1664" s="13">
        <f t="shared" si="251"/>
        <v>273780</v>
      </c>
      <c r="W1664" s="13">
        <f t="shared" si="249"/>
        <v>273780</v>
      </c>
      <c r="X1664" s="17">
        <v>10</v>
      </c>
      <c r="Y1664" s="18" t="s">
        <v>35</v>
      </c>
      <c r="Z1664" s="19">
        <v>0.02</v>
      </c>
    </row>
    <row r="1665" spans="1:26" ht="36.75" customHeight="1" thickBot="1" x14ac:dyDescent="0.6">
      <c r="A1665" s="11">
        <v>1361</v>
      </c>
      <c r="B1665" s="11" t="s">
        <v>32</v>
      </c>
      <c r="C1665" s="11">
        <v>17282</v>
      </c>
      <c r="D1665" s="11">
        <v>4</v>
      </c>
      <c r="E1665" s="11">
        <v>3</v>
      </c>
      <c r="F1665" s="11">
        <v>40</v>
      </c>
      <c r="G1665" s="20">
        <v>1</v>
      </c>
      <c r="H1665" s="12">
        <f t="shared" si="254"/>
        <v>1940</v>
      </c>
      <c r="I1665" s="11">
        <v>380</v>
      </c>
      <c r="J1665" s="13">
        <f t="shared" ref="J1665:J1672" si="255">H1665*I1665</f>
        <v>737200</v>
      </c>
      <c r="K1665" s="11">
        <v>1</v>
      </c>
      <c r="L1665" s="11"/>
      <c r="M1665" s="11"/>
      <c r="N1665" s="11">
        <v>1</v>
      </c>
      <c r="O1665" s="12"/>
      <c r="P1665" s="15">
        <v>100</v>
      </c>
      <c r="Q1665" s="16"/>
      <c r="R1665" s="16"/>
      <c r="S1665" s="15"/>
      <c r="T1665" s="15"/>
      <c r="U1665" s="13"/>
      <c r="V1665" s="13">
        <f t="shared" si="251"/>
        <v>737200</v>
      </c>
      <c r="W1665" s="13">
        <f t="shared" si="249"/>
        <v>737200</v>
      </c>
      <c r="X1665" s="17">
        <v>50</v>
      </c>
      <c r="Y1665" s="6" t="s">
        <v>35</v>
      </c>
      <c r="Z1665" s="19">
        <v>0.01</v>
      </c>
    </row>
    <row r="1666" spans="1:26" ht="36.75" customHeight="1" thickBot="1" x14ac:dyDescent="0.6">
      <c r="A1666" s="11">
        <v>1362</v>
      </c>
      <c r="B1666" s="11" t="s">
        <v>32</v>
      </c>
      <c r="C1666" s="11">
        <v>39109</v>
      </c>
      <c r="D1666" s="11">
        <v>0</v>
      </c>
      <c r="E1666" s="11">
        <v>1</v>
      </c>
      <c r="F1666" s="11">
        <v>55</v>
      </c>
      <c r="G1666" s="11">
        <v>2</v>
      </c>
      <c r="H1666" s="12">
        <f t="shared" si="254"/>
        <v>155</v>
      </c>
      <c r="I1666" s="11">
        <v>420</v>
      </c>
      <c r="J1666" s="13">
        <f t="shared" si="255"/>
        <v>65100</v>
      </c>
      <c r="K1666" s="11">
        <v>1</v>
      </c>
      <c r="L1666" s="11" t="s">
        <v>33</v>
      </c>
      <c r="M1666" s="11" t="s">
        <v>37</v>
      </c>
      <c r="N1666" s="11">
        <v>2</v>
      </c>
      <c r="O1666" s="12">
        <v>154</v>
      </c>
      <c r="P1666" s="15">
        <v>100</v>
      </c>
      <c r="Q1666" s="16">
        <v>8450</v>
      </c>
      <c r="R1666" s="16">
        <f>O1666*Q1666</f>
        <v>1301300</v>
      </c>
      <c r="S1666" s="15">
        <v>16</v>
      </c>
      <c r="T1666" s="15">
        <v>22</v>
      </c>
      <c r="U1666" s="13">
        <f>R1666*(100-T1666)%</f>
        <v>1015014</v>
      </c>
      <c r="V1666" s="13">
        <f t="shared" si="251"/>
        <v>1080114</v>
      </c>
      <c r="W1666" s="13">
        <f t="shared" ref="W1666:W1735" si="256">V1666</f>
        <v>1080114</v>
      </c>
      <c r="X1666" s="17">
        <v>50</v>
      </c>
      <c r="Y1666" s="18" t="s">
        <v>35</v>
      </c>
      <c r="Z1666" s="19">
        <v>0.03</v>
      </c>
    </row>
    <row r="1667" spans="1:26" ht="27" customHeight="1" thickBot="1" x14ac:dyDescent="0.6">
      <c r="A1667" s="11">
        <v>1363</v>
      </c>
      <c r="B1667" s="11" t="s">
        <v>32</v>
      </c>
      <c r="C1667" s="11">
        <v>48134</v>
      </c>
      <c r="D1667" s="11">
        <v>0</v>
      </c>
      <c r="E1667" s="11">
        <v>2</v>
      </c>
      <c r="F1667" s="11">
        <v>8</v>
      </c>
      <c r="G1667" s="11">
        <v>1</v>
      </c>
      <c r="H1667" s="12">
        <f t="shared" si="254"/>
        <v>208</v>
      </c>
      <c r="I1667" s="11">
        <v>200</v>
      </c>
      <c r="J1667" s="13">
        <f t="shared" si="255"/>
        <v>41600</v>
      </c>
      <c r="K1667" s="11">
        <v>1</v>
      </c>
      <c r="L1667" s="11"/>
      <c r="M1667" s="11"/>
      <c r="N1667" s="11">
        <v>1</v>
      </c>
      <c r="O1667" s="12"/>
      <c r="P1667" s="15">
        <v>100</v>
      </c>
      <c r="Q1667" s="16"/>
      <c r="R1667" s="16"/>
      <c r="S1667" s="15"/>
      <c r="T1667" s="15"/>
      <c r="U1667" s="13"/>
      <c r="V1667" s="13">
        <f t="shared" si="251"/>
        <v>41600</v>
      </c>
      <c r="W1667" s="13">
        <f t="shared" si="256"/>
        <v>41600</v>
      </c>
      <c r="X1667" s="17">
        <v>50</v>
      </c>
      <c r="Y1667" s="18" t="s">
        <v>35</v>
      </c>
      <c r="Z1667" s="19">
        <v>0.01</v>
      </c>
    </row>
    <row r="1668" spans="1:26" ht="27" customHeight="1" thickBot="1" x14ac:dyDescent="0.6">
      <c r="A1668" s="11">
        <v>1364</v>
      </c>
      <c r="B1668" s="11" t="s">
        <v>32</v>
      </c>
      <c r="C1668" s="11">
        <v>17544</v>
      </c>
      <c r="D1668" s="11">
        <v>21</v>
      </c>
      <c r="E1668" s="11">
        <v>0</v>
      </c>
      <c r="F1668" s="11">
        <v>83</v>
      </c>
      <c r="G1668" s="20">
        <v>1</v>
      </c>
      <c r="H1668" s="12">
        <f t="shared" si="254"/>
        <v>8483</v>
      </c>
      <c r="I1668" s="11">
        <v>130</v>
      </c>
      <c r="J1668" s="13">
        <f t="shared" si="255"/>
        <v>1102790</v>
      </c>
      <c r="K1668" s="11">
        <v>1</v>
      </c>
      <c r="L1668" s="11"/>
      <c r="M1668" s="11"/>
      <c r="N1668" s="11">
        <v>1</v>
      </c>
      <c r="O1668" s="12"/>
      <c r="P1668" s="15">
        <v>100</v>
      </c>
      <c r="Q1668" s="16"/>
      <c r="R1668" s="16"/>
      <c r="S1668" s="15"/>
      <c r="T1668" s="15"/>
      <c r="U1668" s="13"/>
      <c r="V1668" s="13">
        <f t="shared" si="251"/>
        <v>1102790</v>
      </c>
      <c r="W1668" s="13">
        <f t="shared" si="256"/>
        <v>1102790</v>
      </c>
      <c r="X1668" s="17">
        <v>50</v>
      </c>
      <c r="Y1668" s="6" t="s">
        <v>35</v>
      </c>
      <c r="Z1668" s="19">
        <v>0.01</v>
      </c>
    </row>
    <row r="1669" spans="1:26" ht="27" customHeight="1" thickBot="1" x14ac:dyDescent="0.6">
      <c r="A1669" s="11">
        <v>1365</v>
      </c>
      <c r="B1669" s="11" t="s">
        <v>32</v>
      </c>
      <c r="C1669" s="11">
        <v>34084</v>
      </c>
      <c r="D1669" s="11">
        <v>0</v>
      </c>
      <c r="E1669" s="11">
        <v>0</v>
      </c>
      <c r="F1669" s="11">
        <v>84</v>
      </c>
      <c r="G1669" s="20">
        <v>1</v>
      </c>
      <c r="H1669" s="12">
        <f t="shared" si="254"/>
        <v>84</v>
      </c>
      <c r="I1669" s="11">
        <v>500</v>
      </c>
      <c r="J1669" s="13">
        <f t="shared" si="255"/>
        <v>42000</v>
      </c>
      <c r="K1669" s="11">
        <v>1</v>
      </c>
      <c r="L1669" s="11"/>
      <c r="M1669" s="11"/>
      <c r="N1669" s="11">
        <v>1</v>
      </c>
      <c r="O1669" s="12"/>
      <c r="P1669" s="15">
        <v>100</v>
      </c>
      <c r="Q1669" s="16"/>
      <c r="R1669" s="16"/>
      <c r="S1669" s="15"/>
      <c r="T1669" s="15"/>
      <c r="U1669" s="13"/>
      <c r="V1669" s="13">
        <f t="shared" si="251"/>
        <v>42000</v>
      </c>
      <c r="W1669" s="13">
        <f t="shared" si="256"/>
        <v>42000</v>
      </c>
      <c r="X1669" s="17">
        <v>50</v>
      </c>
      <c r="Y1669" s="6" t="s">
        <v>35</v>
      </c>
      <c r="Z1669" s="19">
        <v>0.01</v>
      </c>
    </row>
    <row r="1670" spans="1:26" ht="27" customHeight="1" thickBot="1" x14ac:dyDescent="0.6">
      <c r="A1670" s="11">
        <v>1366</v>
      </c>
      <c r="B1670" s="11" t="s">
        <v>32</v>
      </c>
      <c r="C1670" s="11">
        <v>17842</v>
      </c>
      <c r="D1670" s="11">
        <v>2</v>
      </c>
      <c r="E1670" s="11">
        <v>1</v>
      </c>
      <c r="F1670" s="11">
        <v>47</v>
      </c>
      <c r="G1670" s="20">
        <v>1</v>
      </c>
      <c r="H1670" s="12">
        <f t="shared" si="254"/>
        <v>947</v>
      </c>
      <c r="I1670" s="11">
        <v>130</v>
      </c>
      <c r="J1670" s="13">
        <f t="shared" si="255"/>
        <v>123110</v>
      </c>
      <c r="K1670" s="11">
        <v>1</v>
      </c>
      <c r="L1670" s="11"/>
      <c r="M1670" s="11"/>
      <c r="N1670" s="11">
        <v>1</v>
      </c>
      <c r="O1670" s="12"/>
      <c r="P1670" s="15">
        <v>100</v>
      </c>
      <c r="Q1670" s="16"/>
      <c r="R1670" s="16"/>
      <c r="S1670" s="15"/>
      <c r="T1670" s="15"/>
      <c r="U1670" s="13"/>
      <c r="V1670" s="13">
        <f t="shared" si="251"/>
        <v>123110</v>
      </c>
      <c r="W1670" s="13">
        <f t="shared" si="256"/>
        <v>123110</v>
      </c>
      <c r="X1670" s="17">
        <v>50</v>
      </c>
      <c r="Y1670" s="6" t="s">
        <v>35</v>
      </c>
      <c r="Z1670" s="19">
        <v>0.01</v>
      </c>
    </row>
    <row r="1671" spans="1:26" ht="27" customHeight="1" thickBot="1" x14ac:dyDescent="0.6">
      <c r="A1671" s="11">
        <v>1367</v>
      </c>
      <c r="B1671" s="11" t="s">
        <v>32</v>
      </c>
      <c r="C1671" s="11">
        <v>43210</v>
      </c>
      <c r="D1671" s="11">
        <v>4</v>
      </c>
      <c r="E1671" s="11">
        <v>0</v>
      </c>
      <c r="F1671" s="11">
        <v>0</v>
      </c>
      <c r="G1671" s="11">
        <v>1</v>
      </c>
      <c r="H1671" s="12">
        <f t="shared" si="254"/>
        <v>1600</v>
      </c>
      <c r="I1671" s="11">
        <v>100</v>
      </c>
      <c r="J1671" s="13">
        <f t="shared" si="255"/>
        <v>160000</v>
      </c>
      <c r="K1671" s="11">
        <v>1</v>
      </c>
      <c r="L1671" s="11"/>
      <c r="M1671" s="11"/>
      <c r="N1671" s="11">
        <v>1</v>
      </c>
      <c r="O1671" s="12"/>
      <c r="P1671" s="15">
        <v>100</v>
      </c>
      <c r="Q1671" s="16"/>
      <c r="R1671" s="16"/>
      <c r="S1671" s="15"/>
      <c r="T1671" s="15"/>
      <c r="U1671" s="13"/>
      <c r="V1671" s="13">
        <f t="shared" si="251"/>
        <v>160000</v>
      </c>
      <c r="W1671" s="13">
        <f t="shared" si="256"/>
        <v>160000</v>
      </c>
      <c r="X1671" s="17">
        <v>50</v>
      </c>
      <c r="Y1671" s="18" t="s">
        <v>35</v>
      </c>
      <c r="Z1671" s="19">
        <v>0.01</v>
      </c>
    </row>
    <row r="1672" spans="1:26" ht="36.75" customHeight="1" thickBot="1" x14ac:dyDescent="0.6">
      <c r="A1672" s="152">
        <v>1368</v>
      </c>
      <c r="B1672" s="11" t="s">
        <v>32</v>
      </c>
      <c r="C1672" s="11">
        <v>34108</v>
      </c>
      <c r="D1672" s="11">
        <v>0</v>
      </c>
      <c r="E1672" s="11">
        <v>1</v>
      </c>
      <c r="F1672" s="11">
        <v>33</v>
      </c>
      <c r="G1672" s="20">
        <v>2</v>
      </c>
      <c r="H1672" s="12">
        <f>SUM(D1672*400)+(E1672*100)+F1672</f>
        <v>133</v>
      </c>
      <c r="I1672" s="11">
        <v>420</v>
      </c>
      <c r="J1672" s="13">
        <f t="shared" si="255"/>
        <v>55860</v>
      </c>
      <c r="K1672" s="11">
        <v>1</v>
      </c>
      <c r="L1672" s="11"/>
      <c r="M1672" s="11"/>
      <c r="N1672" s="11">
        <v>2</v>
      </c>
      <c r="O1672" s="12"/>
      <c r="P1672" s="15">
        <v>100</v>
      </c>
      <c r="Q1672" s="16"/>
      <c r="R1672" s="16"/>
      <c r="S1672" s="15"/>
      <c r="T1672" s="15"/>
      <c r="U1672" s="13"/>
      <c r="V1672" s="13">
        <f t="shared" si="251"/>
        <v>55860</v>
      </c>
      <c r="W1672" s="13">
        <f>V1672</f>
        <v>55860</v>
      </c>
      <c r="X1672" s="17">
        <v>50</v>
      </c>
      <c r="Y1672" s="18" t="s">
        <v>35</v>
      </c>
      <c r="Z1672" s="19">
        <v>0.03</v>
      </c>
    </row>
    <row r="1673" spans="1:26" ht="36.75" customHeight="1" thickBot="1" x14ac:dyDescent="0.6">
      <c r="A1673" s="153"/>
      <c r="B1673" s="11" t="s">
        <v>32</v>
      </c>
      <c r="C1673" s="11">
        <v>34108</v>
      </c>
      <c r="D1673" s="11"/>
      <c r="E1673" s="11"/>
      <c r="F1673" s="11"/>
      <c r="G1673" s="20"/>
      <c r="H1673" s="12"/>
      <c r="I1673" s="11"/>
      <c r="J1673" s="13"/>
      <c r="K1673" s="11">
        <v>1</v>
      </c>
      <c r="L1673" s="11" t="s">
        <v>33</v>
      </c>
      <c r="M1673" s="11" t="s">
        <v>37</v>
      </c>
      <c r="N1673" s="11">
        <v>2</v>
      </c>
      <c r="O1673" s="12">
        <v>130</v>
      </c>
      <c r="P1673" s="15">
        <v>100</v>
      </c>
      <c r="Q1673" s="16">
        <v>8450</v>
      </c>
      <c r="R1673" s="16">
        <f>O1673*Q1673</f>
        <v>1098500</v>
      </c>
      <c r="S1673" s="15">
        <v>26</v>
      </c>
      <c r="T1673" s="15">
        <v>42</v>
      </c>
      <c r="U1673" s="13">
        <f>R1673*(100-T1673)%</f>
        <v>637130</v>
      </c>
      <c r="V1673" s="13">
        <f t="shared" si="251"/>
        <v>637130</v>
      </c>
      <c r="W1673" s="13">
        <f t="shared" si="256"/>
        <v>637130</v>
      </c>
      <c r="X1673" s="17">
        <v>50</v>
      </c>
      <c r="Y1673" s="18" t="s">
        <v>35</v>
      </c>
      <c r="Z1673" s="19">
        <v>0.02</v>
      </c>
    </row>
    <row r="1674" spans="1:26" ht="30" customHeight="1" thickBot="1" x14ac:dyDescent="0.6">
      <c r="A1674" s="11">
        <v>1369</v>
      </c>
      <c r="B1674" s="11" t="s">
        <v>32</v>
      </c>
      <c r="C1674" s="11">
        <v>17272</v>
      </c>
      <c r="D1674" s="11">
        <v>9</v>
      </c>
      <c r="E1674" s="11">
        <v>3</v>
      </c>
      <c r="F1674" s="11">
        <v>6</v>
      </c>
      <c r="G1674" s="20">
        <v>1</v>
      </c>
      <c r="H1674" s="12">
        <f t="shared" si="254"/>
        <v>3906</v>
      </c>
      <c r="I1674" s="11">
        <v>110</v>
      </c>
      <c r="J1674" s="13">
        <f>H1674*I1674</f>
        <v>429660</v>
      </c>
      <c r="K1674" s="11">
        <v>1</v>
      </c>
      <c r="L1674" s="11"/>
      <c r="M1674" s="11"/>
      <c r="N1674" s="11">
        <v>1</v>
      </c>
      <c r="O1674" s="12"/>
      <c r="P1674" s="15">
        <v>100</v>
      </c>
      <c r="Q1674" s="16"/>
      <c r="R1674" s="16"/>
      <c r="S1674" s="15"/>
      <c r="T1674" s="15"/>
      <c r="U1674" s="13"/>
      <c r="V1674" s="13">
        <f t="shared" si="251"/>
        <v>429660</v>
      </c>
      <c r="W1674" s="13">
        <f t="shared" si="256"/>
        <v>429660</v>
      </c>
      <c r="X1674" s="17">
        <v>50</v>
      </c>
      <c r="Y1674" s="6" t="s">
        <v>35</v>
      </c>
      <c r="Z1674" s="19">
        <v>0.01</v>
      </c>
    </row>
    <row r="1675" spans="1:26" ht="36.75" customHeight="1" thickBot="1" x14ac:dyDescent="0.6">
      <c r="A1675" s="152">
        <v>1370</v>
      </c>
      <c r="B1675" s="11" t="s">
        <v>32</v>
      </c>
      <c r="C1675" s="11">
        <v>33238</v>
      </c>
      <c r="D1675" s="11">
        <v>0</v>
      </c>
      <c r="E1675" s="11">
        <v>1</v>
      </c>
      <c r="F1675" s="11">
        <v>45</v>
      </c>
      <c r="G1675" s="20">
        <v>2</v>
      </c>
      <c r="H1675" s="12">
        <f t="shared" si="254"/>
        <v>145</v>
      </c>
      <c r="I1675" s="11">
        <v>500</v>
      </c>
      <c r="J1675" s="13">
        <f>H1675*I1675</f>
        <v>72500</v>
      </c>
      <c r="K1675" s="11">
        <v>1</v>
      </c>
      <c r="L1675" s="11" t="s">
        <v>33</v>
      </c>
      <c r="M1675" s="11" t="s">
        <v>37</v>
      </c>
      <c r="N1675" s="11">
        <v>2</v>
      </c>
      <c r="O1675" s="12">
        <v>108</v>
      </c>
      <c r="P1675" s="15">
        <v>100</v>
      </c>
      <c r="Q1675" s="16">
        <v>8450</v>
      </c>
      <c r="R1675" s="16">
        <f>O1675*Q1675</f>
        <v>912600</v>
      </c>
      <c r="S1675" s="15">
        <v>26</v>
      </c>
      <c r="T1675" s="15">
        <v>42</v>
      </c>
      <c r="U1675" s="13">
        <f>R1675*(100-T1675)%</f>
        <v>529308</v>
      </c>
      <c r="V1675" s="13">
        <f t="shared" si="251"/>
        <v>601808</v>
      </c>
      <c r="W1675" s="13">
        <f t="shared" si="256"/>
        <v>601808</v>
      </c>
      <c r="X1675" s="17">
        <v>50</v>
      </c>
      <c r="Y1675" s="18" t="s">
        <v>35</v>
      </c>
      <c r="Z1675" s="19">
        <v>0.03</v>
      </c>
    </row>
    <row r="1676" spans="1:26" ht="36.75" customHeight="1" thickBot="1" x14ac:dyDescent="0.6">
      <c r="A1676" s="153"/>
      <c r="B1676" s="11" t="s">
        <v>32</v>
      </c>
      <c r="C1676" s="11">
        <v>33238</v>
      </c>
      <c r="D1676" s="11"/>
      <c r="E1676" s="11"/>
      <c r="F1676" s="11"/>
      <c r="G1676" s="20"/>
      <c r="H1676" s="12"/>
      <c r="I1676" s="11"/>
      <c r="J1676" s="13"/>
      <c r="K1676" s="11">
        <v>1</v>
      </c>
      <c r="L1676" s="11" t="s">
        <v>33</v>
      </c>
      <c r="M1676" s="11" t="s">
        <v>37</v>
      </c>
      <c r="N1676" s="11">
        <v>2</v>
      </c>
      <c r="O1676" s="12">
        <v>72</v>
      </c>
      <c r="P1676" s="15">
        <v>100</v>
      </c>
      <c r="Q1676" s="16">
        <v>8450</v>
      </c>
      <c r="R1676" s="16">
        <f>O1676*Q1676</f>
        <v>608400</v>
      </c>
      <c r="S1676" s="15">
        <v>15</v>
      </c>
      <c r="T1676" s="15">
        <v>20</v>
      </c>
      <c r="U1676" s="13">
        <f>R1676*(100-T1676)%</f>
        <v>486720</v>
      </c>
      <c r="V1676" s="13">
        <f t="shared" si="251"/>
        <v>486720</v>
      </c>
      <c r="W1676" s="13">
        <f t="shared" si="256"/>
        <v>486720</v>
      </c>
      <c r="X1676" s="17">
        <v>10</v>
      </c>
      <c r="Y1676" s="18" t="s">
        <v>35</v>
      </c>
      <c r="Z1676" s="19">
        <v>0.02</v>
      </c>
    </row>
    <row r="1677" spans="1:26" ht="36.75" customHeight="1" thickBot="1" x14ac:dyDescent="0.6">
      <c r="A1677" s="11">
        <v>1371</v>
      </c>
      <c r="B1677" s="11" t="s">
        <v>32</v>
      </c>
      <c r="C1677" s="11">
        <v>39818</v>
      </c>
      <c r="D1677" s="11">
        <v>0</v>
      </c>
      <c r="E1677" s="11">
        <v>0</v>
      </c>
      <c r="F1677" s="11">
        <v>91</v>
      </c>
      <c r="G1677" s="11">
        <v>2</v>
      </c>
      <c r="H1677" s="12">
        <f t="shared" si="254"/>
        <v>91</v>
      </c>
      <c r="I1677" s="11">
        <v>420</v>
      </c>
      <c r="J1677" s="13">
        <f>H1677*I1677</f>
        <v>38220</v>
      </c>
      <c r="K1677" s="11">
        <v>1</v>
      </c>
      <c r="L1677" s="11" t="s">
        <v>33</v>
      </c>
      <c r="M1677" s="11" t="s">
        <v>37</v>
      </c>
      <c r="N1677" s="11">
        <v>2</v>
      </c>
      <c r="O1677" s="12">
        <v>108</v>
      </c>
      <c r="P1677" s="15">
        <v>100</v>
      </c>
      <c r="Q1677" s="16">
        <v>8450</v>
      </c>
      <c r="R1677" s="16">
        <f>O1677*Q1677</f>
        <v>912600</v>
      </c>
      <c r="S1677" s="15">
        <v>16</v>
      </c>
      <c r="T1677" s="15">
        <v>22</v>
      </c>
      <c r="U1677" s="13">
        <f>R1677*(100-T1677)%</f>
        <v>711828</v>
      </c>
      <c r="V1677" s="13">
        <f t="shared" si="251"/>
        <v>750048</v>
      </c>
      <c r="W1677" s="13">
        <f t="shared" si="256"/>
        <v>750048</v>
      </c>
      <c r="X1677" s="17">
        <v>50</v>
      </c>
      <c r="Y1677" s="18" t="s">
        <v>35</v>
      </c>
      <c r="Z1677" s="19">
        <v>0.03</v>
      </c>
    </row>
    <row r="1678" spans="1:26" ht="27" customHeight="1" thickBot="1" x14ac:dyDescent="0.6">
      <c r="A1678" s="11">
        <v>1372</v>
      </c>
      <c r="B1678" s="11" t="s">
        <v>32</v>
      </c>
      <c r="C1678" s="11">
        <v>17699</v>
      </c>
      <c r="D1678" s="11">
        <v>4</v>
      </c>
      <c r="E1678" s="11">
        <v>0</v>
      </c>
      <c r="F1678" s="11">
        <v>25</v>
      </c>
      <c r="G1678" s="20">
        <v>1</v>
      </c>
      <c r="H1678" s="12">
        <f t="shared" si="254"/>
        <v>1625</v>
      </c>
      <c r="I1678" s="11">
        <v>100</v>
      </c>
      <c r="J1678" s="13">
        <f>H1678*I1678</f>
        <v>162500</v>
      </c>
      <c r="K1678" s="11">
        <v>1</v>
      </c>
      <c r="L1678" s="11"/>
      <c r="M1678" s="11"/>
      <c r="N1678" s="11">
        <v>1</v>
      </c>
      <c r="O1678" s="12"/>
      <c r="P1678" s="15">
        <v>100</v>
      </c>
      <c r="Q1678" s="16"/>
      <c r="R1678" s="16"/>
      <c r="S1678" s="15"/>
      <c r="T1678" s="15"/>
      <c r="U1678" s="13"/>
      <c r="V1678" s="13">
        <f t="shared" si="251"/>
        <v>162500</v>
      </c>
      <c r="W1678" s="13">
        <f t="shared" si="256"/>
        <v>162500</v>
      </c>
      <c r="X1678" s="17">
        <v>50</v>
      </c>
      <c r="Y1678" s="6" t="s">
        <v>35</v>
      </c>
      <c r="Z1678" s="19">
        <v>0.01</v>
      </c>
    </row>
    <row r="1679" spans="1:26" ht="27" customHeight="1" thickBot="1" x14ac:dyDescent="0.6">
      <c r="A1679" s="11">
        <v>1373</v>
      </c>
      <c r="B1679" s="11" t="s">
        <v>32</v>
      </c>
      <c r="C1679" s="11">
        <v>43209</v>
      </c>
      <c r="D1679" s="11">
        <v>4</v>
      </c>
      <c r="E1679" s="11">
        <v>0</v>
      </c>
      <c r="F1679" s="11">
        <v>0</v>
      </c>
      <c r="G1679" s="11">
        <v>1</v>
      </c>
      <c r="H1679" s="12">
        <f t="shared" si="254"/>
        <v>1600</v>
      </c>
      <c r="I1679" s="11">
        <v>100</v>
      </c>
      <c r="J1679" s="13">
        <f>H1679*I1679</f>
        <v>160000</v>
      </c>
      <c r="K1679" s="11">
        <v>1</v>
      </c>
      <c r="L1679" s="11"/>
      <c r="M1679" s="11"/>
      <c r="N1679" s="11">
        <v>1</v>
      </c>
      <c r="O1679" s="12"/>
      <c r="P1679" s="15">
        <v>100</v>
      </c>
      <c r="Q1679" s="16"/>
      <c r="R1679" s="16"/>
      <c r="S1679" s="15"/>
      <c r="T1679" s="15"/>
      <c r="U1679" s="13"/>
      <c r="V1679" s="13">
        <f t="shared" ref="V1679:V1698" si="257">U1679+J1679</f>
        <v>160000</v>
      </c>
      <c r="W1679" s="13">
        <f t="shared" si="256"/>
        <v>160000</v>
      </c>
      <c r="X1679" s="17">
        <v>50</v>
      </c>
      <c r="Y1679" s="18" t="s">
        <v>35</v>
      </c>
      <c r="Z1679" s="19">
        <v>0.01</v>
      </c>
    </row>
    <row r="1680" spans="1:26" ht="36.75" customHeight="1" thickBot="1" x14ac:dyDescent="0.6">
      <c r="A1680" s="11">
        <v>1374</v>
      </c>
      <c r="B1680" s="11" t="s">
        <v>32</v>
      </c>
      <c r="C1680" s="11">
        <v>2797</v>
      </c>
      <c r="D1680" s="11">
        <v>0</v>
      </c>
      <c r="E1680" s="11">
        <v>1</v>
      </c>
      <c r="F1680" s="11">
        <v>86</v>
      </c>
      <c r="G1680" s="20">
        <v>2</v>
      </c>
      <c r="H1680" s="12">
        <f t="shared" si="254"/>
        <v>186</v>
      </c>
      <c r="I1680" s="11">
        <v>420</v>
      </c>
      <c r="J1680" s="13">
        <f>H1680*I1680</f>
        <v>78120</v>
      </c>
      <c r="K1680" s="11">
        <v>1</v>
      </c>
      <c r="L1680" s="11" t="s">
        <v>33</v>
      </c>
      <c r="M1680" s="11" t="s">
        <v>37</v>
      </c>
      <c r="N1680" s="11">
        <v>2</v>
      </c>
      <c r="O1680" s="12">
        <v>54</v>
      </c>
      <c r="P1680" s="15">
        <v>100</v>
      </c>
      <c r="Q1680" s="16">
        <v>8450</v>
      </c>
      <c r="R1680" s="16">
        <f>O1680*Q1680</f>
        <v>456300</v>
      </c>
      <c r="S1680" s="15">
        <v>21</v>
      </c>
      <c r="T1680" s="15">
        <v>32</v>
      </c>
      <c r="U1680" s="13">
        <f>R1680*(100-T1680)%</f>
        <v>310284</v>
      </c>
      <c r="V1680" s="13">
        <f t="shared" si="257"/>
        <v>388404</v>
      </c>
      <c r="W1680" s="13">
        <f t="shared" si="256"/>
        <v>388404</v>
      </c>
      <c r="X1680" s="17">
        <v>50</v>
      </c>
      <c r="Y1680" s="6" t="s">
        <v>35</v>
      </c>
      <c r="Z1680" s="19">
        <v>0.03</v>
      </c>
    </row>
    <row r="1681" spans="1:26" s="37" customFormat="1" ht="36.75" customHeight="1" thickBot="1" x14ac:dyDescent="0.6">
      <c r="A1681" s="152">
        <v>1375</v>
      </c>
      <c r="B1681" s="14" t="s">
        <v>32</v>
      </c>
      <c r="C1681" s="14">
        <v>33347</v>
      </c>
      <c r="D1681" s="14">
        <v>0</v>
      </c>
      <c r="E1681" s="14">
        <v>1</v>
      </c>
      <c r="F1681" s="14">
        <v>2</v>
      </c>
      <c r="G1681" s="29">
        <v>2</v>
      </c>
      <c r="H1681" s="19">
        <f t="shared" si="254"/>
        <v>102</v>
      </c>
      <c r="I1681" s="14">
        <v>420</v>
      </c>
      <c r="J1681" s="30">
        <f>H1681*I1681</f>
        <v>42840</v>
      </c>
      <c r="K1681" s="14">
        <v>1</v>
      </c>
      <c r="L1681" s="14"/>
      <c r="M1681" s="14"/>
      <c r="N1681" s="14">
        <v>2</v>
      </c>
      <c r="O1681" s="19"/>
      <c r="P1681" s="31">
        <v>100</v>
      </c>
      <c r="Q1681" s="32"/>
      <c r="R1681" s="32"/>
      <c r="S1681" s="31"/>
      <c r="T1681" s="31"/>
      <c r="U1681" s="30"/>
      <c r="V1681" s="30">
        <f t="shared" si="257"/>
        <v>42840</v>
      </c>
      <c r="W1681" s="30">
        <f t="shared" si="256"/>
        <v>42840</v>
      </c>
      <c r="X1681" s="33">
        <v>50</v>
      </c>
      <c r="Y1681" s="39" t="s">
        <v>35</v>
      </c>
      <c r="Z1681" s="19">
        <v>0.03</v>
      </c>
    </row>
    <row r="1682" spans="1:26" ht="36.75" customHeight="1" thickBot="1" x14ac:dyDescent="0.6">
      <c r="A1682" s="153"/>
      <c r="B1682" s="11" t="s">
        <v>32</v>
      </c>
      <c r="C1682" s="11">
        <v>33347</v>
      </c>
      <c r="D1682" s="11"/>
      <c r="E1682" s="11"/>
      <c r="F1682" s="11"/>
      <c r="G1682" s="20"/>
      <c r="H1682" s="12"/>
      <c r="I1682" s="11"/>
      <c r="J1682" s="13"/>
      <c r="K1682" s="11">
        <v>1</v>
      </c>
      <c r="L1682" s="11" t="s">
        <v>33</v>
      </c>
      <c r="M1682" s="11" t="s">
        <v>37</v>
      </c>
      <c r="N1682" s="11">
        <v>2</v>
      </c>
      <c r="O1682" s="12">
        <v>90</v>
      </c>
      <c r="P1682" s="15">
        <v>100</v>
      </c>
      <c r="Q1682" s="16">
        <v>8450</v>
      </c>
      <c r="R1682" s="16">
        <f>O1682*Q1682</f>
        <v>760500</v>
      </c>
      <c r="S1682" s="15">
        <v>8</v>
      </c>
      <c r="T1682" s="15">
        <v>8</v>
      </c>
      <c r="U1682" s="13">
        <f>R1682*(100-T1682)%</f>
        <v>699660</v>
      </c>
      <c r="V1682" s="13">
        <f t="shared" si="257"/>
        <v>699660</v>
      </c>
      <c r="W1682" s="13">
        <f t="shared" si="256"/>
        <v>699660</v>
      </c>
      <c r="X1682" s="17">
        <v>10</v>
      </c>
      <c r="Y1682" s="18" t="s">
        <v>35</v>
      </c>
      <c r="Z1682" s="19">
        <v>0.02</v>
      </c>
    </row>
    <row r="1683" spans="1:26" ht="36.75" customHeight="1" thickBot="1" x14ac:dyDescent="0.6">
      <c r="A1683" s="11">
        <v>1376</v>
      </c>
      <c r="B1683" s="11" t="s">
        <v>32</v>
      </c>
      <c r="C1683" s="11">
        <v>17289</v>
      </c>
      <c r="D1683" s="11">
        <v>11</v>
      </c>
      <c r="E1683" s="11">
        <v>0</v>
      </c>
      <c r="F1683" s="11">
        <v>35</v>
      </c>
      <c r="G1683" s="20">
        <v>1</v>
      </c>
      <c r="H1683" s="12">
        <f t="shared" si="254"/>
        <v>4435</v>
      </c>
      <c r="I1683" s="11">
        <v>270</v>
      </c>
      <c r="J1683" s="13">
        <f t="shared" ref="J1683:J1694" si="258">H1683*I1683</f>
        <v>1197450</v>
      </c>
      <c r="K1683" s="11">
        <v>1</v>
      </c>
      <c r="L1683" s="11"/>
      <c r="M1683" s="11"/>
      <c r="N1683" s="11">
        <v>1</v>
      </c>
      <c r="O1683" s="12"/>
      <c r="P1683" s="15">
        <v>100</v>
      </c>
      <c r="Q1683" s="16"/>
      <c r="R1683" s="16"/>
      <c r="S1683" s="15"/>
      <c r="T1683" s="15"/>
      <c r="U1683" s="13"/>
      <c r="V1683" s="13">
        <f t="shared" si="257"/>
        <v>1197450</v>
      </c>
      <c r="W1683" s="13">
        <f t="shared" si="256"/>
        <v>1197450</v>
      </c>
      <c r="X1683" s="17">
        <v>50</v>
      </c>
      <c r="Y1683" s="6" t="s">
        <v>35</v>
      </c>
      <c r="Z1683" s="19">
        <v>0.01</v>
      </c>
    </row>
    <row r="1684" spans="1:26" ht="36.75" customHeight="1" thickBot="1" x14ac:dyDescent="0.6">
      <c r="A1684" s="11">
        <v>1377</v>
      </c>
      <c r="B1684" s="11" t="s">
        <v>32</v>
      </c>
      <c r="C1684" s="11">
        <v>33313</v>
      </c>
      <c r="D1684" s="11">
        <v>0</v>
      </c>
      <c r="E1684" s="11">
        <v>1</v>
      </c>
      <c r="F1684" s="11">
        <v>34</v>
      </c>
      <c r="G1684" s="20">
        <v>2</v>
      </c>
      <c r="H1684" s="12">
        <f t="shared" si="254"/>
        <v>134</v>
      </c>
      <c r="I1684" s="11">
        <v>420</v>
      </c>
      <c r="J1684" s="13">
        <f t="shared" si="258"/>
        <v>56280</v>
      </c>
      <c r="K1684" s="11">
        <v>1</v>
      </c>
      <c r="L1684" s="11" t="s">
        <v>33</v>
      </c>
      <c r="M1684" s="14" t="s">
        <v>34</v>
      </c>
      <c r="N1684" s="11">
        <v>2</v>
      </c>
      <c r="O1684" s="12">
        <v>240</v>
      </c>
      <c r="P1684" s="15">
        <v>100</v>
      </c>
      <c r="Q1684" s="16">
        <v>8450</v>
      </c>
      <c r="R1684" s="16">
        <f>O1684*Q1684</f>
        <v>2028000</v>
      </c>
      <c r="S1684" s="15">
        <v>17</v>
      </c>
      <c r="T1684" s="15">
        <v>60</v>
      </c>
      <c r="U1684" s="13">
        <f>R1684*(100-T1684)%</f>
        <v>811200</v>
      </c>
      <c r="V1684" s="13">
        <f t="shared" si="257"/>
        <v>867480</v>
      </c>
      <c r="W1684" s="13">
        <f t="shared" si="256"/>
        <v>867480</v>
      </c>
      <c r="X1684" s="17">
        <v>50</v>
      </c>
      <c r="Y1684" s="18" t="s">
        <v>35</v>
      </c>
      <c r="Z1684" s="19">
        <v>0.03</v>
      </c>
    </row>
    <row r="1685" spans="1:26" ht="36.75" customHeight="1" thickBot="1" x14ac:dyDescent="0.6">
      <c r="A1685" s="11">
        <v>1378</v>
      </c>
      <c r="B1685" s="11" t="s">
        <v>32</v>
      </c>
      <c r="C1685" s="11">
        <v>6799</v>
      </c>
      <c r="D1685" s="11">
        <v>0</v>
      </c>
      <c r="E1685" s="11">
        <v>1</v>
      </c>
      <c r="F1685" s="11">
        <v>73</v>
      </c>
      <c r="G1685" s="20">
        <v>2</v>
      </c>
      <c r="H1685" s="12">
        <f t="shared" si="254"/>
        <v>173</v>
      </c>
      <c r="I1685" s="11">
        <v>420</v>
      </c>
      <c r="J1685" s="13">
        <f t="shared" si="258"/>
        <v>72660</v>
      </c>
      <c r="K1685" s="11">
        <v>1</v>
      </c>
      <c r="L1685" s="11" t="s">
        <v>33</v>
      </c>
      <c r="M1685" s="14" t="s">
        <v>34</v>
      </c>
      <c r="N1685" s="11">
        <v>2</v>
      </c>
      <c r="O1685" s="12">
        <v>216</v>
      </c>
      <c r="P1685" s="15">
        <v>100</v>
      </c>
      <c r="Q1685" s="16">
        <v>8450</v>
      </c>
      <c r="R1685" s="16">
        <f>O1685*Q1685</f>
        <v>1825200</v>
      </c>
      <c r="S1685" s="15">
        <v>51</v>
      </c>
      <c r="T1685" s="15">
        <v>85</v>
      </c>
      <c r="U1685" s="13">
        <f>R1685*(100-T1685)%</f>
        <v>273780</v>
      </c>
      <c r="V1685" s="13">
        <f t="shared" si="257"/>
        <v>346440</v>
      </c>
      <c r="W1685" s="13">
        <f t="shared" si="256"/>
        <v>346440</v>
      </c>
      <c r="X1685" s="17">
        <v>50</v>
      </c>
      <c r="Y1685" s="6" t="s">
        <v>35</v>
      </c>
      <c r="Z1685" s="19">
        <v>0.03</v>
      </c>
    </row>
    <row r="1686" spans="1:26" ht="28.5" customHeight="1" thickBot="1" x14ac:dyDescent="0.6">
      <c r="A1686" s="11">
        <v>1379</v>
      </c>
      <c r="B1686" s="11" t="s">
        <v>32</v>
      </c>
      <c r="C1686" s="11">
        <v>17839</v>
      </c>
      <c r="D1686" s="11">
        <v>7</v>
      </c>
      <c r="E1686" s="11">
        <v>1</v>
      </c>
      <c r="F1686" s="11">
        <v>0</v>
      </c>
      <c r="G1686" s="20">
        <v>1</v>
      </c>
      <c r="H1686" s="12">
        <f t="shared" si="254"/>
        <v>2900</v>
      </c>
      <c r="I1686" s="11">
        <v>100</v>
      </c>
      <c r="J1686" s="13">
        <f t="shared" si="258"/>
        <v>290000</v>
      </c>
      <c r="K1686" s="11">
        <v>1</v>
      </c>
      <c r="L1686" s="11"/>
      <c r="M1686" s="11"/>
      <c r="N1686" s="11">
        <v>1</v>
      </c>
      <c r="O1686" s="12"/>
      <c r="P1686" s="15">
        <v>100</v>
      </c>
      <c r="Q1686" s="16"/>
      <c r="R1686" s="16"/>
      <c r="S1686" s="15"/>
      <c r="T1686" s="15"/>
      <c r="U1686" s="13"/>
      <c r="V1686" s="13">
        <f t="shared" si="257"/>
        <v>290000</v>
      </c>
      <c r="W1686" s="13">
        <f t="shared" si="256"/>
        <v>290000</v>
      </c>
      <c r="X1686" s="154">
        <v>50</v>
      </c>
      <c r="Y1686" s="155" t="s">
        <v>35</v>
      </c>
      <c r="Z1686" s="156">
        <v>0.01</v>
      </c>
    </row>
    <row r="1687" spans="1:26" ht="28.5" customHeight="1" thickBot="1" x14ac:dyDescent="0.6">
      <c r="A1687" s="11">
        <v>1380</v>
      </c>
      <c r="B1687" s="11" t="s">
        <v>32</v>
      </c>
      <c r="C1687" s="11">
        <v>40413</v>
      </c>
      <c r="D1687" s="11">
        <v>2</v>
      </c>
      <c r="E1687" s="11">
        <v>1</v>
      </c>
      <c r="F1687" s="11">
        <v>58</v>
      </c>
      <c r="G1687" s="11">
        <v>1</v>
      </c>
      <c r="H1687" s="12">
        <f t="shared" si="254"/>
        <v>958</v>
      </c>
      <c r="I1687" s="11">
        <v>100</v>
      </c>
      <c r="J1687" s="13">
        <f t="shared" si="258"/>
        <v>95800</v>
      </c>
      <c r="K1687" s="11">
        <v>1</v>
      </c>
      <c r="L1687" s="11"/>
      <c r="M1687" s="11"/>
      <c r="N1687" s="11">
        <v>1</v>
      </c>
      <c r="O1687" s="12"/>
      <c r="P1687" s="15">
        <v>100</v>
      </c>
      <c r="Q1687" s="16"/>
      <c r="R1687" s="16"/>
      <c r="S1687" s="15"/>
      <c r="T1687" s="15"/>
      <c r="U1687" s="13"/>
      <c r="V1687" s="13">
        <f t="shared" si="257"/>
        <v>95800</v>
      </c>
      <c r="W1687" s="13">
        <f t="shared" si="256"/>
        <v>95800</v>
      </c>
      <c r="X1687" s="154"/>
      <c r="Y1687" s="155"/>
      <c r="Z1687" s="156"/>
    </row>
    <row r="1688" spans="1:26" ht="28.5" customHeight="1" thickBot="1" x14ac:dyDescent="0.6">
      <c r="A1688" s="11">
        <v>1381</v>
      </c>
      <c r="B1688" s="11" t="s">
        <v>32</v>
      </c>
      <c r="C1688" s="11">
        <v>20123</v>
      </c>
      <c r="D1688" s="11">
        <v>34</v>
      </c>
      <c r="E1688" s="11">
        <v>0</v>
      </c>
      <c r="F1688" s="11">
        <v>18</v>
      </c>
      <c r="G1688" s="20">
        <v>1</v>
      </c>
      <c r="H1688" s="12">
        <f t="shared" si="254"/>
        <v>13618</v>
      </c>
      <c r="I1688" s="11">
        <v>130</v>
      </c>
      <c r="J1688" s="13">
        <f t="shared" si="258"/>
        <v>1770340</v>
      </c>
      <c r="K1688" s="11">
        <v>1</v>
      </c>
      <c r="L1688" s="11"/>
      <c r="M1688" s="11"/>
      <c r="N1688" s="11">
        <v>1</v>
      </c>
      <c r="O1688" s="12"/>
      <c r="P1688" s="15">
        <v>100</v>
      </c>
      <c r="Q1688" s="16"/>
      <c r="R1688" s="16"/>
      <c r="S1688" s="15"/>
      <c r="T1688" s="15"/>
      <c r="U1688" s="13"/>
      <c r="V1688" s="13">
        <f t="shared" si="257"/>
        <v>1770340</v>
      </c>
      <c r="W1688" s="13">
        <f t="shared" si="256"/>
        <v>1770340</v>
      </c>
      <c r="X1688" s="17">
        <v>50</v>
      </c>
      <c r="Y1688" s="18" t="s">
        <v>35</v>
      </c>
      <c r="Z1688" s="19">
        <v>0.01</v>
      </c>
    </row>
    <row r="1689" spans="1:26" ht="28.5" customHeight="1" thickBot="1" x14ac:dyDescent="0.6">
      <c r="A1689" s="11">
        <v>1382</v>
      </c>
      <c r="B1689" s="11" t="s">
        <v>32</v>
      </c>
      <c r="C1689" s="11">
        <v>17807</v>
      </c>
      <c r="D1689" s="11">
        <v>3</v>
      </c>
      <c r="E1689" s="11">
        <v>0</v>
      </c>
      <c r="F1689" s="11">
        <v>96</v>
      </c>
      <c r="G1689" s="20">
        <v>1</v>
      </c>
      <c r="H1689" s="12">
        <f t="shared" si="254"/>
        <v>1296</v>
      </c>
      <c r="I1689" s="11">
        <v>100</v>
      </c>
      <c r="J1689" s="13">
        <f t="shared" si="258"/>
        <v>129600</v>
      </c>
      <c r="K1689" s="11">
        <v>1</v>
      </c>
      <c r="L1689" s="11"/>
      <c r="M1689" s="11"/>
      <c r="N1689" s="11">
        <v>1</v>
      </c>
      <c r="O1689" s="12"/>
      <c r="P1689" s="15">
        <v>100</v>
      </c>
      <c r="Q1689" s="16"/>
      <c r="R1689" s="16"/>
      <c r="S1689" s="15"/>
      <c r="T1689" s="15"/>
      <c r="U1689" s="13"/>
      <c r="V1689" s="13">
        <f t="shared" si="257"/>
        <v>129600</v>
      </c>
      <c r="W1689" s="13">
        <f t="shared" si="256"/>
        <v>129600</v>
      </c>
      <c r="X1689" s="17">
        <v>50</v>
      </c>
      <c r="Y1689" s="6" t="s">
        <v>35</v>
      </c>
      <c r="Z1689" s="19">
        <v>0.01</v>
      </c>
    </row>
    <row r="1690" spans="1:26" ht="36.75" customHeight="1" thickBot="1" x14ac:dyDescent="0.6">
      <c r="A1690" s="11">
        <v>1383</v>
      </c>
      <c r="B1690" s="11" t="s">
        <v>32</v>
      </c>
      <c r="C1690" s="11">
        <v>34102</v>
      </c>
      <c r="D1690" s="29">
        <v>0</v>
      </c>
      <c r="E1690" s="29">
        <v>0</v>
      </c>
      <c r="F1690" s="29">
        <v>92</v>
      </c>
      <c r="G1690" s="29">
        <v>2</v>
      </c>
      <c r="H1690" s="29">
        <v>92</v>
      </c>
      <c r="I1690" s="11">
        <v>500</v>
      </c>
      <c r="J1690" s="13">
        <f t="shared" si="258"/>
        <v>46000</v>
      </c>
      <c r="K1690" s="11">
        <v>1</v>
      </c>
      <c r="L1690" s="11" t="s">
        <v>42</v>
      </c>
      <c r="M1690" s="11" t="s">
        <v>41</v>
      </c>
      <c r="N1690" s="11">
        <v>2</v>
      </c>
      <c r="O1690" s="12">
        <v>72</v>
      </c>
      <c r="P1690" s="15">
        <v>100</v>
      </c>
      <c r="Q1690" s="16">
        <v>2550</v>
      </c>
      <c r="R1690" s="16">
        <f>O1690*Q1690</f>
        <v>183600</v>
      </c>
      <c r="S1690" s="15">
        <v>51</v>
      </c>
      <c r="T1690" s="15">
        <v>93</v>
      </c>
      <c r="U1690" s="13">
        <f>R1690*(100-T1690)%</f>
        <v>12852.000000000002</v>
      </c>
      <c r="V1690" s="13">
        <f t="shared" si="257"/>
        <v>58852</v>
      </c>
      <c r="W1690" s="13">
        <f t="shared" si="256"/>
        <v>58852</v>
      </c>
      <c r="X1690" s="17">
        <v>50</v>
      </c>
      <c r="Y1690" s="18" t="s">
        <v>35</v>
      </c>
      <c r="Z1690" s="19">
        <v>0.03</v>
      </c>
    </row>
    <row r="1691" spans="1:26" ht="36.75" customHeight="1" thickBot="1" x14ac:dyDescent="0.6">
      <c r="A1691" s="11">
        <v>1384</v>
      </c>
      <c r="B1691" s="11" t="s">
        <v>32</v>
      </c>
      <c r="C1691" s="11">
        <v>34103</v>
      </c>
      <c r="D1691" s="11">
        <v>0</v>
      </c>
      <c r="E1691" s="11">
        <v>1</v>
      </c>
      <c r="F1691" s="11">
        <v>43</v>
      </c>
      <c r="G1691" s="20">
        <v>2</v>
      </c>
      <c r="H1691" s="12">
        <f t="shared" si="254"/>
        <v>143</v>
      </c>
      <c r="I1691" s="11">
        <v>500</v>
      </c>
      <c r="J1691" s="13">
        <f t="shared" si="258"/>
        <v>71500</v>
      </c>
      <c r="K1691" s="11">
        <v>1</v>
      </c>
      <c r="L1691" s="11" t="s">
        <v>33</v>
      </c>
      <c r="M1691" s="11" t="s">
        <v>41</v>
      </c>
      <c r="N1691" s="11">
        <v>2</v>
      </c>
      <c r="O1691" s="12">
        <v>108</v>
      </c>
      <c r="P1691" s="15">
        <v>100</v>
      </c>
      <c r="Q1691" s="16">
        <v>8600</v>
      </c>
      <c r="R1691" s="16">
        <f>O1691*Q1691</f>
        <v>928800</v>
      </c>
      <c r="S1691" s="15">
        <v>26</v>
      </c>
      <c r="T1691" s="15">
        <v>93</v>
      </c>
      <c r="U1691" s="13">
        <f>R1691*(100-T1691)%</f>
        <v>65016.000000000007</v>
      </c>
      <c r="V1691" s="13">
        <f t="shared" si="257"/>
        <v>136516</v>
      </c>
      <c r="W1691" s="13">
        <f t="shared" si="256"/>
        <v>136516</v>
      </c>
      <c r="X1691" s="17">
        <v>50</v>
      </c>
      <c r="Y1691" s="18" t="s">
        <v>35</v>
      </c>
      <c r="Z1691" s="19">
        <v>0.03</v>
      </c>
    </row>
    <row r="1692" spans="1:26" ht="36.75" customHeight="1" thickBot="1" x14ac:dyDescent="0.6">
      <c r="A1692" s="11">
        <v>1385</v>
      </c>
      <c r="B1692" s="11" t="s">
        <v>32</v>
      </c>
      <c r="C1692" s="11">
        <v>17535</v>
      </c>
      <c r="D1692" s="11">
        <v>13</v>
      </c>
      <c r="E1692" s="11">
        <v>1</v>
      </c>
      <c r="F1692" s="11">
        <v>60</v>
      </c>
      <c r="G1692" s="20">
        <v>1</v>
      </c>
      <c r="H1692" s="12">
        <f t="shared" si="254"/>
        <v>5360</v>
      </c>
      <c r="I1692" s="11">
        <v>130</v>
      </c>
      <c r="J1692" s="13">
        <f t="shared" si="258"/>
        <v>696800</v>
      </c>
      <c r="K1692" s="11">
        <v>1</v>
      </c>
      <c r="L1692" s="11"/>
      <c r="M1692" s="11"/>
      <c r="N1692" s="11">
        <v>1</v>
      </c>
      <c r="O1692" s="12"/>
      <c r="P1692" s="15">
        <v>100</v>
      </c>
      <c r="Q1692" s="16"/>
      <c r="R1692" s="16"/>
      <c r="S1692" s="15"/>
      <c r="T1692" s="15"/>
      <c r="U1692" s="13"/>
      <c r="V1692" s="13">
        <f t="shared" si="257"/>
        <v>696800</v>
      </c>
      <c r="W1692" s="13">
        <f t="shared" si="256"/>
        <v>696800</v>
      </c>
      <c r="X1692" s="17">
        <v>50</v>
      </c>
      <c r="Y1692" s="6" t="s">
        <v>35</v>
      </c>
      <c r="Z1692" s="19">
        <v>0.01</v>
      </c>
    </row>
    <row r="1693" spans="1:26" ht="36.75" customHeight="1" thickBot="1" x14ac:dyDescent="0.6">
      <c r="A1693" s="11">
        <v>1386</v>
      </c>
      <c r="B1693" s="11" t="s">
        <v>32</v>
      </c>
      <c r="C1693" s="11">
        <v>2776</v>
      </c>
      <c r="D1693" s="11">
        <v>0</v>
      </c>
      <c r="E1693" s="11">
        <v>1</v>
      </c>
      <c r="F1693" s="11">
        <v>84</v>
      </c>
      <c r="G1693" s="20">
        <v>2</v>
      </c>
      <c r="H1693" s="12">
        <f t="shared" si="254"/>
        <v>184</v>
      </c>
      <c r="I1693" s="11">
        <v>420</v>
      </c>
      <c r="J1693" s="13">
        <f t="shared" si="258"/>
        <v>77280</v>
      </c>
      <c r="K1693" s="11">
        <v>1</v>
      </c>
      <c r="L1693" s="11" t="s">
        <v>33</v>
      </c>
      <c r="M1693" s="11" t="s">
        <v>37</v>
      </c>
      <c r="N1693" s="11">
        <v>2</v>
      </c>
      <c r="O1693" s="12">
        <v>42</v>
      </c>
      <c r="P1693" s="15">
        <v>100</v>
      </c>
      <c r="Q1693" s="16">
        <v>8450</v>
      </c>
      <c r="R1693" s="16">
        <f>O1693*Q1693</f>
        <v>354900</v>
      </c>
      <c r="S1693" s="15">
        <v>16</v>
      </c>
      <c r="T1693" s="15">
        <v>22</v>
      </c>
      <c r="U1693" s="13">
        <f>R1693*(100-T1693)%</f>
        <v>276822</v>
      </c>
      <c r="V1693" s="13">
        <f t="shared" si="257"/>
        <v>354102</v>
      </c>
      <c r="W1693" s="13">
        <f t="shared" si="256"/>
        <v>354102</v>
      </c>
      <c r="X1693" s="17">
        <v>50</v>
      </c>
      <c r="Y1693" s="6" t="s">
        <v>35</v>
      </c>
      <c r="Z1693" s="19">
        <v>0.03</v>
      </c>
    </row>
    <row r="1694" spans="1:26" ht="36.75" customHeight="1" thickBot="1" x14ac:dyDescent="0.6">
      <c r="A1694" s="152">
        <v>1387</v>
      </c>
      <c r="B1694" s="11" t="s">
        <v>32</v>
      </c>
      <c r="C1694" s="11">
        <v>40824</v>
      </c>
      <c r="D1694" s="11">
        <v>0</v>
      </c>
      <c r="E1694" s="11">
        <v>1</v>
      </c>
      <c r="F1694" s="11">
        <v>30</v>
      </c>
      <c r="G1694" s="11">
        <v>2</v>
      </c>
      <c r="H1694" s="12">
        <f t="shared" si="254"/>
        <v>130</v>
      </c>
      <c r="I1694" s="11">
        <v>350</v>
      </c>
      <c r="J1694" s="13">
        <f t="shared" si="258"/>
        <v>45500</v>
      </c>
      <c r="K1694" s="11">
        <v>1</v>
      </c>
      <c r="L1694" s="11"/>
      <c r="M1694" s="11"/>
      <c r="N1694" s="11">
        <v>2</v>
      </c>
      <c r="O1694" s="12"/>
      <c r="P1694" s="15">
        <v>100</v>
      </c>
      <c r="Q1694" s="16"/>
      <c r="R1694" s="16"/>
      <c r="S1694" s="15"/>
      <c r="T1694" s="15"/>
      <c r="U1694" s="13"/>
      <c r="V1694" s="13">
        <f t="shared" si="257"/>
        <v>45500</v>
      </c>
      <c r="W1694" s="13">
        <f t="shared" si="256"/>
        <v>45500</v>
      </c>
      <c r="X1694" s="17">
        <v>50</v>
      </c>
      <c r="Y1694" s="18" t="s">
        <v>35</v>
      </c>
      <c r="Z1694" s="19">
        <v>0.03</v>
      </c>
    </row>
    <row r="1695" spans="1:26" ht="36.75" customHeight="1" thickBot="1" x14ac:dyDescent="0.6">
      <c r="A1695" s="153"/>
      <c r="B1695" s="11" t="s">
        <v>32</v>
      </c>
      <c r="C1695" s="11">
        <v>40824</v>
      </c>
      <c r="D1695" s="11"/>
      <c r="E1695" s="11"/>
      <c r="F1695" s="11"/>
      <c r="G1695" s="11"/>
      <c r="H1695" s="12"/>
      <c r="I1695" s="11"/>
      <c r="J1695" s="13"/>
      <c r="K1695" s="11">
        <v>1</v>
      </c>
      <c r="L1695" s="11" t="s">
        <v>33</v>
      </c>
      <c r="M1695" s="14" t="s">
        <v>34</v>
      </c>
      <c r="N1695" s="11">
        <v>2</v>
      </c>
      <c r="O1695" s="12">
        <v>196</v>
      </c>
      <c r="P1695" s="15">
        <v>100</v>
      </c>
      <c r="Q1695" s="16">
        <v>8450</v>
      </c>
      <c r="R1695" s="16">
        <f>O1695*Q1695</f>
        <v>1656200</v>
      </c>
      <c r="S1695" s="15">
        <v>9</v>
      </c>
      <c r="T1695" s="15">
        <v>26</v>
      </c>
      <c r="U1695" s="13">
        <f>R1695*(100-T1695)%</f>
        <v>1225588</v>
      </c>
      <c r="V1695" s="13">
        <f t="shared" si="257"/>
        <v>1225588</v>
      </c>
      <c r="W1695" s="13">
        <f t="shared" si="256"/>
        <v>1225588</v>
      </c>
      <c r="X1695" s="17">
        <v>10</v>
      </c>
      <c r="Y1695" s="18" t="s">
        <v>35</v>
      </c>
      <c r="Z1695" s="19">
        <v>0.02</v>
      </c>
    </row>
    <row r="1696" spans="1:26" ht="26.25" customHeight="1" thickBot="1" x14ac:dyDescent="0.6">
      <c r="A1696" s="11">
        <v>1388</v>
      </c>
      <c r="B1696" s="11" t="s">
        <v>32</v>
      </c>
      <c r="C1696" s="11">
        <v>16719</v>
      </c>
      <c r="D1696" s="11">
        <v>4</v>
      </c>
      <c r="E1696" s="11">
        <v>2</v>
      </c>
      <c r="F1696" s="11">
        <v>55</v>
      </c>
      <c r="G1696" s="20">
        <v>1</v>
      </c>
      <c r="H1696" s="12">
        <f t="shared" si="254"/>
        <v>1855</v>
      </c>
      <c r="I1696" s="11">
        <v>110</v>
      </c>
      <c r="J1696" s="13">
        <f>H1696*I1696</f>
        <v>204050</v>
      </c>
      <c r="K1696" s="11">
        <v>1</v>
      </c>
      <c r="L1696" s="11"/>
      <c r="M1696" s="11"/>
      <c r="N1696" s="11">
        <v>1</v>
      </c>
      <c r="O1696" s="12"/>
      <c r="P1696" s="15">
        <v>100</v>
      </c>
      <c r="Q1696" s="16"/>
      <c r="R1696" s="16"/>
      <c r="S1696" s="15"/>
      <c r="T1696" s="15"/>
      <c r="U1696" s="13"/>
      <c r="V1696" s="13">
        <f t="shared" si="257"/>
        <v>204050</v>
      </c>
      <c r="W1696" s="13">
        <f t="shared" si="256"/>
        <v>204050</v>
      </c>
      <c r="X1696" s="154">
        <v>50</v>
      </c>
      <c r="Y1696" s="155" t="s">
        <v>35</v>
      </c>
      <c r="Z1696" s="156">
        <v>0.01</v>
      </c>
    </row>
    <row r="1697" spans="1:26" ht="26.25" customHeight="1" thickBot="1" x14ac:dyDescent="0.6">
      <c r="A1697" s="11">
        <v>1389</v>
      </c>
      <c r="B1697" s="11" t="s">
        <v>32</v>
      </c>
      <c r="C1697" s="11">
        <v>21204</v>
      </c>
      <c r="D1697" s="11">
        <v>9</v>
      </c>
      <c r="E1697" s="11">
        <v>3</v>
      </c>
      <c r="F1697" s="11">
        <v>0</v>
      </c>
      <c r="G1697" s="20">
        <v>1</v>
      </c>
      <c r="H1697" s="12">
        <f t="shared" si="254"/>
        <v>3900</v>
      </c>
      <c r="I1697" s="11">
        <v>110</v>
      </c>
      <c r="J1697" s="13">
        <f>H1697*I1697</f>
        <v>429000</v>
      </c>
      <c r="K1697" s="11">
        <v>1</v>
      </c>
      <c r="L1697" s="11"/>
      <c r="M1697" s="11"/>
      <c r="N1697" s="11">
        <v>1</v>
      </c>
      <c r="O1697" s="12"/>
      <c r="P1697" s="15">
        <v>100</v>
      </c>
      <c r="Q1697" s="16"/>
      <c r="R1697" s="16"/>
      <c r="S1697" s="15"/>
      <c r="T1697" s="15"/>
      <c r="U1697" s="13"/>
      <c r="V1697" s="13">
        <f t="shared" si="257"/>
        <v>429000</v>
      </c>
      <c r="W1697" s="13">
        <f t="shared" si="256"/>
        <v>429000</v>
      </c>
      <c r="X1697" s="154"/>
      <c r="Y1697" s="155"/>
      <c r="Z1697" s="156"/>
    </row>
    <row r="1698" spans="1:26" ht="26.25" customHeight="1" thickBot="1" x14ac:dyDescent="0.6">
      <c r="A1698" s="11">
        <v>1390</v>
      </c>
      <c r="B1698" s="11" t="s">
        <v>32</v>
      </c>
      <c r="C1698" s="11">
        <v>19440</v>
      </c>
      <c r="D1698" s="11">
        <v>0</v>
      </c>
      <c r="E1698" s="11">
        <v>1</v>
      </c>
      <c r="F1698" s="11">
        <v>30</v>
      </c>
      <c r="G1698" s="20">
        <v>1</v>
      </c>
      <c r="H1698" s="12">
        <f t="shared" si="254"/>
        <v>130</v>
      </c>
      <c r="I1698" s="11">
        <v>420</v>
      </c>
      <c r="J1698" s="13">
        <f>H1698*I1698</f>
        <v>54600</v>
      </c>
      <c r="K1698" s="11">
        <v>1</v>
      </c>
      <c r="L1698" s="11"/>
      <c r="M1698" s="11"/>
      <c r="N1698" s="11">
        <v>1</v>
      </c>
      <c r="O1698" s="12"/>
      <c r="P1698" s="15">
        <v>100</v>
      </c>
      <c r="Q1698" s="16"/>
      <c r="R1698" s="16"/>
      <c r="S1698" s="15"/>
      <c r="T1698" s="15"/>
      <c r="U1698" s="13"/>
      <c r="V1698" s="13">
        <f t="shared" si="257"/>
        <v>54600</v>
      </c>
      <c r="W1698" s="13">
        <f t="shared" si="256"/>
        <v>54600</v>
      </c>
      <c r="X1698" s="17">
        <v>50</v>
      </c>
      <c r="Y1698" s="6" t="s">
        <v>35</v>
      </c>
      <c r="Z1698" s="19">
        <v>0.01</v>
      </c>
    </row>
    <row r="1699" spans="1:26" ht="36.75" customHeight="1" thickBot="1" x14ac:dyDescent="0.6">
      <c r="A1699" s="152">
        <v>1391</v>
      </c>
      <c r="B1699" s="11" t="s">
        <v>32</v>
      </c>
      <c r="C1699" s="11">
        <v>40449</v>
      </c>
      <c r="D1699" s="11">
        <v>0</v>
      </c>
      <c r="E1699" s="11">
        <v>1</v>
      </c>
      <c r="F1699" s="11">
        <v>4</v>
      </c>
      <c r="G1699" s="11">
        <v>2</v>
      </c>
      <c r="H1699" s="12">
        <f>SUM(D1699*400)+(E1699*100)+F1699</f>
        <v>104</v>
      </c>
      <c r="I1699" s="11">
        <v>420</v>
      </c>
      <c r="J1699" s="13">
        <f>H1699*I1699</f>
        <v>43680</v>
      </c>
      <c r="K1699" s="11">
        <v>1</v>
      </c>
      <c r="L1699" s="11"/>
      <c r="M1699" s="11"/>
      <c r="N1699" s="11">
        <v>2</v>
      </c>
      <c r="O1699" s="12"/>
      <c r="P1699" s="15">
        <v>100</v>
      </c>
      <c r="Q1699" s="16"/>
      <c r="R1699" s="16"/>
      <c r="S1699" s="15"/>
      <c r="T1699" s="15"/>
      <c r="U1699" s="13"/>
      <c r="V1699" s="13"/>
      <c r="W1699" s="13"/>
      <c r="X1699" s="17">
        <v>50</v>
      </c>
      <c r="Y1699" s="18" t="s">
        <v>35</v>
      </c>
      <c r="Z1699" s="19">
        <v>0.03</v>
      </c>
    </row>
    <row r="1700" spans="1:26" ht="36.75" customHeight="1" thickBot="1" x14ac:dyDescent="0.6">
      <c r="A1700" s="153"/>
      <c r="B1700" s="11" t="s">
        <v>32</v>
      </c>
      <c r="C1700" s="11">
        <v>40449</v>
      </c>
      <c r="D1700" s="11"/>
      <c r="E1700" s="11"/>
      <c r="F1700" s="11"/>
      <c r="G1700" s="11"/>
      <c r="H1700" s="12"/>
      <c r="I1700" s="11"/>
      <c r="J1700" s="13"/>
      <c r="K1700" s="11">
        <v>1</v>
      </c>
      <c r="L1700" s="11" t="s">
        <v>33</v>
      </c>
      <c r="M1700" s="14" t="s">
        <v>34</v>
      </c>
      <c r="N1700" s="11">
        <v>2</v>
      </c>
      <c r="O1700" s="12">
        <v>216</v>
      </c>
      <c r="P1700" s="15">
        <v>100</v>
      </c>
      <c r="Q1700" s="16">
        <v>8450</v>
      </c>
      <c r="R1700" s="16">
        <f>O1700*Q1700</f>
        <v>1825200</v>
      </c>
      <c r="S1700" s="15">
        <v>26</v>
      </c>
      <c r="T1700" s="15">
        <v>85</v>
      </c>
      <c r="U1700" s="13">
        <f>R1700*(100-T1700)%</f>
        <v>273780</v>
      </c>
      <c r="V1700" s="13">
        <f t="shared" ref="V1700:V1731" si="259">U1700+J1700</f>
        <v>273780</v>
      </c>
      <c r="W1700" s="13">
        <f t="shared" si="256"/>
        <v>273780</v>
      </c>
      <c r="X1700" s="17">
        <v>50</v>
      </c>
      <c r="Y1700" s="18" t="s">
        <v>35</v>
      </c>
      <c r="Z1700" s="19">
        <v>0.03</v>
      </c>
    </row>
    <row r="1701" spans="1:26" ht="29.25" customHeight="1" thickBot="1" x14ac:dyDescent="0.6">
      <c r="A1701" s="11">
        <v>1392</v>
      </c>
      <c r="B1701" s="11" t="s">
        <v>32</v>
      </c>
      <c r="C1701" s="11">
        <v>17684</v>
      </c>
      <c r="D1701" s="11">
        <v>4</v>
      </c>
      <c r="E1701" s="11">
        <v>2</v>
      </c>
      <c r="F1701" s="11">
        <v>14</v>
      </c>
      <c r="G1701" s="20">
        <v>1</v>
      </c>
      <c r="H1701" s="12">
        <f t="shared" si="254"/>
        <v>1814</v>
      </c>
      <c r="I1701" s="11">
        <v>130</v>
      </c>
      <c r="J1701" s="13">
        <f>H1701*I1701</f>
        <v>235820</v>
      </c>
      <c r="K1701" s="11">
        <v>1</v>
      </c>
      <c r="L1701" s="11"/>
      <c r="M1701" s="11"/>
      <c r="N1701" s="11">
        <v>1</v>
      </c>
      <c r="O1701" s="12"/>
      <c r="P1701" s="15">
        <v>100</v>
      </c>
      <c r="Q1701" s="16"/>
      <c r="R1701" s="16"/>
      <c r="S1701" s="15"/>
      <c r="T1701" s="15"/>
      <c r="U1701" s="13"/>
      <c r="V1701" s="13">
        <f t="shared" si="259"/>
        <v>235820</v>
      </c>
      <c r="W1701" s="13">
        <f t="shared" si="256"/>
        <v>235820</v>
      </c>
      <c r="X1701" s="42">
        <v>50</v>
      </c>
      <c r="Y1701" s="43" t="s">
        <v>35</v>
      </c>
      <c r="Z1701" s="44">
        <v>0.01</v>
      </c>
    </row>
    <row r="1702" spans="1:26" ht="31.5" customHeight="1" thickBot="1" x14ac:dyDescent="0.6">
      <c r="A1702" s="152">
        <v>1393</v>
      </c>
      <c r="B1702" s="11" t="s">
        <v>32</v>
      </c>
      <c r="C1702" s="11">
        <v>19652</v>
      </c>
      <c r="D1702" s="11">
        <v>3</v>
      </c>
      <c r="E1702" s="11">
        <v>0</v>
      </c>
      <c r="F1702" s="11">
        <v>50</v>
      </c>
      <c r="G1702" s="20">
        <v>1</v>
      </c>
      <c r="H1702" s="12">
        <f>SUM(D1702*400)+(E1702*100)+F1702</f>
        <v>1250</v>
      </c>
      <c r="I1702" s="11">
        <v>180</v>
      </c>
      <c r="J1702" s="13">
        <f>H1702*I1702</f>
        <v>225000</v>
      </c>
      <c r="K1702" s="11">
        <v>1</v>
      </c>
      <c r="L1702" s="11"/>
      <c r="M1702" s="11"/>
      <c r="N1702" s="11">
        <v>2</v>
      </c>
      <c r="O1702" s="12"/>
      <c r="P1702" s="15">
        <v>100</v>
      </c>
      <c r="Q1702" s="16"/>
      <c r="R1702" s="16"/>
      <c r="S1702" s="15"/>
      <c r="T1702" s="15"/>
      <c r="U1702" s="13"/>
      <c r="V1702" s="13">
        <f t="shared" si="259"/>
        <v>225000</v>
      </c>
      <c r="W1702" s="54">
        <f>V1702</f>
        <v>225000</v>
      </c>
      <c r="X1702" s="90">
        <v>50</v>
      </c>
      <c r="Y1702" s="91" t="s">
        <v>35</v>
      </c>
      <c r="Z1702" s="92">
        <v>0.03</v>
      </c>
    </row>
    <row r="1703" spans="1:26" ht="31.5" customHeight="1" thickBot="1" x14ac:dyDescent="0.6">
      <c r="A1703" s="153"/>
      <c r="B1703" s="11" t="s">
        <v>32</v>
      </c>
      <c r="C1703" s="11">
        <v>19652</v>
      </c>
      <c r="D1703" s="11"/>
      <c r="E1703" s="11"/>
      <c r="F1703" s="11"/>
      <c r="G1703" s="20"/>
      <c r="H1703" s="12"/>
      <c r="I1703" s="11"/>
      <c r="J1703" s="13"/>
      <c r="K1703" s="11">
        <v>1</v>
      </c>
      <c r="L1703" s="11" t="s">
        <v>33</v>
      </c>
      <c r="M1703" s="11" t="s">
        <v>37</v>
      </c>
      <c r="N1703" s="11">
        <v>2</v>
      </c>
      <c r="O1703" s="12">
        <v>54</v>
      </c>
      <c r="P1703" s="15">
        <v>100</v>
      </c>
      <c r="Q1703" s="16">
        <v>8450</v>
      </c>
      <c r="R1703" s="16">
        <f>O1703*Q1703</f>
        <v>456300</v>
      </c>
      <c r="S1703" s="15">
        <v>5</v>
      </c>
      <c r="T1703" s="15">
        <v>5</v>
      </c>
      <c r="U1703" s="13">
        <f>R1703*(100-T1703)%</f>
        <v>433485</v>
      </c>
      <c r="V1703" s="13">
        <f t="shared" si="259"/>
        <v>433485</v>
      </c>
      <c r="W1703" s="54">
        <f t="shared" si="256"/>
        <v>433485</v>
      </c>
      <c r="X1703" s="90">
        <v>10</v>
      </c>
      <c r="Y1703" s="91" t="s">
        <v>35</v>
      </c>
      <c r="Z1703" s="92">
        <v>0.02</v>
      </c>
    </row>
    <row r="1704" spans="1:26" ht="29.25" customHeight="1" thickBot="1" x14ac:dyDescent="0.6">
      <c r="A1704" s="11">
        <v>1394</v>
      </c>
      <c r="B1704" s="11" t="s">
        <v>32</v>
      </c>
      <c r="C1704" s="11">
        <v>19640</v>
      </c>
      <c r="D1704" s="11">
        <v>2</v>
      </c>
      <c r="E1704" s="11">
        <v>3</v>
      </c>
      <c r="F1704" s="11">
        <v>60</v>
      </c>
      <c r="G1704" s="20">
        <v>1</v>
      </c>
      <c r="H1704" s="12">
        <f t="shared" si="254"/>
        <v>1160</v>
      </c>
      <c r="I1704" s="11">
        <v>150</v>
      </c>
      <c r="J1704" s="13">
        <f>H1704*I1704</f>
        <v>174000</v>
      </c>
      <c r="K1704" s="11">
        <v>1</v>
      </c>
      <c r="L1704" s="11"/>
      <c r="M1704" s="11"/>
      <c r="N1704" s="11">
        <v>1</v>
      </c>
      <c r="O1704" s="12"/>
      <c r="P1704" s="15">
        <v>100</v>
      </c>
      <c r="Q1704" s="16"/>
      <c r="R1704" s="16"/>
      <c r="S1704" s="15"/>
      <c r="T1704" s="15"/>
      <c r="U1704" s="13"/>
      <c r="V1704" s="13">
        <f t="shared" si="259"/>
        <v>174000</v>
      </c>
      <c r="W1704" s="54">
        <f t="shared" si="256"/>
        <v>174000</v>
      </c>
      <c r="X1704" s="90">
        <v>50</v>
      </c>
      <c r="Y1704" s="91"/>
      <c r="Z1704" s="92">
        <v>0.01</v>
      </c>
    </row>
    <row r="1705" spans="1:26" ht="29.25" customHeight="1" thickBot="1" x14ac:dyDescent="0.6">
      <c r="A1705" s="11">
        <v>1395</v>
      </c>
      <c r="B1705" s="11" t="s">
        <v>32</v>
      </c>
      <c r="C1705" s="11">
        <v>16723</v>
      </c>
      <c r="D1705" s="11">
        <v>16</v>
      </c>
      <c r="E1705" s="11">
        <v>2</v>
      </c>
      <c r="F1705" s="11">
        <v>15</v>
      </c>
      <c r="G1705" s="20">
        <v>1</v>
      </c>
      <c r="H1705" s="12">
        <f t="shared" si="254"/>
        <v>6615</v>
      </c>
      <c r="I1705" s="11">
        <v>140</v>
      </c>
      <c r="J1705" s="13">
        <f>H1705*I1705</f>
        <v>926100</v>
      </c>
      <c r="K1705" s="11">
        <v>1</v>
      </c>
      <c r="L1705" s="11"/>
      <c r="M1705" s="11"/>
      <c r="N1705" s="11">
        <v>1</v>
      </c>
      <c r="O1705" s="12"/>
      <c r="P1705" s="15">
        <v>100</v>
      </c>
      <c r="Q1705" s="16"/>
      <c r="R1705" s="16"/>
      <c r="S1705" s="15"/>
      <c r="T1705" s="15"/>
      <c r="U1705" s="13"/>
      <c r="V1705" s="13">
        <f t="shared" si="259"/>
        <v>926100</v>
      </c>
      <c r="W1705" s="13">
        <f t="shared" si="256"/>
        <v>926100</v>
      </c>
      <c r="X1705" s="25">
        <v>50</v>
      </c>
      <c r="Y1705" s="45" t="s">
        <v>35</v>
      </c>
      <c r="Z1705" s="27">
        <v>0.01</v>
      </c>
    </row>
    <row r="1706" spans="1:26" ht="29.25" customHeight="1" thickBot="1" x14ac:dyDescent="0.6">
      <c r="A1706" s="152">
        <v>1396</v>
      </c>
      <c r="B1706" s="11" t="s">
        <v>32</v>
      </c>
      <c r="C1706" s="11">
        <v>1478</v>
      </c>
      <c r="D1706" s="11">
        <v>0</v>
      </c>
      <c r="E1706" s="11">
        <v>1</v>
      </c>
      <c r="F1706" s="11">
        <v>87</v>
      </c>
      <c r="G1706" s="20">
        <v>2</v>
      </c>
      <c r="H1706" s="12">
        <f t="shared" si="254"/>
        <v>187</v>
      </c>
      <c r="I1706" s="11">
        <v>420</v>
      </c>
      <c r="J1706" s="13">
        <f>H1706*I1706</f>
        <v>78540</v>
      </c>
      <c r="K1706" s="11">
        <v>1</v>
      </c>
      <c r="L1706" s="11"/>
      <c r="M1706" s="11"/>
      <c r="N1706" s="11">
        <v>2</v>
      </c>
      <c r="O1706" s="12"/>
      <c r="P1706" s="15">
        <v>100</v>
      </c>
      <c r="Q1706" s="16"/>
      <c r="R1706" s="16"/>
      <c r="S1706" s="15"/>
      <c r="T1706" s="15"/>
      <c r="U1706" s="13"/>
      <c r="V1706" s="13">
        <f t="shared" si="259"/>
        <v>78540</v>
      </c>
      <c r="W1706" s="13">
        <f t="shared" si="256"/>
        <v>78540</v>
      </c>
      <c r="X1706" s="17">
        <v>50</v>
      </c>
      <c r="Y1706" s="18" t="s">
        <v>35</v>
      </c>
      <c r="Z1706" s="19">
        <v>0.03</v>
      </c>
    </row>
    <row r="1707" spans="1:26" ht="36.75" customHeight="1" thickBot="1" x14ac:dyDescent="0.6">
      <c r="A1707" s="153"/>
      <c r="B1707" s="11" t="s">
        <v>32</v>
      </c>
      <c r="C1707" s="11">
        <v>1478</v>
      </c>
      <c r="D1707" s="11"/>
      <c r="E1707" s="11"/>
      <c r="F1707" s="11"/>
      <c r="G1707" s="20"/>
      <c r="H1707" s="12"/>
      <c r="I1707" s="11"/>
      <c r="J1707" s="13"/>
      <c r="K1707" s="11">
        <v>1</v>
      </c>
      <c r="L1707" s="11" t="s">
        <v>33</v>
      </c>
      <c r="M1707" s="14" t="s">
        <v>34</v>
      </c>
      <c r="N1707" s="11">
        <v>2</v>
      </c>
      <c r="O1707" s="12">
        <v>216</v>
      </c>
      <c r="P1707" s="15">
        <v>100</v>
      </c>
      <c r="Q1707" s="16">
        <v>8450</v>
      </c>
      <c r="R1707" s="16">
        <f>O1707*Q1707</f>
        <v>1825200</v>
      </c>
      <c r="S1707" s="15">
        <v>21</v>
      </c>
      <c r="T1707" s="15">
        <v>80</v>
      </c>
      <c r="U1707" s="13">
        <f>R1707*(100-T1707)%</f>
        <v>365040</v>
      </c>
      <c r="V1707" s="13">
        <f t="shared" si="259"/>
        <v>365040</v>
      </c>
      <c r="W1707" s="13">
        <f t="shared" si="256"/>
        <v>365040</v>
      </c>
      <c r="X1707" s="17">
        <v>10</v>
      </c>
      <c r="Y1707" s="18" t="s">
        <v>35</v>
      </c>
      <c r="Z1707" s="19">
        <v>0.02</v>
      </c>
    </row>
    <row r="1708" spans="1:26" ht="36.75" customHeight="1" thickBot="1" x14ac:dyDescent="0.6">
      <c r="A1708" s="11">
        <v>1397</v>
      </c>
      <c r="B1708" s="11" t="s">
        <v>32</v>
      </c>
      <c r="C1708" s="11">
        <v>19607</v>
      </c>
      <c r="D1708" s="11">
        <v>2</v>
      </c>
      <c r="E1708" s="11">
        <v>1</v>
      </c>
      <c r="F1708" s="11">
        <v>54</v>
      </c>
      <c r="G1708" s="20">
        <v>1</v>
      </c>
      <c r="H1708" s="12">
        <f t="shared" si="254"/>
        <v>954</v>
      </c>
      <c r="I1708" s="11">
        <v>150</v>
      </c>
      <c r="J1708" s="13">
        <f t="shared" ref="J1708:J1725" si="260">H1708*I1708</f>
        <v>143100</v>
      </c>
      <c r="K1708" s="11">
        <v>1</v>
      </c>
      <c r="L1708" s="11"/>
      <c r="M1708" s="11"/>
      <c r="N1708" s="11">
        <v>1</v>
      </c>
      <c r="O1708" s="12"/>
      <c r="P1708" s="15">
        <v>100</v>
      </c>
      <c r="Q1708" s="16"/>
      <c r="R1708" s="16"/>
      <c r="S1708" s="15"/>
      <c r="T1708" s="15"/>
      <c r="U1708" s="13"/>
      <c r="V1708" s="13">
        <f t="shared" si="259"/>
        <v>143100</v>
      </c>
      <c r="W1708" s="13">
        <f t="shared" si="256"/>
        <v>143100</v>
      </c>
      <c r="X1708" s="17">
        <v>50</v>
      </c>
      <c r="Y1708" s="18" t="s">
        <v>35</v>
      </c>
      <c r="Z1708" s="19">
        <v>0.01</v>
      </c>
    </row>
    <row r="1709" spans="1:26" ht="36.75" customHeight="1" thickBot="1" x14ac:dyDescent="0.6">
      <c r="A1709" s="11">
        <v>1398</v>
      </c>
      <c r="B1709" s="11" t="s">
        <v>32</v>
      </c>
      <c r="C1709" s="11">
        <v>41379</v>
      </c>
      <c r="D1709" s="11">
        <v>0</v>
      </c>
      <c r="E1709" s="11">
        <v>0</v>
      </c>
      <c r="F1709" s="11">
        <v>77</v>
      </c>
      <c r="G1709" s="11">
        <v>2</v>
      </c>
      <c r="H1709" s="12">
        <f t="shared" si="254"/>
        <v>77</v>
      </c>
      <c r="I1709" s="11">
        <v>420</v>
      </c>
      <c r="J1709" s="13">
        <f t="shared" si="260"/>
        <v>32340</v>
      </c>
      <c r="K1709" s="11">
        <v>1</v>
      </c>
      <c r="L1709" s="11" t="s">
        <v>33</v>
      </c>
      <c r="M1709" s="14" t="s">
        <v>34</v>
      </c>
      <c r="N1709" s="11">
        <v>2</v>
      </c>
      <c r="O1709" s="12">
        <v>297</v>
      </c>
      <c r="P1709" s="15">
        <v>100</v>
      </c>
      <c r="Q1709" s="16">
        <v>8450</v>
      </c>
      <c r="R1709" s="16">
        <f>O1709*Q1709</f>
        <v>2509650</v>
      </c>
      <c r="S1709" s="15">
        <v>31</v>
      </c>
      <c r="T1709" s="15">
        <v>85</v>
      </c>
      <c r="U1709" s="13">
        <f>R1709*(100-T1709)%</f>
        <v>376447.5</v>
      </c>
      <c r="V1709" s="13">
        <f t="shared" si="259"/>
        <v>408787.5</v>
      </c>
      <c r="W1709" s="13">
        <f t="shared" si="256"/>
        <v>408787.5</v>
      </c>
      <c r="X1709" s="17">
        <v>50</v>
      </c>
      <c r="Y1709" s="18" t="s">
        <v>35</v>
      </c>
      <c r="Z1709" s="19">
        <v>0.03</v>
      </c>
    </row>
    <row r="1710" spans="1:26" ht="27" customHeight="1" thickBot="1" x14ac:dyDescent="0.6">
      <c r="A1710" s="11">
        <v>1399</v>
      </c>
      <c r="B1710" s="11" t="s">
        <v>32</v>
      </c>
      <c r="C1710" s="11">
        <v>17696</v>
      </c>
      <c r="D1710" s="11">
        <v>3</v>
      </c>
      <c r="E1710" s="11">
        <v>3</v>
      </c>
      <c r="F1710" s="11">
        <v>34</v>
      </c>
      <c r="G1710" s="20">
        <v>1</v>
      </c>
      <c r="H1710" s="12">
        <f t="shared" si="254"/>
        <v>1534</v>
      </c>
      <c r="I1710" s="11">
        <v>130</v>
      </c>
      <c r="J1710" s="13">
        <f t="shared" si="260"/>
        <v>199420</v>
      </c>
      <c r="K1710" s="11">
        <v>1</v>
      </c>
      <c r="L1710" s="11"/>
      <c r="M1710" s="11"/>
      <c r="N1710" s="11">
        <v>1</v>
      </c>
      <c r="O1710" s="12"/>
      <c r="P1710" s="15">
        <v>100</v>
      </c>
      <c r="Q1710" s="16"/>
      <c r="R1710" s="16"/>
      <c r="S1710" s="15"/>
      <c r="T1710" s="15"/>
      <c r="U1710" s="13"/>
      <c r="V1710" s="13">
        <f t="shared" si="259"/>
        <v>199420</v>
      </c>
      <c r="W1710" s="13">
        <f t="shared" si="256"/>
        <v>199420</v>
      </c>
      <c r="X1710" s="17">
        <v>50</v>
      </c>
      <c r="Y1710" s="6" t="s">
        <v>35</v>
      </c>
      <c r="Z1710" s="19">
        <v>0.01</v>
      </c>
    </row>
    <row r="1711" spans="1:26" ht="27" customHeight="1" thickBot="1" x14ac:dyDescent="0.6">
      <c r="A1711" s="11">
        <v>1400</v>
      </c>
      <c r="B1711" s="11" t="s">
        <v>32</v>
      </c>
      <c r="C1711" s="11">
        <v>21786</v>
      </c>
      <c r="D1711" s="11">
        <v>6</v>
      </c>
      <c r="E1711" s="11">
        <v>0</v>
      </c>
      <c r="F1711" s="11">
        <v>13</v>
      </c>
      <c r="G1711" s="20">
        <v>1</v>
      </c>
      <c r="H1711" s="12">
        <f t="shared" si="254"/>
        <v>2413</v>
      </c>
      <c r="I1711" s="11">
        <v>130</v>
      </c>
      <c r="J1711" s="13">
        <f t="shared" si="260"/>
        <v>313690</v>
      </c>
      <c r="K1711" s="11">
        <v>1</v>
      </c>
      <c r="L1711" s="11"/>
      <c r="M1711" s="11"/>
      <c r="N1711" s="11">
        <v>1</v>
      </c>
      <c r="O1711" s="12"/>
      <c r="P1711" s="15">
        <v>100</v>
      </c>
      <c r="Q1711" s="16"/>
      <c r="R1711" s="16"/>
      <c r="S1711" s="15"/>
      <c r="T1711" s="15"/>
      <c r="U1711" s="13"/>
      <c r="V1711" s="13">
        <f t="shared" si="259"/>
        <v>313690</v>
      </c>
      <c r="W1711" s="13">
        <f t="shared" si="256"/>
        <v>313690</v>
      </c>
      <c r="X1711" s="17">
        <v>50</v>
      </c>
      <c r="Y1711" s="18" t="s">
        <v>35</v>
      </c>
      <c r="Z1711" s="19">
        <v>0.01</v>
      </c>
    </row>
    <row r="1712" spans="1:26" ht="27" customHeight="1" thickBot="1" x14ac:dyDescent="0.6">
      <c r="A1712" s="11">
        <v>1401</v>
      </c>
      <c r="B1712" s="11" t="s">
        <v>32</v>
      </c>
      <c r="C1712" s="11">
        <v>26941</v>
      </c>
      <c r="D1712" s="11">
        <v>5</v>
      </c>
      <c r="E1712" s="11">
        <v>2</v>
      </c>
      <c r="F1712" s="11">
        <v>58</v>
      </c>
      <c r="G1712" s="20">
        <v>1</v>
      </c>
      <c r="H1712" s="12">
        <f t="shared" si="254"/>
        <v>2258</v>
      </c>
      <c r="I1712" s="11">
        <v>100</v>
      </c>
      <c r="J1712" s="13">
        <f t="shared" si="260"/>
        <v>225800</v>
      </c>
      <c r="K1712" s="11">
        <v>1</v>
      </c>
      <c r="L1712" s="11"/>
      <c r="M1712" s="11"/>
      <c r="N1712" s="11">
        <v>1</v>
      </c>
      <c r="O1712" s="12"/>
      <c r="P1712" s="15">
        <v>100</v>
      </c>
      <c r="Q1712" s="16"/>
      <c r="R1712" s="16"/>
      <c r="S1712" s="15"/>
      <c r="T1712" s="15"/>
      <c r="U1712" s="13"/>
      <c r="V1712" s="13">
        <f t="shared" si="259"/>
        <v>225800</v>
      </c>
      <c r="W1712" s="13">
        <f t="shared" si="256"/>
        <v>225800</v>
      </c>
      <c r="X1712" s="17">
        <v>50</v>
      </c>
      <c r="Y1712" s="18" t="s">
        <v>35</v>
      </c>
      <c r="Z1712" s="19">
        <v>0.01</v>
      </c>
    </row>
    <row r="1713" spans="1:26" ht="27" customHeight="1" thickBot="1" x14ac:dyDescent="0.6">
      <c r="A1713" s="11">
        <v>1402</v>
      </c>
      <c r="B1713" s="11" t="s">
        <v>32</v>
      </c>
      <c r="C1713" s="11">
        <v>40233</v>
      </c>
      <c r="D1713" s="11">
        <v>0</v>
      </c>
      <c r="E1713" s="11">
        <v>0</v>
      </c>
      <c r="F1713" s="11">
        <v>55</v>
      </c>
      <c r="G1713" s="11">
        <v>1</v>
      </c>
      <c r="H1713" s="12">
        <f t="shared" si="254"/>
        <v>55</v>
      </c>
      <c r="I1713" s="11">
        <v>100</v>
      </c>
      <c r="J1713" s="13">
        <f t="shared" si="260"/>
        <v>5500</v>
      </c>
      <c r="K1713" s="11">
        <v>1</v>
      </c>
      <c r="L1713" s="11"/>
      <c r="M1713" s="11"/>
      <c r="N1713" s="11">
        <v>1</v>
      </c>
      <c r="O1713" s="12"/>
      <c r="P1713" s="15">
        <v>100</v>
      </c>
      <c r="Q1713" s="16"/>
      <c r="R1713" s="16"/>
      <c r="S1713" s="15"/>
      <c r="T1713" s="15"/>
      <c r="U1713" s="13"/>
      <c r="V1713" s="13">
        <f t="shared" si="259"/>
        <v>5500</v>
      </c>
      <c r="W1713" s="13">
        <f t="shared" si="256"/>
        <v>5500</v>
      </c>
      <c r="X1713" s="17">
        <v>50</v>
      </c>
      <c r="Y1713" s="18" t="s">
        <v>35</v>
      </c>
      <c r="Z1713" s="19">
        <v>0.01</v>
      </c>
    </row>
    <row r="1714" spans="1:26" ht="36" customHeight="1" thickBot="1" x14ac:dyDescent="0.6">
      <c r="A1714" s="152">
        <v>1403</v>
      </c>
      <c r="B1714" s="11" t="s">
        <v>32</v>
      </c>
      <c r="C1714" s="11">
        <v>38761</v>
      </c>
      <c r="D1714" s="11">
        <v>0</v>
      </c>
      <c r="E1714" s="11">
        <v>1</v>
      </c>
      <c r="F1714" s="11">
        <v>20</v>
      </c>
      <c r="G1714" s="11">
        <v>2</v>
      </c>
      <c r="H1714" s="12">
        <f>SUM(D1714*400)+(E1714*100)+F1714-H1715</f>
        <v>111</v>
      </c>
      <c r="I1714" s="11">
        <v>350</v>
      </c>
      <c r="J1714" s="13">
        <f>H1714*I1714</f>
        <v>38850</v>
      </c>
      <c r="K1714" s="11">
        <v>1</v>
      </c>
      <c r="L1714" s="11" t="s">
        <v>33</v>
      </c>
      <c r="M1714" s="14" t="s">
        <v>34</v>
      </c>
      <c r="N1714" s="11">
        <v>2</v>
      </c>
      <c r="O1714" s="12">
        <v>324</v>
      </c>
      <c r="P1714" s="15">
        <v>100</v>
      </c>
      <c r="Q1714" s="16">
        <v>8450</v>
      </c>
      <c r="R1714" s="16">
        <f>O1714*Q1714</f>
        <v>2737800</v>
      </c>
      <c r="S1714" s="15">
        <v>31</v>
      </c>
      <c r="T1714" s="15">
        <v>85</v>
      </c>
      <c r="U1714" s="13">
        <f>R1714*(100-T1714)%</f>
        <v>410670</v>
      </c>
      <c r="V1714" s="13">
        <f t="shared" si="259"/>
        <v>449520</v>
      </c>
      <c r="W1714" s="13">
        <f t="shared" si="256"/>
        <v>449520</v>
      </c>
      <c r="X1714" s="17">
        <v>50</v>
      </c>
      <c r="Y1714" s="18" t="s">
        <v>35</v>
      </c>
      <c r="Z1714" s="19">
        <v>0.03</v>
      </c>
    </row>
    <row r="1715" spans="1:26" s="37" customFormat="1" ht="36.75" customHeight="1" thickBot="1" x14ac:dyDescent="0.6">
      <c r="A1715" s="153"/>
      <c r="B1715" s="14" t="s">
        <v>32</v>
      </c>
      <c r="C1715" s="14">
        <v>38761</v>
      </c>
      <c r="D1715" s="14"/>
      <c r="E1715" s="14"/>
      <c r="F1715" s="14"/>
      <c r="G1715" s="14">
        <v>3</v>
      </c>
      <c r="H1715" s="19">
        <v>9</v>
      </c>
      <c r="I1715" s="14">
        <v>350</v>
      </c>
      <c r="J1715" s="30">
        <f t="shared" si="260"/>
        <v>3150</v>
      </c>
      <c r="K1715" s="14">
        <v>1</v>
      </c>
      <c r="L1715" s="14" t="s">
        <v>43</v>
      </c>
      <c r="M1715" s="14" t="s">
        <v>37</v>
      </c>
      <c r="N1715" s="14" t="s">
        <v>46</v>
      </c>
      <c r="O1715" s="19">
        <v>36</v>
      </c>
      <c r="P1715" s="31">
        <v>100</v>
      </c>
      <c r="Q1715" s="32">
        <v>5650</v>
      </c>
      <c r="R1715" s="32">
        <f>O1715*Q1715</f>
        <v>203400</v>
      </c>
      <c r="S1715" s="31">
        <v>8</v>
      </c>
      <c r="T1715" s="31">
        <v>8</v>
      </c>
      <c r="U1715" s="30">
        <f>R1715*(100-T1715)%</f>
        <v>187128</v>
      </c>
      <c r="V1715" s="30">
        <f>U1715+J1715</f>
        <v>190278</v>
      </c>
      <c r="W1715" s="30">
        <f t="shared" si="256"/>
        <v>190278</v>
      </c>
      <c r="X1715" s="33">
        <v>0</v>
      </c>
      <c r="Y1715" s="39">
        <f>W1715</f>
        <v>190278</v>
      </c>
      <c r="Z1715" s="19">
        <v>0.3</v>
      </c>
    </row>
    <row r="1716" spans="1:26" ht="36.75" customHeight="1" thickBot="1" x14ac:dyDescent="0.6">
      <c r="A1716" s="11">
        <v>1404</v>
      </c>
      <c r="B1716" s="11" t="s">
        <v>32</v>
      </c>
      <c r="C1716" s="11">
        <v>41026</v>
      </c>
      <c r="D1716" s="11">
        <v>0</v>
      </c>
      <c r="E1716" s="11">
        <v>0</v>
      </c>
      <c r="F1716" s="11">
        <v>78</v>
      </c>
      <c r="G1716" s="11">
        <v>1</v>
      </c>
      <c r="H1716" s="12">
        <f t="shared" si="254"/>
        <v>78</v>
      </c>
      <c r="I1716" s="11">
        <v>100</v>
      </c>
      <c r="J1716" s="13">
        <f t="shared" si="260"/>
        <v>7800</v>
      </c>
      <c r="K1716" s="11">
        <v>1</v>
      </c>
      <c r="L1716" s="11"/>
      <c r="M1716" s="11"/>
      <c r="N1716" s="11">
        <v>1</v>
      </c>
      <c r="O1716" s="12"/>
      <c r="P1716" s="15">
        <v>100</v>
      </c>
      <c r="Q1716" s="16"/>
      <c r="R1716" s="16"/>
      <c r="S1716" s="15"/>
      <c r="T1716" s="15"/>
      <c r="U1716" s="13"/>
      <c r="V1716" s="13">
        <f t="shared" si="259"/>
        <v>7800</v>
      </c>
      <c r="W1716" s="13">
        <f t="shared" si="256"/>
        <v>7800</v>
      </c>
      <c r="X1716" s="17">
        <v>50</v>
      </c>
      <c r="Y1716" s="18" t="s">
        <v>35</v>
      </c>
      <c r="Z1716" s="19">
        <v>0.01</v>
      </c>
    </row>
    <row r="1717" spans="1:26" ht="36.75" customHeight="1" thickBot="1" x14ac:dyDescent="0.6">
      <c r="A1717" s="11">
        <v>1405</v>
      </c>
      <c r="B1717" s="11" t="s">
        <v>32</v>
      </c>
      <c r="C1717" s="11">
        <v>386</v>
      </c>
      <c r="D1717" s="11">
        <v>0</v>
      </c>
      <c r="E1717" s="11">
        <v>0</v>
      </c>
      <c r="F1717" s="11">
        <v>46</v>
      </c>
      <c r="G1717" s="20">
        <v>2</v>
      </c>
      <c r="H1717" s="12">
        <f t="shared" si="254"/>
        <v>46</v>
      </c>
      <c r="I1717" s="11">
        <v>420</v>
      </c>
      <c r="J1717" s="13">
        <f t="shared" si="260"/>
        <v>19320</v>
      </c>
      <c r="K1717" s="11">
        <v>1</v>
      </c>
      <c r="L1717" s="11" t="s">
        <v>33</v>
      </c>
      <c r="M1717" s="14" t="s">
        <v>34</v>
      </c>
      <c r="N1717" s="11">
        <v>2</v>
      </c>
      <c r="O1717" s="12">
        <v>150</v>
      </c>
      <c r="P1717" s="15">
        <v>100</v>
      </c>
      <c r="Q1717" s="16">
        <v>8450</v>
      </c>
      <c r="R1717" s="16">
        <f>O1717*Q1717</f>
        <v>1267500</v>
      </c>
      <c r="S1717" s="15">
        <v>31</v>
      </c>
      <c r="T1717" s="15">
        <v>85</v>
      </c>
      <c r="U1717" s="13">
        <f>R1717*(100-T1717)%</f>
        <v>190125</v>
      </c>
      <c r="V1717" s="13">
        <f t="shared" si="259"/>
        <v>209445</v>
      </c>
      <c r="W1717" s="13">
        <f t="shared" si="256"/>
        <v>209445</v>
      </c>
      <c r="X1717" s="17">
        <v>50</v>
      </c>
      <c r="Y1717" s="18" t="s">
        <v>35</v>
      </c>
      <c r="Z1717" s="19">
        <v>0.03</v>
      </c>
    </row>
    <row r="1718" spans="1:26" ht="36.75" customHeight="1" thickBot="1" x14ac:dyDescent="0.6">
      <c r="A1718" s="11">
        <v>1406</v>
      </c>
      <c r="B1718" s="11" t="s">
        <v>32</v>
      </c>
      <c r="C1718" s="11">
        <v>40504</v>
      </c>
      <c r="D1718" s="11">
        <v>0</v>
      </c>
      <c r="E1718" s="11">
        <v>0</v>
      </c>
      <c r="F1718" s="11">
        <v>92</v>
      </c>
      <c r="G1718" s="11">
        <v>2</v>
      </c>
      <c r="H1718" s="12">
        <f t="shared" si="254"/>
        <v>92</v>
      </c>
      <c r="I1718" s="11">
        <v>420</v>
      </c>
      <c r="J1718" s="13">
        <f t="shared" si="260"/>
        <v>38640</v>
      </c>
      <c r="K1718" s="11">
        <v>1</v>
      </c>
      <c r="L1718" s="11" t="s">
        <v>33</v>
      </c>
      <c r="M1718" s="14" t="s">
        <v>34</v>
      </c>
      <c r="N1718" s="11">
        <v>2</v>
      </c>
      <c r="O1718" s="12">
        <v>234</v>
      </c>
      <c r="P1718" s="15">
        <v>100</v>
      </c>
      <c r="Q1718" s="16">
        <v>8450</v>
      </c>
      <c r="R1718" s="16">
        <f>O1718*Q1718</f>
        <v>1977300</v>
      </c>
      <c r="S1718" s="15">
        <v>23</v>
      </c>
      <c r="T1718" s="15">
        <v>85</v>
      </c>
      <c r="U1718" s="13">
        <f>R1718*(100-T1718)%</f>
        <v>296595</v>
      </c>
      <c r="V1718" s="13">
        <f t="shared" si="259"/>
        <v>335235</v>
      </c>
      <c r="W1718" s="13">
        <f t="shared" si="256"/>
        <v>335235</v>
      </c>
      <c r="X1718" s="17">
        <v>50</v>
      </c>
      <c r="Y1718" s="18" t="s">
        <v>35</v>
      </c>
      <c r="Z1718" s="19">
        <v>0.03</v>
      </c>
    </row>
    <row r="1719" spans="1:26" ht="36.75" customHeight="1" thickBot="1" x14ac:dyDescent="0.6">
      <c r="A1719" s="11">
        <v>1407</v>
      </c>
      <c r="B1719" s="11" t="s">
        <v>32</v>
      </c>
      <c r="C1719" s="11">
        <v>39021</v>
      </c>
      <c r="D1719" s="11">
        <v>0</v>
      </c>
      <c r="E1719" s="11">
        <v>2</v>
      </c>
      <c r="F1719" s="11">
        <v>9</v>
      </c>
      <c r="G1719" s="11">
        <v>2</v>
      </c>
      <c r="H1719" s="12">
        <f t="shared" si="254"/>
        <v>209</v>
      </c>
      <c r="I1719" s="11">
        <v>100</v>
      </c>
      <c r="J1719" s="13">
        <f t="shared" si="260"/>
        <v>20900</v>
      </c>
      <c r="K1719" s="11">
        <v>1</v>
      </c>
      <c r="L1719" s="11" t="s">
        <v>33</v>
      </c>
      <c r="M1719" s="11" t="s">
        <v>37</v>
      </c>
      <c r="N1719" s="11">
        <v>2</v>
      </c>
      <c r="O1719" s="12">
        <v>84</v>
      </c>
      <c r="P1719" s="15">
        <v>100</v>
      </c>
      <c r="Q1719" s="16">
        <v>8450</v>
      </c>
      <c r="R1719" s="16">
        <f>O1719*Q1719</f>
        <v>709800</v>
      </c>
      <c r="S1719" s="15">
        <v>16</v>
      </c>
      <c r="T1719" s="15">
        <v>22</v>
      </c>
      <c r="U1719" s="13">
        <f>R1719*(100-T1719)%</f>
        <v>553644</v>
      </c>
      <c r="V1719" s="13">
        <f t="shared" si="259"/>
        <v>574544</v>
      </c>
      <c r="W1719" s="13">
        <f t="shared" si="256"/>
        <v>574544</v>
      </c>
      <c r="X1719" s="17">
        <v>50</v>
      </c>
      <c r="Y1719" s="18" t="s">
        <v>35</v>
      </c>
      <c r="Z1719" s="19">
        <v>0.03</v>
      </c>
    </row>
    <row r="1720" spans="1:26" ht="31.5" customHeight="1" thickBot="1" x14ac:dyDescent="0.6">
      <c r="A1720" s="11">
        <v>1408</v>
      </c>
      <c r="B1720" s="11" t="s">
        <v>32</v>
      </c>
      <c r="C1720" s="11">
        <v>39022</v>
      </c>
      <c r="D1720" s="11">
        <v>0</v>
      </c>
      <c r="E1720" s="11">
        <v>0</v>
      </c>
      <c r="F1720" s="11">
        <v>12</v>
      </c>
      <c r="G1720" s="11">
        <v>1</v>
      </c>
      <c r="H1720" s="12">
        <f t="shared" si="254"/>
        <v>12</v>
      </c>
      <c r="I1720" s="11">
        <v>100</v>
      </c>
      <c r="J1720" s="13">
        <f t="shared" si="260"/>
        <v>1200</v>
      </c>
      <c r="K1720" s="11">
        <v>1</v>
      </c>
      <c r="L1720" s="11"/>
      <c r="M1720" s="11"/>
      <c r="N1720" s="11">
        <v>1</v>
      </c>
      <c r="O1720" s="12"/>
      <c r="P1720" s="15">
        <v>100</v>
      </c>
      <c r="Q1720" s="16"/>
      <c r="R1720" s="16"/>
      <c r="S1720" s="15"/>
      <c r="T1720" s="15"/>
      <c r="U1720" s="13"/>
      <c r="V1720" s="13">
        <f t="shared" si="259"/>
        <v>1200</v>
      </c>
      <c r="W1720" s="13">
        <f t="shared" si="256"/>
        <v>1200</v>
      </c>
      <c r="X1720" s="154">
        <v>50</v>
      </c>
      <c r="Y1720" s="155" t="s">
        <v>35</v>
      </c>
      <c r="Z1720" s="156">
        <v>0.01</v>
      </c>
    </row>
    <row r="1721" spans="1:26" ht="31.5" customHeight="1" thickBot="1" x14ac:dyDescent="0.6">
      <c r="A1721" s="11">
        <v>1409</v>
      </c>
      <c r="B1721" s="11" t="s">
        <v>32</v>
      </c>
      <c r="C1721" s="11">
        <v>39023</v>
      </c>
      <c r="D1721" s="11">
        <v>0</v>
      </c>
      <c r="E1721" s="11">
        <v>2</v>
      </c>
      <c r="F1721" s="11">
        <v>59</v>
      </c>
      <c r="G1721" s="11">
        <v>1</v>
      </c>
      <c r="H1721" s="12">
        <f t="shared" si="254"/>
        <v>259</v>
      </c>
      <c r="I1721" s="11">
        <v>100</v>
      </c>
      <c r="J1721" s="13">
        <f t="shared" si="260"/>
        <v>25900</v>
      </c>
      <c r="K1721" s="11">
        <v>1</v>
      </c>
      <c r="L1721" s="11"/>
      <c r="M1721" s="11"/>
      <c r="N1721" s="11">
        <v>1</v>
      </c>
      <c r="O1721" s="12"/>
      <c r="P1721" s="15">
        <v>100</v>
      </c>
      <c r="Q1721" s="16"/>
      <c r="R1721" s="16"/>
      <c r="S1721" s="15"/>
      <c r="T1721" s="15"/>
      <c r="U1721" s="13"/>
      <c r="V1721" s="13">
        <f t="shared" si="259"/>
        <v>25900</v>
      </c>
      <c r="W1721" s="13">
        <f t="shared" si="256"/>
        <v>25900</v>
      </c>
      <c r="X1721" s="154"/>
      <c r="Y1721" s="155"/>
      <c r="Z1721" s="156"/>
    </row>
    <row r="1722" spans="1:26" ht="44.25" customHeight="1" thickBot="1" x14ac:dyDescent="0.6">
      <c r="A1722" s="11">
        <v>1410</v>
      </c>
      <c r="B1722" s="11" t="s">
        <v>32</v>
      </c>
      <c r="C1722" s="11">
        <v>350</v>
      </c>
      <c r="D1722" s="11">
        <v>0</v>
      </c>
      <c r="E1722" s="11">
        <v>1</v>
      </c>
      <c r="F1722" s="11">
        <v>12</v>
      </c>
      <c r="G1722" s="20">
        <v>2</v>
      </c>
      <c r="H1722" s="12">
        <f t="shared" si="254"/>
        <v>112</v>
      </c>
      <c r="I1722" s="11">
        <v>420</v>
      </c>
      <c r="J1722" s="13">
        <f t="shared" si="260"/>
        <v>47040</v>
      </c>
      <c r="K1722" s="11">
        <v>1</v>
      </c>
      <c r="L1722" s="11" t="s">
        <v>33</v>
      </c>
      <c r="M1722" s="14" t="s">
        <v>34</v>
      </c>
      <c r="N1722" s="11">
        <v>2</v>
      </c>
      <c r="O1722" s="12">
        <v>160</v>
      </c>
      <c r="P1722" s="15">
        <v>100</v>
      </c>
      <c r="Q1722" s="16">
        <v>8450</v>
      </c>
      <c r="R1722" s="16">
        <f>O1722*Q1722</f>
        <v>1352000</v>
      </c>
      <c r="S1722" s="15">
        <v>26</v>
      </c>
      <c r="T1722" s="15">
        <v>85</v>
      </c>
      <c r="U1722" s="13">
        <f>R1722*(100-T1722)%</f>
        <v>202800</v>
      </c>
      <c r="V1722" s="13">
        <f t="shared" si="259"/>
        <v>249840</v>
      </c>
      <c r="W1722" s="13">
        <f t="shared" si="256"/>
        <v>249840</v>
      </c>
      <c r="X1722" s="17">
        <v>50</v>
      </c>
      <c r="Y1722" s="18" t="s">
        <v>35</v>
      </c>
      <c r="Z1722" s="19">
        <v>0.03</v>
      </c>
    </row>
    <row r="1723" spans="1:26" ht="26.65" customHeight="1" thickBot="1" x14ac:dyDescent="0.6">
      <c r="A1723" s="11">
        <v>1411</v>
      </c>
      <c r="B1723" s="11" t="s">
        <v>32</v>
      </c>
      <c r="C1723" s="11">
        <v>17676</v>
      </c>
      <c r="D1723" s="11">
        <v>11</v>
      </c>
      <c r="E1723" s="11">
        <v>1</v>
      </c>
      <c r="F1723" s="11">
        <v>92</v>
      </c>
      <c r="G1723" s="20">
        <v>1</v>
      </c>
      <c r="H1723" s="12">
        <f t="shared" si="254"/>
        <v>4592</v>
      </c>
      <c r="I1723" s="11">
        <v>150</v>
      </c>
      <c r="J1723" s="13">
        <f t="shared" si="260"/>
        <v>688800</v>
      </c>
      <c r="K1723" s="11">
        <v>1</v>
      </c>
      <c r="L1723" s="11"/>
      <c r="M1723" s="11"/>
      <c r="N1723" s="11">
        <v>1</v>
      </c>
      <c r="O1723" s="12"/>
      <c r="P1723" s="15">
        <v>100</v>
      </c>
      <c r="Q1723" s="16"/>
      <c r="R1723" s="16"/>
      <c r="S1723" s="15"/>
      <c r="T1723" s="15"/>
      <c r="U1723" s="13"/>
      <c r="V1723" s="13">
        <f t="shared" si="259"/>
        <v>688800</v>
      </c>
      <c r="W1723" s="13">
        <f t="shared" si="256"/>
        <v>688800</v>
      </c>
      <c r="X1723" s="17">
        <v>50</v>
      </c>
      <c r="Y1723" s="6" t="s">
        <v>35</v>
      </c>
      <c r="Z1723" s="19">
        <v>0.01</v>
      </c>
    </row>
    <row r="1724" spans="1:26" ht="44.25" customHeight="1" thickBot="1" x14ac:dyDescent="0.6">
      <c r="A1724" s="11">
        <v>1412</v>
      </c>
      <c r="B1724" s="11" t="s">
        <v>32</v>
      </c>
      <c r="C1724" s="11">
        <v>41192</v>
      </c>
      <c r="D1724" s="11">
        <v>5</v>
      </c>
      <c r="E1724" s="11">
        <v>2</v>
      </c>
      <c r="F1724" s="11">
        <v>65</v>
      </c>
      <c r="G1724" s="11">
        <v>2</v>
      </c>
      <c r="H1724" s="12">
        <f t="shared" si="254"/>
        <v>2265</v>
      </c>
      <c r="I1724" s="11">
        <v>380</v>
      </c>
      <c r="J1724" s="13">
        <f t="shared" si="260"/>
        <v>860700</v>
      </c>
      <c r="K1724" s="11">
        <v>1</v>
      </c>
      <c r="L1724" s="11" t="s">
        <v>33</v>
      </c>
      <c r="M1724" s="11" t="s">
        <v>41</v>
      </c>
      <c r="N1724" s="11">
        <v>2</v>
      </c>
      <c r="O1724" s="12">
        <v>36</v>
      </c>
      <c r="P1724" s="15">
        <v>100</v>
      </c>
      <c r="Q1724" s="16">
        <v>8600</v>
      </c>
      <c r="R1724" s="16">
        <f>O1724*Q1724</f>
        <v>309600</v>
      </c>
      <c r="S1724" s="15">
        <v>11</v>
      </c>
      <c r="T1724" s="15">
        <v>45</v>
      </c>
      <c r="U1724" s="13">
        <f>R1724*(100-T1724)%</f>
        <v>170280</v>
      </c>
      <c r="V1724" s="13">
        <f t="shared" si="259"/>
        <v>1030980</v>
      </c>
      <c r="W1724" s="13">
        <f t="shared" si="256"/>
        <v>1030980</v>
      </c>
      <c r="X1724" s="17">
        <v>50</v>
      </c>
      <c r="Y1724" s="18" t="s">
        <v>35</v>
      </c>
      <c r="Z1724" s="19">
        <v>0.03</v>
      </c>
    </row>
    <row r="1725" spans="1:26" ht="69.75" customHeight="1" thickBot="1" x14ac:dyDescent="0.6">
      <c r="A1725" s="152">
        <v>1413</v>
      </c>
      <c r="B1725" s="11" t="s">
        <v>32</v>
      </c>
      <c r="C1725" s="11">
        <v>17415</v>
      </c>
      <c r="D1725" s="11">
        <v>5</v>
      </c>
      <c r="E1725" s="11">
        <v>1</v>
      </c>
      <c r="F1725" s="11">
        <v>60</v>
      </c>
      <c r="G1725" s="20" t="s">
        <v>39</v>
      </c>
      <c r="H1725" s="12">
        <f t="shared" si="254"/>
        <v>2160</v>
      </c>
      <c r="I1725" s="11">
        <v>320</v>
      </c>
      <c r="J1725" s="13">
        <f t="shared" si="260"/>
        <v>691200</v>
      </c>
      <c r="K1725" s="11">
        <v>1</v>
      </c>
      <c r="L1725" s="11" t="s">
        <v>45</v>
      </c>
      <c r="M1725" s="11"/>
      <c r="N1725" s="11"/>
      <c r="O1725" s="12"/>
      <c r="P1725" s="15"/>
      <c r="Q1725" s="16"/>
      <c r="R1725" s="16"/>
      <c r="S1725" s="15"/>
      <c r="T1725" s="15"/>
      <c r="U1725" s="13"/>
      <c r="V1725" s="13">
        <f t="shared" si="259"/>
        <v>691200</v>
      </c>
      <c r="W1725" s="13">
        <f t="shared" si="256"/>
        <v>691200</v>
      </c>
      <c r="X1725" s="161" t="s">
        <v>52</v>
      </c>
      <c r="Y1725" s="6"/>
      <c r="Z1725" s="19"/>
    </row>
    <row r="1726" spans="1:26" ht="54.75" customHeight="1" thickBot="1" x14ac:dyDescent="0.6">
      <c r="A1726" s="157"/>
      <c r="B1726" s="11" t="s">
        <v>32</v>
      </c>
      <c r="C1726" s="11">
        <v>17415</v>
      </c>
      <c r="D1726" s="11"/>
      <c r="E1726" s="11"/>
      <c r="F1726" s="11"/>
      <c r="G1726" s="20"/>
      <c r="H1726" s="12"/>
      <c r="I1726" s="11"/>
      <c r="J1726" s="13"/>
      <c r="K1726" s="11">
        <v>1</v>
      </c>
      <c r="L1726" s="11" t="s">
        <v>40</v>
      </c>
      <c r="M1726" s="11" t="s">
        <v>37</v>
      </c>
      <c r="N1726" s="11"/>
      <c r="O1726" s="12">
        <v>315</v>
      </c>
      <c r="P1726" s="15">
        <v>100</v>
      </c>
      <c r="Q1726" s="16">
        <v>7400</v>
      </c>
      <c r="R1726" s="16">
        <f>O1726*Q1726</f>
        <v>2331000</v>
      </c>
      <c r="S1726" s="15">
        <v>31</v>
      </c>
      <c r="T1726" s="15">
        <v>52</v>
      </c>
      <c r="U1726" s="13">
        <f>R1726*(100-T1726)%</f>
        <v>1118880</v>
      </c>
      <c r="V1726" s="13">
        <f t="shared" si="259"/>
        <v>1118880</v>
      </c>
      <c r="W1726" s="13">
        <f t="shared" si="256"/>
        <v>1118880</v>
      </c>
      <c r="X1726" s="162"/>
      <c r="Y1726" s="6"/>
      <c r="Z1726" s="19"/>
    </row>
    <row r="1727" spans="1:26" ht="72" customHeight="1" thickBot="1" x14ac:dyDescent="0.6">
      <c r="A1727" s="153"/>
      <c r="B1727" s="11" t="s">
        <v>32</v>
      </c>
      <c r="C1727" s="11">
        <v>17415</v>
      </c>
      <c r="D1727" s="11"/>
      <c r="E1727" s="11"/>
      <c r="F1727" s="11"/>
      <c r="G1727" s="20"/>
      <c r="H1727" s="12"/>
      <c r="I1727" s="11"/>
      <c r="J1727" s="13"/>
      <c r="K1727" s="11">
        <v>1</v>
      </c>
      <c r="L1727" s="11" t="s">
        <v>40</v>
      </c>
      <c r="M1727" s="11" t="s">
        <v>37</v>
      </c>
      <c r="N1727" s="11"/>
      <c r="O1727" s="12">
        <v>150</v>
      </c>
      <c r="P1727" s="15">
        <v>100</v>
      </c>
      <c r="Q1727" s="16">
        <v>7400</v>
      </c>
      <c r="R1727" s="16">
        <f>O1727*Q1727</f>
        <v>1110000</v>
      </c>
      <c r="S1727" s="15">
        <v>14</v>
      </c>
      <c r="T1727" s="15">
        <v>18</v>
      </c>
      <c r="U1727" s="13">
        <f>R1727*(100-T1727)%</f>
        <v>910200</v>
      </c>
      <c r="V1727" s="13">
        <f t="shared" si="259"/>
        <v>910200</v>
      </c>
      <c r="W1727" s="13">
        <f t="shared" si="256"/>
        <v>910200</v>
      </c>
      <c r="X1727" s="163"/>
      <c r="Y1727" s="6"/>
      <c r="Z1727" s="19"/>
    </row>
    <row r="1728" spans="1:26" ht="25.5" customHeight="1" thickBot="1" x14ac:dyDescent="0.6">
      <c r="A1728" s="11">
        <v>1414</v>
      </c>
      <c r="B1728" s="11" t="s">
        <v>32</v>
      </c>
      <c r="C1728" s="11">
        <v>17256</v>
      </c>
      <c r="D1728" s="11">
        <v>6</v>
      </c>
      <c r="E1728" s="11">
        <v>3</v>
      </c>
      <c r="F1728" s="11">
        <v>78</v>
      </c>
      <c r="G1728" s="20">
        <v>1</v>
      </c>
      <c r="H1728" s="12">
        <f>SUM(D1728*400)+(E1728*100)+F1728</f>
        <v>2778</v>
      </c>
      <c r="I1728" s="11">
        <v>270</v>
      </c>
      <c r="J1728" s="13">
        <f t="shared" ref="J1728:J1734" si="261">H1728*I1728</f>
        <v>750060</v>
      </c>
      <c r="K1728" s="11">
        <v>1</v>
      </c>
      <c r="L1728" s="11"/>
      <c r="M1728" s="11"/>
      <c r="N1728" s="11">
        <v>1</v>
      </c>
      <c r="O1728" s="12"/>
      <c r="P1728" s="15">
        <v>100</v>
      </c>
      <c r="Q1728" s="16"/>
      <c r="R1728" s="16"/>
      <c r="S1728" s="15"/>
      <c r="T1728" s="15"/>
      <c r="U1728" s="13"/>
      <c r="V1728" s="13">
        <f t="shared" si="259"/>
        <v>750060</v>
      </c>
      <c r="W1728" s="13">
        <f t="shared" si="256"/>
        <v>750060</v>
      </c>
      <c r="X1728" s="161">
        <v>50</v>
      </c>
      <c r="Y1728" s="141" t="s">
        <v>35</v>
      </c>
      <c r="Z1728" s="144">
        <v>0.03</v>
      </c>
    </row>
    <row r="1729" spans="1:26" ht="25.5" customHeight="1" thickBot="1" x14ac:dyDescent="0.6">
      <c r="A1729" s="152">
        <v>1415</v>
      </c>
      <c r="B1729" s="11" t="s">
        <v>32</v>
      </c>
      <c r="C1729" s="11">
        <v>17421</v>
      </c>
      <c r="D1729" s="11">
        <v>7</v>
      </c>
      <c r="E1729" s="11">
        <v>3</v>
      </c>
      <c r="F1729" s="11">
        <v>34</v>
      </c>
      <c r="G1729" s="20">
        <v>1</v>
      </c>
      <c r="H1729" s="12">
        <f>SUM(D1729*400)+(E1729*100)+F1729-H1730</f>
        <v>2934</v>
      </c>
      <c r="I1729" s="11">
        <v>270</v>
      </c>
      <c r="J1729" s="13">
        <f t="shared" si="261"/>
        <v>792180</v>
      </c>
      <c r="K1729" s="11">
        <v>1</v>
      </c>
      <c r="L1729" s="11"/>
      <c r="M1729" s="11"/>
      <c r="N1729" s="11">
        <v>1</v>
      </c>
      <c r="O1729" s="12"/>
      <c r="P1729" s="15">
        <v>100</v>
      </c>
      <c r="Q1729" s="16"/>
      <c r="R1729" s="16"/>
      <c r="S1729" s="15"/>
      <c r="T1729" s="15"/>
      <c r="U1729" s="13"/>
      <c r="V1729" s="13">
        <f t="shared" si="259"/>
        <v>792180</v>
      </c>
      <c r="W1729" s="13">
        <f>V1729</f>
        <v>792180</v>
      </c>
      <c r="X1729" s="162"/>
      <c r="Y1729" s="142"/>
      <c r="Z1729" s="146"/>
    </row>
    <row r="1730" spans="1:26" ht="37.15" customHeight="1" thickBot="1" x14ac:dyDescent="0.6">
      <c r="A1730" s="153"/>
      <c r="B1730" s="11" t="s">
        <v>32</v>
      </c>
      <c r="C1730" s="11">
        <v>17421</v>
      </c>
      <c r="D1730" s="11"/>
      <c r="E1730" s="11"/>
      <c r="F1730" s="11"/>
      <c r="G1730" s="20"/>
      <c r="H1730" s="12">
        <v>200</v>
      </c>
      <c r="I1730" s="11">
        <v>270</v>
      </c>
      <c r="J1730" s="13">
        <f t="shared" si="261"/>
        <v>54000</v>
      </c>
      <c r="K1730" s="11">
        <v>1</v>
      </c>
      <c r="L1730" s="11" t="s">
        <v>33</v>
      </c>
      <c r="M1730" s="11" t="s">
        <v>37</v>
      </c>
      <c r="N1730" s="11">
        <v>2</v>
      </c>
      <c r="O1730" s="12">
        <v>120</v>
      </c>
      <c r="P1730" s="15">
        <v>100</v>
      </c>
      <c r="Q1730" s="16">
        <v>8450</v>
      </c>
      <c r="R1730" s="16">
        <f>O1730*Q1730</f>
        <v>1014000</v>
      </c>
      <c r="S1730" s="15">
        <v>13</v>
      </c>
      <c r="T1730" s="15">
        <v>16</v>
      </c>
      <c r="U1730" s="13">
        <f>R1730*(100-T1730)%</f>
        <v>851760</v>
      </c>
      <c r="V1730" s="13">
        <f t="shared" si="259"/>
        <v>905760</v>
      </c>
      <c r="W1730" s="13">
        <f>V1730</f>
        <v>905760</v>
      </c>
      <c r="X1730" s="17">
        <v>10</v>
      </c>
      <c r="Y1730" s="6" t="s">
        <v>35</v>
      </c>
      <c r="Z1730" s="27">
        <v>0.02</v>
      </c>
    </row>
    <row r="1731" spans="1:26" ht="36.75" customHeight="1" thickBot="1" x14ac:dyDescent="0.6">
      <c r="A1731" s="11">
        <v>1416</v>
      </c>
      <c r="B1731" s="11" t="s">
        <v>32</v>
      </c>
      <c r="C1731" s="11">
        <v>17259</v>
      </c>
      <c r="D1731" s="11">
        <v>0</v>
      </c>
      <c r="E1731" s="11">
        <v>2</v>
      </c>
      <c r="F1731" s="11">
        <v>0</v>
      </c>
      <c r="G1731" s="20">
        <v>2</v>
      </c>
      <c r="H1731" s="12">
        <f>SUM(D1731*400)+(E1731*100)+F1731</f>
        <v>200</v>
      </c>
      <c r="I1731" s="11">
        <v>500</v>
      </c>
      <c r="J1731" s="13">
        <f t="shared" si="261"/>
        <v>100000</v>
      </c>
      <c r="K1731" s="11">
        <v>1</v>
      </c>
      <c r="L1731" s="11"/>
      <c r="M1731" s="11"/>
      <c r="N1731" s="11">
        <v>2</v>
      </c>
      <c r="O1731" s="12"/>
      <c r="P1731" s="15">
        <v>100</v>
      </c>
      <c r="Q1731" s="16"/>
      <c r="R1731" s="16"/>
      <c r="S1731" s="15"/>
      <c r="T1731" s="15"/>
      <c r="U1731" s="13"/>
      <c r="V1731" s="13">
        <f t="shared" si="259"/>
        <v>100000</v>
      </c>
      <c r="W1731" s="13">
        <f t="shared" si="256"/>
        <v>100000</v>
      </c>
      <c r="X1731" s="17">
        <v>50</v>
      </c>
      <c r="Y1731" s="6" t="s">
        <v>35</v>
      </c>
      <c r="Z1731" s="19">
        <v>0.02</v>
      </c>
    </row>
    <row r="1732" spans="1:26" ht="36.75" customHeight="1" thickBot="1" x14ac:dyDescent="0.6">
      <c r="A1732" s="11">
        <v>1417</v>
      </c>
      <c r="B1732" s="11" t="s">
        <v>32</v>
      </c>
      <c r="C1732" s="11">
        <v>17260</v>
      </c>
      <c r="D1732" s="11">
        <v>0</v>
      </c>
      <c r="E1732" s="11">
        <v>0</v>
      </c>
      <c r="F1732" s="11">
        <v>80</v>
      </c>
      <c r="G1732" s="20">
        <v>5</v>
      </c>
      <c r="H1732" s="12">
        <f>SUM(D1732*400)+(E1732*100)+F1732</f>
        <v>80</v>
      </c>
      <c r="I1732" s="11">
        <v>500</v>
      </c>
      <c r="J1732" s="13">
        <f t="shared" si="261"/>
        <v>40000</v>
      </c>
      <c r="K1732" s="11">
        <v>1</v>
      </c>
      <c r="L1732" s="11" t="s">
        <v>33</v>
      </c>
      <c r="M1732" s="11" t="s">
        <v>37</v>
      </c>
      <c r="N1732" s="11">
        <v>5</v>
      </c>
      <c r="O1732" s="12">
        <v>210</v>
      </c>
      <c r="P1732" s="15">
        <v>100</v>
      </c>
      <c r="Q1732" s="16">
        <v>8450</v>
      </c>
      <c r="R1732" s="16">
        <f>O1732*Q1732</f>
        <v>1774500</v>
      </c>
      <c r="S1732" s="15">
        <v>26</v>
      </c>
      <c r="T1732" s="15">
        <v>42</v>
      </c>
      <c r="U1732" s="13">
        <f>R1732*(100-T1732)%</f>
        <v>1029209.9999999999</v>
      </c>
      <c r="V1732" s="13">
        <f>U1732+J1731</f>
        <v>1129210</v>
      </c>
      <c r="W1732" s="13">
        <f t="shared" si="256"/>
        <v>1129210</v>
      </c>
      <c r="X1732" s="17">
        <v>50</v>
      </c>
      <c r="Y1732" s="6"/>
      <c r="Z1732" s="19">
        <v>0.03</v>
      </c>
    </row>
    <row r="1733" spans="1:26" ht="36.75" customHeight="1" thickBot="1" x14ac:dyDescent="0.6">
      <c r="A1733" s="11">
        <v>1418</v>
      </c>
      <c r="B1733" s="11" t="s">
        <v>32</v>
      </c>
      <c r="C1733" s="11">
        <v>33244</v>
      </c>
      <c r="D1733" s="11">
        <v>0</v>
      </c>
      <c r="E1733" s="11">
        <v>0</v>
      </c>
      <c r="F1733" s="11">
        <v>53</v>
      </c>
      <c r="G1733" s="20">
        <v>2</v>
      </c>
      <c r="H1733" s="12">
        <f t="shared" ref="H1733:H1800" si="262">SUM(D1733*400)+(E1733*100)+F1733</f>
        <v>53</v>
      </c>
      <c r="I1733" s="11">
        <v>420</v>
      </c>
      <c r="J1733" s="13">
        <f t="shared" si="261"/>
        <v>22260</v>
      </c>
      <c r="K1733" s="11">
        <v>1</v>
      </c>
      <c r="L1733" s="11" t="s">
        <v>33</v>
      </c>
      <c r="M1733" s="11" t="s">
        <v>37</v>
      </c>
      <c r="N1733" s="11">
        <v>2</v>
      </c>
      <c r="O1733" s="12">
        <v>60</v>
      </c>
      <c r="P1733" s="15">
        <v>100</v>
      </c>
      <c r="Q1733" s="16">
        <v>8450</v>
      </c>
      <c r="R1733" s="16">
        <f>O1733*Q1733</f>
        <v>507000</v>
      </c>
      <c r="S1733" s="15">
        <v>26</v>
      </c>
      <c r="T1733" s="15">
        <v>42</v>
      </c>
      <c r="U1733" s="13">
        <f>R1733*(100-T1733)%</f>
        <v>294060</v>
      </c>
      <c r="V1733" s="13">
        <f t="shared" ref="V1733:V1796" si="263">U1733+J1733</f>
        <v>316320</v>
      </c>
      <c r="W1733" s="13">
        <f t="shared" si="256"/>
        <v>316320</v>
      </c>
      <c r="X1733" s="17">
        <v>50</v>
      </c>
      <c r="Y1733" s="18" t="s">
        <v>35</v>
      </c>
      <c r="Z1733" s="19">
        <v>0.03</v>
      </c>
    </row>
    <row r="1734" spans="1:26" s="37" customFormat="1" ht="36.75" customHeight="1" thickBot="1" x14ac:dyDescent="0.6">
      <c r="A1734" s="147">
        <v>1419</v>
      </c>
      <c r="B1734" s="14" t="s">
        <v>32</v>
      </c>
      <c r="C1734" s="14">
        <v>34051</v>
      </c>
      <c r="D1734" s="14">
        <v>0</v>
      </c>
      <c r="E1734" s="14">
        <v>1</v>
      </c>
      <c r="F1734" s="14">
        <v>45</v>
      </c>
      <c r="G1734" s="29">
        <v>2</v>
      </c>
      <c r="H1734" s="19">
        <f t="shared" si="262"/>
        <v>145</v>
      </c>
      <c r="I1734" s="14">
        <v>420</v>
      </c>
      <c r="J1734" s="30">
        <f t="shared" si="261"/>
        <v>60900</v>
      </c>
      <c r="K1734" s="14">
        <v>1</v>
      </c>
      <c r="L1734" s="14"/>
      <c r="M1734" s="14"/>
      <c r="N1734" s="14">
        <v>2</v>
      </c>
      <c r="O1734" s="19"/>
      <c r="P1734" s="31">
        <v>100</v>
      </c>
      <c r="Q1734" s="32"/>
      <c r="R1734" s="32"/>
      <c r="S1734" s="31"/>
      <c r="T1734" s="31"/>
      <c r="U1734" s="30"/>
      <c r="V1734" s="30">
        <f t="shared" si="263"/>
        <v>60900</v>
      </c>
      <c r="W1734" s="30">
        <f t="shared" si="256"/>
        <v>60900</v>
      </c>
      <c r="X1734" s="33">
        <v>0</v>
      </c>
      <c r="Y1734" s="34"/>
      <c r="Z1734" s="19">
        <v>0.02</v>
      </c>
    </row>
    <row r="1735" spans="1:26" ht="36.75" customHeight="1" thickBot="1" x14ac:dyDescent="0.6">
      <c r="A1735" s="153"/>
      <c r="B1735" s="11" t="s">
        <v>32</v>
      </c>
      <c r="C1735" s="11">
        <v>34051</v>
      </c>
      <c r="D1735" s="11"/>
      <c r="E1735" s="11"/>
      <c r="F1735" s="11"/>
      <c r="G1735" s="20"/>
      <c r="H1735" s="12"/>
      <c r="I1735" s="11"/>
      <c r="J1735" s="13"/>
      <c r="K1735" s="11">
        <v>1</v>
      </c>
      <c r="L1735" s="11" t="s">
        <v>33</v>
      </c>
      <c r="M1735" s="11" t="s">
        <v>37</v>
      </c>
      <c r="N1735" s="11">
        <v>2</v>
      </c>
      <c r="O1735" s="12">
        <v>72</v>
      </c>
      <c r="P1735" s="15">
        <v>100</v>
      </c>
      <c r="Q1735" s="16">
        <v>8450</v>
      </c>
      <c r="R1735" s="16">
        <f>O1735*Q1735</f>
        <v>608400</v>
      </c>
      <c r="S1735" s="15">
        <v>36</v>
      </c>
      <c r="T1735" s="15">
        <v>62</v>
      </c>
      <c r="U1735" s="13">
        <f>R1735*(100-T1735)%</f>
        <v>231192</v>
      </c>
      <c r="V1735" s="13">
        <f t="shared" si="263"/>
        <v>231192</v>
      </c>
      <c r="W1735" s="13">
        <f t="shared" si="256"/>
        <v>231192</v>
      </c>
      <c r="X1735" s="17">
        <v>10</v>
      </c>
      <c r="Y1735" s="18" t="s">
        <v>35</v>
      </c>
      <c r="Z1735" s="19">
        <v>0.02</v>
      </c>
    </row>
    <row r="1736" spans="1:26" ht="24.75" customHeight="1" thickBot="1" x14ac:dyDescent="0.6">
      <c r="A1736" s="11">
        <v>1420</v>
      </c>
      <c r="B1736" s="11" t="s">
        <v>32</v>
      </c>
      <c r="C1736" s="11">
        <v>17724</v>
      </c>
      <c r="D1736" s="11">
        <v>5</v>
      </c>
      <c r="E1736" s="11">
        <v>2</v>
      </c>
      <c r="F1736" s="11">
        <v>41</v>
      </c>
      <c r="G1736" s="20">
        <v>1</v>
      </c>
      <c r="H1736" s="12">
        <f t="shared" si="262"/>
        <v>2241</v>
      </c>
      <c r="I1736" s="11">
        <v>130</v>
      </c>
      <c r="J1736" s="13">
        <f>H1736*I1736</f>
        <v>291330</v>
      </c>
      <c r="K1736" s="11">
        <v>1</v>
      </c>
      <c r="L1736" s="11"/>
      <c r="M1736" s="11"/>
      <c r="N1736" s="11">
        <v>1</v>
      </c>
      <c r="O1736" s="12"/>
      <c r="P1736" s="15">
        <v>100</v>
      </c>
      <c r="Q1736" s="16"/>
      <c r="R1736" s="16"/>
      <c r="S1736" s="15"/>
      <c r="T1736" s="15"/>
      <c r="U1736" s="13"/>
      <c r="V1736" s="13">
        <f t="shared" si="263"/>
        <v>291330</v>
      </c>
      <c r="W1736" s="13">
        <f t="shared" ref="W1736:W1809" si="264">V1736</f>
        <v>291330</v>
      </c>
      <c r="X1736" s="17">
        <v>50</v>
      </c>
      <c r="Y1736" s="6" t="s">
        <v>35</v>
      </c>
      <c r="Z1736" s="19">
        <v>0.01</v>
      </c>
    </row>
    <row r="1737" spans="1:26" ht="24.75" customHeight="1" thickBot="1" x14ac:dyDescent="0.6">
      <c r="A1737" s="11">
        <v>1421</v>
      </c>
      <c r="B1737" s="11" t="s">
        <v>32</v>
      </c>
      <c r="C1737" s="11">
        <v>17304</v>
      </c>
      <c r="D1737" s="11">
        <v>0</v>
      </c>
      <c r="E1737" s="11">
        <v>2</v>
      </c>
      <c r="F1737" s="11">
        <v>41</v>
      </c>
      <c r="G1737" s="20">
        <v>1</v>
      </c>
      <c r="H1737" s="12">
        <f t="shared" si="262"/>
        <v>241</v>
      </c>
      <c r="I1737" s="11">
        <v>110</v>
      </c>
      <c r="J1737" s="13">
        <f>H1737*I1737</f>
        <v>26510</v>
      </c>
      <c r="K1737" s="11">
        <v>1</v>
      </c>
      <c r="L1737" s="11"/>
      <c r="M1737" s="11"/>
      <c r="N1737" s="11">
        <v>1</v>
      </c>
      <c r="O1737" s="12"/>
      <c r="P1737" s="15">
        <v>100</v>
      </c>
      <c r="Q1737" s="16"/>
      <c r="R1737" s="16"/>
      <c r="S1737" s="15"/>
      <c r="T1737" s="15"/>
      <c r="U1737" s="13"/>
      <c r="V1737" s="13">
        <f t="shared" si="263"/>
        <v>26510</v>
      </c>
      <c r="W1737" s="13">
        <f t="shared" si="264"/>
        <v>26510</v>
      </c>
      <c r="X1737" s="154">
        <v>50</v>
      </c>
      <c r="Y1737" s="170" t="s">
        <v>35</v>
      </c>
      <c r="Z1737" s="156">
        <v>0.01</v>
      </c>
    </row>
    <row r="1738" spans="1:26" ht="24.6" customHeight="1" thickBot="1" x14ac:dyDescent="0.6">
      <c r="A1738" s="11">
        <v>1422</v>
      </c>
      <c r="B1738" s="11" t="s">
        <v>32</v>
      </c>
      <c r="C1738" s="11">
        <v>17321</v>
      </c>
      <c r="D1738" s="11">
        <v>4</v>
      </c>
      <c r="E1738" s="11">
        <v>0</v>
      </c>
      <c r="F1738" s="11">
        <v>81</v>
      </c>
      <c r="G1738" s="20">
        <v>1</v>
      </c>
      <c r="H1738" s="12">
        <f t="shared" si="262"/>
        <v>1681</v>
      </c>
      <c r="I1738" s="11">
        <v>110</v>
      </c>
      <c r="J1738" s="13">
        <f>H1738*I1738</f>
        <v>184910</v>
      </c>
      <c r="K1738" s="11">
        <v>1</v>
      </c>
      <c r="L1738" s="11"/>
      <c r="M1738" s="11"/>
      <c r="N1738" s="11">
        <v>1</v>
      </c>
      <c r="O1738" s="12"/>
      <c r="P1738" s="15">
        <v>100</v>
      </c>
      <c r="Q1738" s="16"/>
      <c r="R1738" s="16"/>
      <c r="S1738" s="15"/>
      <c r="T1738" s="15"/>
      <c r="U1738" s="13"/>
      <c r="V1738" s="13">
        <f t="shared" si="263"/>
        <v>184910</v>
      </c>
      <c r="W1738" s="13">
        <f t="shared" si="264"/>
        <v>184910</v>
      </c>
      <c r="X1738" s="154"/>
      <c r="Y1738" s="170"/>
      <c r="Z1738" s="156"/>
    </row>
    <row r="1739" spans="1:26" s="37" customFormat="1" ht="36.75" customHeight="1" thickBot="1" x14ac:dyDescent="0.6">
      <c r="A1739" s="147">
        <v>1423</v>
      </c>
      <c r="B1739" s="14" t="s">
        <v>32</v>
      </c>
      <c r="C1739" s="14">
        <v>33278</v>
      </c>
      <c r="D1739" s="14">
        <v>0</v>
      </c>
      <c r="E1739" s="14">
        <v>0</v>
      </c>
      <c r="F1739" s="14">
        <v>84</v>
      </c>
      <c r="G1739" s="29">
        <v>2</v>
      </c>
      <c r="H1739" s="19">
        <f>SUM(D1739*400)+(E1739*100)+F1739</f>
        <v>84</v>
      </c>
      <c r="I1739" s="14">
        <v>100</v>
      </c>
      <c r="J1739" s="30">
        <f>H1739*I1739</f>
        <v>8400</v>
      </c>
      <c r="K1739" s="14">
        <v>1</v>
      </c>
      <c r="L1739" s="14"/>
      <c r="M1739" s="14"/>
      <c r="N1739" s="14">
        <v>2</v>
      </c>
      <c r="O1739" s="19"/>
      <c r="P1739" s="31">
        <v>100</v>
      </c>
      <c r="Q1739" s="32"/>
      <c r="R1739" s="32"/>
      <c r="S1739" s="31"/>
      <c r="T1739" s="31"/>
      <c r="U1739" s="30"/>
      <c r="V1739" s="30">
        <f t="shared" si="263"/>
        <v>8400</v>
      </c>
      <c r="W1739" s="30">
        <f>V1739</f>
        <v>8400</v>
      </c>
      <c r="X1739" s="33">
        <v>50</v>
      </c>
      <c r="Y1739" s="34" t="s">
        <v>35</v>
      </c>
      <c r="Z1739" s="19">
        <v>0.03</v>
      </c>
    </row>
    <row r="1740" spans="1:26" ht="36.75" customHeight="1" thickBot="1" x14ac:dyDescent="0.6">
      <c r="A1740" s="148"/>
      <c r="B1740" s="11" t="s">
        <v>32</v>
      </c>
      <c r="C1740" s="11">
        <v>33278</v>
      </c>
      <c r="D1740" s="11"/>
      <c r="E1740" s="11"/>
      <c r="F1740" s="11"/>
      <c r="G1740" s="20"/>
      <c r="H1740" s="12"/>
      <c r="I1740" s="11"/>
      <c r="J1740" s="13"/>
      <c r="K1740" s="11">
        <v>1</v>
      </c>
      <c r="L1740" s="11" t="s">
        <v>33</v>
      </c>
      <c r="M1740" s="14" t="s">
        <v>34</v>
      </c>
      <c r="N1740" s="11">
        <v>2</v>
      </c>
      <c r="O1740" s="12">
        <v>380</v>
      </c>
      <c r="P1740" s="15">
        <v>100</v>
      </c>
      <c r="Q1740" s="16">
        <v>8450</v>
      </c>
      <c r="R1740" s="16">
        <f>O1740*Q1740</f>
        <v>3211000</v>
      </c>
      <c r="S1740" s="15">
        <v>38</v>
      </c>
      <c r="T1740" s="15">
        <v>85</v>
      </c>
      <c r="U1740" s="13">
        <f>R1740*(100-T1740)%</f>
        <v>481650</v>
      </c>
      <c r="V1740" s="13">
        <f t="shared" si="263"/>
        <v>481650</v>
      </c>
      <c r="W1740" s="13">
        <f t="shared" si="264"/>
        <v>481650</v>
      </c>
      <c r="X1740" s="17">
        <v>10</v>
      </c>
      <c r="Y1740" s="18" t="s">
        <v>35</v>
      </c>
      <c r="Z1740" s="19">
        <v>0.02</v>
      </c>
    </row>
    <row r="1741" spans="1:26" ht="36.75" customHeight="1" thickBot="1" x14ac:dyDescent="0.6">
      <c r="A1741" s="152">
        <v>1424</v>
      </c>
      <c r="B1741" s="11" t="s">
        <v>32</v>
      </c>
      <c r="C1741" s="11">
        <v>2739</v>
      </c>
      <c r="D1741" s="11">
        <v>0</v>
      </c>
      <c r="E1741" s="11">
        <v>1</v>
      </c>
      <c r="F1741" s="11">
        <v>78</v>
      </c>
      <c r="G1741" s="20">
        <v>2</v>
      </c>
      <c r="H1741" s="12">
        <f t="shared" si="262"/>
        <v>178</v>
      </c>
      <c r="I1741" s="11">
        <v>420</v>
      </c>
      <c r="J1741" s="13">
        <f>H1741*I1741</f>
        <v>74760</v>
      </c>
      <c r="K1741" s="11">
        <v>1</v>
      </c>
      <c r="L1741" s="11"/>
      <c r="M1741" s="11"/>
      <c r="N1741" s="11">
        <v>2</v>
      </c>
      <c r="O1741" s="12"/>
      <c r="P1741" s="15">
        <v>100</v>
      </c>
      <c r="Q1741" s="16"/>
      <c r="R1741" s="16"/>
      <c r="S1741" s="15"/>
      <c r="T1741" s="15"/>
      <c r="U1741" s="13"/>
      <c r="V1741" s="13">
        <f t="shared" si="263"/>
        <v>74760</v>
      </c>
      <c r="W1741" s="13">
        <f t="shared" si="264"/>
        <v>74760</v>
      </c>
      <c r="X1741" s="17">
        <v>50</v>
      </c>
      <c r="Y1741" s="18" t="s">
        <v>35</v>
      </c>
      <c r="Z1741" s="19">
        <v>0.03</v>
      </c>
    </row>
    <row r="1742" spans="1:26" ht="36.75" customHeight="1" thickBot="1" x14ac:dyDescent="0.6">
      <c r="A1742" s="153"/>
      <c r="B1742" s="11" t="s">
        <v>32</v>
      </c>
      <c r="C1742" s="11">
        <v>2739</v>
      </c>
      <c r="D1742" s="11"/>
      <c r="E1742" s="11"/>
      <c r="F1742" s="11"/>
      <c r="G1742" s="20"/>
      <c r="H1742" s="12"/>
      <c r="I1742" s="11"/>
      <c r="J1742" s="13"/>
      <c r="K1742" s="11">
        <v>1</v>
      </c>
      <c r="L1742" s="11" t="s">
        <v>33</v>
      </c>
      <c r="M1742" s="14" t="s">
        <v>34</v>
      </c>
      <c r="N1742" s="11">
        <v>2</v>
      </c>
      <c r="O1742" s="12">
        <v>216</v>
      </c>
      <c r="P1742" s="15">
        <v>100</v>
      </c>
      <c r="Q1742" s="16">
        <v>8450</v>
      </c>
      <c r="R1742" s="16">
        <f>O1742*Q1742</f>
        <v>1825200</v>
      </c>
      <c r="S1742" s="15">
        <v>21</v>
      </c>
      <c r="T1742" s="15">
        <v>80</v>
      </c>
      <c r="U1742" s="13">
        <f>R1742*(100-T1742)%</f>
        <v>365040</v>
      </c>
      <c r="V1742" s="13">
        <f t="shared" si="263"/>
        <v>365040</v>
      </c>
      <c r="W1742" s="13">
        <f t="shared" si="264"/>
        <v>365040</v>
      </c>
      <c r="X1742" s="17">
        <v>10</v>
      </c>
      <c r="Y1742" s="18" t="s">
        <v>35</v>
      </c>
      <c r="Z1742" s="19">
        <v>0.02</v>
      </c>
    </row>
    <row r="1743" spans="1:26" ht="29.25" customHeight="1" thickBot="1" x14ac:dyDescent="0.6">
      <c r="A1743" s="11">
        <v>1425</v>
      </c>
      <c r="B1743" s="11" t="s">
        <v>32</v>
      </c>
      <c r="C1743" s="11">
        <v>17325</v>
      </c>
      <c r="D1743" s="11">
        <v>23</v>
      </c>
      <c r="E1743" s="11">
        <v>0</v>
      </c>
      <c r="F1743" s="11">
        <v>45</v>
      </c>
      <c r="G1743" s="20">
        <v>1</v>
      </c>
      <c r="H1743" s="12">
        <f>SUM(D1743*400)+(E1743*100)+F1743</f>
        <v>9245</v>
      </c>
      <c r="I1743" s="11">
        <v>130</v>
      </c>
      <c r="J1743" s="13">
        <f t="shared" ref="J1743:J1752" si="265">H1743*I1743</f>
        <v>1201850</v>
      </c>
      <c r="K1743" s="11">
        <v>1</v>
      </c>
      <c r="L1743" s="11"/>
      <c r="M1743" s="11"/>
      <c r="N1743" s="11">
        <v>1</v>
      </c>
      <c r="O1743" s="12"/>
      <c r="P1743" s="15">
        <v>100</v>
      </c>
      <c r="Q1743" s="16"/>
      <c r="R1743" s="16"/>
      <c r="S1743" s="15"/>
      <c r="T1743" s="15"/>
      <c r="U1743" s="13"/>
      <c r="V1743" s="13">
        <f t="shared" si="263"/>
        <v>1201850</v>
      </c>
      <c r="W1743" s="13">
        <f>V1743</f>
        <v>1201850</v>
      </c>
      <c r="X1743" s="42">
        <v>50</v>
      </c>
      <c r="Y1743" s="43" t="s">
        <v>35</v>
      </c>
      <c r="Z1743" s="44">
        <v>0.01</v>
      </c>
    </row>
    <row r="1744" spans="1:26" ht="29.25" customHeight="1" thickBot="1" x14ac:dyDescent="0.6">
      <c r="A1744" s="11">
        <v>1426</v>
      </c>
      <c r="B1744" s="11" t="s">
        <v>32</v>
      </c>
      <c r="C1744" s="11">
        <v>17518</v>
      </c>
      <c r="D1744" s="11">
        <v>24</v>
      </c>
      <c r="E1744" s="11">
        <v>2</v>
      </c>
      <c r="F1744" s="11">
        <v>45</v>
      </c>
      <c r="G1744" s="20">
        <v>1</v>
      </c>
      <c r="H1744" s="12">
        <f>SUM(D1744*400)+(E1744*100)+F1744</f>
        <v>9845</v>
      </c>
      <c r="I1744" s="11">
        <v>100</v>
      </c>
      <c r="J1744" s="13">
        <f t="shared" si="265"/>
        <v>984500</v>
      </c>
      <c r="K1744" s="11">
        <v>1</v>
      </c>
      <c r="L1744" s="11"/>
      <c r="M1744" s="11"/>
      <c r="N1744" s="11">
        <v>1</v>
      </c>
      <c r="O1744" s="12"/>
      <c r="P1744" s="15">
        <v>100</v>
      </c>
      <c r="Q1744" s="16"/>
      <c r="R1744" s="16"/>
      <c r="S1744" s="15"/>
      <c r="T1744" s="15"/>
      <c r="U1744" s="13"/>
      <c r="V1744" s="13">
        <f t="shared" si="263"/>
        <v>984500</v>
      </c>
      <c r="W1744" s="13">
        <f>V1744</f>
        <v>984500</v>
      </c>
      <c r="X1744" s="93"/>
      <c r="Y1744" s="94"/>
      <c r="Z1744" s="95"/>
    </row>
    <row r="1745" spans="1:26" ht="29.25" customHeight="1" thickBot="1" x14ac:dyDescent="0.6">
      <c r="A1745" s="11">
        <v>1427</v>
      </c>
      <c r="B1745" s="11" t="s">
        <v>32</v>
      </c>
      <c r="C1745" s="11">
        <v>1450</v>
      </c>
      <c r="D1745" s="11">
        <v>0</v>
      </c>
      <c r="E1745" s="11">
        <v>3</v>
      </c>
      <c r="F1745" s="11">
        <v>20</v>
      </c>
      <c r="G1745" s="20">
        <v>1</v>
      </c>
      <c r="H1745" s="12">
        <f>SUM(D1745*400)+(E1745*100)+F1745</f>
        <v>320</v>
      </c>
      <c r="I1745" s="11">
        <v>380</v>
      </c>
      <c r="J1745" s="13">
        <f t="shared" si="265"/>
        <v>121600</v>
      </c>
      <c r="K1745" s="11">
        <v>1</v>
      </c>
      <c r="L1745" s="11" t="s">
        <v>33</v>
      </c>
      <c r="M1745" s="11" t="s">
        <v>37</v>
      </c>
      <c r="N1745" s="11">
        <v>2</v>
      </c>
      <c r="O1745" s="12">
        <v>153</v>
      </c>
      <c r="P1745" s="15">
        <v>100</v>
      </c>
      <c r="Q1745" s="16">
        <v>8450</v>
      </c>
      <c r="R1745" s="16">
        <f>O1745*Q1745</f>
        <v>1292850</v>
      </c>
      <c r="S1745" s="15">
        <v>31</v>
      </c>
      <c r="T1745" s="15">
        <v>52</v>
      </c>
      <c r="U1745" s="13">
        <f>R1745*(100-T1745)%</f>
        <v>620568</v>
      </c>
      <c r="V1745" s="13">
        <f t="shared" si="263"/>
        <v>742168</v>
      </c>
      <c r="W1745" s="13">
        <f>V1745</f>
        <v>742168</v>
      </c>
      <c r="X1745" s="17">
        <v>50</v>
      </c>
      <c r="Y1745" s="18" t="s">
        <v>35</v>
      </c>
      <c r="Z1745" s="19">
        <v>0.03</v>
      </c>
    </row>
    <row r="1746" spans="1:26" ht="36.75" customHeight="1" thickBot="1" x14ac:dyDescent="0.6">
      <c r="A1746" s="11">
        <v>1428</v>
      </c>
      <c r="B1746" s="11" t="s">
        <v>32</v>
      </c>
      <c r="C1746" s="11">
        <v>1445</v>
      </c>
      <c r="D1746" s="11">
        <v>0</v>
      </c>
      <c r="E1746" s="11">
        <v>1</v>
      </c>
      <c r="F1746" s="11">
        <v>43</v>
      </c>
      <c r="G1746" s="20">
        <v>2</v>
      </c>
      <c r="H1746" s="12">
        <f t="shared" si="262"/>
        <v>143</v>
      </c>
      <c r="I1746" s="11">
        <v>420</v>
      </c>
      <c r="J1746" s="13">
        <f t="shared" si="265"/>
        <v>60060</v>
      </c>
      <c r="K1746" s="11">
        <v>1</v>
      </c>
      <c r="L1746" s="11" t="s">
        <v>33</v>
      </c>
      <c r="M1746" s="14" t="s">
        <v>34</v>
      </c>
      <c r="N1746" s="11">
        <v>2</v>
      </c>
      <c r="O1746" s="12">
        <v>210</v>
      </c>
      <c r="P1746" s="15">
        <v>100</v>
      </c>
      <c r="Q1746" s="16">
        <v>8450</v>
      </c>
      <c r="R1746" s="16">
        <f>O1746*Q1746</f>
        <v>1774500</v>
      </c>
      <c r="S1746" s="15">
        <v>31</v>
      </c>
      <c r="T1746" s="15">
        <v>85</v>
      </c>
      <c r="U1746" s="13">
        <f>R1746*(100-T1746)%</f>
        <v>266175</v>
      </c>
      <c r="V1746" s="13">
        <f t="shared" si="263"/>
        <v>326235</v>
      </c>
      <c r="W1746" s="13">
        <f t="shared" si="264"/>
        <v>326235</v>
      </c>
      <c r="X1746" s="17">
        <v>50</v>
      </c>
      <c r="Y1746" s="18" t="s">
        <v>35</v>
      </c>
      <c r="Z1746" s="19">
        <v>0.03</v>
      </c>
    </row>
    <row r="1747" spans="1:26" ht="32.25" customHeight="1" thickBot="1" x14ac:dyDescent="0.6">
      <c r="A1747" s="11">
        <v>1429</v>
      </c>
      <c r="B1747" s="11" t="s">
        <v>32</v>
      </c>
      <c r="C1747" s="11">
        <v>21569</v>
      </c>
      <c r="D1747" s="11">
        <v>2</v>
      </c>
      <c r="E1747" s="11">
        <v>3</v>
      </c>
      <c r="F1747" s="11">
        <v>9</v>
      </c>
      <c r="G1747" s="20">
        <v>1</v>
      </c>
      <c r="H1747" s="12">
        <f t="shared" si="262"/>
        <v>1109</v>
      </c>
      <c r="I1747" s="11">
        <v>130</v>
      </c>
      <c r="J1747" s="13">
        <f t="shared" si="265"/>
        <v>144170</v>
      </c>
      <c r="K1747" s="11">
        <v>1</v>
      </c>
      <c r="L1747" s="11"/>
      <c r="M1747" s="11"/>
      <c r="N1747" s="11">
        <v>1</v>
      </c>
      <c r="O1747" s="12"/>
      <c r="P1747" s="15">
        <v>100</v>
      </c>
      <c r="Q1747" s="16"/>
      <c r="R1747" s="16"/>
      <c r="S1747" s="15"/>
      <c r="T1747" s="15"/>
      <c r="U1747" s="13"/>
      <c r="V1747" s="13">
        <f t="shared" si="263"/>
        <v>144170</v>
      </c>
      <c r="W1747" s="13">
        <f t="shared" si="264"/>
        <v>144170</v>
      </c>
      <c r="X1747" s="154">
        <v>50</v>
      </c>
      <c r="Y1747" s="155" t="s">
        <v>35</v>
      </c>
      <c r="Z1747" s="156">
        <v>0.01</v>
      </c>
    </row>
    <row r="1748" spans="1:26" ht="32.25" customHeight="1" thickBot="1" x14ac:dyDescent="0.6">
      <c r="A1748" s="11">
        <v>1430</v>
      </c>
      <c r="B1748" s="11" t="s">
        <v>32</v>
      </c>
      <c r="C1748" s="11">
        <v>21570</v>
      </c>
      <c r="D1748" s="11">
        <v>2</v>
      </c>
      <c r="E1748" s="11">
        <v>1</v>
      </c>
      <c r="F1748" s="11">
        <v>7</v>
      </c>
      <c r="G1748" s="20">
        <v>1</v>
      </c>
      <c r="H1748" s="12">
        <f t="shared" si="262"/>
        <v>907</v>
      </c>
      <c r="I1748" s="11">
        <v>130</v>
      </c>
      <c r="J1748" s="13">
        <f t="shared" si="265"/>
        <v>117910</v>
      </c>
      <c r="K1748" s="11">
        <v>1</v>
      </c>
      <c r="L1748" s="11"/>
      <c r="M1748" s="11"/>
      <c r="N1748" s="11">
        <v>1</v>
      </c>
      <c r="O1748" s="12"/>
      <c r="P1748" s="15">
        <v>100</v>
      </c>
      <c r="Q1748" s="16"/>
      <c r="R1748" s="16"/>
      <c r="S1748" s="15"/>
      <c r="T1748" s="15"/>
      <c r="U1748" s="13"/>
      <c r="V1748" s="13">
        <f t="shared" si="263"/>
        <v>117910</v>
      </c>
      <c r="W1748" s="13">
        <f t="shared" si="264"/>
        <v>117910</v>
      </c>
      <c r="X1748" s="154"/>
      <c r="Y1748" s="155"/>
      <c r="Z1748" s="156"/>
    </row>
    <row r="1749" spans="1:26" ht="32.25" customHeight="1" thickBot="1" x14ac:dyDescent="0.6">
      <c r="A1749" s="11">
        <v>1431</v>
      </c>
      <c r="B1749" s="11" t="s">
        <v>32</v>
      </c>
      <c r="C1749" s="11">
        <v>21574</v>
      </c>
      <c r="D1749" s="11">
        <v>1</v>
      </c>
      <c r="E1749" s="11">
        <v>1</v>
      </c>
      <c r="F1749" s="11">
        <v>20</v>
      </c>
      <c r="G1749" s="20">
        <v>1</v>
      </c>
      <c r="H1749" s="12">
        <f t="shared" si="262"/>
        <v>520</v>
      </c>
      <c r="I1749" s="11">
        <v>100</v>
      </c>
      <c r="J1749" s="13">
        <f t="shared" si="265"/>
        <v>52000</v>
      </c>
      <c r="K1749" s="11">
        <v>1</v>
      </c>
      <c r="L1749" s="11"/>
      <c r="M1749" s="11"/>
      <c r="N1749" s="11">
        <v>1</v>
      </c>
      <c r="O1749" s="12"/>
      <c r="P1749" s="15">
        <v>100</v>
      </c>
      <c r="Q1749" s="16"/>
      <c r="R1749" s="16"/>
      <c r="S1749" s="15"/>
      <c r="T1749" s="15"/>
      <c r="U1749" s="13"/>
      <c r="V1749" s="13">
        <f t="shared" si="263"/>
        <v>52000</v>
      </c>
      <c r="W1749" s="13">
        <f t="shared" si="264"/>
        <v>52000</v>
      </c>
      <c r="X1749" s="154"/>
      <c r="Y1749" s="155"/>
      <c r="Z1749" s="156"/>
    </row>
    <row r="1750" spans="1:26" ht="32.25" customHeight="1" thickBot="1" x14ac:dyDescent="0.6">
      <c r="A1750" s="11">
        <v>1432</v>
      </c>
      <c r="B1750" s="11" t="s">
        <v>32</v>
      </c>
      <c r="C1750" s="11">
        <v>21575</v>
      </c>
      <c r="D1750" s="11">
        <v>1</v>
      </c>
      <c r="E1750" s="11">
        <v>1</v>
      </c>
      <c r="F1750" s="11">
        <v>14</v>
      </c>
      <c r="G1750" s="20">
        <v>1</v>
      </c>
      <c r="H1750" s="12">
        <f t="shared" si="262"/>
        <v>514</v>
      </c>
      <c r="I1750" s="11">
        <v>100</v>
      </c>
      <c r="J1750" s="13">
        <f t="shared" si="265"/>
        <v>51400</v>
      </c>
      <c r="K1750" s="11">
        <v>1</v>
      </c>
      <c r="L1750" s="11"/>
      <c r="M1750" s="11"/>
      <c r="N1750" s="11">
        <v>1</v>
      </c>
      <c r="O1750" s="12"/>
      <c r="P1750" s="15">
        <v>100</v>
      </c>
      <c r="Q1750" s="16"/>
      <c r="R1750" s="16"/>
      <c r="S1750" s="15"/>
      <c r="T1750" s="15"/>
      <c r="U1750" s="13"/>
      <c r="V1750" s="13">
        <f t="shared" si="263"/>
        <v>51400</v>
      </c>
      <c r="W1750" s="13">
        <f t="shared" si="264"/>
        <v>51400</v>
      </c>
      <c r="X1750" s="154"/>
      <c r="Y1750" s="155"/>
      <c r="Z1750" s="156"/>
    </row>
    <row r="1751" spans="1:26" ht="32.25" customHeight="1" thickBot="1" x14ac:dyDescent="0.6">
      <c r="A1751" s="11">
        <v>1433</v>
      </c>
      <c r="B1751" s="11" t="s">
        <v>32</v>
      </c>
      <c r="C1751" s="11">
        <v>21579</v>
      </c>
      <c r="D1751" s="11">
        <v>0</v>
      </c>
      <c r="E1751" s="11">
        <v>0</v>
      </c>
      <c r="F1751" s="11">
        <v>92</v>
      </c>
      <c r="G1751" s="20">
        <v>1</v>
      </c>
      <c r="H1751" s="12">
        <f t="shared" si="262"/>
        <v>92</v>
      </c>
      <c r="I1751" s="11">
        <v>480</v>
      </c>
      <c r="J1751" s="13">
        <f t="shared" si="265"/>
        <v>44160</v>
      </c>
      <c r="K1751" s="11">
        <v>1</v>
      </c>
      <c r="L1751" s="11"/>
      <c r="M1751" s="11"/>
      <c r="N1751" s="11">
        <v>1</v>
      </c>
      <c r="O1751" s="12"/>
      <c r="P1751" s="15">
        <v>100</v>
      </c>
      <c r="Q1751" s="16"/>
      <c r="R1751" s="16"/>
      <c r="S1751" s="15"/>
      <c r="T1751" s="15"/>
      <c r="U1751" s="13"/>
      <c r="V1751" s="13">
        <f t="shared" si="263"/>
        <v>44160</v>
      </c>
      <c r="W1751" s="13">
        <f t="shared" si="264"/>
        <v>44160</v>
      </c>
      <c r="X1751" s="154"/>
      <c r="Y1751" s="155"/>
      <c r="Z1751" s="156"/>
    </row>
    <row r="1752" spans="1:26" s="37" customFormat="1" ht="36.75" customHeight="1" thickBot="1" x14ac:dyDescent="0.6">
      <c r="A1752" s="152">
        <v>1434</v>
      </c>
      <c r="B1752" s="14" t="s">
        <v>32</v>
      </c>
      <c r="C1752" s="14">
        <v>22286</v>
      </c>
      <c r="D1752" s="14">
        <v>0</v>
      </c>
      <c r="E1752" s="14">
        <v>1</v>
      </c>
      <c r="F1752" s="14">
        <v>4</v>
      </c>
      <c r="G1752" s="29">
        <v>2</v>
      </c>
      <c r="H1752" s="19">
        <f>SUM(D1752*400)+(E1752*100)+F1752</f>
        <v>104</v>
      </c>
      <c r="I1752" s="14">
        <v>420</v>
      </c>
      <c r="J1752" s="30">
        <f t="shared" si="265"/>
        <v>43680</v>
      </c>
      <c r="K1752" s="14">
        <v>1</v>
      </c>
      <c r="L1752" s="14"/>
      <c r="M1752" s="14"/>
      <c r="N1752" s="14">
        <v>2</v>
      </c>
      <c r="O1752" s="19"/>
      <c r="P1752" s="31">
        <v>100</v>
      </c>
      <c r="Q1752" s="32"/>
      <c r="R1752" s="32"/>
      <c r="S1752" s="31"/>
      <c r="T1752" s="31"/>
      <c r="U1752" s="30"/>
      <c r="V1752" s="30">
        <f t="shared" si="263"/>
        <v>43680</v>
      </c>
      <c r="W1752" s="30">
        <f t="shared" si="264"/>
        <v>43680</v>
      </c>
      <c r="X1752" s="33">
        <v>50</v>
      </c>
      <c r="Y1752" s="34" t="s">
        <v>35</v>
      </c>
      <c r="Z1752" s="19">
        <v>0.03</v>
      </c>
    </row>
    <row r="1753" spans="1:26" ht="36.75" customHeight="1" thickBot="1" x14ac:dyDescent="0.6">
      <c r="A1753" s="157"/>
      <c r="B1753" s="11" t="s">
        <v>32</v>
      </c>
      <c r="C1753" s="11">
        <v>22286</v>
      </c>
      <c r="D1753" s="11"/>
      <c r="E1753" s="11"/>
      <c r="F1753" s="11"/>
      <c r="G1753" s="20"/>
      <c r="H1753" s="12"/>
      <c r="I1753" s="11"/>
      <c r="J1753" s="13"/>
      <c r="K1753" s="11">
        <v>1</v>
      </c>
      <c r="L1753" s="11" t="s">
        <v>33</v>
      </c>
      <c r="M1753" s="14" t="s">
        <v>34</v>
      </c>
      <c r="N1753" s="11">
        <v>2</v>
      </c>
      <c r="O1753" s="12">
        <f>312</f>
        <v>312</v>
      </c>
      <c r="P1753" s="15">
        <v>100</v>
      </c>
      <c r="Q1753" s="16">
        <v>8450</v>
      </c>
      <c r="R1753" s="16">
        <f>O1753*Q1753</f>
        <v>2636400</v>
      </c>
      <c r="S1753" s="15">
        <v>26</v>
      </c>
      <c r="T1753" s="15">
        <v>85</v>
      </c>
      <c r="U1753" s="13">
        <f>R1753*(100-T1753)%</f>
        <v>395460</v>
      </c>
      <c r="V1753" s="13">
        <f t="shared" si="263"/>
        <v>395460</v>
      </c>
      <c r="W1753" s="13">
        <f t="shared" si="264"/>
        <v>395460</v>
      </c>
      <c r="X1753" s="17">
        <v>10</v>
      </c>
      <c r="Y1753" s="18" t="s">
        <v>35</v>
      </c>
      <c r="Z1753" s="19">
        <v>0.02</v>
      </c>
    </row>
    <row r="1754" spans="1:26" ht="36.75" customHeight="1" thickBot="1" x14ac:dyDescent="0.6">
      <c r="A1754" s="11">
        <v>1435</v>
      </c>
      <c r="B1754" s="11" t="s">
        <v>32</v>
      </c>
      <c r="C1754" s="11">
        <v>39013</v>
      </c>
      <c r="D1754" s="11">
        <v>0</v>
      </c>
      <c r="E1754" s="11">
        <v>0</v>
      </c>
      <c r="F1754" s="11">
        <v>59</v>
      </c>
      <c r="G1754" s="11">
        <v>2</v>
      </c>
      <c r="H1754" s="12">
        <f t="shared" si="262"/>
        <v>59</v>
      </c>
      <c r="I1754" s="11">
        <v>100</v>
      </c>
      <c r="J1754" s="13">
        <f t="shared" ref="J1754:J1763" si="266">H1754*I1754</f>
        <v>5900</v>
      </c>
      <c r="K1754" s="11">
        <v>1</v>
      </c>
      <c r="L1754" s="11" t="s">
        <v>33</v>
      </c>
      <c r="M1754" s="11" t="s">
        <v>37</v>
      </c>
      <c r="N1754" s="11">
        <v>2</v>
      </c>
      <c r="O1754" s="12">
        <v>117</v>
      </c>
      <c r="P1754" s="15">
        <v>100</v>
      </c>
      <c r="Q1754" s="16">
        <v>8450</v>
      </c>
      <c r="R1754" s="16">
        <f>O1754*Q1754</f>
        <v>988650</v>
      </c>
      <c r="S1754" s="15">
        <v>26</v>
      </c>
      <c r="T1754" s="15">
        <v>42</v>
      </c>
      <c r="U1754" s="13">
        <f>R1754*(100-T1754)%</f>
        <v>573417</v>
      </c>
      <c r="V1754" s="13">
        <f t="shared" si="263"/>
        <v>579317</v>
      </c>
      <c r="W1754" s="13">
        <f t="shared" si="264"/>
        <v>579317</v>
      </c>
      <c r="X1754" s="17">
        <v>50</v>
      </c>
      <c r="Y1754" s="18" t="s">
        <v>35</v>
      </c>
      <c r="Z1754" s="19">
        <v>0.03</v>
      </c>
    </row>
    <row r="1755" spans="1:26" ht="42.6" customHeight="1" thickBot="1" x14ac:dyDescent="0.6">
      <c r="A1755" s="11">
        <v>1436</v>
      </c>
      <c r="B1755" s="11" t="s">
        <v>32</v>
      </c>
      <c r="C1755" s="11">
        <v>39198</v>
      </c>
      <c r="D1755" s="11">
        <v>1</v>
      </c>
      <c r="E1755" s="11">
        <v>1</v>
      </c>
      <c r="F1755" s="11">
        <v>23</v>
      </c>
      <c r="G1755" s="11">
        <v>1</v>
      </c>
      <c r="H1755" s="12">
        <f t="shared" si="262"/>
        <v>523</v>
      </c>
      <c r="I1755" s="11">
        <v>150</v>
      </c>
      <c r="J1755" s="13">
        <f t="shared" si="266"/>
        <v>78450</v>
      </c>
      <c r="K1755" s="11">
        <v>1</v>
      </c>
      <c r="L1755" s="11" t="s">
        <v>33</v>
      </c>
      <c r="M1755" s="11" t="s">
        <v>37</v>
      </c>
      <c r="N1755" s="11">
        <v>2</v>
      </c>
      <c r="O1755" s="12">
        <v>81</v>
      </c>
      <c r="P1755" s="15">
        <v>100</v>
      </c>
      <c r="Q1755" s="16">
        <v>8450</v>
      </c>
      <c r="R1755" s="16">
        <f>O1755*Q1755</f>
        <v>684450</v>
      </c>
      <c r="S1755" s="15">
        <v>4</v>
      </c>
      <c r="T1755" s="15">
        <v>4</v>
      </c>
      <c r="U1755" s="13">
        <f>R1755*(100-T1755)%</f>
        <v>657072</v>
      </c>
      <c r="V1755" s="13">
        <f t="shared" si="263"/>
        <v>735522</v>
      </c>
      <c r="W1755" s="13">
        <f t="shared" si="264"/>
        <v>735522</v>
      </c>
      <c r="X1755" s="17">
        <v>50</v>
      </c>
      <c r="Y1755" s="18" t="s">
        <v>35</v>
      </c>
      <c r="Z1755" s="19">
        <v>0.03</v>
      </c>
    </row>
    <row r="1756" spans="1:26" ht="28.5" customHeight="1" thickBot="1" x14ac:dyDescent="0.6">
      <c r="A1756" s="11">
        <v>1437</v>
      </c>
      <c r="B1756" s="11" t="s">
        <v>32</v>
      </c>
      <c r="C1756" s="11">
        <v>38986</v>
      </c>
      <c r="D1756" s="11">
        <v>2</v>
      </c>
      <c r="E1756" s="11">
        <v>3</v>
      </c>
      <c r="F1756" s="11">
        <v>98</v>
      </c>
      <c r="G1756" s="11">
        <v>1</v>
      </c>
      <c r="H1756" s="12">
        <f t="shared" si="262"/>
        <v>1198</v>
      </c>
      <c r="I1756" s="11">
        <v>440</v>
      </c>
      <c r="J1756" s="13">
        <f t="shared" si="266"/>
        <v>527120</v>
      </c>
      <c r="K1756" s="11">
        <v>1</v>
      </c>
      <c r="L1756" s="11"/>
      <c r="M1756" s="11"/>
      <c r="N1756" s="11">
        <v>1</v>
      </c>
      <c r="O1756" s="12"/>
      <c r="P1756" s="15">
        <v>100</v>
      </c>
      <c r="Q1756" s="16"/>
      <c r="R1756" s="16"/>
      <c r="S1756" s="15"/>
      <c r="T1756" s="15"/>
      <c r="U1756" s="13"/>
      <c r="V1756" s="13">
        <f t="shared" si="263"/>
        <v>527120</v>
      </c>
      <c r="W1756" s="13">
        <f t="shared" si="264"/>
        <v>527120</v>
      </c>
      <c r="X1756" s="17">
        <v>50</v>
      </c>
      <c r="Y1756" s="18" t="s">
        <v>35</v>
      </c>
      <c r="Z1756" s="19">
        <v>0.01</v>
      </c>
    </row>
    <row r="1757" spans="1:26" ht="36.75" customHeight="1" thickBot="1" x14ac:dyDescent="0.6">
      <c r="A1757" s="11">
        <v>1438</v>
      </c>
      <c r="B1757" s="11" t="s">
        <v>32</v>
      </c>
      <c r="C1757" s="11">
        <v>2744</v>
      </c>
      <c r="D1757" s="11">
        <v>0</v>
      </c>
      <c r="E1757" s="11">
        <v>1</v>
      </c>
      <c r="F1757" s="11">
        <v>82</v>
      </c>
      <c r="G1757" s="20">
        <v>2</v>
      </c>
      <c r="H1757" s="12">
        <f t="shared" si="262"/>
        <v>182</v>
      </c>
      <c r="I1757" s="11">
        <v>420</v>
      </c>
      <c r="J1757" s="13">
        <f t="shared" si="266"/>
        <v>76440</v>
      </c>
      <c r="K1757" s="11">
        <v>1</v>
      </c>
      <c r="L1757" s="11" t="s">
        <v>33</v>
      </c>
      <c r="M1757" s="14" t="s">
        <v>34</v>
      </c>
      <c r="N1757" s="11">
        <v>2</v>
      </c>
      <c r="O1757" s="12">
        <v>270</v>
      </c>
      <c r="P1757" s="15">
        <v>100</v>
      </c>
      <c r="Q1757" s="16">
        <v>8450</v>
      </c>
      <c r="R1757" s="16">
        <f>O1757*Q1757</f>
        <v>2281500</v>
      </c>
      <c r="S1757" s="15">
        <v>26</v>
      </c>
      <c r="T1757" s="15">
        <v>85</v>
      </c>
      <c r="U1757" s="13">
        <f>R1757*(100-T1757)%</f>
        <v>342225</v>
      </c>
      <c r="V1757" s="13">
        <f t="shared" si="263"/>
        <v>418665</v>
      </c>
      <c r="W1757" s="13">
        <f t="shared" si="264"/>
        <v>418665</v>
      </c>
      <c r="X1757" s="17">
        <v>50</v>
      </c>
      <c r="Y1757" s="18" t="s">
        <v>35</v>
      </c>
      <c r="Z1757" s="19">
        <v>0.03</v>
      </c>
    </row>
    <row r="1758" spans="1:26" ht="36.75" customHeight="1" thickBot="1" x14ac:dyDescent="0.6">
      <c r="A1758" s="11">
        <v>1439</v>
      </c>
      <c r="B1758" s="11" t="s">
        <v>32</v>
      </c>
      <c r="C1758" s="11">
        <v>22133</v>
      </c>
      <c r="D1758" s="11">
        <v>0</v>
      </c>
      <c r="E1758" s="11">
        <v>0</v>
      </c>
      <c r="F1758" s="11">
        <v>92</v>
      </c>
      <c r="G1758" s="20">
        <v>2</v>
      </c>
      <c r="H1758" s="12">
        <f t="shared" si="262"/>
        <v>92</v>
      </c>
      <c r="I1758" s="11">
        <v>420</v>
      </c>
      <c r="J1758" s="13">
        <f t="shared" si="266"/>
        <v>38640</v>
      </c>
      <c r="K1758" s="11">
        <v>1</v>
      </c>
      <c r="L1758" s="11" t="s">
        <v>33</v>
      </c>
      <c r="M1758" s="14" t="s">
        <v>34</v>
      </c>
      <c r="N1758" s="11">
        <v>2</v>
      </c>
      <c r="O1758" s="12">
        <v>240</v>
      </c>
      <c r="P1758" s="15">
        <v>100</v>
      </c>
      <c r="Q1758" s="16">
        <v>8450</v>
      </c>
      <c r="R1758" s="16">
        <f>O1758*Q1758</f>
        <v>2028000</v>
      </c>
      <c r="S1758" s="15">
        <v>36</v>
      </c>
      <c r="T1758" s="15">
        <v>85</v>
      </c>
      <c r="U1758" s="13">
        <f>R1758*(100-T1758)%</f>
        <v>304200</v>
      </c>
      <c r="V1758" s="13">
        <f t="shared" si="263"/>
        <v>342840</v>
      </c>
      <c r="W1758" s="13">
        <f t="shared" si="264"/>
        <v>342840</v>
      </c>
      <c r="X1758" s="17">
        <v>50</v>
      </c>
      <c r="Y1758" s="18" t="s">
        <v>35</v>
      </c>
      <c r="Z1758" s="19">
        <v>0.03</v>
      </c>
    </row>
    <row r="1759" spans="1:26" ht="27" customHeight="1" thickBot="1" x14ac:dyDescent="0.6">
      <c r="A1759" s="11">
        <v>1440</v>
      </c>
      <c r="B1759" s="11" t="s">
        <v>32</v>
      </c>
      <c r="C1759" s="11">
        <v>17523</v>
      </c>
      <c r="D1759" s="11">
        <v>20</v>
      </c>
      <c r="E1759" s="11">
        <v>2</v>
      </c>
      <c r="F1759" s="11">
        <v>94</v>
      </c>
      <c r="G1759" s="20">
        <v>1</v>
      </c>
      <c r="H1759" s="12">
        <f t="shared" si="262"/>
        <v>8294</v>
      </c>
      <c r="I1759" s="11">
        <v>100</v>
      </c>
      <c r="J1759" s="13">
        <f t="shared" si="266"/>
        <v>829400</v>
      </c>
      <c r="K1759" s="11">
        <v>1</v>
      </c>
      <c r="L1759" s="11"/>
      <c r="M1759" s="11"/>
      <c r="N1759" s="11">
        <v>1</v>
      </c>
      <c r="O1759" s="12"/>
      <c r="P1759" s="15">
        <v>100</v>
      </c>
      <c r="Q1759" s="16"/>
      <c r="R1759" s="16"/>
      <c r="S1759" s="15"/>
      <c r="T1759" s="15"/>
      <c r="U1759" s="13"/>
      <c r="V1759" s="13">
        <f t="shared" si="263"/>
        <v>829400</v>
      </c>
      <c r="W1759" s="13">
        <f t="shared" si="264"/>
        <v>829400</v>
      </c>
      <c r="X1759" s="17">
        <v>50</v>
      </c>
      <c r="Y1759" s="6" t="s">
        <v>35</v>
      </c>
      <c r="Z1759" s="19">
        <v>0.01</v>
      </c>
    </row>
    <row r="1760" spans="1:26" ht="36.75" customHeight="1" thickBot="1" x14ac:dyDescent="0.6">
      <c r="A1760" s="11">
        <v>1441</v>
      </c>
      <c r="B1760" s="11" t="s">
        <v>32</v>
      </c>
      <c r="C1760" s="11">
        <v>42787</v>
      </c>
      <c r="D1760" s="11">
        <v>0</v>
      </c>
      <c r="E1760" s="11">
        <v>1</v>
      </c>
      <c r="F1760" s="11">
        <v>62</v>
      </c>
      <c r="G1760" s="11">
        <v>2</v>
      </c>
      <c r="H1760" s="12">
        <f t="shared" si="262"/>
        <v>162</v>
      </c>
      <c r="I1760" s="11">
        <v>350</v>
      </c>
      <c r="J1760" s="13">
        <f t="shared" si="266"/>
        <v>56700</v>
      </c>
      <c r="K1760" s="11">
        <v>1</v>
      </c>
      <c r="L1760" s="11" t="s">
        <v>33</v>
      </c>
      <c r="M1760" s="11" t="s">
        <v>37</v>
      </c>
      <c r="N1760" s="11">
        <v>2</v>
      </c>
      <c r="O1760" s="12">
        <v>280.5</v>
      </c>
      <c r="P1760" s="15">
        <v>100</v>
      </c>
      <c r="Q1760" s="16">
        <v>8450</v>
      </c>
      <c r="R1760" s="16">
        <f>O1760*Q1760</f>
        <v>2370225</v>
      </c>
      <c r="S1760" s="15">
        <v>20</v>
      </c>
      <c r="T1760" s="15">
        <v>30</v>
      </c>
      <c r="U1760" s="13">
        <f>R1760*(100-T1760)%</f>
        <v>1659157.5</v>
      </c>
      <c r="V1760" s="13">
        <f t="shared" si="263"/>
        <v>1715857.5</v>
      </c>
      <c r="W1760" s="13">
        <f t="shared" si="264"/>
        <v>1715857.5</v>
      </c>
      <c r="X1760" s="17">
        <v>50</v>
      </c>
      <c r="Y1760" s="18" t="s">
        <v>35</v>
      </c>
      <c r="Z1760" s="19">
        <v>0.03</v>
      </c>
    </row>
    <row r="1761" spans="1:26" s="37" customFormat="1" ht="36.75" customHeight="1" thickBot="1" x14ac:dyDescent="0.6">
      <c r="A1761" s="147">
        <v>1442</v>
      </c>
      <c r="B1761" s="14" t="s">
        <v>32</v>
      </c>
      <c r="C1761" s="14">
        <v>17265</v>
      </c>
      <c r="D1761" s="14">
        <v>0</v>
      </c>
      <c r="E1761" s="14">
        <v>2</v>
      </c>
      <c r="F1761" s="14">
        <v>95</v>
      </c>
      <c r="G1761" s="29">
        <v>2</v>
      </c>
      <c r="H1761" s="19">
        <f t="shared" si="262"/>
        <v>295</v>
      </c>
      <c r="I1761" s="14">
        <v>100</v>
      </c>
      <c r="J1761" s="30">
        <f t="shared" si="266"/>
        <v>29500</v>
      </c>
      <c r="K1761" s="14">
        <v>1</v>
      </c>
      <c r="L1761" s="14"/>
      <c r="M1761" s="14"/>
      <c r="N1761" s="14">
        <v>2</v>
      </c>
      <c r="O1761" s="19"/>
      <c r="P1761" s="31">
        <v>100</v>
      </c>
      <c r="Q1761" s="32"/>
      <c r="R1761" s="32"/>
      <c r="S1761" s="31"/>
      <c r="T1761" s="31"/>
      <c r="U1761" s="30"/>
      <c r="V1761" s="30">
        <f t="shared" si="263"/>
        <v>29500</v>
      </c>
      <c r="W1761" s="30">
        <f t="shared" si="264"/>
        <v>29500</v>
      </c>
      <c r="X1761" s="33">
        <v>0</v>
      </c>
      <c r="Y1761" s="39"/>
      <c r="Z1761" s="19">
        <v>0.02</v>
      </c>
    </row>
    <row r="1762" spans="1:26" ht="36.75" customHeight="1" thickBot="1" x14ac:dyDescent="0.6">
      <c r="A1762" s="151"/>
      <c r="B1762" s="11" t="s">
        <v>32</v>
      </c>
      <c r="C1762" s="11">
        <v>17265</v>
      </c>
      <c r="D1762" s="11"/>
      <c r="E1762" s="11"/>
      <c r="F1762" s="11"/>
      <c r="G1762" s="20"/>
      <c r="H1762" s="12"/>
      <c r="I1762" s="11"/>
      <c r="J1762" s="13"/>
      <c r="K1762" s="11">
        <v>1</v>
      </c>
      <c r="L1762" s="11" t="s">
        <v>33</v>
      </c>
      <c r="M1762" s="14" t="s">
        <v>34</v>
      </c>
      <c r="N1762" s="11">
        <v>2</v>
      </c>
      <c r="O1762" s="12">
        <v>201.6</v>
      </c>
      <c r="P1762" s="15">
        <v>100</v>
      </c>
      <c r="Q1762" s="16">
        <v>8450</v>
      </c>
      <c r="R1762" s="16">
        <f>O1762*Q1762</f>
        <v>1703520</v>
      </c>
      <c r="S1762" s="15">
        <v>41</v>
      </c>
      <c r="T1762" s="15">
        <v>85</v>
      </c>
      <c r="U1762" s="13">
        <f>R1762*(100-T1762)%</f>
        <v>255528</v>
      </c>
      <c r="V1762" s="13">
        <f t="shared" si="263"/>
        <v>255528</v>
      </c>
      <c r="W1762" s="13">
        <f t="shared" si="264"/>
        <v>255528</v>
      </c>
      <c r="X1762" s="17">
        <v>10</v>
      </c>
      <c r="Y1762" s="6" t="s">
        <v>35</v>
      </c>
      <c r="Z1762" s="19">
        <v>0.02</v>
      </c>
    </row>
    <row r="1763" spans="1:26" ht="36.75" customHeight="1" thickBot="1" x14ac:dyDescent="0.6">
      <c r="A1763" s="89">
        <v>1443</v>
      </c>
      <c r="B1763" s="11" t="s">
        <v>32</v>
      </c>
      <c r="C1763" s="11">
        <v>55120</v>
      </c>
      <c r="D1763" s="11">
        <v>0</v>
      </c>
      <c r="E1763" s="11">
        <v>2</v>
      </c>
      <c r="F1763" s="11">
        <v>51</v>
      </c>
      <c r="G1763" s="20">
        <v>2</v>
      </c>
      <c r="H1763" s="12">
        <f t="shared" si="262"/>
        <v>251</v>
      </c>
      <c r="I1763" s="11">
        <v>100</v>
      </c>
      <c r="J1763" s="30">
        <f t="shared" si="266"/>
        <v>25100</v>
      </c>
      <c r="K1763" s="11">
        <v>1</v>
      </c>
      <c r="L1763" s="11" t="s">
        <v>33</v>
      </c>
      <c r="M1763" s="14" t="s">
        <v>34</v>
      </c>
      <c r="N1763" s="11">
        <v>2</v>
      </c>
      <c r="O1763" s="12">
        <v>333.2</v>
      </c>
      <c r="P1763" s="15">
        <v>100</v>
      </c>
      <c r="Q1763" s="16">
        <v>8450</v>
      </c>
      <c r="R1763" s="16">
        <f>O1763*Q1763</f>
        <v>2815540</v>
      </c>
      <c r="S1763" s="15">
        <v>26</v>
      </c>
      <c r="T1763" s="15">
        <v>85</v>
      </c>
      <c r="U1763" s="13">
        <f>R1763*(100-T1763)%</f>
        <v>422331</v>
      </c>
      <c r="V1763" s="13">
        <f t="shared" si="263"/>
        <v>447431</v>
      </c>
      <c r="W1763" s="13">
        <f t="shared" si="264"/>
        <v>447431</v>
      </c>
      <c r="X1763" s="17">
        <v>10</v>
      </c>
      <c r="Y1763" s="6" t="s">
        <v>35</v>
      </c>
      <c r="Z1763" s="19">
        <v>0.02</v>
      </c>
    </row>
    <row r="1764" spans="1:26" ht="36.75" customHeight="1" thickBot="1" x14ac:dyDescent="0.6">
      <c r="A1764" s="152">
        <v>1444</v>
      </c>
      <c r="B1764" s="11" t="s">
        <v>32</v>
      </c>
      <c r="C1764" s="11">
        <v>33391</v>
      </c>
      <c r="D1764" s="11">
        <v>0</v>
      </c>
      <c r="E1764" s="11">
        <v>1</v>
      </c>
      <c r="F1764" s="11">
        <v>49</v>
      </c>
      <c r="G1764" s="20">
        <v>2</v>
      </c>
      <c r="H1764" s="12">
        <f t="shared" si="262"/>
        <v>149</v>
      </c>
      <c r="I1764" s="11">
        <v>150</v>
      </c>
      <c r="J1764" s="13">
        <f>H1764*I1764</f>
        <v>22350</v>
      </c>
      <c r="K1764" s="11">
        <v>1</v>
      </c>
      <c r="L1764" s="11" t="s">
        <v>33</v>
      </c>
      <c r="M1764" s="11" t="s">
        <v>37</v>
      </c>
      <c r="N1764" s="11">
        <v>2</v>
      </c>
      <c r="O1764" s="12">
        <v>72</v>
      </c>
      <c r="P1764" s="15">
        <v>100</v>
      </c>
      <c r="Q1764" s="16">
        <v>8450</v>
      </c>
      <c r="R1764" s="16">
        <f>O1764*Q1764</f>
        <v>608400</v>
      </c>
      <c r="S1764" s="15">
        <v>36</v>
      </c>
      <c r="T1764" s="15">
        <v>62</v>
      </c>
      <c r="U1764" s="13">
        <f>R1764*(100-T1764)%</f>
        <v>231192</v>
      </c>
      <c r="V1764" s="13">
        <f t="shared" si="263"/>
        <v>253542</v>
      </c>
      <c r="W1764" s="13">
        <f t="shared" si="264"/>
        <v>253542</v>
      </c>
      <c r="X1764" s="17">
        <v>50</v>
      </c>
      <c r="Y1764" s="18" t="s">
        <v>35</v>
      </c>
      <c r="Z1764" s="19">
        <v>0.03</v>
      </c>
    </row>
    <row r="1765" spans="1:26" ht="36.75" customHeight="1" thickBot="1" x14ac:dyDescent="0.6">
      <c r="A1765" s="153"/>
      <c r="B1765" s="11" t="s">
        <v>32</v>
      </c>
      <c r="C1765" s="11">
        <v>33391</v>
      </c>
      <c r="D1765" s="11"/>
      <c r="E1765" s="11"/>
      <c r="F1765" s="11"/>
      <c r="G1765" s="20"/>
      <c r="H1765" s="12"/>
      <c r="I1765" s="11"/>
      <c r="J1765" s="13"/>
      <c r="K1765" s="11">
        <v>1</v>
      </c>
      <c r="L1765" s="11" t="s">
        <v>33</v>
      </c>
      <c r="M1765" s="14" t="s">
        <v>34</v>
      </c>
      <c r="N1765" s="11">
        <v>2</v>
      </c>
      <c r="O1765" s="12">
        <v>216</v>
      </c>
      <c r="P1765" s="15">
        <v>100</v>
      </c>
      <c r="Q1765" s="16">
        <v>8450</v>
      </c>
      <c r="R1765" s="16">
        <f>O1765*Q1765</f>
        <v>1825200</v>
      </c>
      <c r="S1765" s="15">
        <v>26</v>
      </c>
      <c r="T1765" s="15">
        <v>85</v>
      </c>
      <c r="U1765" s="13">
        <f>R1765*(100-T1765)%</f>
        <v>273780</v>
      </c>
      <c r="V1765" s="13">
        <f t="shared" si="263"/>
        <v>273780</v>
      </c>
      <c r="W1765" s="13">
        <f t="shared" si="264"/>
        <v>273780</v>
      </c>
      <c r="X1765" s="17">
        <v>10</v>
      </c>
      <c r="Y1765" s="18" t="s">
        <v>35</v>
      </c>
      <c r="Z1765" s="19">
        <v>0.02</v>
      </c>
    </row>
    <row r="1766" spans="1:26" ht="36.75" customHeight="1" thickBot="1" x14ac:dyDescent="0.6">
      <c r="A1766" s="11">
        <v>1445</v>
      </c>
      <c r="B1766" s="11" t="s">
        <v>32</v>
      </c>
      <c r="C1766" s="11">
        <v>17340</v>
      </c>
      <c r="D1766" s="11">
        <v>8</v>
      </c>
      <c r="E1766" s="11">
        <v>2</v>
      </c>
      <c r="F1766" s="11">
        <v>43</v>
      </c>
      <c r="G1766" s="20">
        <v>1</v>
      </c>
      <c r="H1766" s="12">
        <f t="shared" si="262"/>
        <v>3443</v>
      </c>
      <c r="I1766" s="11">
        <v>180</v>
      </c>
      <c r="J1766" s="13">
        <f t="shared" ref="J1766:J1778" si="267">H1766*I1766</f>
        <v>619740</v>
      </c>
      <c r="K1766" s="11">
        <v>1</v>
      </c>
      <c r="L1766" s="11"/>
      <c r="M1766" s="11"/>
      <c r="N1766" s="11">
        <v>1</v>
      </c>
      <c r="O1766" s="12"/>
      <c r="P1766" s="15">
        <v>100</v>
      </c>
      <c r="Q1766" s="16"/>
      <c r="R1766" s="16"/>
      <c r="S1766" s="15"/>
      <c r="T1766" s="15"/>
      <c r="U1766" s="13"/>
      <c r="V1766" s="13">
        <f t="shared" si="263"/>
        <v>619740</v>
      </c>
      <c r="W1766" s="13">
        <f t="shared" si="264"/>
        <v>619740</v>
      </c>
      <c r="X1766" s="17">
        <v>50</v>
      </c>
      <c r="Y1766" s="6" t="s">
        <v>35</v>
      </c>
      <c r="Z1766" s="19">
        <v>0.01</v>
      </c>
    </row>
    <row r="1767" spans="1:26" ht="36.75" customHeight="1" thickBot="1" x14ac:dyDescent="0.6">
      <c r="A1767" s="11">
        <v>1446</v>
      </c>
      <c r="B1767" s="11" t="s">
        <v>32</v>
      </c>
      <c r="C1767" s="11">
        <v>41177</v>
      </c>
      <c r="D1767" s="11">
        <v>0</v>
      </c>
      <c r="E1767" s="11">
        <v>0</v>
      </c>
      <c r="F1767" s="11">
        <v>76</v>
      </c>
      <c r="G1767" s="11">
        <v>2</v>
      </c>
      <c r="H1767" s="12">
        <f t="shared" si="262"/>
        <v>76</v>
      </c>
      <c r="I1767" s="11">
        <v>420</v>
      </c>
      <c r="J1767" s="13">
        <f t="shared" si="267"/>
        <v>31920</v>
      </c>
      <c r="K1767" s="11">
        <v>1</v>
      </c>
      <c r="L1767" s="11" t="s">
        <v>45</v>
      </c>
      <c r="M1767" s="11"/>
      <c r="N1767" s="11">
        <v>2</v>
      </c>
      <c r="O1767" s="12"/>
      <c r="P1767" s="15">
        <v>100</v>
      </c>
      <c r="Q1767" s="16"/>
      <c r="R1767" s="16"/>
      <c r="S1767" s="15"/>
      <c r="T1767" s="15"/>
      <c r="U1767" s="13"/>
      <c r="V1767" s="13">
        <f t="shared" si="263"/>
        <v>31920</v>
      </c>
      <c r="W1767" s="13">
        <f t="shared" si="264"/>
        <v>31920</v>
      </c>
      <c r="X1767" s="17">
        <v>50</v>
      </c>
      <c r="Y1767" s="18" t="s">
        <v>35</v>
      </c>
      <c r="Z1767" s="19">
        <v>0.02</v>
      </c>
    </row>
    <row r="1768" spans="1:26" ht="36.75" customHeight="1" thickBot="1" x14ac:dyDescent="0.6">
      <c r="A1768" s="11">
        <v>1447</v>
      </c>
      <c r="B1768" s="11" t="s">
        <v>32</v>
      </c>
      <c r="C1768" s="11">
        <v>41179</v>
      </c>
      <c r="D1768" s="11">
        <v>0</v>
      </c>
      <c r="E1768" s="11">
        <v>0</v>
      </c>
      <c r="F1768" s="11">
        <v>45</v>
      </c>
      <c r="G1768" s="11">
        <v>2</v>
      </c>
      <c r="H1768" s="12">
        <f t="shared" si="262"/>
        <v>45</v>
      </c>
      <c r="I1768" s="11">
        <v>420</v>
      </c>
      <c r="J1768" s="13">
        <f t="shared" si="267"/>
        <v>18900</v>
      </c>
      <c r="K1768" s="11">
        <v>1</v>
      </c>
      <c r="L1768" s="11" t="s">
        <v>33</v>
      </c>
      <c r="M1768" s="14" t="s">
        <v>34</v>
      </c>
      <c r="N1768" s="11">
        <v>2</v>
      </c>
      <c r="O1768" s="12">
        <v>144</v>
      </c>
      <c r="P1768" s="15">
        <v>100</v>
      </c>
      <c r="Q1768" s="16">
        <v>8450</v>
      </c>
      <c r="R1768" s="16">
        <f>O1768*Q1768</f>
        <v>1216800</v>
      </c>
      <c r="S1768" s="15">
        <v>36</v>
      </c>
      <c r="T1768" s="15">
        <v>85</v>
      </c>
      <c r="U1768" s="13">
        <f>R1768*(100-T1768)%</f>
        <v>182520</v>
      </c>
      <c r="V1768" s="13">
        <f t="shared" si="263"/>
        <v>201420</v>
      </c>
      <c r="W1768" s="13">
        <f t="shared" si="264"/>
        <v>201420</v>
      </c>
      <c r="X1768" s="17">
        <v>50</v>
      </c>
      <c r="Y1768" s="18" t="s">
        <v>35</v>
      </c>
      <c r="Z1768" s="19">
        <v>0.03</v>
      </c>
    </row>
    <row r="1769" spans="1:26" ht="29.25" customHeight="1" thickBot="1" x14ac:dyDescent="0.6">
      <c r="A1769" s="11">
        <v>1448</v>
      </c>
      <c r="B1769" s="11" t="s">
        <v>32</v>
      </c>
      <c r="C1769" s="11">
        <v>16724</v>
      </c>
      <c r="D1769" s="11">
        <v>11</v>
      </c>
      <c r="E1769" s="11">
        <v>1</v>
      </c>
      <c r="F1769" s="11">
        <v>70</v>
      </c>
      <c r="G1769" s="20">
        <v>1</v>
      </c>
      <c r="H1769" s="12">
        <f t="shared" si="262"/>
        <v>4570</v>
      </c>
      <c r="I1769" s="11">
        <v>140</v>
      </c>
      <c r="J1769" s="13">
        <f t="shared" si="267"/>
        <v>639800</v>
      </c>
      <c r="K1769" s="11">
        <v>1</v>
      </c>
      <c r="L1769" s="11"/>
      <c r="M1769" s="11"/>
      <c r="N1769" s="11">
        <v>1</v>
      </c>
      <c r="O1769" s="12"/>
      <c r="P1769" s="15">
        <v>100</v>
      </c>
      <c r="Q1769" s="16"/>
      <c r="R1769" s="16"/>
      <c r="S1769" s="15"/>
      <c r="T1769" s="15"/>
      <c r="U1769" s="13"/>
      <c r="V1769" s="13">
        <f t="shared" si="263"/>
        <v>639800</v>
      </c>
      <c r="W1769" s="13">
        <f t="shared" si="264"/>
        <v>639800</v>
      </c>
      <c r="X1769" s="17">
        <v>50</v>
      </c>
      <c r="Y1769" s="6" t="s">
        <v>35</v>
      </c>
      <c r="Z1769" s="19">
        <v>0.01</v>
      </c>
    </row>
    <row r="1770" spans="1:26" ht="29.25" customHeight="1" thickBot="1" x14ac:dyDescent="0.6">
      <c r="A1770" s="11">
        <v>1449</v>
      </c>
      <c r="B1770" s="11" t="s">
        <v>32</v>
      </c>
      <c r="C1770" s="11">
        <v>17706</v>
      </c>
      <c r="D1770" s="11">
        <v>8</v>
      </c>
      <c r="E1770" s="11">
        <v>2</v>
      </c>
      <c r="F1770" s="11">
        <v>79</v>
      </c>
      <c r="G1770" s="20">
        <v>1</v>
      </c>
      <c r="H1770" s="12">
        <f t="shared" si="262"/>
        <v>3479</v>
      </c>
      <c r="I1770" s="11">
        <v>130</v>
      </c>
      <c r="J1770" s="13">
        <f t="shared" si="267"/>
        <v>452270</v>
      </c>
      <c r="K1770" s="11">
        <v>1</v>
      </c>
      <c r="L1770" s="11"/>
      <c r="M1770" s="11"/>
      <c r="N1770" s="11">
        <v>1</v>
      </c>
      <c r="O1770" s="12"/>
      <c r="P1770" s="15">
        <v>100</v>
      </c>
      <c r="Q1770" s="16"/>
      <c r="R1770" s="16"/>
      <c r="S1770" s="15"/>
      <c r="T1770" s="15"/>
      <c r="U1770" s="13"/>
      <c r="V1770" s="13">
        <f t="shared" si="263"/>
        <v>452270</v>
      </c>
      <c r="W1770" s="13">
        <f t="shared" si="264"/>
        <v>452270</v>
      </c>
      <c r="X1770" s="17">
        <v>50</v>
      </c>
      <c r="Y1770" s="6" t="s">
        <v>35</v>
      </c>
      <c r="Z1770" s="19">
        <v>0.01</v>
      </c>
    </row>
    <row r="1771" spans="1:26" ht="29.25" customHeight="1" thickBot="1" x14ac:dyDescent="0.6">
      <c r="A1771" s="11">
        <v>1450</v>
      </c>
      <c r="B1771" s="11" t="s">
        <v>32</v>
      </c>
      <c r="C1771" s="11">
        <v>32573</v>
      </c>
      <c r="D1771" s="11">
        <v>8</v>
      </c>
      <c r="E1771" s="11">
        <v>0</v>
      </c>
      <c r="F1771" s="11">
        <v>0</v>
      </c>
      <c r="G1771" s="20">
        <v>1</v>
      </c>
      <c r="H1771" s="12">
        <f t="shared" si="262"/>
        <v>3200</v>
      </c>
      <c r="I1771" s="11">
        <v>110</v>
      </c>
      <c r="J1771" s="13">
        <f t="shared" si="267"/>
        <v>352000</v>
      </c>
      <c r="K1771" s="11">
        <v>1</v>
      </c>
      <c r="L1771" s="11"/>
      <c r="M1771" s="11"/>
      <c r="N1771" s="11">
        <v>1</v>
      </c>
      <c r="O1771" s="12"/>
      <c r="P1771" s="15">
        <v>100</v>
      </c>
      <c r="Q1771" s="16"/>
      <c r="R1771" s="16"/>
      <c r="S1771" s="15"/>
      <c r="T1771" s="15"/>
      <c r="U1771" s="13"/>
      <c r="V1771" s="13">
        <f t="shared" si="263"/>
        <v>352000</v>
      </c>
      <c r="W1771" s="13">
        <f t="shared" si="264"/>
        <v>352000</v>
      </c>
      <c r="X1771" s="154">
        <v>50</v>
      </c>
      <c r="Y1771" s="155" t="s">
        <v>35</v>
      </c>
      <c r="Z1771" s="156">
        <v>0.01</v>
      </c>
    </row>
    <row r="1772" spans="1:26" ht="29.25" customHeight="1" thickBot="1" x14ac:dyDescent="0.6">
      <c r="A1772" s="11">
        <v>1451</v>
      </c>
      <c r="B1772" s="11" t="s">
        <v>32</v>
      </c>
      <c r="C1772" s="11">
        <v>33340</v>
      </c>
      <c r="D1772" s="11">
        <v>1</v>
      </c>
      <c r="E1772" s="11">
        <v>0</v>
      </c>
      <c r="F1772" s="11">
        <v>3</v>
      </c>
      <c r="G1772" s="20">
        <v>1</v>
      </c>
      <c r="H1772" s="12">
        <f t="shared" si="262"/>
        <v>403</v>
      </c>
      <c r="I1772" s="11">
        <v>100</v>
      </c>
      <c r="J1772" s="13">
        <f t="shared" si="267"/>
        <v>40300</v>
      </c>
      <c r="K1772" s="11">
        <v>1</v>
      </c>
      <c r="L1772" s="11"/>
      <c r="M1772" s="11"/>
      <c r="N1772" s="11">
        <v>1</v>
      </c>
      <c r="O1772" s="12"/>
      <c r="P1772" s="15">
        <v>100</v>
      </c>
      <c r="Q1772" s="16"/>
      <c r="R1772" s="16"/>
      <c r="S1772" s="15"/>
      <c r="T1772" s="15"/>
      <c r="U1772" s="13"/>
      <c r="V1772" s="13">
        <f t="shared" si="263"/>
        <v>40300</v>
      </c>
      <c r="W1772" s="13">
        <f t="shared" si="264"/>
        <v>40300</v>
      </c>
      <c r="X1772" s="154"/>
      <c r="Y1772" s="155"/>
      <c r="Z1772" s="156"/>
    </row>
    <row r="1773" spans="1:26" ht="36.75" customHeight="1" thickBot="1" x14ac:dyDescent="0.6">
      <c r="A1773" s="11">
        <v>1452</v>
      </c>
      <c r="B1773" s="11" t="s">
        <v>32</v>
      </c>
      <c r="C1773" s="11">
        <v>21206</v>
      </c>
      <c r="D1773" s="11">
        <v>0</v>
      </c>
      <c r="E1773" s="11">
        <v>2</v>
      </c>
      <c r="F1773" s="11">
        <v>88</v>
      </c>
      <c r="G1773" s="20">
        <v>2</v>
      </c>
      <c r="H1773" s="12">
        <f t="shared" si="262"/>
        <v>288</v>
      </c>
      <c r="I1773" s="11">
        <v>150</v>
      </c>
      <c r="J1773" s="13">
        <f t="shared" si="267"/>
        <v>43200</v>
      </c>
      <c r="K1773" s="11">
        <v>1</v>
      </c>
      <c r="L1773" s="11" t="s">
        <v>33</v>
      </c>
      <c r="M1773" s="14" t="s">
        <v>34</v>
      </c>
      <c r="N1773" s="11">
        <v>2</v>
      </c>
      <c r="O1773" s="12">
        <v>216</v>
      </c>
      <c r="P1773" s="15">
        <v>100</v>
      </c>
      <c r="Q1773" s="16">
        <v>8450</v>
      </c>
      <c r="R1773" s="16">
        <f>O1773*Q1773</f>
        <v>1825200</v>
      </c>
      <c r="S1773" s="15">
        <v>38</v>
      </c>
      <c r="T1773" s="15">
        <v>85</v>
      </c>
      <c r="U1773" s="13">
        <f>R1773*(100-T1773)%</f>
        <v>273780</v>
      </c>
      <c r="V1773" s="13">
        <f t="shared" si="263"/>
        <v>316980</v>
      </c>
      <c r="W1773" s="13">
        <f t="shared" si="264"/>
        <v>316980</v>
      </c>
      <c r="X1773" s="17">
        <v>50</v>
      </c>
      <c r="Y1773" s="18" t="s">
        <v>35</v>
      </c>
      <c r="Z1773" s="19">
        <v>0.03</v>
      </c>
    </row>
    <row r="1774" spans="1:26" ht="36.75" customHeight="1" thickBot="1" x14ac:dyDescent="0.6">
      <c r="A1774" s="11">
        <v>1453</v>
      </c>
      <c r="B1774" s="11" t="s">
        <v>32</v>
      </c>
      <c r="C1774" s="11">
        <v>34130</v>
      </c>
      <c r="D1774" s="11">
        <v>0</v>
      </c>
      <c r="E1774" s="11">
        <v>3</v>
      </c>
      <c r="F1774" s="11">
        <v>14</v>
      </c>
      <c r="G1774" s="11">
        <v>2</v>
      </c>
      <c r="H1774" s="12">
        <f t="shared" si="262"/>
        <v>314</v>
      </c>
      <c r="I1774" s="11">
        <v>500</v>
      </c>
      <c r="J1774" s="13">
        <f t="shared" si="267"/>
        <v>157000</v>
      </c>
      <c r="K1774" s="11">
        <v>1</v>
      </c>
      <c r="L1774" s="11" t="s">
        <v>33</v>
      </c>
      <c r="M1774" s="11" t="s">
        <v>37</v>
      </c>
      <c r="N1774" s="11">
        <v>2</v>
      </c>
      <c r="O1774" s="12">
        <v>153.86000000000001</v>
      </c>
      <c r="P1774" s="15">
        <v>100</v>
      </c>
      <c r="Q1774" s="16">
        <v>8450</v>
      </c>
      <c r="R1774" s="16">
        <f>O1774*Q1774</f>
        <v>1300117</v>
      </c>
      <c r="S1774" s="15">
        <v>16</v>
      </c>
      <c r="T1774" s="15">
        <v>22</v>
      </c>
      <c r="U1774" s="13">
        <f>R1774*(100-T1774)%</f>
        <v>1014091.26</v>
      </c>
      <c r="V1774" s="13">
        <f t="shared" si="263"/>
        <v>1171091.26</v>
      </c>
      <c r="W1774" s="13">
        <f t="shared" si="264"/>
        <v>1171091.26</v>
      </c>
      <c r="X1774" s="17">
        <v>50</v>
      </c>
      <c r="Y1774" s="18" t="s">
        <v>35</v>
      </c>
      <c r="Z1774" s="19">
        <v>0.03</v>
      </c>
    </row>
    <row r="1775" spans="1:26" ht="33.6" customHeight="1" thickBot="1" x14ac:dyDescent="0.6">
      <c r="A1775" s="66">
        <v>1454</v>
      </c>
      <c r="B1775" s="11" t="s">
        <v>32</v>
      </c>
      <c r="C1775" s="28">
        <v>34531</v>
      </c>
      <c r="D1775" s="11">
        <v>5</v>
      </c>
      <c r="E1775" s="11">
        <v>2</v>
      </c>
      <c r="F1775" s="11">
        <v>19</v>
      </c>
      <c r="G1775" s="11">
        <v>1</v>
      </c>
      <c r="H1775" s="12">
        <f>SUM(D1775*400)+(E1775*100)+F1775</f>
        <v>2219</v>
      </c>
      <c r="I1775" s="11">
        <v>130</v>
      </c>
      <c r="J1775" s="13">
        <f t="shared" si="267"/>
        <v>288470</v>
      </c>
      <c r="K1775" s="11">
        <v>1</v>
      </c>
      <c r="L1775" s="11"/>
      <c r="M1775" s="11"/>
      <c r="N1775" s="11">
        <v>1</v>
      </c>
      <c r="O1775" s="12"/>
      <c r="P1775" s="15">
        <v>100</v>
      </c>
      <c r="Q1775" s="16"/>
      <c r="R1775" s="16"/>
      <c r="S1775" s="15"/>
      <c r="T1775" s="15"/>
      <c r="U1775" s="13"/>
      <c r="V1775" s="13">
        <f t="shared" si="263"/>
        <v>288470</v>
      </c>
      <c r="W1775" s="96">
        <f>V1775</f>
        <v>288470</v>
      </c>
      <c r="X1775" s="97">
        <v>50</v>
      </c>
      <c r="Y1775" s="98" t="s">
        <v>35</v>
      </c>
      <c r="Z1775" s="24">
        <v>0.01</v>
      </c>
    </row>
    <row r="1776" spans="1:26" ht="27" customHeight="1" thickBot="1" x14ac:dyDescent="0.6">
      <c r="A1776" s="152">
        <v>1455</v>
      </c>
      <c r="B1776" s="11" t="s">
        <v>32</v>
      </c>
      <c r="C1776" s="152">
        <v>34532</v>
      </c>
      <c r="D1776" s="11">
        <v>0</v>
      </c>
      <c r="E1776" s="11">
        <v>1</v>
      </c>
      <c r="F1776" s="11">
        <v>56</v>
      </c>
      <c r="G1776" s="11">
        <v>1</v>
      </c>
      <c r="H1776" s="12">
        <f t="shared" si="262"/>
        <v>156</v>
      </c>
      <c r="I1776" s="11">
        <v>100</v>
      </c>
      <c r="J1776" s="13">
        <f t="shared" si="267"/>
        <v>15600</v>
      </c>
      <c r="K1776" s="11">
        <v>1</v>
      </c>
      <c r="L1776" s="11"/>
      <c r="M1776" s="11"/>
      <c r="N1776" s="11">
        <v>1</v>
      </c>
      <c r="O1776" s="12"/>
      <c r="P1776" s="15">
        <v>100</v>
      </c>
      <c r="Q1776" s="16"/>
      <c r="R1776" s="16"/>
      <c r="S1776" s="15"/>
      <c r="T1776" s="15"/>
      <c r="U1776" s="13"/>
      <c r="V1776" s="13">
        <f t="shared" si="263"/>
        <v>15600</v>
      </c>
      <c r="W1776" s="99">
        <f t="shared" si="264"/>
        <v>15600</v>
      </c>
      <c r="X1776" s="59">
        <v>50</v>
      </c>
      <c r="Y1776" s="98" t="s">
        <v>35</v>
      </c>
      <c r="Z1776" s="27">
        <v>0.01</v>
      </c>
    </row>
    <row r="1777" spans="1:26" ht="33" customHeight="1" thickBot="1" x14ac:dyDescent="0.6">
      <c r="A1777" s="153"/>
      <c r="B1777" s="11" t="s">
        <v>32</v>
      </c>
      <c r="C1777" s="153"/>
      <c r="D1777" s="11"/>
      <c r="E1777" s="11"/>
      <c r="F1777" s="11">
        <v>50</v>
      </c>
      <c r="G1777" s="11">
        <v>1</v>
      </c>
      <c r="H1777" s="12">
        <f>SUM(D1777*400)+(E1777*100)+F1777</f>
        <v>50</v>
      </c>
      <c r="I1777" s="11">
        <v>130</v>
      </c>
      <c r="J1777" s="13">
        <f>H1777*I1777</f>
        <v>6500</v>
      </c>
      <c r="K1777" s="11">
        <v>1</v>
      </c>
      <c r="L1777" s="11" t="s">
        <v>33</v>
      </c>
      <c r="M1777" s="11" t="s">
        <v>37</v>
      </c>
      <c r="N1777" s="11">
        <v>2</v>
      </c>
      <c r="O1777" s="12">
        <v>60</v>
      </c>
      <c r="P1777" s="15">
        <v>100</v>
      </c>
      <c r="Q1777" s="16">
        <v>8450</v>
      </c>
      <c r="R1777" s="16">
        <f>O1777*Q1777</f>
        <v>507000</v>
      </c>
      <c r="S1777" s="15">
        <v>3</v>
      </c>
      <c r="T1777" s="15">
        <v>3</v>
      </c>
      <c r="U1777" s="13">
        <f>R1777*(100-T1777)%</f>
        <v>491790</v>
      </c>
      <c r="V1777" s="13">
        <f>U1777+J1777</f>
        <v>498290</v>
      </c>
      <c r="W1777" s="96">
        <f>V1777</f>
        <v>498290</v>
      </c>
      <c r="X1777" s="97">
        <v>10</v>
      </c>
      <c r="Y1777" s="98" t="s">
        <v>35</v>
      </c>
      <c r="Z1777" s="24">
        <v>0.02</v>
      </c>
    </row>
    <row r="1778" spans="1:26" s="37" customFormat="1" ht="27" customHeight="1" thickBot="1" x14ac:dyDescent="0.6">
      <c r="A1778" s="152">
        <v>1456</v>
      </c>
      <c r="B1778" s="14" t="s">
        <v>32</v>
      </c>
      <c r="C1778" s="14">
        <v>393</v>
      </c>
      <c r="D1778" s="14">
        <v>0</v>
      </c>
      <c r="E1778" s="14">
        <v>2</v>
      </c>
      <c r="F1778" s="14">
        <v>27</v>
      </c>
      <c r="G1778" s="29">
        <v>2</v>
      </c>
      <c r="H1778" s="19">
        <f t="shared" si="262"/>
        <v>227</v>
      </c>
      <c r="I1778" s="14">
        <v>420</v>
      </c>
      <c r="J1778" s="30">
        <f t="shared" si="267"/>
        <v>95340</v>
      </c>
      <c r="K1778" s="14">
        <v>1</v>
      </c>
      <c r="L1778" s="14"/>
      <c r="M1778" s="14"/>
      <c r="N1778" s="14">
        <v>2</v>
      </c>
      <c r="O1778" s="19"/>
      <c r="P1778" s="31">
        <v>100</v>
      </c>
      <c r="Q1778" s="32"/>
      <c r="R1778" s="32"/>
      <c r="S1778" s="31"/>
      <c r="T1778" s="31"/>
      <c r="U1778" s="30"/>
      <c r="V1778" s="30">
        <f t="shared" si="263"/>
        <v>95340</v>
      </c>
      <c r="W1778" s="30">
        <f t="shared" si="264"/>
        <v>95340</v>
      </c>
      <c r="X1778" s="33">
        <v>50</v>
      </c>
      <c r="Y1778" s="34" t="s">
        <v>35</v>
      </c>
      <c r="Z1778" s="19">
        <v>0.03</v>
      </c>
    </row>
    <row r="1779" spans="1:26" ht="36.75" customHeight="1" thickBot="1" x14ac:dyDescent="0.6">
      <c r="A1779" s="153"/>
      <c r="B1779" s="11" t="s">
        <v>32</v>
      </c>
      <c r="C1779" s="11">
        <v>393</v>
      </c>
      <c r="D1779" s="11"/>
      <c r="E1779" s="11"/>
      <c r="F1779" s="11"/>
      <c r="G1779" s="20"/>
      <c r="H1779" s="12"/>
      <c r="I1779" s="11"/>
      <c r="J1779" s="13"/>
      <c r="K1779" s="11">
        <v>1</v>
      </c>
      <c r="L1779" s="11" t="s">
        <v>33</v>
      </c>
      <c r="M1779" s="14" t="s">
        <v>34</v>
      </c>
      <c r="N1779" s="11">
        <v>2</v>
      </c>
      <c r="O1779" s="12">
        <v>180</v>
      </c>
      <c r="P1779" s="15">
        <v>100</v>
      </c>
      <c r="Q1779" s="16">
        <v>8450</v>
      </c>
      <c r="R1779" s="16">
        <f>O1779*Q1779</f>
        <v>1521000</v>
      </c>
      <c r="S1779" s="15">
        <v>21</v>
      </c>
      <c r="T1779" s="15">
        <v>75</v>
      </c>
      <c r="U1779" s="13">
        <f>R1779*(100-T1779)%</f>
        <v>380250</v>
      </c>
      <c r="V1779" s="13">
        <f t="shared" si="263"/>
        <v>380250</v>
      </c>
      <c r="W1779" s="13">
        <f t="shared" si="264"/>
        <v>380250</v>
      </c>
      <c r="X1779" s="17">
        <v>10</v>
      </c>
      <c r="Y1779" s="18" t="s">
        <v>35</v>
      </c>
      <c r="Z1779" s="19">
        <v>0.02</v>
      </c>
    </row>
    <row r="1780" spans="1:26" ht="36.75" customHeight="1" thickBot="1" x14ac:dyDescent="0.6">
      <c r="A1780" s="11">
        <v>1457</v>
      </c>
      <c r="B1780" s="11" t="s">
        <v>32</v>
      </c>
      <c r="C1780" s="11">
        <v>21156</v>
      </c>
      <c r="D1780" s="11">
        <v>1</v>
      </c>
      <c r="E1780" s="11">
        <v>1</v>
      </c>
      <c r="F1780" s="11">
        <v>2</v>
      </c>
      <c r="G1780" s="20">
        <v>2</v>
      </c>
      <c r="H1780" s="12">
        <f t="shared" si="262"/>
        <v>502</v>
      </c>
      <c r="I1780" s="11">
        <v>370</v>
      </c>
      <c r="J1780" s="13">
        <f t="shared" ref="J1780:J1786" si="268">H1780*I1780</f>
        <v>185740</v>
      </c>
      <c r="K1780" s="11">
        <v>1</v>
      </c>
      <c r="L1780" s="11" t="s">
        <v>33</v>
      </c>
      <c r="M1780" s="14" t="s">
        <v>34</v>
      </c>
      <c r="N1780" s="11">
        <v>2</v>
      </c>
      <c r="O1780" s="12">
        <v>360</v>
      </c>
      <c r="P1780" s="15">
        <v>100</v>
      </c>
      <c r="Q1780" s="16">
        <v>8450</v>
      </c>
      <c r="R1780" s="16">
        <f>O1780*Q1780</f>
        <v>3042000</v>
      </c>
      <c r="S1780" s="15">
        <v>31</v>
      </c>
      <c r="T1780" s="15">
        <v>80</v>
      </c>
      <c r="U1780" s="13">
        <f>R1780*(100-T1780)%</f>
        <v>608400</v>
      </c>
      <c r="V1780" s="13">
        <f t="shared" si="263"/>
        <v>794140</v>
      </c>
      <c r="W1780" s="13">
        <f t="shared" si="264"/>
        <v>794140</v>
      </c>
      <c r="X1780" s="17">
        <v>50</v>
      </c>
      <c r="Y1780" s="18" t="s">
        <v>35</v>
      </c>
      <c r="Z1780" s="19">
        <v>0.03</v>
      </c>
    </row>
    <row r="1781" spans="1:26" ht="36.75" customHeight="1" thickBot="1" x14ac:dyDescent="0.6">
      <c r="A1781" s="11">
        <v>1458</v>
      </c>
      <c r="B1781" s="11" t="s">
        <v>32</v>
      </c>
      <c r="C1781" s="11">
        <v>17332</v>
      </c>
      <c r="D1781" s="11">
        <v>1</v>
      </c>
      <c r="E1781" s="11">
        <v>2</v>
      </c>
      <c r="F1781" s="11">
        <v>67</v>
      </c>
      <c r="G1781" s="20">
        <v>1</v>
      </c>
      <c r="H1781" s="12">
        <f t="shared" si="262"/>
        <v>667</v>
      </c>
      <c r="I1781" s="11">
        <v>380</v>
      </c>
      <c r="J1781" s="13">
        <f t="shared" si="268"/>
        <v>253460</v>
      </c>
      <c r="K1781" s="11">
        <v>1</v>
      </c>
      <c r="L1781" s="11"/>
      <c r="M1781" s="11"/>
      <c r="N1781" s="11">
        <v>1</v>
      </c>
      <c r="O1781" s="12"/>
      <c r="P1781" s="15">
        <v>100</v>
      </c>
      <c r="Q1781" s="16"/>
      <c r="R1781" s="16"/>
      <c r="S1781" s="15"/>
      <c r="T1781" s="15"/>
      <c r="U1781" s="13"/>
      <c r="V1781" s="13">
        <f t="shared" si="263"/>
        <v>253460</v>
      </c>
      <c r="W1781" s="13">
        <f t="shared" si="264"/>
        <v>253460</v>
      </c>
      <c r="X1781" s="17">
        <v>50</v>
      </c>
      <c r="Y1781" s="6" t="s">
        <v>35</v>
      </c>
      <c r="Z1781" s="19">
        <v>0.01</v>
      </c>
    </row>
    <row r="1782" spans="1:26" ht="36.75" customHeight="1" thickBot="1" x14ac:dyDescent="0.6">
      <c r="A1782" s="11">
        <v>1459</v>
      </c>
      <c r="B1782" s="11" t="s">
        <v>32</v>
      </c>
      <c r="C1782" s="11">
        <v>29281</v>
      </c>
      <c r="D1782" s="11">
        <v>0</v>
      </c>
      <c r="E1782" s="11">
        <v>1</v>
      </c>
      <c r="F1782" s="11">
        <v>67</v>
      </c>
      <c r="G1782" s="20">
        <v>2</v>
      </c>
      <c r="H1782" s="12">
        <f t="shared" si="262"/>
        <v>167</v>
      </c>
      <c r="I1782" s="11">
        <v>420</v>
      </c>
      <c r="J1782" s="13">
        <f t="shared" si="268"/>
        <v>70140</v>
      </c>
      <c r="K1782" s="11">
        <v>1</v>
      </c>
      <c r="L1782" s="11" t="s">
        <v>33</v>
      </c>
      <c r="M1782" s="14" t="s">
        <v>34</v>
      </c>
      <c r="N1782" s="11">
        <v>2</v>
      </c>
      <c r="O1782" s="12">
        <v>567</v>
      </c>
      <c r="P1782" s="15">
        <v>100</v>
      </c>
      <c r="Q1782" s="16">
        <v>8450</v>
      </c>
      <c r="R1782" s="16">
        <f>O1782*Q1782</f>
        <v>4791150</v>
      </c>
      <c r="S1782" s="15">
        <v>18</v>
      </c>
      <c r="T1782" s="15">
        <v>65</v>
      </c>
      <c r="U1782" s="13">
        <f>R1782*(100-T1782)%</f>
        <v>1676902.5</v>
      </c>
      <c r="V1782" s="13">
        <f t="shared" si="263"/>
        <v>1747042.5</v>
      </c>
      <c r="W1782" s="13">
        <f t="shared" si="264"/>
        <v>1747042.5</v>
      </c>
      <c r="X1782" s="17">
        <v>50</v>
      </c>
      <c r="Y1782" s="18" t="s">
        <v>35</v>
      </c>
      <c r="Z1782" s="19">
        <v>0.03</v>
      </c>
    </row>
    <row r="1783" spans="1:26" ht="36.75" customHeight="1" thickBot="1" x14ac:dyDescent="0.6">
      <c r="A1783" s="11">
        <v>1460</v>
      </c>
      <c r="B1783" s="11" t="s">
        <v>32</v>
      </c>
      <c r="C1783" s="11">
        <v>34029</v>
      </c>
      <c r="D1783" s="11">
        <v>0</v>
      </c>
      <c r="E1783" s="11">
        <v>0</v>
      </c>
      <c r="F1783" s="11">
        <v>52</v>
      </c>
      <c r="G1783" s="20">
        <v>2</v>
      </c>
      <c r="H1783" s="12">
        <f t="shared" si="262"/>
        <v>52</v>
      </c>
      <c r="I1783" s="11">
        <v>100</v>
      </c>
      <c r="J1783" s="13">
        <f t="shared" si="268"/>
        <v>5200</v>
      </c>
      <c r="K1783" s="11">
        <v>1</v>
      </c>
      <c r="L1783" s="11" t="s">
        <v>33</v>
      </c>
      <c r="M1783" s="11" t="s">
        <v>37</v>
      </c>
      <c r="N1783" s="11">
        <v>2</v>
      </c>
      <c r="O1783" s="12">
        <v>105</v>
      </c>
      <c r="P1783" s="15">
        <v>100</v>
      </c>
      <c r="Q1783" s="16">
        <v>8450</v>
      </c>
      <c r="R1783" s="16">
        <f>O1783*Q1783</f>
        <v>887250</v>
      </c>
      <c r="S1783" s="15">
        <v>26</v>
      </c>
      <c r="T1783" s="15">
        <v>42</v>
      </c>
      <c r="U1783" s="13">
        <f>R1783*(100-T1783)%</f>
        <v>514604.99999999994</v>
      </c>
      <c r="V1783" s="13">
        <f t="shared" si="263"/>
        <v>519804.99999999994</v>
      </c>
      <c r="W1783" s="13">
        <f t="shared" si="264"/>
        <v>519804.99999999994</v>
      </c>
      <c r="X1783" s="17">
        <v>50</v>
      </c>
      <c r="Y1783" s="18" t="s">
        <v>35</v>
      </c>
      <c r="Z1783" s="19">
        <v>0.03</v>
      </c>
    </row>
    <row r="1784" spans="1:26" ht="36.75" customHeight="1" thickBot="1" x14ac:dyDescent="0.6">
      <c r="A1784" s="11">
        <v>1461</v>
      </c>
      <c r="B1784" s="11" t="s">
        <v>32</v>
      </c>
      <c r="C1784" s="11">
        <v>368</v>
      </c>
      <c r="D1784" s="11">
        <v>0</v>
      </c>
      <c r="E1784" s="11">
        <v>0</v>
      </c>
      <c r="F1784" s="11">
        <v>94</v>
      </c>
      <c r="G1784" s="20">
        <v>2</v>
      </c>
      <c r="H1784" s="12">
        <f t="shared" si="262"/>
        <v>94</v>
      </c>
      <c r="I1784" s="11">
        <v>100</v>
      </c>
      <c r="J1784" s="13">
        <f t="shared" si="268"/>
        <v>9400</v>
      </c>
      <c r="K1784" s="11">
        <v>1</v>
      </c>
      <c r="L1784" s="11" t="s">
        <v>33</v>
      </c>
      <c r="M1784" s="11" t="s">
        <v>37</v>
      </c>
      <c r="N1784" s="11">
        <v>2</v>
      </c>
      <c r="O1784" s="12">
        <v>144</v>
      </c>
      <c r="P1784" s="15">
        <v>100</v>
      </c>
      <c r="Q1784" s="16">
        <v>8450</v>
      </c>
      <c r="R1784" s="16">
        <f>O1784*Q1784</f>
        <v>1216800</v>
      </c>
      <c r="S1784" s="15">
        <v>26</v>
      </c>
      <c r="T1784" s="15">
        <v>42</v>
      </c>
      <c r="U1784" s="13">
        <f>R1784*(100-T1784)%</f>
        <v>705744</v>
      </c>
      <c r="V1784" s="13">
        <f t="shared" si="263"/>
        <v>715144</v>
      </c>
      <c r="W1784" s="13">
        <f t="shared" si="264"/>
        <v>715144</v>
      </c>
      <c r="X1784" s="17">
        <v>50</v>
      </c>
      <c r="Y1784" s="18" t="s">
        <v>35</v>
      </c>
      <c r="Z1784" s="19">
        <v>0.03</v>
      </c>
    </row>
    <row r="1785" spans="1:26" ht="36.75" customHeight="1" thickBot="1" x14ac:dyDescent="0.6">
      <c r="A1785" s="11">
        <v>1462</v>
      </c>
      <c r="B1785" s="11" t="s">
        <v>32</v>
      </c>
      <c r="C1785" s="11">
        <v>17632</v>
      </c>
      <c r="D1785" s="11">
        <v>11</v>
      </c>
      <c r="E1785" s="11">
        <v>2</v>
      </c>
      <c r="F1785" s="11">
        <v>47</v>
      </c>
      <c r="G1785" s="20">
        <v>1</v>
      </c>
      <c r="H1785" s="12">
        <f t="shared" si="262"/>
        <v>4647</v>
      </c>
      <c r="I1785" s="11">
        <v>130</v>
      </c>
      <c r="J1785" s="13">
        <f t="shared" si="268"/>
        <v>604110</v>
      </c>
      <c r="K1785" s="11">
        <v>1</v>
      </c>
      <c r="L1785" s="11"/>
      <c r="M1785" s="11"/>
      <c r="N1785" s="11">
        <v>1</v>
      </c>
      <c r="O1785" s="12"/>
      <c r="P1785" s="15">
        <v>100</v>
      </c>
      <c r="Q1785" s="16"/>
      <c r="R1785" s="16"/>
      <c r="S1785" s="15"/>
      <c r="T1785" s="15"/>
      <c r="U1785" s="13"/>
      <c r="V1785" s="13">
        <f t="shared" si="263"/>
        <v>604110</v>
      </c>
      <c r="W1785" s="13">
        <f t="shared" si="264"/>
        <v>604110</v>
      </c>
      <c r="X1785" s="17">
        <v>50</v>
      </c>
      <c r="Y1785" s="6" t="s">
        <v>35</v>
      </c>
      <c r="Z1785" s="19">
        <v>0.01</v>
      </c>
    </row>
    <row r="1786" spans="1:26" ht="36.75" customHeight="1" thickBot="1" x14ac:dyDescent="0.6">
      <c r="A1786" s="152">
        <v>1463</v>
      </c>
      <c r="B1786" s="11" t="s">
        <v>32</v>
      </c>
      <c r="C1786" s="11">
        <v>44893</v>
      </c>
      <c r="D1786" s="11">
        <v>0</v>
      </c>
      <c r="E1786" s="11">
        <v>0</v>
      </c>
      <c r="F1786" s="11">
        <v>97</v>
      </c>
      <c r="G1786" s="11">
        <v>2</v>
      </c>
      <c r="H1786" s="12">
        <f t="shared" si="262"/>
        <v>97</v>
      </c>
      <c r="I1786" s="11">
        <v>100</v>
      </c>
      <c r="J1786" s="13">
        <f t="shared" si="268"/>
        <v>9700</v>
      </c>
      <c r="K1786" s="11">
        <v>1</v>
      </c>
      <c r="L1786" s="11"/>
      <c r="M1786" s="11"/>
      <c r="N1786" s="11">
        <v>2</v>
      </c>
      <c r="O1786" s="12"/>
      <c r="P1786" s="15">
        <v>100</v>
      </c>
      <c r="Q1786" s="16"/>
      <c r="R1786" s="16"/>
      <c r="S1786" s="15"/>
      <c r="T1786" s="15"/>
      <c r="U1786" s="13"/>
      <c r="V1786" s="13">
        <f t="shared" si="263"/>
        <v>9700</v>
      </c>
      <c r="W1786" s="13">
        <f t="shared" si="264"/>
        <v>9700</v>
      </c>
      <c r="X1786" s="17">
        <v>50</v>
      </c>
      <c r="Y1786" s="18" t="s">
        <v>35</v>
      </c>
      <c r="Z1786" s="19">
        <v>0.03</v>
      </c>
    </row>
    <row r="1787" spans="1:26" ht="36.75" customHeight="1" thickBot="1" x14ac:dyDescent="0.6">
      <c r="A1787" s="153"/>
      <c r="B1787" s="11" t="s">
        <v>32</v>
      </c>
      <c r="C1787" s="11">
        <v>44893</v>
      </c>
      <c r="D1787" s="11"/>
      <c r="E1787" s="11"/>
      <c r="F1787" s="11"/>
      <c r="G1787" s="11"/>
      <c r="H1787" s="12"/>
      <c r="I1787" s="11"/>
      <c r="J1787" s="13"/>
      <c r="K1787" s="11">
        <v>1</v>
      </c>
      <c r="L1787" s="11" t="s">
        <v>33</v>
      </c>
      <c r="M1787" s="11" t="s">
        <v>37</v>
      </c>
      <c r="N1787" s="11">
        <v>2</v>
      </c>
      <c r="O1787" s="12">
        <v>108</v>
      </c>
      <c r="P1787" s="15">
        <v>100</v>
      </c>
      <c r="Q1787" s="16">
        <v>8450</v>
      </c>
      <c r="R1787" s="16">
        <f>O1787*Q1787</f>
        <v>912600</v>
      </c>
      <c r="S1787" s="15">
        <v>16</v>
      </c>
      <c r="T1787" s="15">
        <v>22</v>
      </c>
      <c r="U1787" s="13">
        <f>R1787*(100-T1787)%</f>
        <v>711828</v>
      </c>
      <c r="V1787" s="13">
        <f t="shared" si="263"/>
        <v>711828</v>
      </c>
      <c r="W1787" s="13">
        <f t="shared" si="264"/>
        <v>711828</v>
      </c>
      <c r="X1787" s="17">
        <v>10</v>
      </c>
      <c r="Y1787" s="18" t="s">
        <v>35</v>
      </c>
      <c r="Z1787" s="19">
        <v>0.02</v>
      </c>
    </row>
    <row r="1788" spans="1:26" ht="36.75" customHeight="1" thickBot="1" x14ac:dyDescent="0.6">
      <c r="A1788" s="152">
        <v>1464</v>
      </c>
      <c r="B1788" s="11" t="s">
        <v>32</v>
      </c>
      <c r="C1788" s="11">
        <v>44894</v>
      </c>
      <c r="D1788" s="11">
        <v>0</v>
      </c>
      <c r="E1788" s="11">
        <v>1</v>
      </c>
      <c r="F1788" s="11">
        <v>30</v>
      </c>
      <c r="G1788" s="11">
        <v>2</v>
      </c>
      <c r="H1788" s="12">
        <f t="shared" ref="H1788" si="269">SUM(D1788*400)+(E1788*100)+F1788</f>
        <v>130</v>
      </c>
      <c r="I1788" s="11">
        <v>420</v>
      </c>
      <c r="J1788" s="13">
        <f>H1788*I1788</f>
        <v>54600</v>
      </c>
      <c r="K1788" s="11">
        <v>1</v>
      </c>
      <c r="L1788" s="11"/>
      <c r="M1788" s="11"/>
      <c r="N1788" s="11">
        <v>2</v>
      </c>
      <c r="O1788" s="12"/>
      <c r="P1788" s="15">
        <v>100</v>
      </c>
      <c r="Q1788" s="16"/>
      <c r="R1788" s="16"/>
      <c r="S1788" s="15"/>
      <c r="T1788" s="15"/>
      <c r="U1788" s="13"/>
      <c r="V1788" s="13">
        <f t="shared" si="263"/>
        <v>54600</v>
      </c>
      <c r="W1788" s="13">
        <f t="shared" si="264"/>
        <v>54600</v>
      </c>
      <c r="X1788" s="17">
        <v>50</v>
      </c>
      <c r="Y1788" s="18" t="s">
        <v>35</v>
      </c>
      <c r="Z1788" s="19">
        <v>0.03</v>
      </c>
    </row>
    <row r="1789" spans="1:26" ht="36.75" customHeight="1" thickBot="1" x14ac:dyDescent="0.6">
      <c r="A1789" s="153"/>
      <c r="B1789" s="11" t="s">
        <v>32</v>
      </c>
      <c r="C1789" s="11">
        <v>44894</v>
      </c>
      <c r="D1789" s="11"/>
      <c r="E1789" s="11"/>
      <c r="F1789" s="11"/>
      <c r="G1789" s="11"/>
      <c r="H1789" s="12"/>
      <c r="I1789" s="11"/>
      <c r="J1789" s="13"/>
      <c r="K1789" s="11">
        <v>1</v>
      </c>
      <c r="L1789" s="11" t="s">
        <v>33</v>
      </c>
      <c r="M1789" s="14" t="s">
        <v>34</v>
      </c>
      <c r="N1789" s="11">
        <v>2</v>
      </c>
      <c r="O1789" s="12">
        <v>216</v>
      </c>
      <c r="P1789" s="15">
        <v>100</v>
      </c>
      <c r="Q1789" s="16">
        <v>8450</v>
      </c>
      <c r="R1789" s="16">
        <f>O1789*Q1789</f>
        <v>1825200</v>
      </c>
      <c r="S1789" s="15">
        <v>27</v>
      </c>
      <c r="T1789" s="15">
        <v>85</v>
      </c>
      <c r="U1789" s="13">
        <f>R1789*(100-T1789)%</f>
        <v>273780</v>
      </c>
      <c r="V1789" s="13">
        <f t="shared" si="263"/>
        <v>273780</v>
      </c>
      <c r="W1789" s="13">
        <f t="shared" si="264"/>
        <v>273780</v>
      </c>
      <c r="X1789" s="17">
        <v>10</v>
      </c>
      <c r="Y1789" s="18" t="s">
        <v>35</v>
      </c>
      <c r="Z1789" s="19">
        <v>0.02</v>
      </c>
    </row>
    <row r="1790" spans="1:26" ht="36.75" customHeight="1" thickBot="1" x14ac:dyDescent="0.6">
      <c r="A1790" s="11">
        <v>1465</v>
      </c>
      <c r="B1790" s="11" t="s">
        <v>32</v>
      </c>
      <c r="C1790" s="11">
        <v>44895</v>
      </c>
      <c r="D1790" s="11">
        <v>0</v>
      </c>
      <c r="E1790" s="11">
        <v>0</v>
      </c>
      <c r="F1790" s="11">
        <v>38</v>
      </c>
      <c r="G1790" s="20">
        <v>2</v>
      </c>
      <c r="H1790" s="12">
        <f t="shared" ref="H1790:H1791" si="270">SUM(D1790*400)+(E1790*100)+F1790</f>
        <v>38</v>
      </c>
      <c r="I1790" s="11">
        <v>270</v>
      </c>
      <c r="J1790" s="13">
        <f>H1790*I1790</f>
        <v>10260</v>
      </c>
      <c r="K1790" s="11">
        <v>1</v>
      </c>
      <c r="L1790" s="11" t="s">
        <v>33</v>
      </c>
      <c r="M1790" s="11" t="s">
        <v>37</v>
      </c>
      <c r="N1790" s="11">
        <v>2</v>
      </c>
      <c r="O1790" s="12">
        <v>90</v>
      </c>
      <c r="P1790" s="15">
        <v>100</v>
      </c>
      <c r="Q1790" s="16">
        <v>8450</v>
      </c>
      <c r="R1790" s="16">
        <f>O1790*Q1790</f>
        <v>760500</v>
      </c>
      <c r="S1790" s="15">
        <v>17</v>
      </c>
      <c r="T1790" s="15">
        <v>24</v>
      </c>
      <c r="U1790" s="13">
        <f>R1790*(100-T1790)%</f>
        <v>577980</v>
      </c>
      <c r="V1790" s="13">
        <f t="shared" si="263"/>
        <v>588240</v>
      </c>
      <c r="W1790" s="13">
        <f t="shared" si="264"/>
        <v>588240</v>
      </c>
      <c r="X1790" s="17">
        <v>50</v>
      </c>
      <c r="Y1790" s="18" t="s">
        <v>35</v>
      </c>
      <c r="Z1790" s="19">
        <v>0.03</v>
      </c>
    </row>
    <row r="1791" spans="1:26" ht="36.75" customHeight="1" thickBot="1" x14ac:dyDescent="0.6">
      <c r="A1791" s="152">
        <v>1466</v>
      </c>
      <c r="B1791" s="11" t="s">
        <v>32</v>
      </c>
      <c r="C1791" s="11">
        <v>44896</v>
      </c>
      <c r="D1791" s="11">
        <v>0</v>
      </c>
      <c r="E1791" s="11">
        <v>0</v>
      </c>
      <c r="F1791" s="11">
        <v>50</v>
      </c>
      <c r="G1791" s="11">
        <v>2</v>
      </c>
      <c r="H1791" s="12">
        <f t="shared" si="270"/>
        <v>50</v>
      </c>
      <c r="I1791" s="11">
        <v>420</v>
      </c>
      <c r="J1791" s="13">
        <f>H1791*I1791</f>
        <v>21000</v>
      </c>
      <c r="K1791" s="11">
        <v>1</v>
      </c>
      <c r="L1791" s="11"/>
      <c r="M1791" s="11"/>
      <c r="N1791" s="11">
        <v>2</v>
      </c>
      <c r="O1791" s="12"/>
      <c r="P1791" s="15">
        <v>100</v>
      </c>
      <c r="Q1791" s="16"/>
      <c r="R1791" s="16"/>
      <c r="S1791" s="15"/>
      <c r="T1791" s="15"/>
      <c r="U1791" s="13"/>
      <c r="V1791" s="13">
        <f t="shared" si="263"/>
        <v>21000</v>
      </c>
      <c r="W1791" s="13">
        <f t="shared" si="264"/>
        <v>21000</v>
      </c>
      <c r="X1791" s="17">
        <v>50</v>
      </c>
      <c r="Y1791" s="18" t="s">
        <v>35</v>
      </c>
      <c r="Z1791" s="19">
        <v>0.03</v>
      </c>
    </row>
    <row r="1792" spans="1:26" ht="36.75" customHeight="1" thickBot="1" x14ac:dyDescent="0.6">
      <c r="A1792" s="153"/>
      <c r="B1792" s="11" t="s">
        <v>32</v>
      </c>
      <c r="C1792" s="11">
        <v>44896</v>
      </c>
      <c r="D1792" s="11"/>
      <c r="E1792" s="11"/>
      <c r="F1792" s="11"/>
      <c r="G1792" s="11"/>
      <c r="H1792" s="12"/>
      <c r="I1792" s="11"/>
      <c r="J1792" s="13"/>
      <c r="K1792" s="11">
        <v>1</v>
      </c>
      <c r="L1792" s="11" t="s">
        <v>33</v>
      </c>
      <c r="M1792" s="14" t="s">
        <v>34</v>
      </c>
      <c r="N1792" s="11">
        <v>2</v>
      </c>
      <c r="O1792" s="12">
        <v>108</v>
      </c>
      <c r="P1792" s="15">
        <v>100</v>
      </c>
      <c r="Q1792" s="16">
        <v>8450</v>
      </c>
      <c r="R1792" s="16">
        <f>O1792*Q1792</f>
        <v>912600</v>
      </c>
      <c r="S1792" s="15">
        <v>22</v>
      </c>
      <c r="T1792" s="15">
        <v>85</v>
      </c>
      <c r="U1792" s="13">
        <f>R1792*(100-T1792)%</f>
        <v>136890</v>
      </c>
      <c r="V1792" s="13">
        <f t="shared" si="263"/>
        <v>136890</v>
      </c>
      <c r="W1792" s="13">
        <f t="shared" si="264"/>
        <v>136890</v>
      </c>
      <c r="X1792" s="17">
        <v>10</v>
      </c>
      <c r="Y1792" s="18" t="s">
        <v>35</v>
      </c>
      <c r="Z1792" s="19">
        <v>0.02</v>
      </c>
    </row>
    <row r="1793" spans="1:26" ht="25.5" customHeight="1" thickBot="1" x14ac:dyDescent="0.6">
      <c r="A1793" s="11">
        <v>1467</v>
      </c>
      <c r="B1793" s="11" t="s">
        <v>32</v>
      </c>
      <c r="C1793" s="11">
        <v>44898</v>
      </c>
      <c r="D1793" s="11">
        <v>0</v>
      </c>
      <c r="E1793" s="11">
        <v>1</v>
      </c>
      <c r="F1793" s="11">
        <v>57</v>
      </c>
      <c r="G1793" s="11">
        <v>1</v>
      </c>
      <c r="H1793" s="12">
        <f t="shared" ref="H1793" si="271">SUM(D1793*400)+(E1793*100)+F1793</f>
        <v>157</v>
      </c>
      <c r="I1793" s="11">
        <v>200</v>
      </c>
      <c r="J1793" s="13">
        <f t="shared" ref="J1793:J1809" si="272">H1793*I1793</f>
        <v>31400</v>
      </c>
      <c r="K1793" s="11">
        <v>1</v>
      </c>
      <c r="L1793" s="11"/>
      <c r="M1793" s="11"/>
      <c r="N1793" s="11">
        <v>1</v>
      </c>
      <c r="O1793" s="12"/>
      <c r="P1793" s="15">
        <v>100</v>
      </c>
      <c r="Q1793" s="16"/>
      <c r="R1793" s="16"/>
      <c r="S1793" s="15"/>
      <c r="T1793" s="15"/>
      <c r="U1793" s="13"/>
      <c r="V1793" s="13">
        <f t="shared" si="263"/>
        <v>31400</v>
      </c>
      <c r="W1793" s="13">
        <f t="shared" si="264"/>
        <v>31400</v>
      </c>
      <c r="X1793" s="17">
        <v>50</v>
      </c>
      <c r="Y1793" s="18" t="s">
        <v>35</v>
      </c>
      <c r="Z1793" s="19">
        <v>0.01</v>
      </c>
    </row>
    <row r="1794" spans="1:26" ht="25.5" customHeight="1" thickBot="1" x14ac:dyDescent="0.6">
      <c r="A1794" s="11">
        <v>1468</v>
      </c>
      <c r="B1794" s="11" t="s">
        <v>32</v>
      </c>
      <c r="C1794" s="11">
        <v>44899</v>
      </c>
      <c r="D1794" s="11">
        <v>0</v>
      </c>
      <c r="E1794" s="11">
        <v>2</v>
      </c>
      <c r="F1794" s="11">
        <v>78</v>
      </c>
      <c r="G1794" s="11">
        <v>1</v>
      </c>
      <c r="H1794" s="12">
        <f t="shared" ref="H1794:H1796" si="273">SUM(D1794*400)+(E1794*100)+F1794</f>
        <v>278</v>
      </c>
      <c r="I1794" s="11">
        <v>200</v>
      </c>
      <c r="J1794" s="13">
        <f t="shared" si="272"/>
        <v>55600</v>
      </c>
      <c r="K1794" s="11">
        <v>1</v>
      </c>
      <c r="L1794" s="11"/>
      <c r="M1794" s="11"/>
      <c r="N1794" s="11">
        <v>1</v>
      </c>
      <c r="O1794" s="12"/>
      <c r="P1794" s="15">
        <v>100</v>
      </c>
      <c r="Q1794" s="16"/>
      <c r="R1794" s="16"/>
      <c r="S1794" s="15"/>
      <c r="T1794" s="15"/>
      <c r="U1794" s="13"/>
      <c r="V1794" s="13">
        <f t="shared" si="263"/>
        <v>55600</v>
      </c>
      <c r="W1794" s="13">
        <f t="shared" si="264"/>
        <v>55600</v>
      </c>
      <c r="X1794" s="17">
        <v>50</v>
      </c>
      <c r="Y1794" s="18" t="s">
        <v>35</v>
      </c>
      <c r="Z1794" s="19">
        <v>0.01</v>
      </c>
    </row>
    <row r="1795" spans="1:26" ht="25.5" customHeight="1" thickBot="1" x14ac:dyDescent="0.6">
      <c r="A1795" s="11">
        <v>1469</v>
      </c>
      <c r="B1795" s="11" t="s">
        <v>32</v>
      </c>
      <c r="C1795" s="11">
        <v>44900</v>
      </c>
      <c r="D1795" s="11">
        <v>1</v>
      </c>
      <c r="E1795" s="11">
        <v>1</v>
      </c>
      <c r="F1795" s="11">
        <v>5</v>
      </c>
      <c r="G1795" s="11">
        <v>1</v>
      </c>
      <c r="H1795" s="12">
        <f t="shared" si="273"/>
        <v>505</v>
      </c>
      <c r="I1795" s="11">
        <v>100</v>
      </c>
      <c r="J1795" s="13">
        <f t="shared" si="272"/>
        <v>50500</v>
      </c>
      <c r="K1795" s="11">
        <v>1</v>
      </c>
      <c r="L1795" s="11"/>
      <c r="M1795" s="11"/>
      <c r="N1795" s="11">
        <v>1</v>
      </c>
      <c r="O1795" s="12"/>
      <c r="P1795" s="15">
        <v>100</v>
      </c>
      <c r="Q1795" s="16"/>
      <c r="R1795" s="16"/>
      <c r="S1795" s="15"/>
      <c r="T1795" s="15"/>
      <c r="U1795" s="13"/>
      <c r="V1795" s="13">
        <f t="shared" si="263"/>
        <v>50500</v>
      </c>
      <c r="W1795" s="13">
        <f t="shared" si="264"/>
        <v>50500</v>
      </c>
      <c r="X1795" s="17">
        <v>50</v>
      </c>
      <c r="Y1795" s="18" t="s">
        <v>35</v>
      </c>
      <c r="Z1795" s="19">
        <v>0.01</v>
      </c>
    </row>
    <row r="1796" spans="1:26" ht="25.5" customHeight="1" thickBot="1" x14ac:dyDescent="0.6">
      <c r="A1796" s="11">
        <v>1470</v>
      </c>
      <c r="B1796" s="11" t="s">
        <v>32</v>
      </c>
      <c r="C1796" s="11">
        <v>44901</v>
      </c>
      <c r="D1796" s="11">
        <v>12</v>
      </c>
      <c r="E1796" s="11">
        <v>2</v>
      </c>
      <c r="F1796" s="11">
        <v>97</v>
      </c>
      <c r="G1796" s="11">
        <v>1</v>
      </c>
      <c r="H1796" s="12">
        <f t="shared" si="273"/>
        <v>5097</v>
      </c>
      <c r="I1796" s="11">
        <v>210</v>
      </c>
      <c r="J1796" s="13">
        <f t="shared" si="272"/>
        <v>1070370</v>
      </c>
      <c r="K1796" s="11">
        <v>1</v>
      </c>
      <c r="L1796" s="11"/>
      <c r="M1796" s="11"/>
      <c r="N1796" s="11">
        <v>1</v>
      </c>
      <c r="O1796" s="12"/>
      <c r="P1796" s="15">
        <v>100</v>
      </c>
      <c r="Q1796" s="16"/>
      <c r="R1796" s="16"/>
      <c r="S1796" s="15"/>
      <c r="T1796" s="15"/>
      <c r="U1796" s="13"/>
      <c r="V1796" s="13">
        <f t="shared" si="263"/>
        <v>1070370</v>
      </c>
      <c r="W1796" s="13">
        <f t="shared" si="264"/>
        <v>1070370</v>
      </c>
      <c r="X1796" s="17">
        <v>50</v>
      </c>
      <c r="Y1796" s="18" t="s">
        <v>35</v>
      </c>
      <c r="Z1796" s="19">
        <v>0.01</v>
      </c>
    </row>
    <row r="1797" spans="1:26" ht="25.5" customHeight="1" thickBot="1" x14ac:dyDescent="0.6">
      <c r="A1797" s="11">
        <v>1471</v>
      </c>
      <c r="B1797" s="11" t="s">
        <v>32</v>
      </c>
      <c r="C1797" s="11">
        <v>45088</v>
      </c>
      <c r="D1797" s="11">
        <v>5</v>
      </c>
      <c r="E1797" s="11">
        <v>0</v>
      </c>
      <c r="F1797" s="11">
        <v>0</v>
      </c>
      <c r="G1797" s="11">
        <v>1</v>
      </c>
      <c r="H1797" s="12">
        <f t="shared" ref="H1797" si="274">SUM(D1797*400)+(E1797*100)+F1797</f>
        <v>2000</v>
      </c>
      <c r="I1797" s="11">
        <v>100</v>
      </c>
      <c r="J1797" s="13">
        <f t="shared" si="272"/>
        <v>200000</v>
      </c>
      <c r="K1797" s="11">
        <v>1</v>
      </c>
      <c r="L1797" s="11"/>
      <c r="M1797" s="11"/>
      <c r="N1797" s="11">
        <v>1</v>
      </c>
      <c r="O1797" s="12"/>
      <c r="P1797" s="15">
        <v>100</v>
      </c>
      <c r="Q1797" s="16"/>
      <c r="R1797" s="16"/>
      <c r="S1797" s="15"/>
      <c r="T1797" s="15"/>
      <c r="U1797" s="13"/>
      <c r="V1797" s="13">
        <f t="shared" ref="V1797:V1833" si="275">U1797+J1797</f>
        <v>200000</v>
      </c>
      <c r="W1797" s="13">
        <f t="shared" si="264"/>
        <v>200000</v>
      </c>
      <c r="X1797" s="17">
        <v>50</v>
      </c>
      <c r="Y1797" s="18" t="s">
        <v>35</v>
      </c>
      <c r="Z1797" s="19">
        <v>0.01</v>
      </c>
    </row>
    <row r="1798" spans="1:26" ht="25.5" customHeight="1" thickBot="1" x14ac:dyDescent="0.6">
      <c r="A1798" s="11">
        <v>1472</v>
      </c>
      <c r="B1798" s="11" t="s">
        <v>32</v>
      </c>
      <c r="C1798" s="11">
        <v>39014</v>
      </c>
      <c r="D1798" s="11">
        <v>0</v>
      </c>
      <c r="E1798" s="11">
        <v>0</v>
      </c>
      <c r="F1798" s="11">
        <v>58</v>
      </c>
      <c r="G1798" s="11">
        <v>1</v>
      </c>
      <c r="H1798" s="12">
        <f t="shared" si="262"/>
        <v>58</v>
      </c>
      <c r="I1798" s="11">
        <v>100</v>
      </c>
      <c r="J1798" s="13">
        <f t="shared" si="272"/>
        <v>5800</v>
      </c>
      <c r="K1798" s="11">
        <v>1</v>
      </c>
      <c r="L1798" s="11"/>
      <c r="M1798" s="11"/>
      <c r="N1798" s="11">
        <v>1</v>
      </c>
      <c r="O1798" s="12"/>
      <c r="P1798" s="15">
        <v>100</v>
      </c>
      <c r="Q1798" s="16"/>
      <c r="R1798" s="16"/>
      <c r="S1798" s="15"/>
      <c r="T1798" s="15"/>
      <c r="U1798" s="13"/>
      <c r="V1798" s="13">
        <f t="shared" si="275"/>
        <v>5800</v>
      </c>
      <c r="W1798" s="13">
        <f t="shared" si="264"/>
        <v>5800</v>
      </c>
      <c r="X1798" s="17">
        <v>50</v>
      </c>
      <c r="Y1798" s="18" t="s">
        <v>35</v>
      </c>
      <c r="Z1798" s="19">
        <v>0.01</v>
      </c>
    </row>
    <row r="1799" spans="1:26" ht="25.5" customHeight="1" thickBot="1" x14ac:dyDescent="0.6">
      <c r="A1799" s="11">
        <v>1473</v>
      </c>
      <c r="B1799" s="11" t="s">
        <v>32</v>
      </c>
      <c r="C1799" s="11">
        <v>34829</v>
      </c>
      <c r="D1799" s="11">
        <v>4</v>
      </c>
      <c r="E1799" s="11">
        <v>0</v>
      </c>
      <c r="F1799" s="11">
        <v>0</v>
      </c>
      <c r="G1799" s="11">
        <v>1</v>
      </c>
      <c r="H1799" s="12">
        <f t="shared" si="262"/>
        <v>1600</v>
      </c>
      <c r="I1799" s="11">
        <v>130</v>
      </c>
      <c r="J1799" s="13">
        <f t="shared" si="272"/>
        <v>208000</v>
      </c>
      <c r="K1799" s="11">
        <v>1</v>
      </c>
      <c r="L1799" s="11"/>
      <c r="M1799" s="11"/>
      <c r="N1799" s="11">
        <v>1</v>
      </c>
      <c r="O1799" s="12"/>
      <c r="P1799" s="15">
        <v>100</v>
      </c>
      <c r="Q1799" s="16"/>
      <c r="R1799" s="16"/>
      <c r="S1799" s="15"/>
      <c r="T1799" s="15"/>
      <c r="U1799" s="13"/>
      <c r="V1799" s="13">
        <f t="shared" si="275"/>
        <v>208000</v>
      </c>
      <c r="W1799" s="13">
        <f t="shared" si="264"/>
        <v>208000</v>
      </c>
      <c r="X1799" s="17">
        <v>50</v>
      </c>
      <c r="Y1799" s="18" t="s">
        <v>35</v>
      </c>
      <c r="Z1799" s="19">
        <v>0.01</v>
      </c>
    </row>
    <row r="1800" spans="1:26" ht="25.5" customHeight="1" thickBot="1" x14ac:dyDescent="0.6">
      <c r="A1800" s="11">
        <v>1474</v>
      </c>
      <c r="B1800" s="11" t="s">
        <v>32</v>
      </c>
      <c r="C1800" s="11">
        <v>17749</v>
      </c>
      <c r="D1800" s="11">
        <v>5</v>
      </c>
      <c r="E1800" s="11">
        <v>2</v>
      </c>
      <c r="F1800" s="11">
        <v>8</v>
      </c>
      <c r="G1800" s="20">
        <v>1</v>
      </c>
      <c r="H1800" s="12">
        <f t="shared" si="262"/>
        <v>2208</v>
      </c>
      <c r="I1800" s="11">
        <v>100</v>
      </c>
      <c r="J1800" s="13">
        <f t="shared" si="272"/>
        <v>220800</v>
      </c>
      <c r="K1800" s="11">
        <v>1</v>
      </c>
      <c r="L1800" s="11"/>
      <c r="M1800" s="11"/>
      <c r="N1800" s="11">
        <v>1</v>
      </c>
      <c r="O1800" s="12"/>
      <c r="P1800" s="15">
        <v>100</v>
      </c>
      <c r="Q1800" s="16"/>
      <c r="R1800" s="16"/>
      <c r="S1800" s="15"/>
      <c r="T1800" s="15"/>
      <c r="U1800" s="13"/>
      <c r="V1800" s="13">
        <f t="shared" si="275"/>
        <v>220800</v>
      </c>
      <c r="W1800" s="13">
        <f t="shared" si="264"/>
        <v>220800</v>
      </c>
      <c r="X1800" s="17">
        <v>50</v>
      </c>
      <c r="Y1800" s="6" t="s">
        <v>35</v>
      </c>
      <c r="Z1800" s="19">
        <v>0.01</v>
      </c>
    </row>
    <row r="1801" spans="1:26" ht="25.5" customHeight="1" thickBot="1" x14ac:dyDescent="0.6">
      <c r="A1801" s="11">
        <v>1475</v>
      </c>
      <c r="B1801" s="11" t="s">
        <v>32</v>
      </c>
      <c r="C1801" s="11">
        <v>19648</v>
      </c>
      <c r="D1801" s="11">
        <v>19</v>
      </c>
      <c r="E1801" s="11">
        <v>3</v>
      </c>
      <c r="F1801" s="11">
        <v>15</v>
      </c>
      <c r="G1801" s="20">
        <v>1</v>
      </c>
      <c r="H1801" s="12">
        <f t="shared" ref="H1801:H1864" si="276">SUM(D1801*400)+(E1801*100)+F1801</f>
        <v>7915</v>
      </c>
      <c r="I1801" s="11">
        <v>100</v>
      </c>
      <c r="J1801" s="13">
        <f t="shared" si="272"/>
        <v>791500</v>
      </c>
      <c r="K1801" s="11">
        <v>1</v>
      </c>
      <c r="L1801" s="11"/>
      <c r="M1801" s="11"/>
      <c r="N1801" s="11">
        <v>1</v>
      </c>
      <c r="O1801" s="12"/>
      <c r="P1801" s="15">
        <v>100</v>
      </c>
      <c r="Q1801" s="16"/>
      <c r="R1801" s="16"/>
      <c r="S1801" s="15"/>
      <c r="T1801" s="15"/>
      <c r="U1801" s="13"/>
      <c r="V1801" s="13">
        <f t="shared" si="275"/>
        <v>791500</v>
      </c>
      <c r="W1801" s="13">
        <f t="shared" si="264"/>
        <v>791500</v>
      </c>
      <c r="X1801" s="17">
        <v>50</v>
      </c>
      <c r="Y1801" s="18" t="s">
        <v>35</v>
      </c>
      <c r="Z1801" s="19">
        <v>0.01</v>
      </c>
    </row>
    <row r="1802" spans="1:26" ht="25.5" customHeight="1" thickBot="1" x14ac:dyDescent="0.6">
      <c r="A1802" s="11">
        <v>1476</v>
      </c>
      <c r="B1802" s="11" t="s">
        <v>32</v>
      </c>
      <c r="C1802" s="11">
        <v>39007</v>
      </c>
      <c r="D1802" s="11">
        <v>0</v>
      </c>
      <c r="E1802" s="11">
        <v>1</v>
      </c>
      <c r="F1802" s="11">
        <v>48</v>
      </c>
      <c r="G1802" s="11">
        <v>1</v>
      </c>
      <c r="H1802" s="12">
        <f t="shared" si="276"/>
        <v>148</v>
      </c>
      <c r="I1802" s="11">
        <v>100</v>
      </c>
      <c r="J1802" s="13">
        <f t="shared" si="272"/>
        <v>14800</v>
      </c>
      <c r="K1802" s="11">
        <v>1</v>
      </c>
      <c r="L1802" s="11"/>
      <c r="M1802" s="11"/>
      <c r="N1802" s="11">
        <v>1</v>
      </c>
      <c r="O1802" s="12"/>
      <c r="P1802" s="15">
        <v>100</v>
      </c>
      <c r="Q1802" s="16"/>
      <c r="R1802" s="16"/>
      <c r="S1802" s="15"/>
      <c r="T1802" s="15"/>
      <c r="U1802" s="13"/>
      <c r="V1802" s="13">
        <f t="shared" si="275"/>
        <v>14800</v>
      </c>
      <c r="W1802" s="13">
        <f t="shared" si="264"/>
        <v>14800</v>
      </c>
      <c r="X1802" s="154">
        <v>50</v>
      </c>
      <c r="Y1802" s="18"/>
      <c r="Z1802" s="156">
        <v>0.01</v>
      </c>
    </row>
    <row r="1803" spans="1:26" ht="25.5" customHeight="1" thickBot="1" x14ac:dyDescent="0.6">
      <c r="A1803" s="11">
        <v>1477</v>
      </c>
      <c r="B1803" s="11" t="s">
        <v>32</v>
      </c>
      <c r="C1803" s="11">
        <v>39180</v>
      </c>
      <c r="D1803" s="11">
        <v>0</v>
      </c>
      <c r="E1803" s="11">
        <v>2</v>
      </c>
      <c r="F1803" s="11">
        <v>51</v>
      </c>
      <c r="G1803" s="11">
        <v>1</v>
      </c>
      <c r="H1803" s="12">
        <f t="shared" si="276"/>
        <v>251</v>
      </c>
      <c r="I1803" s="11">
        <v>130</v>
      </c>
      <c r="J1803" s="13">
        <f t="shared" si="272"/>
        <v>32630</v>
      </c>
      <c r="K1803" s="11">
        <v>1</v>
      </c>
      <c r="L1803" s="11"/>
      <c r="M1803" s="11"/>
      <c r="N1803" s="11">
        <v>1</v>
      </c>
      <c r="O1803" s="12"/>
      <c r="P1803" s="15">
        <v>100</v>
      </c>
      <c r="Q1803" s="16"/>
      <c r="R1803" s="16"/>
      <c r="S1803" s="15"/>
      <c r="T1803" s="15"/>
      <c r="U1803" s="13"/>
      <c r="V1803" s="13">
        <f t="shared" si="275"/>
        <v>32630</v>
      </c>
      <c r="W1803" s="13">
        <f t="shared" si="264"/>
        <v>32630</v>
      </c>
      <c r="X1803" s="154"/>
      <c r="Y1803" s="18" t="s">
        <v>35</v>
      </c>
      <c r="Z1803" s="156"/>
    </row>
    <row r="1804" spans="1:26" ht="36.75" customHeight="1" thickBot="1" x14ac:dyDescent="0.6">
      <c r="A1804" s="11">
        <v>1478</v>
      </c>
      <c r="B1804" s="11" t="s">
        <v>32</v>
      </c>
      <c r="C1804" s="11">
        <v>40321</v>
      </c>
      <c r="D1804" s="11">
        <v>0</v>
      </c>
      <c r="E1804" s="11">
        <v>1</v>
      </c>
      <c r="F1804" s="11">
        <v>40</v>
      </c>
      <c r="G1804" s="11">
        <v>2</v>
      </c>
      <c r="H1804" s="12">
        <f t="shared" si="276"/>
        <v>140</v>
      </c>
      <c r="I1804" s="11">
        <v>100</v>
      </c>
      <c r="J1804" s="13">
        <f t="shared" si="272"/>
        <v>14000</v>
      </c>
      <c r="K1804" s="11">
        <v>1</v>
      </c>
      <c r="L1804" s="11" t="s">
        <v>33</v>
      </c>
      <c r="M1804" s="11" t="s">
        <v>37</v>
      </c>
      <c r="N1804" s="11">
        <v>2</v>
      </c>
      <c r="O1804" s="12">
        <v>136</v>
      </c>
      <c r="P1804" s="15">
        <v>100</v>
      </c>
      <c r="Q1804" s="16">
        <v>8450</v>
      </c>
      <c r="R1804" s="16">
        <f>O1804*Q1804</f>
        <v>1149200</v>
      </c>
      <c r="S1804" s="15">
        <v>20</v>
      </c>
      <c r="T1804" s="15">
        <v>30</v>
      </c>
      <c r="U1804" s="13">
        <f>R1804*(100-T1804)%</f>
        <v>804440</v>
      </c>
      <c r="V1804" s="13">
        <f t="shared" si="275"/>
        <v>818440</v>
      </c>
      <c r="W1804" s="13">
        <f t="shared" si="264"/>
        <v>818440</v>
      </c>
      <c r="X1804" s="17">
        <v>50</v>
      </c>
      <c r="Y1804" s="18" t="s">
        <v>35</v>
      </c>
      <c r="Z1804" s="19">
        <v>0.03</v>
      </c>
    </row>
    <row r="1805" spans="1:26" ht="30.75" customHeight="1" thickBot="1" x14ac:dyDescent="0.6">
      <c r="A1805" s="11">
        <v>1479</v>
      </c>
      <c r="B1805" s="11" t="s">
        <v>32</v>
      </c>
      <c r="C1805" s="11">
        <v>17331</v>
      </c>
      <c r="D1805" s="11">
        <v>5</v>
      </c>
      <c r="E1805" s="11">
        <v>2</v>
      </c>
      <c r="F1805" s="11">
        <v>40</v>
      </c>
      <c r="G1805" s="20">
        <v>1</v>
      </c>
      <c r="H1805" s="12">
        <f t="shared" si="276"/>
        <v>2240</v>
      </c>
      <c r="I1805" s="11">
        <v>150</v>
      </c>
      <c r="J1805" s="13">
        <f t="shared" si="272"/>
        <v>336000</v>
      </c>
      <c r="K1805" s="11">
        <v>1</v>
      </c>
      <c r="L1805" s="11"/>
      <c r="M1805" s="11"/>
      <c r="N1805" s="11">
        <v>1</v>
      </c>
      <c r="O1805" s="12"/>
      <c r="P1805" s="15">
        <v>100</v>
      </c>
      <c r="Q1805" s="16"/>
      <c r="R1805" s="16"/>
      <c r="S1805" s="15"/>
      <c r="T1805" s="15"/>
      <c r="U1805" s="13"/>
      <c r="V1805" s="13">
        <f t="shared" si="275"/>
        <v>336000</v>
      </c>
      <c r="W1805" s="13">
        <f t="shared" si="264"/>
        <v>336000</v>
      </c>
      <c r="X1805" s="47">
        <v>50</v>
      </c>
      <c r="Y1805" s="58" t="s">
        <v>35</v>
      </c>
      <c r="Z1805" s="19">
        <v>0.01</v>
      </c>
    </row>
    <row r="1806" spans="1:26" ht="30.75" customHeight="1" thickBot="1" x14ac:dyDescent="0.6">
      <c r="A1806" s="11">
        <v>1480</v>
      </c>
      <c r="B1806" s="11" t="s">
        <v>32</v>
      </c>
      <c r="C1806" s="11">
        <v>21863</v>
      </c>
      <c r="D1806" s="11">
        <v>2</v>
      </c>
      <c r="E1806" s="11">
        <v>3</v>
      </c>
      <c r="F1806" s="11">
        <v>73</v>
      </c>
      <c r="G1806" s="20">
        <v>1</v>
      </c>
      <c r="H1806" s="12">
        <f t="shared" si="276"/>
        <v>1173</v>
      </c>
      <c r="I1806" s="11">
        <v>140</v>
      </c>
      <c r="J1806" s="13">
        <f t="shared" si="272"/>
        <v>164220</v>
      </c>
      <c r="K1806" s="11">
        <v>1</v>
      </c>
      <c r="L1806" s="11"/>
      <c r="M1806" s="11"/>
      <c r="N1806" s="11">
        <v>1</v>
      </c>
      <c r="O1806" s="12"/>
      <c r="P1806" s="15">
        <v>100</v>
      </c>
      <c r="Q1806" s="16"/>
      <c r="R1806" s="16"/>
      <c r="S1806" s="15"/>
      <c r="T1806" s="15"/>
      <c r="U1806" s="13"/>
      <c r="V1806" s="13">
        <f t="shared" si="275"/>
        <v>164220</v>
      </c>
      <c r="W1806" s="13">
        <f t="shared" si="264"/>
        <v>164220</v>
      </c>
      <c r="X1806" s="47">
        <v>50</v>
      </c>
      <c r="Y1806" s="58" t="s">
        <v>35</v>
      </c>
      <c r="Z1806" s="19">
        <v>0.01</v>
      </c>
    </row>
    <row r="1807" spans="1:26" ht="30.75" customHeight="1" thickBot="1" x14ac:dyDescent="0.6">
      <c r="A1807" s="11">
        <v>1481</v>
      </c>
      <c r="B1807" s="11" t="s">
        <v>32</v>
      </c>
      <c r="C1807" s="11">
        <v>16733</v>
      </c>
      <c r="D1807" s="11">
        <v>1</v>
      </c>
      <c r="E1807" s="11">
        <v>0</v>
      </c>
      <c r="F1807" s="11">
        <v>0</v>
      </c>
      <c r="G1807" s="20">
        <v>1</v>
      </c>
      <c r="H1807" s="12">
        <f t="shared" si="276"/>
        <v>400</v>
      </c>
      <c r="I1807" s="11">
        <v>110</v>
      </c>
      <c r="J1807" s="13">
        <f t="shared" si="272"/>
        <v>44000</v>
      </c>
      <c r="K1807" s="11">
        <v>1</v>
      </c>
      <c r="L1807" s="11"/>
      <c r="M1807" s="11"/>
      <c r="N1807" s="11">
        <v>1</v>
      </c>
      <c r="O1807" s="12"/>
      <c r="P1807" s="15">
        <v>100</v>
      </c>
      <c r="Q1807" s="16"/>
      <c r="R1807" s="16"/>
      <c r="S1807" s="15"/>
      <c r="T1807" s="15"/>
      <c r="U1807" s="13"/>
      <c r="V1807" s="13">
        <f t="shared" si="275"/>
        <v>44000</v>
      </c>
      <c r="W1807" s="13">
        <f t="shared" si="264"/>
        <v>44000</v>
      </c>
      <c r="X1807" s="47">
        <v>50</v>
      </c>
      <c r="Y1807" s="58" t="s">
        <v>35</v>
      </c>
      <c r="Z1807" s="19">
        <v>0.01</v>
      </c>
    </row>
    <row r="1808" spans="1:26" ht="30.75" customHeight="1" thickBot="1" x14ac:dyDescent="0.6">
      <c r="A1808" s="11">
        <v>1482</v>
      </c>
      <c r="B1808" s="11" t="s">
        <v>32</v>
      </c>
      <c r="C1808" s="11">
        <v>35179</v>
      </c>
      <c r="D1808" s="11">
        <v>1</v>
      </c>
      <c r="E1808" s="11">
        <v>3</v>
      </c>
      <c r="F1808" s="11">
        <v>21</v>
      </c>
      <c r="G1808" s="11">
        <v>1</v>
      </c>
      <c r="H1808" s="12">
        <f>SUM(D1808*400)+(E1808*100)+F1808</f>
        <v>721</v>
      </c>
      <c r="I1808" s="11">
        <v>440</v>
      </c>
      <c r="J1808" s="13">
        <f t="shared" si="272"/>
        <v>317240</v>
      </c>
      <c r="K1808" s="11">
        <v>1</v>
      </c>
      <c r="L1808" s="11"/>
      <c r="M1808" s="11"/>
      <c r="N1808" s="11">
        <v>1</v>
      </c>
      <c r="O1808" s="12"/>
      <c r="P1808" s="15">
        <v>100</v>
      </c>
      <c r="Q1808" s="16"/>
      <c r="R1808" s="16"/>
      <c r="S1808" s="15"/>
      <c r="T1808" s="15"/>
      <c r="U1808" s="13"/>
      <c r="V1808" s="13">
        <f t="shared" si="275"/>
        <v>317240</v>
      </c>
      <c r="W1808" s="13">
        <f t="shared" si="264"/>
        <v>317240</v>
      </c>
      <c r="X1808" s="17">
        <v>50</v>
      </c>
      <c r="Y1808" s="18" t="s">
        <v>35</v>
      </c>
      <c r="Z1808" s="19">
        <v>0.01</v>
      </c>
    </row>
    <row r="1809" spans="1:26" ht="36.75" customHeight="1" thickBot="1" x14ac:dyDescent="0.6">
      <c r="A1809" s="152">
        <v>1483</v>
      </c>
      <c r="B1809" s="11" t="s">
        <v>32</v>
      </c>
      <c r="C1809" s="11">
        <v>2792</v>
      </c>
      <c r="D1809" s="11">
        <v>0</v>
      </c>
      <c r="E1809" s="11">
        <v>0</v>
      </c>
      <c r="F1809" s="11">
        <v>39</v>
      </c>
      <c r="G1809" s="20">
        <v>2</v>
      </c>
      <c r="H1809" s="12">
        <f>SUM(D1809*400)+(E1809*100)+F1809</f>
        <v>39</v>
      </c>
      <c r="I1809" s="11">
        <v>420</v>
      </c>
      <c r="J1809" s="13">
        <f t="shared" si="272"/>
        <v>16380</v>
      </c>
      <c r="K1809" s="11">
        <v>1</v>
      </c>
      <c r="L1809" s="11"/>
      <c r="M1809" s="11"/>
      <c r="N1809" s="11">
        <v>2</v>
      </c>
      <c r="O1809" s="12"/>
      <c r="P1809" s="15">
        <v>100</v>
      </c>
      <c r="Q1809" s="16"/>
      <c r="R1809" s="16"/>
      <c r="S1809" s="15"/>
      <c r="T1809" s="15"/>
      <c r="U1809" s="13"/>
      <c r="V1809" s="13">
        <f t="shared" si="275"/>
        <v>16380</v>
      </c>
      <c r="W1809" s="13">
        <f t="shared" si="264"/>
        <v>16380</v>
      </c>
      <c r="X1809" s="17">
        <v>50</v>
      </c>
      <c r="Y1809" s="6" t="s">
        <v>35</v>
      </c>
      <c r="Z1809" s="19">
        <v>0.03</v>
      </c>
    </row>
    <row r="1810" spans="1:26" ht="36.75" customHeight="1" thickBot="1" x14ac:dyDescent="0.6">
      <c r="A1810" s="157"/>
      <c r="B1810" s="11" t="s">
        <v>32</v>
      </c>
      <c r="C1810" s="11">
        <v>2792</v>
      </c>
      <c r="D1810" s="11"/>
      <c r="E1810" s="11"/>
      <c r="F1810" s="11"/>
      <c r="G1810" s="20">
        <v>2</v>
      </c>
      <c r="H1810" s="12"/>
      <c r="I1810" s="11"/>
      <c r="J1810" s="13"/>
      <c r="K1810" s="11">
        <v>1</v>
      </c>
      <c r="L1810" s="11" t="s">
        <v>33</v>
      </c>
      <c r="M1810" s="14" t="s">
        <v>34</v>
      </c>
      <c r="N1810" s="11">
        <v>2</v>
      </c>
      <c r="O1810" s="12">
        <v>156</v>
      </c>
      <c r="P1810" s="15">
        <v>100</v>
      </c>
      <c r="Q1810" s="16">
        <v>8450</v>
      </c>
      <c r="R1810" s="16">
        <f>O1810*Q1810</f>
        <v>1318200</v>
      </c>
      <c r="S1810" s="15">
        <v>26</v>
      </c>
      <c r="T1810" s="15">
        <v>85</v>
      </c>
      <c r="U1810" s="13">
        <f>R1810*(100-T1810)%</f>
        <v>197730</v>
      </c>
      <c r="V1810" s="13">
        <f t="shared" si="275"/>
        <v>197730</v>
      </c>
      <c r="W1810" s="13">
        <f>V1810</f>
        <v>197730</v>
      </c>
      <c r="X1810" s="17">
        <v>10</v>
      </c>
      <c r="Y1810" s="6" t="s">
        <v>35</v>
      </c>
      <c r="Z1810" s="19">
        <v>0.02</v>
      </c>
    </row>
    <row r="1811" spans="1:26" ht="36.75" customHeight="1" thickBot="1" x14ac:dyDescent="0.6">
      <c r="A1811" s="11">
        <v>1484</v>
      </c>
      <c r="B1811" s="11" t="s">
        <v>32</v>
      </c>
      <c r="C1811" s="11">
        <v>34890</v>
      </c>
      <c r="D1811" s="11">
        <v>0</v>
      </c>
      <c r="E1811" s="11">
        <v>1</v>
      </c>
      <c r="F1811" s="11">
        <v>36</v>
      </c>
      <c r="G1811" s="11">
        <v>1</v>
      </c>
      <c r="H1811" s="12">
        <f t="shared" si="276"/>
        <v>136</v>
      </c>
      <c r="I1811" s="11">
        <v>420</v>
      </c>
      <c r="J1811" s="13">
        <f>H1811*I1811</f>
        <v>57120</v>
      </c>
      <c r="K1811" s="11">
        <v>1</v>
      </c>
      <c r="L1811" s="11"/>
      <c r="M1811" s="11"/>
      <c r="N1811" s="11">
        <v>1</v>
      </c>
      <c r="O1811" s="12"/>
      <c r="P1811" s="15">
        <v>100</v>
      </c>
      <c r="Q1811" s="16"/>
      <c r="R1811" s="16"/>
      <c r="S1811" s="15"/>
      <c r="T1811" s="15"/>
      <c r="U1811" s="13"/>
      <c r="V1811" s="13">
        <f t="shared" si="275"/>
        <v>57120</v>
      </c>
      <c r="W1811" s="13">
        <f t="shared" ref="W1811:W1878" si="277">V1811</f>
        <v>57120</v>
      </c>
      <c r="X1811" s="17">
        <v>50</v>
      </c>
      <c r="Y1811" s="18" t="s">
        <v>35</v>
      </c>
      <c r="Z1811" s="19">
        <v>0.01</v>
      </c>
    </row>
    <row r="1812" spans="1:26" ht="36.75" customHeight="1" thickBot="1" x14ac:dyDescent="0.6">
      <c r="A1812" s="152">
        <v>1485</v>
      </c>
      <c r="B1812" s="11" t="s">
        <v>32</v>
      </c>
      <c r="C1812" s="11">
        <v>1430</v>
      </c>
      <c r="D1812" s="11">
        <v>0</v>
      </c>
      <c r="E1812" s="11">
        <v>1</v>
      </c>
      <c r="F1812" s="11">
        <v>99</v>
      </c>
      <c r="G1812" s="20">
        <v>2</v>
      </c>
      <c r="H1812" s="12">
        <f t="shared" si="276"/>
        <v>199</v>
      </c>
      <c r="I1812" s="11">
        <v>420</v>
      </c>
      <c r="J1812" s="13">
        <f>H1812*I1812</f>
        <v>83580</v>
      </c>
      <c r="K1812" s="11">
        <v>1</v>
      </c>
      <c r="L1812" s="11"/>
      <c r="M1812" s="11"/>
      <c r="N1812" s="11">
        <v>2</v>
      </c>
      <c r="O1812" s="12"/>
      <c r="P1812" s="15">
        <v>100</v>
      </c>
      <c r="Q1812" s="16"/>
      <c r="R1812" s="16"/>
      <c r="S1812" s="15"/>
      <c r="T1812" s="15"/>
      <c r="U1812" s="13"/>
      <c r="V1812" s="13">
        <f t="shared" si="275"/>
        <v>83580</v>
      </c>
      <c r="W1812" s="13">
        <f t="shared" si="277"/>
        <v>83580</v>
      </c>
      <c r="X1812" s="17">
        <v>50</v>
      </c>
      <c r="Y1812" s="18" t="s">
        <v>35</v>
      </c>
      <c r="Z1812" s="19">
        <v>0.03</v>
      </c>
    </row>
    <row r="1813" spans="1:26" ht="36.75" customHeight="1" thickBot="1" x14ac:dyDescent="0.6">
      <c r="A1813" s="153"/>
      <c r="B1813" s="11" t="s">
        <v>32</v>
      </c>
      <c r="C1813" s="11">
        <v>1430</v>
      </c>
      <c r="D1813" s="11"/>
      <c r="E1813" s="11"/>
      <c r="F1813" s="11"/>
      <c r="G1813" s="20"/>
      <c r="H1813" s="12"/>
      <c r="I1813" s="11"/>
      <c r="J1813" s="13"/>
      <c r="K1813" s="11">
        <v>1</v>
      </c>
      <c r="L1813" s="11" t="s">
        <v>33</v>
      </c>
      <c r="M1813" s="14" t="s">
        <v>34</v>
      </c>
      <c r="N1813" s="11">
        <v>2</v>
      </c>
      <c r="O1813" s="12">
        <v>228</v>
      </c>
      <c r="P1813" s="15">
        <v>100</v>
      </c>
      <c r="Q1813" s="16">
        <v>8450</v>
      </c>
      <c r="R1813" s="16">
        <f>O1813*Q1813</f>
        <v>1926600</v>
      </c>
      <c r="S1813" s="15">
        <v>26</v>
      </c>
      <c r="T1813" s="15">
        <v>85</v>
      </c>
      <c r="U1813" s="13">
        <f>R1813*(100-T1813)%</f>
        <v>288990</v>
      </c>
      <c r="V1813" s="13">
        <f t="shared" si="275"/>
        <v>288990</v>
      </c>
      <c r="W1813" s="13">
        <f>V1813</f>
        <v>288990</v>
      </c>
      <c r="X1813" s="17">
        <v>10</v>
      </c>
      <c r="Y1813" s="18" t="s">
        <v>35</v>
      </c>
      <c r="Z1813" s="19">
        <v>0.02</v>
      </c>
    </row>
    <row r="1814" spans="1:26" ht="36.75" customHeight="1" thickBot="1" x14ac:dyDescent="0.6">
      <c r="A1814" s="11">
        <v>1486</v>
      </c>
      <c r="B1814" s="11" t="s">
        <v>32</v>
      </c>
      <c r="C1814" s="11">
        <v>19514</v>
      </c>
      <c r="D1814" s="11">
        <v>3</v>
      </c>
      <c r="E1814" s="11">
        <v>2</v>
      </c>
      <c r="F1814" s="11">
        <v>0</v>
      </c>
      <c r="G1814" s="20">
        <v>1</v>
      </c>
      <c r="H1814" s="12">
        <f t="shared" si="276"/>
        <v>1400</v>
      </c>
      <c r="I1814" s="11">
        <v>180</v>
      </c>
      <c r="J1814" s="13">
        <f>H1814*I1814</f>
        <v>252000</v>
      </c>
      <c r="K1814" s="11">
        <v>1</v>
      </c>
      <c r="L1814" s="11"/>
      <c r="M1814" s="11"/>
      <c r="N1814" s="11">
        <v>1</v>
      </c>
      <c r="O1814" s="12"/>
      <c r="P1814" s="15">
        <v>100</v>
      </c>
      <c r="Q1814" s="16"/>
      <c r="R1814" s="16"/>
      <c r="S1814" s="15"/>
      <c r="T1814" s="15"/>
      <c r="U1814" s="13"/>
      <c r="V1814" s="13">
        <f t="shared" si="275"/>
        <v>252000</v>
      </c>
      <c r="W1814" s="13">
        <f t="shared" si="277"/>
        <v>252000</v>
      </c>
      <c r="X1814" s="154">
        <v>50</v>
      </c>
      <c r="Y1814" s="155" t="s">
        <v>35</v>
      </c>
      <c r="Z1814" s="156">
        <v>0.01</v>
      </c>
    </row>
    <row r="1815" spans="1:26" ht="36.75" customHeight="1" thickBot="1" x14ac:dyDescent="0.6">
      <c r="A1815" s="11">
        <v>1487</v>
      </c>
      <c r="B1815" s="11" t="s">
        <v>32</v>
      </c>
      <c r="C1815" s="11">
        <v>32537</v>
      </c>
      <c r="D1815" s="11">
        <v>0</v>
      </c>
      <c r="E1815" s="11">
        <v>2</v>
      </c>
      <c r="F1815" s="11">
        <v>8</v>
      </c>
      <c r="G1815" s="20">
        <v>1</v>
      </c>
      <c r="H1815" s="12">
        <f t="shared" si="276"/>
        <v>208</v>
      </c>
      <c r="I1815" s="11">
        <v>100</v>
      </c>
      <c r="J1815" s="13">
        <f>H1815*I1815</f>
        <v>20800</v>
      </c>
      <c r="K1815" s="11">
        <v>1</v>
      </c>
      <c r="L1815" s="11"/>
      <c r="M1815" s="11"/>
      <c r="N1815" s="11">
        <v>1</v>
      </c>
      <c r="O1815" s="12"/>
      <c r="P1815" s="15">
        <v>100</v>
      </c>
      <c r="Q1815" s="16"/>
      <c r="R1815" s="16"/>
      <c r="S1815" s="15"/>
      <c r="T1815" s="15"/>
      <c r="U1815" s="13"/>
      <c r="V1815" s="13">
        <f t="shared" si="275"/>
        <v>20800</v>
      </c>
      <c r="W1815" s="13">
        <f t="shared" si="277"/>
        <v>20800</v>
      </c>
      <c r="X1815" s="154"/>
      <c r="Y1815" s="155"/>
      <c r="Z1815" s="156"/>
    </row>
    <row r="1816" spans="1:26" ht="36.75" customHeight="1" thickBot="1" x14ac:dyDescent="0.6">
      <c r="A1816" s="152">
        <v>1488</v>
      </c>
      <c r="B1816" s="11" t="s">
        <v>32</v>
      </c>
      <c r="C1816" s="11">
        <v>21057</v>
      </c>
      <c r="D1816" s="11">
        <v>0</v>
      </c>
      <c r="E1816" s="11">
        <v>2</v>
      </c>
      <c r="F1816" s="11">
        <v>73</v>
      </c>
      <c r="G1816" s="20">
        <v>2</v>
      </c>
      <c r="H1816" s="12">
        <f>SUM(D1816*400)+(E1816*100)+F1816-H1818</f>
        <v>267</v>
      </c>
      <c r="I1816" s="11">
        <v>100</v>
      </c>
      <c r="J1816" s="13">
        <f>H1816*I1816</f>
        <v>26700</v>
      </c>
      <c r="K1816" s="11">
        <v>1</v>
      </c>
      <c r="L1816" s="11"/>
      <c r="M1816" s="11"/>
      <c r="N1816" s="11">
        <v>2</v>
      </c>
      <c r="O1816" s="12"/>
      <c r="P1816" s="15">
        <v>100</v>
      </c>
      <c r="Q1816" s="16"/>
      <c r="R1816" s="16"/>
      <c r="S1816" s="15"/>
      <c r="T1816" s="15"/>
      <c r="U1816" s="13"/>
      <c r="V1816" s="13">
        <f t="shared" si="275"/>
        <v>26700</v>
      </c>
      <c r="W1816" s="13">
        <f t="shared" si="277"/>
        <v>26700</v>
      </c>
      <c r="X1816" s="17">
        <v>50</v>
      </c>
      <c r="Y1816" s="18" t="s">
        <v>35</v>
      </c>
      <c r="Z1816" s="19">
        <v>0.02</v>
      </c>
    </row>
    <row r="1817" spans="1:26" ht="36.75" customHeight="1" thickBot="1" x14ac:dyDescent="0.6">
      <c r="A1817" s="157"/>
      <c r="B1817" s="11" t="s">
        <v>32</v>
      </c>
      <c r="C1817" s="11">
        <v>21057</v>
      </c>
      <c r="D1817" s="11"/>
      <c r="E1817" s="11"/>
      <c r="F1817" s="11"/>
      <c r="G1817" s="20"/>
      <c r="H1817" s="12"/>
      <c r="I1817" s="11"/>
      <c r="J1817" s="13"/>
      <c r="K1817" s="11">
        <v>1</v>
      </c>
      <c r="L1817" s="11" t="s">
        <v>33</v>
      </c>
      <c r="M1817" s="14" t="s">
        <v>34</v>
      </c>
      <c r="N1817" s="11">
        <v>2</v>
      </c>
      <c r="O1817" s="12">
        <v>260</v>
      </c>
      <c r="P1817" s="15">
        <v>100</v>
      </c>
      <c r="Q1817" s="16">
        <v>8450</v>
      </c>
      <c r="R1817" s="16">
        <f>O1817*Q1817</f>
        <v>2197000</v>
      </c>
      <c r="S1817" s="15">
        <v>36</v>
      </c>
      <c r="T1817" s="15">
        <v>85</v>
      </c>
      <c r="U1817" s="13">
        <f>R1817*(100-T1817)%</f>
        <v>329550</v>
      </c>
      <c r="V1817" s="13">
        <f t="shared" si="275"/>
        <v>329550</v>
      </c>
      <c r="W1817" s="13">
        <f t="shared" si="277"/>
        <v>329550</v>
      </c>
      <c r="X1817" s="17">
        <v>10</v>
      </c>
      <c r="Y1817" s="18" t="s">
        <v>35</v>
      </c>
      <c r="Z1817" s="19">
        <v>0.02</v>
      </c>
    </row>
    <row r="1818" spans="1:26" s="37" customFormat="1" ht="36.75" customHeight="1" thickBot="1" x14ac:dyDescent="0.6">
      <c r="A1818" s="153"/>
      <c r="B1818" s="14" t="s">
        <v>32</v>
      </c>
      <c r="C1818" s="14">
        <v>21057</v>
      </c>
      <c r="D1818" s="14"/>
      <c r="E1818" s="14"/>
      <c r="F1818" s="14"/>
      <c r="G1818" s="29">
        <v>3</v>
      </c>
      <c r="H1818" s="19">
        <v>6</v>
      </c>
      <c r="I1818" s="14">
        <v>100</v>
      </c>
      <c r="J1818" s="30">
        <f t="shared" ref="J1818:J1824" si="278">H1818*I1818</f>
        <v>600</v>
      </c>
      <c r="K1818" s="14">
        <v>1</v>
      </c>
      <c r="L1818" s="14" t="s">
        <v>42</v>
      </c>
      <c r="M1818" s="14" t="s">
        <v>41</v>
      </c>
      <c r="N1818" s="14">
        <v>2</v>
      </c>
      <c r="O1818" s="19">
        <v>24</v>
      </c>
      <c r="P1818" s="31">
        <v>100</v>
      </c>
      <c r="Q1818" s="32">
        <v>2550</v>
      </c>
      <c r="R1818" s="32">
        <f>O1818*Q1818</f>
        <v>61200</v>
      </c>
      <c r="S1818" s="31">
        <v>16</v>
      </c>
      <c r="T1818" s="31">
        <v>72</v>
      </c>
      <c r="U1818" s="30">
        <f>R1818*(100-T1818)%</f>
        <v>17136</v>
      </c>
      <c r="V1818" s="30">
        <f t="shared" si="275"/>
        <v>17736</v>
      </c>
      <c r="W1818" s="30">
        <f t="shared" si="277"/>
        <v>17736</v>
      </c>
      <c r="X1818" s="33">
        <v>10</v>
      </c>
      <c r="Y1818" s="34" t="s">
        <v>35</v>
      </c>
      <c r="Z1818" s="19">
        <v>0.02</v>
      </c>
    </row>
    <row r="1819" spans="1:26" ht="25.5" customHeight="1" thickBot="1" x14ac:dyDescent="0.6">
      <c r="A1819" s="11">
        <v>1489</v>
      </c>
      <c r="B1819" s="11" t="s">
        <v>32</v>
      </c>
      <c r="C1819" s="11">
        <v>21568</v>
      </c>
      <c r="D1819" s="11">
        <v>5</v>
      </c>
      <c r="E1819" s="11">
        <v>0</v>
      </c>
      <c r="F1819" s="11">
        <v>29</v>
      </c>
      <c r="G1819" s="20">
        <v>1</v>
      </c>
      <c r="H1819" s="12">
        <f t="shared" si="276"/>
        <v>2029</v>
      </c>
      <c r="I1819" s="11">
        <v>130</v>
      </c>
      <c r="J1819" s="13">
        <f t="shared" si="278"/>
        <v>263770</v>
      </c>
      <c r="K1819" s="11">
        <v>1</v>
      </c>
      <c r="L1819" s="11"/>
      <c r="M1819" s="11"/>
      <c r="N1819" s="11">
        <v>1</v>
      </c>
      <c r="O1819" s="12"/>
      <c r="P1819" s="15">
        <v>100</v>
      </c>
      <c r="Q1819" s="16"/>
      <c r="R1819" s="16"/>
      <c r="S1819" s="15"/>
      <c r="T1819" s="15"/>
      <c r="U1819" s="13"/>
      <c r="V1819" s="13">
        <f t="shared" si="275"/>
        <v>263770</v>
      </c>
      <c r="W1819" s="13">
        <f t="shared" si="277"/>
        <v>263770</v>
      </c>
      <c r="X1819" s="154">
        <v>50</v>
      </c>
      <c r="Y1819" s="155" t="s">
        <v>35</v>
      </c>
      <c r="Z1819" s="156">
        <v>0.01</v>
      </c>
    </row>
    <row r="1820" spans="1:26" ht="25.5" customHeight="1" thickBot="1" x14ac:dyDescent="0.6">
      <c r="A1820" s="11">
        <v>1490</v>
      </c>
      <c r="B1820" s="11" t="s">
        <v>32</v>
      </c>
      <c r="C1820" s="11">
        <v>21572</v>
      </c>
      <c r="D1820" s="11">
        <v>1</v>
      </c>
      <c r="E1820" s="11">
        <v>0</v>
      </c>
      <c r="F1820" s="11">
        <v>82</v>
      </c>
      <c r="G1820" s="20">
        <v>1</v>
      </c>
      <c r="H1820" s="12">
        <f t="shared" si="276"/>
        <v>482</v>
      </c>
      <c r="I1820" s="11">
        <v>100</v>
      </c>
      <c r="J1820" s="13">
        <f t="shared" si="278"/>
        <v>48200</v>
      </c>
      <c r="K1820" s="11">
        <v>1</v>
      </c>
      <c r="L1820" s="11"/>
      <c r="M1820" s="11"/>
      <c r="N1820" s="11">
        <v>1</v>
      </c>
      <c r="O1820" s="12"/>
      <c r="P1820" s="15">
        <v>100</v>
      </c>
      <c r="Q1820" s="16"/>
      <c r="R1820" s="16"/>
      <c r="S1820" s="15"/>
      <c r="T1820" s="15"/>
      <c r="U1820" s="13"/>
      <c r="V1820" s="13">
        <f t="shared" si="275"/>
        <v>48200</v>
      </c>
      <c r="W1820" s="13">
        <f t="shared" si="277"/>
        <v>48200</v>
      </c>
      <c r="X1820" s="154"/>
      <c r="Y1820" s="155"/>
      <c r="Z1820" s="156"/>
    </row>
    <row r="1821" spans="1:26" ht="25.5" customHeight="1" thickBot="1" x14ac:dyDescent="0.6">
      <c r="A1821" s="11">
        <v>1491</v>
      </c>
      <c r="B1821" s="11" t="s">
        <v>32</v>
      </c>
      <c r="C1821" s="11">
        <v>21573</v>
      </c>
      <c r="D1821" s="11">
        <v>1</v>
      </c>
      <c r="E1821" s="11">
        <v>0</v>
      </c>
      <c r="F1821" s="11">
        <v>57</v>
      </c>
      <c r="G1821" s="20">
        <v>1</v>
      </c>
      <c r="H1821" s="12">
        <f t="shared" si="276"/>
        <v>457</v>
      </c>
      <c r="I1821" s="11">
        <v>100</v>
      </c>
      <c r="J1821" s="13">
        <f t="shared" si="278"/>
        <v>45700</v>
      </c>
      <c r="K1821" s="11">
        <v>1</v>
      </c>
      <c r="L1821" s="11"/>
      <c r="M1821" s="11"/>
      <c r="N1821" s="11">
        <v>1</v>
      </c>
      <c r="O1821" s="12"/>
      <c r="P1821" s="15">
        <v>100</v>
      </c>
      <c r="Q1821" s="16"/>
      <c r="R1821" s="16"/>
      <c r="S1821" s="15"/>
      <c r="T1821" s="15"/>
      <c r="U1821" s="13"/>
      <c r="V1821" s="13">
        <f t="shared" si="275"/>
        <v>45700</v>
      </c>
      <c r="W1821" s="13">
        <f t="shared" si="277"/>
        <v>45700</v>
      </c>
      <c r="X1821" s="154"/>
      <c r="Y1821" s="155"/>
      <c r="Z1821" s="156"/>
    </row>
    <row r="1822" spans="1:26" ht="25.5" customHeight="1" thickBot="1" x14ac:dyDescent="0.6">
      <c r="A1822" s="11">
        <v>1492</v>
      </c>
      <c r="B1822" s="11" t="s">
        <v>32</v>
      </c>
      <c r="C1822" s="11">
        <v>31529</v>
      </c>
      <c r="D1822" s="11">
        <v>2</v>
      </c>
      <c r="E1822" s="11">
        <v>0</v>
      </c>
      <c r="F1822" s="11">
        <v>86</v>
      </c>
      <c r="G1822" s="20">
        <v>1</v>
      </c>
      <c r="H1822" s="12">
        <f t="shared" si="276"/>
        <v>886</v>
      </c>
      <c r="I1822" s="11">
        <v>110</v>
      </c>
      <c r="J1822" s="13">
        <f t="shared" si="278"/>
        <v>97460</v>
      </c>
      <c r="K1822" s="11">
        <v>1</v>
      </c>
      <c r="L1822" s="11"/>
      <c r="M1822" s="11"/>
      <c r="N1822" s="11">
        <v>1</v>
      </c>
      <c r="O1822" s="12"/>
      <c r="P1822" s="15">
        <v>100</v>
      </c>
      <c r="Q1822" s="16"/>
      <c r="R1822" s="16"/>
      <c r="S1822" s="15"/>
      <c r="T1822" s="15"/>
      <c r="U1822" s="13"/>
      <c r="V1822" s="13">
        <f t="shared" si="275"/>
        <v>97460</v>
      </c>
      <c r="W1822" s="13">
        <f t="shared" si="277"/>
        <v>97460</v>
      </c>
      <c r="X1822" s="154">
        <v>50</v>
      </c>
      <c r="Y1822" s="155" t="s">
        <v>35</v>
      </c>
      <c r="Z1822" s="156">
        <v>0.01</v>
      </c>
    </row>
    <row r="1823" spans="1:26" ht="25.5" customHeight="1" thickBot="1" x14ac:dyDescent="0.6">
      <c r="A1823" s="11">
        <v>1493</v>
      </c>
      <c r="B1823" s="11" t="s">
        <v>32</v>
      </c>
      <c r="C1823" s="11">
        <v>34395</v>
      </c>
      <c r="D1823" s="11">
        <v>4</v>
      </c>
      <c r="E1823" s="11">
        <v>2</v>
      </c>
      <c r="F1823" s="11">
        <v>34</v>
      </c>
      <c r="G1823" s="11">
        <v>1</v>
      </c>
      <c r="H1823" s="12">
        <f t="shared" si="276"/>
        <v>1834</v>
      </c>
      <c r="I1823" s="11">
        <v>100</v>
      </c>
      <c r="J1823" s="13">
        <f t="shared" si="278"/>
        <v>183400</v>
      </c>
      <c r="K1823" s="11">
        <v>1</v>
      </c>
      <c r="L1823" s="11"/>
      <c r="M1823" s="11"/>
      <c r="N1823" s="11">
        <v>1</v>
      </c>
      <c r="O1823" s="12"/>
      <c r="P1823" s="15">
        <v>100</v>
      </c>
      <c r="Q1823" s="16"/>
      <c r="R1823" s="16"/>
      <c r="S1823" s="15"/>
      <c r="T1823" s="15"/>
      <c r="U1823" s="13"/>
      <c r="V1823" s="13">
        <f t="shared" si="275"/>
        <v>183400</v>
      </c>
      <c r="W1823" s="13">
        <f t="shared" si="277"/>
        <v>183400</v>
      </c>
      <c r="X1823" s="154"/>
      <c r="Y1823" s="155"/>
      <c r="Z1823" s="156"/>
    </row>
    <row r="1824" spans="1:26" s="37" customFormat="1" ht="36.75" customHeight="1" thickBot="1" x14ac:dyDescent="0.6">
      <c r="A1824" s="147">
        <v>1494</v>
      </c>
      <c r="B1824" s="14" t="s">
        <v>32</v>
      </c>
      <c r="C1824" s="14">
        <v>34039</v>
      </c>
      <c r="D1824" s="14">
        <v>0</v>
      </c>
      <c r="E1824" s="14">
        <v>1</v>
      </c>
      <c r="F1824" s="14">
        <v>76</v>
      </c>
      <c r="G1824" s="29">
        <v>2</v>
      </c>
      <c r="H1824" s="19">
        <f t="shared" si="276"/>
        <v>176</v>
      </c>
      <c r="I1824" s="14">
        <v>370</v>
      </c>
      <c r="J1824" s="30">
        <f t="shared" si="278"/>
        <v>65120</v>
      </c>
      <c r="K1824" s="14">
        <v>1</v>
      </c>
      <c r="L1824" s="14"/>
      <c r="M1824" s="14"/>
      <c r="N1824" s="14">
        <v>2</v>
      </c>
      <c r="O1824" s="19"/>
      <c r="P1824" s="31">
        <v>100</v>
      </c>
      <c r="Q1824" s="32"/>
      <c r="R1824" s="32"/>
      <c r="S1824" s="31"/>
      <c r="T1824" s="31"/>
      <c r="U1824" s="30"/>
      <c r="V1824" s="30">
        <f t="shared" si="275"/>
        <v>65120</v>
      </c>
      <c r="W1824" s="30">
        <f t="shared" si="277"/>
        <v>65120</v>
      </c>
      <c r="X1824" s="33">
        <v>0</v>
      </c>
      <c r="Y1824" s="34"/>
      <c r="Z1824" s="19">
        <v>0.02</v>
      </c>
    </row>
    <row r="1825" spans="1:26" ht="36" customHeight="1" thickBot="1" x14ac:dyDescent="0.6">
      <c r="A1825" s="153"/>
      <c r="B1825" s="11" t="s">
        <v>32</v>
      </c>
      <c r="C1825" s="11">
        <v>34039</v>
      </c>
      <c r="D1825" s="11"/>
      <c r="E1825" s="11"/>
      <c r="F1825" s="11"/>
      <c r="G1825" s="20"/>
      <c r="H1825" s="12"/>
      <c r="I1825" s="11"/>
      <c r="J1825" s="13"/>
      <c r="K1825" s="11">
        <v>1</v>
      </c>
      <c r="L1825" s="11" t="s">
        <v>33</v>
      </c>
      <c r="M1825" s="14" t="s">
        <v>34</v>
      </c>
      <c r="N1825" s="11">
        <v>2</v>
      </c>
      <c r="O1825" s="12">
        <v>220</v>
      </c>
      <c r="P1825" s="15">
        <v>100</v>
      </c>
      <c r="Q1825" s="16">
        <v>8450</v>
      </c>
      <c r="R1825" s="16">
        <f>O1825*Q1825</f>
        <v>1859000</v>
      </c>
      <c r="S1825" s="15">
        <v>36</v>
      </c>
      <c r="T1825" s="15">
        <v>85</v>
      </c>
      <c r="U1825" s="13">
        <f>R1825*(100-T1825)%</f>
        <v>278850</v>
      </c>
      <c r="V1825" s="13">
        <f t="shared" si="275"/>
        <v>278850</v>
      </c>
      <c r="W1825" s="13">
        <f t="shared" si="277"/>
        <v>278850</v>
      </c>
      <c r="X1825" s="17">
        <v>10</v>
      </c>
      <c r="Y1825" s="18" t="s">
        <v>35</v>
      </c>
      <c r="Z1825" s="19">
        <v>0.02</v>
      </c>
    </row>
    <row r="1826" spans="1:26" ht="36.75" customHeight="1" thickBot="1" x14ac:dyDescent="0.6">
      <c r="A1826" s="11">
        <v>1495</v>
      </c>
      <c r="B1826" s="11" t="s">
        <v>32</v>
      </c>
      <c r="C1826" s="11">
        <v>39225</v>
      </c>
      <c r="D1826" s="11">
        <v>4</v>
      </c>
      <c r="E1826" s="11">
        <v>3</v>
      </c>
      <c r="F1826" s="11">
        <v>48</v>
      </c>
      <c r="G1826" s="11">
        <v>1</v>
      </c>
      <c r="H1826" s="12">
        <f t="shared" si="276"/>
        <v>1948</v>
      </c>
      <c r="I1826" s="11">
        <v>100</v>
      </c>
      <c r="J1826" s="13">
        <f t="shared" ref="J1826:J1833" si="279">H1826*I1826</f>
        <v>194800</v>
      </c>
      <c r="K1826" s="11">
        <v>1</v>
      </c>
      <c r="L1826" s="11"/>
      <c r="M1826" s="11"/>
      <c r="N1826" s="11">
        <v>1</v>
      </c>
      <c r="O1826" s="12"/>
      <c r="P1826" s="15">
        <v>100</v>
      </c>
      <c r="Q1826" s="16"/>
      <c r="R1826" s="16"/>
      <c r="S1826" s="15"/>
      <c r="T1826" s="15"/>
      <c r="U1826" s="13"/>
      <c r="V1826" s="13">
        <f t="shared" si="275"/>
        <v>194800</v>
      </c>
      <c r="W1826" s="13">
        <f t="shared" si="277"/>
        <v>194800</v>
      </c>
      <c r="X1826" s="17">
        <v>50</v>
      </c>
      <c r="Y1826" s="18" t="s">
        <v>35</v>
      </c>
      <c r="Z1826" s="19">
        <v>0.01</v>
      </c>
    </row>
    <row r="1827" spans="1:26" ht="36.75" customHeight="1" thickBot="1" x14ac:dyDescent="0.6">
      <c r="A1827" s="11">
        <v>1496</v>
      </c>
      <c r="B1827" s="11" t="s">
        <v>32</v>
      </c>
      <c r="C1827" s="11">
        <v>17789</v>
      </c>
      <c r="D1827" s="11">
        <v>11</v>
      </c>
      <c r="E1827" s="11">
        <v>1</v>
      </c>
      <c r="F1827" s="11">
        <v>48</v>
      </c>
      <c r="G1827" s="20">
        <v>1</v>
      </c>
      <c r="H1827" s="12">
        <f t="shared" si="276"/>
        <v>4548</v>
      </c>
      <c r="I1827" s="11">
        <v>130</v>
      </c>
      <c r="J1827" s="13">
        <f t="shared" si="279"/>
        <v>591240</v>
      </c>
      <c r="K1827" s="11">
        <v>1</v>
      </c>
      <c r="L1827" s="11"/>
      <c r="M1827" s="11"/>
      <c r="N1827" s="11">
        <v>1</v>
      </c>
      <c r="O1827" s="12"/>
      <c r="P1827" s="15">
        <v>100</v>
      </c>
      <c r="Q1827" s="16"/>
      <c r="R1827" s="16"/>
      <c r="S1827" s="15"/>
      <c r="T1827" s="15"/>
      <c r="U1827" s="13"/>
      <c r="V1827" s="13">
        <f t="shared" si="275"/>
        <v>591240</v>
      </c>
      <c r="W1827" s="13">
        <f t="shared" si="277"/>
        <v>591240</v>
      </c>
      <c r="X1827" s="17">
        <v>50</v>
      </c>
      <c r="Y1827" s="6" t="s">
        <v>35</v>
      </c>
      <c r="Z1827" s="19">
        <v>0.01</v>
      </c>
    </row>
    <row r="1828" spans="1:26" ht="36.75" customHeight="1" thickBot="1" x14ac:dyDescent="0.6">
      <c r="A1828" s="11">
        <v>1497</v>
      </c>
      <c r="B1828" s="11" t="s">
        <v>32</v>
      </c>
      <c r="C1828" s="11">
        <v>33243</v>
      </c>
      <c r="D1828" s="11">
        <v>0</v>
      </c>
      <c r="E1828" s="11">
        <v>1</v>
      </c>
      <c r="F1828" s="11">
        <v>4</v>
      </c>
      <c r="G1828" s="20">
        <v>2</v>
      </c>
      <c r="H1828" s="12">
        <f t="shared" si="276"/>
        <v>104</v>
      </c>
      <c r="I1828" s="11">
        <v>420</v>
      </c>
      <c r="J1828" s="13">
        <f t="shared" si="279"/>
        <v>43680</v>
      </c>
      <c r="K1828" s="11">
        <v>1</v>
      </c>
      <c r="L1828" s="11" t="s">
        <v>33</v>
      </c>
      <c r="M1828" s="14" t="s">
        <v>34</v>
      </c>
      <c r="N1828" s="11">
        <v>2</v>
      </c>
      <c r="O1828" s="12">
        <v>189</v>
      </c>
      <c r="P1828" s="15">
        <v>100</v>
      </c>
      <c r="Q1828" s="16">
        <v>8450</v>
      </c>
      <c r="R1828" s="16">
        <f>O1828*Q1828</f>
        <v>1597050</v>
      </c>
      <c r="S1828" s="15">
        <v>26</v>
      </c>
      <c r="T1828" s="15">
        <v>85</v>
      </c>
      <c r="U1828" s="13">
        <f>R1828*(100-T1828)%</f>
        <v>239557.5</v>
      </c>
      <c r="V1828" s="13">
        <f t="shared" si="275"/>
        <v>283237.5</v>
      </c>
      <c r="W1828" s="13">
        <f t="shared" si="277"/>
        <v>283237.5</v>
      </c>
      <c r="X1828" s="17">
        <v>50</v>
      </c>
      <c r="Y1828" s="18" t="s">
        <v>35</v>
      </c>
      <c r="Z1828" s="19">
        <v>0.03</v>
      </c>
    </row>
    <row r="1829" spans="1:26" ht="36.75" customHeight="1" thickBot="1" x14ac:dyDescent="0.6">
      <c r="A1829" s="11">
        <v>1498</v>
      </c>
      <c r="B1829" s="11" t="s">
        <v>32</v>
      </c>
      <c r="C1829" s="11">
        <v>33383</v>
      </c>
      <c r="D1829" s="11">
        <v>0</v>
      </c>
      <c r="E1829" s="11">
        <v>2</v>
      </c>
      <c r="F1829" s="11">
        <v>87</v>
      </c>
      <c r="G1829" s="20">
        <v>1</v>
      </c>
      <c r="H1829" s="12">
        <f t="shared" si="276"/>
        <v>287</v>
      </c>
      <c r="I1829" s="11">
        <v>100</v>
      </c>
      <c r="J1829" s="13">
        <f t="shared" si="279"/>
        <v>28700</v>
      </c>
      <c r="K1829" s="11">
        <v>1</v>
      </c>
      <c r="L1829" s="11"/>
      <c r="M1829" s="11"/>
      <c r="N1829" s="11">
        <v>1</v>
      </c>
      <c r="O1829" s="12"/>
      <c r="P1829" s="15">
        <v>100</v>
      </c>
      <c r="Q1829" s="16"/>
      <c r="R1829" s="16"/>
      <c r="S1829" s="15"/>
      <c r="T1829" s="15"/>
      <c r="U1829" s="13"/>
      <c r="V1829" s="13">
        <f t="shared" si="275"/>
        <v>28700</v>
      </c>
      <c r="W1829" s="13">
        <f t="shared" si="277"/>
        <v>28700</v>
      </c>
      <c r="X1829" s="17">
        <v>50</v>
      </c>
      <c r="Y1829" s="18" t="s">
        <v>35</v>
      </c>
      <c r="Z1829" s="19">
        <v>0.01</v>
      </c>
    </row>
    <row r="1830" spans="1:26" ht="36.75" customHeight="1" thickBot="1" x14ac:dyDescent="0.6">
      <c r="A1830" s="11">
        <v>1499</v>
      </c>
      <c r="B1830" s="11" t="s">
        <v>32</v>
      </c>
      <c r="C1830" s="11">
        <v>17653</v>
      </c>
      <c r="D1830" s="11">
        <v>19</v>
      </c>
      <c r="E1830" s="11">
        <v>2</v>
      </c>
      <c r="F1830" s="11">
        <v>33</v>
      </c>
      <c r="G1830" s="20">
        <v>1</v>
      </c>
      <c r="H1830" s="12">
        <f t="shared" si="276"/>
        <v>7833</v>
      </c>
      <c r="I1830" s="11">
        <v>130</v>
      </c>
      <c r="J1830" s="13">
        <f t="shared" si="279"/>
        <v>1018290</v>
      </c>
      <c r="K1830" s="11">
        <v>1</v>
      </c>
      <c r="L1830" s="11"/>
      <c r="M1830" s="11"/>
      <c r="N1830" s="11">
        <v>1</v>
      </c>
      <c r="O1830" s="12"/>
      <c r="P1830" s="15">
        <v>100</v>
      </c>
      <c r="Q1830" s="16"/>
      <c r="R1830" s="16"/>
      <c r="S1830" s="15"/>
      <c r="T1830" s="15"/>
      <c r="U1830" s="13"/>
      <c r="V1830" s="13">
        <f t="shared" si="275"/>
        <v>1018290</v>
      </c>
      <c r="W1830" s="13">
        <f t="shared" si="277"/>
        <v>1018290</v>
      </c>
      <c r="X1830" s="17">
        <v>50</v>
      </c>
      <c r="Y1830" s="6" t="s">
        <v>35</v>
      </c>
      <c r="Z1830" s="19">
        <v>0.01</v>
      </c>
    </row>
    <row r="1831" spans="1:26" ht="36.75" customHeight="1" thickBot="1" x14ac:dyDescent="0.6">
      <c r="A1831" s="11">
        <v>1500</v>
      </c>
      <c r="B1831" s="11" t="s">
        <v>32</v>
      </c>
      <c r="C1831" s="11">
        <v>1434</v>
      </c>
      <c r="D1831" s="11">
        <v>1</v>
      </c>
      <c r="E1831" s="11">
        <v>1</v>
      </c>
      <c r="F1831" s="11">
        <v>33</v>
      </c>
      <c r="G1831" s="20">
        <v>2</v>
      </c>
      <c r="H1831" s="12">
        <f t="shared" si="276"/>
        <v>533</v>
      </c>
      <c r="I1831" s="11">
        <v>420</v>
      </c>
      <c r="J1831" s="13">
        <f t="shared" si="279"/>
        <v>223860</v>
      </c>
      <c r="K1831" s="11">
        <v>1</v>
      </c>
      <c r="L1831" s="11" t="s">
        <v>33</v>
      </c>
      <c r="M1831" s="14" t="s">
        <v>34</v>
      </c>
      <c r="N1831" s="11">
        <v>2</v>
      </c>
      <c r="O1831" s="12">
        <v>400</v>
      </c>
      <c r="P1831" s="15">
        <v>100</v>
      </c>
      <c r="Q1831" s="16">
        <v>8450</v>
      </c>
      <c r="R1831" s="16">
        <f>O1831*Q1831</f>
        <v>3380000</v>
      </c>
      <c r="S1831" s="15">
        <v>31</v>
      </c>
      <c r="T1831" s="15">
        <v>85</v>
      </c>
      <c r="U1831" s="13">
        <f>R1831*(100-T1831)%</f>
        <v>507000</v>
      </c>
      <c r="V1831" s="13">
        <f t="shared" si="275"/>
        <v>730860</v>
      </c>
      <c r="W1831" s="13">
        <f t="shared" si="277"/>
        <v>730860</v>
      </c>
      <c r="X1831" s="17">
        <v>50</v>
      </c>
      <c r="Y1831" s="18" t="s">
        <v>35</v>
      </c>
      <c r="Z1831" s="19">
        <v>0.03</v>
      </c>
    </row>
    <row r="1832" spans="1:26" ht="36.75" customHeight="1" thickBot="1" x14ac:dyDescent="0.6">
      <c r="A1832" s="11">
        <v>1501</v>
      </c>
      <c r="B1832" s="11" t="s">
        <v>32</v>
      </c>
      <c r="C1832" s="11">
        <v>19509</v>
      </c>
      <c r="D1832" s="11">
        <v>1</v>
      </c>
      <c r="E1832" s="11">
        <v>0</v>
      </c>
      <c r="F1832" s="11">
        <v>7</v>
      </c>
      <c r="G1832" s="20">
        <v>1</v>
      </c>
      <c r="H1832" s="12">
        <f t="shared" si="276"/>
        <v>407</v>
      </c>
      <c r="I1832" s="11">
        <v>370</v>
      </c>
      <c r="J1832" s="13">
        <f t="shared" si="279"/>
        <v>150590</v>
      </c>
      <c r="K1832" s="11">
        <v>1</v>
      </c>
      <c r="L1832" s="11"/>
      <c r="M1832" s="11"/>
      <c r="N1832" s="11">
        <v>1</v>
      </c>
      <c r="O1832" s="12"/>
      <c r="P1832" s="15">
        <v>100</v>
      </c>
      <c r="Q1832" s="16"/>
      <c r="R1832" s="16"/>
      <c r="S1832" s="15"/>
      <c r="T1832" s="15"/>
      <c r="U1832" s="13"/>
      <c r="V1832" s="13">
        <f t="shared" si="275"/>
        <v>150590</v>
      </c>
      <c r="W1832" s="13">
        <f t="shared" si="277"/>
        <v>150590</v>
      </c>
      <c r="X1832" s="17">
        <v>50</v>
      </c>
      <c r="Y1832" s="18" t="s">
        <v>35</v>
      </c>
      <c r="Z1832" s="19">
        <v>0.01</v>
      </c>
    </row>
    <row r="1833" spans="1:26" ht="36.75" customHeight="1" thickBot="1" x14ac:dyDescent="0.6">
      <c r="A1833" s="11">
        <v>1502</v>
      </c>
      <c r="B1833" s="11" t="s">
        <v>32</v>
      </c>
      <c r="C1833" s="11">
        <v>17766</v>
      </c>
      <c r="D1833" s="11">
        <v>11</v>
      </c>
      <c r="E1833" s="11">
        <v>0</v>
      </c>
      <c r="F1833" s="11">
        <v>8</v>
      </c>
      <c r="G1833" s="20">
        <v>1</v>
      </c>
      <c r="H1833" s="12">
        <f t="shared" si="276"/>
        <v>4408</v>
      </c>
      <c r="I1833" s="11">
        <v>100</v>
      </c>
      <c r="J1833" s="13">
        <f t="shared" si="279"/>
        <v>440800</v>
      </c>
      <c r="K1833" s="11">
        <v>1</v>
      </c>
      <c r="L1833" s="11"/>
      <c r="M1833" s="11"/>
      <c r="N1833" s="11">
        <v>1</v>
      </c>
      <c r="O1833" s="12"/>
      <c r="P1833" s="15">
        <v>100</v>
      </c>
      <c r="Q1833" s="16"/>
      <c r="R1833" s="16"/>
      <c r="S1833" s="15"/>
      <c r="T1833" s="15"/>
      <c r="U1833" s="13"/>
      <c r="V1833" s="13">
        <f t="shared" si="275"/>
        <v>440800</v>
      </c>
      <c r="W1833" s="13">
        <f t="shared" si="277"/>
        <v>440800</v>
      </c>
      <c r="X1833" s="17">
        <v>50</v>
      </c>
      <c r="Y1833" s="6" t="s">
        <v>35</v>
      </c>
      <c r="Z1833" s="19">
        <v>0.01</v>
      </c>
    </row>
    <row r="1834" spans="1:26" ht="38.65" customHeight="1" thickBot="1" x14ac:dyDescent="0.6">
      <c r="A1834" s="152">
        <v>1503</v>
      </c>
      <c r="B1834" s="11" t="s">
        <v>32</v>
      </c>
      <c r="C1834" s="11">
        <v>1473</v>
      </c>
      <c r="D1834" s="11">
        <v>0</v>
      </c>
      <c r="E1834" s="11">
        <v>1</v>
      </c>
      <c r="F1834" s="11">
        <v>28</v>
      </c>
      <c r="G1834" s="20">
        <v>5</v>
      </c>
      <c r="H1834" s="12">
        <f>SUM(D1834*400)+(E1834*100)+F1834-H1836</f>
        <v>117.5</v>
      </c>
      <c r="I1834" s="11">
        <v>500</v>
      </c>
      <c r="J1834" s="13">
        <f>H1834*I1834</f>
        <v>58750</v>
      </c>
      <c r="K1834" s="11">
        <v>1</v>
      </c>
      <c r="L1834" s="11" t="s">
        <v>33</v>
      </c>
      <c r="M1834" s="14" t="s">
        <v>34</v>
      </c>
      <c r="N1834" s="11">
        <v>5</v>
      </c>
      <c r="O1834" s="12">
        <v>210</v>
      </c>
      <c r="P1834" s="15">
        <v>100</v>
      </c>
      <c r="Q1834" s="16"/>
      <c r="R1834" s="16"/>
      <c r="S1834" s="15"/>
      <c r="T1834" s="15"/>
      <c r="U1834" s="13"/>
      <c r="V1834" s="13"/>
      <c r="W1834" s="13"/>
      <c r="X1834" s="17"/>
      <c r="Y1834" s="6"/>
      <c r="Z1834" s="19"/>
    </row>
    <row r="1835" spans="1:26" ht="36.75" customHeight="1" thickBot="1" x14ac:dyDescent="0.6">
      <c r="A1835" s="157"/>
      <c r="B1835" s="11" t="s">
        <v>32</v>
      </c>
      <c r="C1835" s="11">
        <v>1473</v>
      </c>
      <c r="D1835" s="11"/>
      <c r="E1835" s="11"/>
      <c r="F1835" s="11"/>
      <c r="G1835" s="20">
        <v>2</v>
      </c>
      <c r="H1835" s="12"/>
      <c r="I1835" s="11"/>
      <c r="J1835" s="13"/>
      <c r="K1835" s="11">
        <v>1</v>
      </c>
      <c r="L1835" s="11"/>
      <c r="M1835" s="11" t="s">
        <v>47</v>
      </c>
      <c r="N1835" s="11">
        <v>2</v>
      </c>
      <c r="O1835" s="12">
        <v>168</v>
      </c>
      <c r="P1835" s="15">
        <v>85.714285714285708</v>
      </c>
      <c r="Q1835" s="16">
        <v>8450</v>
      </c>
      <c r="R1835" s="16">
        <f>O1835*Q1835</f>
        <v>1419600</v>
      </c>
      <c r="S1835" s="15">
        <v>26</v>
      </c>
      <c r="T1835" s="15">
        <v>85</v>
      </c>
      <c r="U1835" s="13">
        <f>R1835*(100-T1835)%</f>
        <v>212940</v>
      </c>
      <c r="V1835" s="13">
        <f>U1835+J1834</f>
        <v>271690</v>
      </c>
      <c r="W1835" s="13">
        <f t="shared" si="277"/>
        <v>271690</v>
      </c>
      <c r="X1835" s="17">
        <v>50</v>
      </c>
      <c r="Y1835" s="18" t="s">
        <v>35</v>
      </c>
      <c r="Z1835" s="19">
        <v>0.03</v>
      </c>
    </row>
    <row r="1836" spans="1:26" s="37" customFormat="1" ht="36.75" customHeight="1" thickBot="1" x14ac:dyDescent="0.6">
      <c r="A1836" s="153"/>
      <c r="B1836" s="14" t="s">
        <v>32</v>
      </c>
      <c r="C1836" s="14">
        <v>1473</v>
      </c>
      <c r="D1836" s="14"/>
      <c r="E1836" s="14"/>
      <c r="F1836" s="14"/>
      <c r="G1836" s="29">
        <v>3</v>
      </c>
      <c r="H1836" s="19">
        <v>10.5</v>
      </c>
      <c r="I1836" s="14">
        <v>500</v>
      </c>
      <c r="J1836" s="30">
        <f>H1836*I1836</f>
        <v>5250</v>
      </c>
      <c r="K1836" s="14">
        <v>1</v>
      </c>
      <c r="L1836" s="14"/>
      <c r="M1836" s="14" t="s">
        <v>48</v>
      </c>
      <c r="N1836" s="14">
        <v>3</v>
      </c>
      <c r="O1836" s="19">
        <v>42</v>
      </c>
      <c r="P1836" s="31">
        <v>14.285714285714286</v>
      </c>
      <c r="Q1836" s="16">
        <v>8450</v>
      </c>
      <c r="R1836" s="32">
        <f>O1836*Q1836</f>
        <v>354900</v>
      </c>
      <c r="S1836" s="15">
        <v>26</v>
      </c>
      <c r="T1836" s="15">
        <v>85</v>
      </c>
      <c r="U1836" s="30">
        <f>R1836*(100-T1836)%</f>
        <v>53235</v>
      </c>
      <c r="V1836" s="30">
        <f>U1836+J1836</f>
        <v>58485</v>
      </c>
      <c r="W1836" s="30">
        <f t="shared" si="277"/>
        <v>58485</v>
      </c>
      <c r="X1836" s="33">
        <v>0</v>
      </c>
      <c r="Y1836" s="39">
        <f>W1836</f>
        <v>58485</v>
      </c>
      <c r="Z1836" s="19">
        <v>0.3</v>
      </c>
    </row>
    <row r="1837" spans="1:26" ht="36.75" customHeight="1" thickBot="1" x14ac:dyDescent="0.6">
      <c r="A1837" s="11">
        <v>1504</v>
      </c>
      <c r="B1837" s="11" t="s">
        <v>32</v>
      </c>
      <c r="C1837" s="11">
        <v>17671</v>
      </c>
      <c r="D1837" s="11">
        <v>9</v>
      </c>
      <c r="E1837" s="11">
        <v>0</v>
      </c>
      <c r="F1837" s="11">
        <v>0</v>
      </c>
      <c r="G1837" s="20">
        <v>1</v>
      </c>
      <c r="H1837" s="12">
        <f t="shared" si="276"/>
        <v>3600</v>
      </c>
      <c r="I1837" s="11">
        <v>130</v>
      </c>
      <c r="J1837" s="13">
        <f t="shared" ref="J1837:J1846" si="280">H1837*I1837</f>
        <v>468000</v>
      </c>
      <c r="K1837" s="11">
        <v>1</v>
      </c>
      <c r="L1837" s="11"/>
      <c r="M1837" s="11"/>
      <c r="N1837" s="11">
        <v>1</v>
      </c>
      <c r="O1837" s="12"/>
      <c r="P1837" s="15">
        <v>100</v>
      </c>
      <c r="Q1837" s="16"/>
      <c r="R1837" s="16"/>
      <c r="S1837" s="15"/>
      <c r="T1837" s="15"/>
      <c r="U1837" s="13"/>
      <c r="V1837" s="13">
        <f t="shared" ref="V1837:V1900" si="281">U1837+J1837</f>
        <v>468000</v>
      </c>
      <c r="W1837" s="13">
        <f t="shared" si="277"/>
        <v>468000</v>
      </c>
      <c r="X1837" s="17">
        <v>50</v>
      </c>
      <c r="Y1837" s="6" t="s">
        <v>35</v>
      </c>
      <c r="Z1837" s="19">
        <v>0.01</v>
      </c>
    </row>
    <row r="1838" spans="1:26" ht="36.75" customHeight="1" thickBot="1" x14ac:dyDescent="0.6">
      <c r="A1838" s="11">
        <v>1505</v>
      </c>
      <c r="B1838" s="11" t="s">
        <v>32</v>
      </c>
      <c r="C1838" s="11">
        <v>307</v>
      </c>
      <c r="D1838" s="11">
        <v>0</v>
      </c>
      <c r="E1838" s="11">
        <v>1</v>
      </c>
      <c r="F1838" s="11">
        <v>39</v>
      </c>
      <c r="G1838" s="20">
        <v>2</v>
      </c>
      <c r="H1838" s="12">
        <f>SUM(D1838*400)+(E1838*100)+F1838</f>
        <v>139</v>
      </c>
      <c r="I1838" s="11">
        <v>420</v>
      </c>
      <c r="J1838" s="13">
        <f t="shared" si="280"/>
        <v>58380</v>
      </c>
      <c r="K1838" s="11">
        <v>1</v>
      </c>
      <c r="L1838" s="11" t="s">
        <v>33</v>
      </c>
      <c r="M1838" s="11" t="s">
        <v>41</v>
      </c>
      <c r="N1838" s="11">
        <v>2</v>
      </c>
      <c r="O1838" s="12">
        <v>72</v>
      </c>
      <c r="P1838" s="15">
        <v>100</v>
      </c>
      <c r="Q1838" s="16">
        <v>8600</v>
      </c>
      <c r="R1838" s="16">
        <f>O1838*Q1838</f>
        <v>619200</v>
      </c>
      <c r="S1838" s="15">
        <v>22</v>
      </c>
      <c r="T1838" s="15">
        <v>93</v>
      </c>
      <c r="U1838" s="13">
        <f>R1838*(100-T1838)%</f>
        <v>43344.000000000007</v>
      </c>
      <c r="V1838" s="13">
        <f t="shared" si="281"/>
        <v>101724</v>
      </c>
      <c r="W1838" s="13">
        <f t="shared" si="277"/>
        <v>101724</v>
      </c>
      <c r="X1838" s="17">
        <v>50</v>
      </c>
      <c r="Y1838" s="18" t="s">
        <v>35</v>
      </c>
      <c r="Z1838" s="19">
        <v>0.03</v>
      </c>
    </row>
    <row r="1839" spans="1:26" ht="26.25" customHeight="1" thickBot="1" x14ac:dyDescent="0.6">
      <c r="A1839" s="11">
        <v>1506</v>
      </c>
      <c r="B1839" s="11" t="s">
        <v>32</v>
      </c>
      <c r="C1839" s="11">
        <v>17647</v>
      </c>
      <c r="D1839" s="11">
        <v>23</v>
      </c>
      <c r="E1839" s="11">
        <v>1</v>
      </c>
      <c r="F1839" s="11">
        <v>60</v>
      </c>
      <c r="G1839" s="20">
        <v>1</v>
      </c>
      <c r="H1839" s="12">
        <f t="shared" si="276"/>
        <v>9360</v>
      </c>
      <c r="I1839" s="11">
        <v>130</v>
      </c>
      <c r="J1839" s="13">
        <f t="shared" si="280"/>
        <v>1216800</v>
      </c>
      <c r="K1839" s="11">
        <v>1</v>
      </c>
      <c r="L1839" s="11"/>
      <c r="M1839" s="11"/>
      <c r="N1839" s="11">
        <v>1</v>
      </c>
      <c r="O1839" s="12"/>
      <c r="P1839" s="15">
        <v>100</v>
      </c>
      <c r="Q1839" s="16"/>
      <c r="R1839" s="16"/>
      <c r="S1839" s="15"/>
      <c r="T1839" s="15"/>
      <c r="U1839" s="13"/>
      <c r="V1839" s="13">
        <f t="shared" si="281"/>
        <v>1216800</v>
      </c>
      <c r="W1839" s="13">
        <f t="shared" si="277"/>
        <v>1216800</v>
      </c>
      <c r="X1839" s="154">
        <v>50</v>
      </c>
      <c r="Y1839" s="155" t="s">
        <v>35</v>
      </c>
      <c r="Z1839" s="156">
        <v>0.01</v>
      </c>
    </row>
    <row r="1840" spans="1:26" ht="26.25" customHeight="1" thickBot="1" x14ac:dyDescent="0.6">
      <c r="A1840" s="11">
        <v>1507</v>
      </c>
      <c r="B1840" s="11" t="s">
        <v>32</v>
      </c>
      <c r="C1840" s="11">
        <v>290</v>
      </c>
      <c r="D1840" s="11">
        <v>3</v>
      </c>
      <c r="E1840" s="11">
        <v>3</v>
      </c>
      <c r="F1840" s="11">
        <v>64</v>
      </c>
      <c r="G1840" s="20">
        <v>1</v>
      </c>
      <c r="H1840" s="12">
        <f t="shared" si="276"/>
        <v>1564</v>
      </c>
      <c r="I1840" s="11">
        <v>150</v>
      </c>
      <c r="J1840" s="13">
        <f t="shared" si="280"/>
        <v>234600</v>
      </c>
      <c r="K1840" s="11">
        <v>1</v>
      </c>
      <c r="L1840" s="11"/>
      <c r="M1840" s="11"/>
      <c r="N1840" s="11">
        <v>1</v>
      </c>
      <c r="O1840" s="12"/>
      <c r="P1840" s="15">
        <v>100</v>
      </c>
      <c r="Q1840" s="16"/>
      <c r="R1840" s="16"/>
      <c r="S1840" s="15"/>
      <c r="T1840" s="15"/>
      <c r="U1840" s="13"/>
      <c r="V1840" s="13">
        <f t="shared" si="281"/>
        <v>234600</v>
      </c>
      <c r="W1840" s="13">
        <f t="shared" si="277"/>
        <v>234600</v>
      </c>
      <c r="X1840" s="154"/>
      <c r="Y1840" s="155"/>
      <c r="Z1840" s="156"/>
    </row>
    <row r="1841" spans="1:26" ht="26.25" customHeight="1" thickBot="1" x14ac:dyDescent="0.6">
      <c r="A1841" s="11">
        <v>1508</v>
      </c>
      <c r="B1841" s="11" t="s">
        <v>32</v>
      </c>
      <c r="C1841" s="11">
        <v>17317</v>
      </c>
      <c r="D1841" s="11">
        <v>7</v>
      </c>
      <c r="E1841" s="11">
        <v>3</v>
      </c>
      <c r="F1841" s="11">
        <v>70</v>
      </c>
      <c r="G1841" s="20">
        <v>1</v>
      </c>
      <c r="H1841" s="12">
        <f t="shared" si="276"/>
        <v>3170</v>
      </c>
      <c r="I1841" s="11">
        <v>110</v>
      </c>
      <c r="J1841" s="13">
        <f t="shared" si="280"/>
        <v>348700</v>
      </c>
      <c r="K1841" s="11">
        <v>1</v>
      </c>
      <c r="L1841" s="11"/>
      <c r="M1841" s="11"/>
      <c r="N1841" s="11">
        <v>1</v>
      </c>
      <c r="O1841" s="12"/>
      <c r="P1841" s="15">
        <v>100</v>
      </c>
      <c r="Q1841" s="16"/>
      <c r="R1841" s="16"/>
      <c r="S1841" s="15"/>
      <c r="T1841" s="15"/>
      <c r="U1841" s="13"/>
      <c r="V1841" s="13">
        <f t="shared" si="281"/>
        <v>348700</v>
      </c>
      <c r="W1841" s="13">
        <f t="shared" si="277"/>
        <v>348700</v>
      </c>
      <c r="X1841" s="17">
        <v>50</v>
      </c>
      <c r="Y1841" s="6" t="s">
        <v>35</v>
      </c>
      <c r="Z1841" s="19">
        <v>0.01</v>
      </c>
    </row>
    <row r="1842" spans="1:26" ht="36.75" customHeight="1" thickBot="1" x14ac:dyDescent="0.6">
      <c r="A1842" s="11">
        <v>1509</v>
      </c>
      <c r="B1842" s="11" t="s">
        <v>32</v>
      </c>
      <c r="C1842" s="11">
        <v>33321</v>
      </c>
      <c r="D1842" s="11">
        <v>0</v>
      </c>
      <c r="E1842" s="11">
        <v>0</v>
      </c>
      <c r="F1842" s="11">
        <v>42</v>
      </c>
      <c r="G1842" s="20">
        <v>2</v>
      </c>
      <c r="H1842" s="12">
        <f t="shared" si="276"/>
        <v>42</v>
      </c>
      <c r="I1842" s="11">
        <v>420</v>
      </c>
      <c r="J1842" s="13">
        <f t="shared" si="280"/>
        <v>17640</v>
      </c>
      <c r="K1842" s="11">
        <v>1</v>
      </c>
      <c r="L1842" s="11" t="s">
        <v>33</v>
      </c>
      <c r="M1842" s="11" t="s">
        <v>37</v>
      </c>
      <c r="N1842" s="11">
        <v>2</v>
      </c>
      <c r="O1842" s="12">
        <v>54</v>
      </c>
      <c r="P1842" s="15">
        <v>100</v>
      </c>
      <c r="Q1842" s="16">
        <v>8450</v>
      </c>
      <c r="R1842" s="16">
        <f>O1842*Q1842</f>
        <v>456300</v>
      </c>
      <c r="S1842" s="15">
        <v>26</v>
      </c>
      <c r="T1842" s="15">
        <v>42</v>
      </c>
      <c r="U1842" s="13">
        <f>R1842*(100-T1842)%</f>
        <v>264654</v>
      </c>
      <c r="V1842" s="13">
        <f t="shared" si="281"/>
        <v>282294</v>
      </c>
      <c r="W1842" s="13">
        <f t="shared" si="277"/>
        <v>282294</v>
      </c>
      <c r="X1842" s="17">
        <v>50</v>
      </c>
      <c r="Y1842" s="18" t="s">
        <v>35</v>
      </c>
      <c r="Z1842" s="19">
        <v>0.03</v>
      </c>
    </row>
    <row r="1843" spans="1:26" ht="36.75" customHeight="1" thickBot="1" x14ac:dyDescent="0.6">
      <c r="A1843" s="11">
        <v>1510</v>
      </c>
      <c r="B1843" s="11" t="s">
        <v>32</v>
      </c>
      <c r="C1843" s="11">
        <v>32328</v>
      </c>
      <c r="D1843" s="11">
        <v>19</v>
      </c>
      <c r="E1843" s="11">
        <v>0</v>
      </c>
      <c r="F1843" s="11">
        <v>6</v>
      </c>
      <c r="G1843" s="11">
        <v>1</v>
      </c>
      <c r="H1843" s="12">
        <f t="shared" ref="H1843:H1844" si="282">SUM(D1843*400)+(E1843*100)+F1843</f>
        <v>7606</v>
      </c>
      <c r="I1843" s="11">
        <v>130</v>
      </c>
      <c r="J1843" s="13">
        <f t="shared" si="280"/>
        <v>988780</v>
      </c>
      <c r="K1843" s="11">
        <v>1</v>
      </c>
      <c r="L1843" s="11"/>
      <c r="M1843" s="11"/>
      <c r="N1843" s="11">
        <v>1</v>
      </c>
      <c r="O1843" s="12"/>
      <c r="P1843" s="15">
        <v>100</v>
      </c>
      <c r="Q1843" s="16"/>
      <c r="R1843" s="16"/>
      <c r="S1843" s="15"/>
      <c r="T1843" s="15"/>
      <c r="U1843" s="13"/>
      <c r="V1843" s="13">
        <f t="shared" si="281"/>
        <v>988780</v>
      </c>
      <c r="W1843" s="13">
        <f t="shared" si="277"/>
        <v>988780</v>
      </c>
      <c r="X1843" s="17">
        <v>50</v>
      </c>
      <c r="Y1843" s="18" t="s">
        <v>35</v>
      </c>
      <c r="Z1843" s="19">
        <v>0.01</v>
      </c>
    </row>
    <row r="1844" spans="1:26" ht="36.75" customHeight="1" thickBot="1" x14ac:dyDescent="0.6">
      <c r="A1844" s="11">
        <v>1511</v>
      </c>
      <c r="B1844" s="11" t="s">
        <v>32</v>
      </c>
      <c r="C1844" s="11">
        <v>32334</v>
      </c>
      <c r="D1844" s="11">
        <v>4</v>
      </c>
      <c r="E1844" s="11">
        <v>2</v>
      </c>
      <c r="F1844" s="11">
        <v>4</v>
      </c>
      <c r="G1844" s="11">
        <v>1</v>
      </c>
      <c r="H1844" s="12">
        <f t="shared" si="282"/>
        <v>1804</v>
      </c>
      <c r="I1844" s="11">
        <v>180</v>
      </c>
      <c r="J1844" s="13">
        <f t="shared" si="280"/>
        <v>324720</v>
      </c>
      <c r="K1844" s="11">
        <v>1</v>
      </c>
      <c r="L1844" s="11"/>
      <c r="M1844" s="11"/>
      <c r="N1844" s="11">
        <v>1</v>
      </c>
      <c r="O1844" s="12"/>
      <c r="P1844" s="15">
        <v>100</v>
      </c>
      <c r="Q1844" s="16"/>
      <c r="R1844" s="16"/>
      <c r="S1844" s="15"/>
      <c r="T1844" s="15"/>
      <c r="U1844" s="13"/>
      <c r="V1844" s="13">
        <f t="shared" si="281"/>
        <v>324720</v>
      </c>
      <c r="W1844" s="13">
        <f t="shared" si="277"/>
        <v>324720</v>
      </c>
      <c r="X1844" s="17">
        <v>50</v>
      </c>
      <c r="Y1844" s="18" t="s">
        <v>35</v>
      </c>
      <c r="Z1844" s="19">
        <v>0.01</v>
      </c>
    </row>
    <row r="1845" spans="1:26" ht="36.75" customHeight="1" thickBot="1" x14ac:dyDescent="0.6">
      <c r="A1845" s="11">
        <v>1512</v>
      </c>
      <c r="B1845" s="11" t="s">
        <v>32</v>
      </c>
      <c r="C1845" s="11">
        <v>32335</v>
      </c>
      <c r="D1845" s="11">
        <v>11</v>
      </c>
      <c r="E1845" s="11">
        <v>2</v>
      </c>
      <c r="F1845" s="11">
        <v>45</v>
      </c>
      <c r="G1845" s="11">
        <v>1</v>
      </c>
      <c r="H1845" s="12">
        <f t="shared" si="276"/>
        <v>4645</v>
      </c>
      <c r="I1845" s="11">
        <v>130</v>
      </c>
      <c r="J1845" s="13">
        <f t="shared" si="280"/>
        <v>603850</v>
      </c>
      <c r="K1845" s="11">
        <v>1</v>
      </c>
      <c r="L1845" s="11"/>
      <c r="M1845" s="11"/>
      <c r="N1845" s="11">
        <v>1</v>
      </c>
      <c r="O1845" s="12"/>
      <c r="P1845" s="15">
        <v>100</v>
      </c>
      <c r="Q1845" s="16"/>
      <c r="R1845" s="16"/>
      <c r="S1845" s="15"/>
      <c r="T1845" s="15"/>
      <c r="U1845" s="13"/>
      <c r="V1845" s="13">
        <f t="shared" si="281"/>
        <v>603850</v>
      </c>
      <c r="W1845" s="13">
        <f t="shared" si="277"/>
        <v>603850</v>
      </c>
      <c r="X1845" s="17">
        <v>50</v>
      </c>
      <c r="Y1845" s="18" t="s">
        <v>35</v>
      </c>
      <c r="Z1845" s="19">
        <v>0.01</v>
      </c>
    </row>
    <row r="1846" spans="1:26" ht="36.75" customHeight="1" thickBot="1" x14ac:dyDescent="0.6">
      <c r="A1846" s="152">
        <v>1513</v>
      </c>
      <c r="B1846" s="11" t="s">
        <v>32</v>
      </c>
      <c r="C1846" s="11">
        <v>2767</v>
      </c>
      <c r="D1846" s="11">
        <v>0</v>
      </c>
      <c r="E1846" s="11">
        <v>2</v>
      </c>
      <c r="F1846" s="11">
        <v>36</v>
      </c>
      <c r="G1846" s="20">
        <v>2</v>
      </c>
      <c r="H1846" s="12">
        <f t="shared" si="276"/>
        <v>236</v>
      </c>
      <c r="I1846" s="11">
        <v>370</v>
      </c>
      <c r="J1846" s="13">
        <f t="shared" si="280"/>
        <v>87320</v>
      </c>
      <c r="K1846" s="11">
        <v>1</v>
      </c>
      <c r="L1846" s="11"/>
      <c r="M1846" s="11"/>
      <c r="N1846" s="11">
        <v>2</v>
      </c>
      <c r="O1846" s="12"/>
      <c r="P1846" s="15">
        <v>100</v>
      </c>
      <c r="Q1846" s="16"/>
      <c r="R1846" s="16"/>
      <c r="S1846" s="15"/>
      <c r="T1846" s="15"/>
      <c r="U1846" s="13"/>
      <c r="V1846" s="13">
        <f t="shared" si="281"/>
        <v>87320</v>
      </c>
      <c r="W1846" s="13">
        <f t="shared" si="277"/>
        <v>87320</v>
      </c>
      <c r="X1846" s="17">
        <v>50</v>
      </c>
      <c r="Y1846" s="18" t="s">
        <v>35</v>
      </c>
      <c r="Z1846" s="19">
        <v>0.03</v>
      </c>
    </row>
    <row r="1847" spans="1:26" ht="36.75" customHeight="1" thickBot="1" x14ac:dyDescent="0.6">
      <c r="A1847" s="157"/>
      <c r="B1847" s="11" t="s">
        <v>32</v>
      </c>
      <c r="C1847" s="11">
        <v>2767</v>
      </c>
      <c r="D1847" s="11"/>
      <c r="E1847" s="11"/>
      <c r="F1847" s="11"/>
      <c r="G1847" s="20"/>
      <c r="H1847" s="12"/>
      <c r="I1847" s="11"/>
      <c r="J1847" s="13"/>
      <c r="K1847" s="11">
        <v>1</v>
      </c>
      <c r="L1847" s="11" t="s">
        <v>33</v>
      </c>
      <c r="M1847" s="11" t="s">
        <v>37</v>
      </c>
      <c r="N1847" s="11">
        <v>2</v>
      </c>
      <c r="O1847" s="12">
        <v>192</v>
      </c>
      <c r="P1847" s="15">
        <v>100</v>
      </c>
      <c r="Q1847" s="16">
        <v>8450</v>
      </c>
      <c r="R1847" s="16">
        <f>O1847*Q1847</f>
        <v>1622400</v>
      </c>
      <c r="S1847" s="15">
        <v>21</v>
      </c>
      <c r="T1847" s="15">
        <v>32</v>
      </c>
      <c r="U1847" s="13">
        <f>R1847*(100-T1847)%</f>
        <v>1103232</v>
      </c>
      <c r="V1847" s="13">
        <f t="shared" si="281"/>
        <v>1103232</v>
      </c>
      <c r="W1847" s="13">
        <f t="shared" si="277"/>
        <v>1103232</v>
      </c>
      <c r="X1847" s="17">
        <v>10</v>
      </c>
      <c r="Y1847" s="18" t="s">
        <v>35</v>
      </c>
      <c r="Z1847" s="19">
        <v>0.02</v>
      </c>
    </row>
    <row r="1848" spans="1:26" ht="36.75" customHeight="1" thickBot="1" x14ac:dyDescent="0.6">
      <c r="A1848" s="153"/>
      <c r="B1848" s="11" t="s">
        <v>32</v>
      </c>
      <c r="C1848" s="11">
        <v>2767</v>
      </c>
      <c r="D1848" s="11"/>
      <c r="E1848" s="11"/>
      <c r="F1848" s="11"/>
      <c r="G1848" s="20"/>
      <c r="H1848" s="12"/>
      <c r="I1848" s="11"/>
      <c r="J1848" s="13"/>
      <c r="K1848" s="11">
        <v>1</v>
      </c>
      <c r="L1848" s="11" t="s">
        <v>33</v>
      </c>
      <c r="M1848" s="14" t="s">
        <v>34</v>
      </c>
      <c r="N1848" s="11">
        <v>2</v>
      </c>
      <c r="O1848" s="12">
        <v>144</v>
      </c>
      <c r="P1848" s="15">
        <v>100</v>
      </c>
      <c r="Q1848" s="16">
        <v>8450</v>
      </c>
      <c r="R1848" s="16">
        <f>O1848*Q1848</f>
        <v>1216800</v>
      </c>
      <c r="S1848" s="15">
        <v>26</v>
      </c>
      <c r="T1848" s="15">
        <v>85</v>
      </c>
      <c r="U1848" s="13">
        <f>R1848*(100-T1848)%</f>
        <v>182520</v>
      </c>
      <c r="V1848" s="13">
        <f t="shared" si="281"/>
        <v>182520</v>
      </c>
      <c r="W1848" s="13">
        <f t="shared" si="277"/>
        <v>182520</v>
      </c>
      <c r="X1848" s="17">
        <v>10</v>
      </c>
      <c r="Y1848" s="18" t="s">
        <v>35</v>
      </c>
      <c r="Z1848" s="19">
        <v>0.02</v>
      </c>
    </row>
    <row r="1849" spans="1:26" ht="36.75" customHeight="1" thickBot="1" x14ac:dyDescent="0.6">
      <c r="A1849" s="11">
        <v>1514</v>
      </c>
      <c r="B1849" s="11" t="s">
        <v>32</v>
      </c>
      <c r="C1849" s="11">
        <v>370</v>
      </c>
      <c r="D1849" s="11">
        <v>0</v>
      </c>
      <c r="E1849" s="11">
        <v>0</v>
      </c>
      <c r="F1849" s="11">
        <v>43</v>
      </c>
      <c r="G1849" s="20">
        <v>2</v>
      </c>
      <c r="H1849" s="12">
        <f t="shared" si="276"/>
        <v>43</v>
      </c>
      <c r="I1849" s="11">
        <v>500</v>
      </c>
      <c r="J1849" s="13">
        <f t="shared" ref="J1849:J1868" si="283">H1849*I1849</f>
        <v>21500</v>
      </c>
      <c r="K1849" s="11">
        <v>1</v>
      </c>
      <c r="L1849" s="11" t="s">
        <v>33</v>
      </c>
      <c r="M1849" s="14" t="s">
        <v>34</v>
      </c>
      <c r="N1849" s="11">
        <v>2</v>
      </c>
      <c r="O1849" s="12">
        <v>162</v>
      </c>
      <c r="P1849" s="15">
        <v>100</v>
      </c>
      <c r="Q1849" s="16">
        <v>8450</v>
      </c>
      <c r="R1849" s="16">
        <f>O1849*Q1849</f>
        <v>1368900</v>
      </c>
      <c r="S1849" s="15">
        <v>26</v>
      </c>
      <c r="T1849" s="15">
        <v>85</v>
      </c>
      <c r="U1849" s="13">
        <f>R1849*(100-T1849)%</f>
        <v>205335</v>
      </c>
      <c r="V1849" s="13">
        <f t="shared" si="281"/>
        <v>226835</v>
      </c>
      <c r="W1849" s="13">
        <f t="shared" si="277"/>
        <v>226835</v>
      </c>
      <c r="X1849" s="17">
        <v>50</v>
      </c>
      <c r="Y1849" s="18" t="s">
        <v>35</v>
      </c>
      <c r="Z1849" s="19">
        <v>0.03</v>
      </c>
    </row>
    <row r="1850" spans="1:26" ht="36.75" customHeight="1" thickBot="1" x14ac:dyDescent="0.6">
      <c r="A1850" s="11">
        <v>1515</v>
      </c>
      <c r="B1850" s="11" t="s">
        <v>32</v>
      </c>
      <c r="C1850" s="11">
        <v>17620</v>
      </c>
      <c r="D1850" s="11">
        <v>11</v>
      </c>
      <c r="E1850" s="11">
        <v>0</v>
      </c>
      <c r="F1850" s="11">
        <v>20</v>
      </c>
      <c r="G1850" s="20">
        <v>1</v>
      </c>
      <c r="H1850" s="12">
        <f t="shared" si="276"/>
        <v>4420</v>
      </c>
      <c r="I1850" s="11">
        <v>100</v>
      </c>
      <c r="J1850" s="13">
        <f t="shared" si="283"/>
        <v>442000</v>
      </c>
      <c r="K1850" s="11">
        <v>1</v>
      </c>
      <c r="L1850" s="11"/>
      <c r="M1850" s="11"/>
      <c r="N1850" s="11">
        <v>1</v>
      </c>
      <c r="O1850" s="12"/>
      <c r="P1850" s="15">
        <v>100</v>
      </c>
      <c r="Q1850" s="16"/>
      <c r="R1850" s="16"/>
      <c r="S1850" s="15"/>
      <c r="T1850" s="15"/>
      <c r="U1850" s="13"/>
      <c r="V1850" s="13">
        <f t="shared" si="281"/>
        <v>442000</v>
      </c>
      <c r="W1850" s="13">
        <f t="shared" si="277"/>
        <v>442000</v>
      </c>
      <c r="X1850" s="17">
        <v>50</v>
      </c>
      <c r="Y1850" s="6" t="s">
        <v>35</v>
      </c>
      <c r="Z1850" s="19">
        <v>0.01</v>
      </c>
    </row>
    <row r="1851" spans="1:26" ht="36.75" customHeight="1" thickBot="1" x14ac:dyDescent="0.6">
      <c r="A1851" s="11">
        <v>1516</v>
      </c>
      <c r="B1851" s="11" t="s">
        <v>32</v>
      </c>
      <c r="C1851" s="11">
        <v>335</v>
      </c>
      <c r="D1851" s="11">
        <v>0</v>
      </c>
      <c r="E1851" s="11">
        <v>0</v>
      </c>
      <c r="F1851" s="11">
        <v>99</v>
      </c>
      <c r="G1851" s="20">
        <v>2</v>
      </c>
      <c r="H1851" s="12">
        <f t="shared" si="276"/>
        <v>99</v>
      </c>
      <c r="I1851" s="11">
        <v>420</v>
      </c>
      <c r="J1851" s="13">
        <f t="shared" si="283"/>
        <v>41580</v>
      </c>
      <c r="K1851" s="11">
        <v>1</v>
      </c>
      <c r="L1851" s="11" t="s">
        <v>33</v>
      </c>
      <c r="M1851" s="14" t="s">
        <v>34</v>
      </c>
      <c r="N1851" s="11">
        <v>2</v>
      </c>
      <c r="O1851" s="12">
        <v>270</v>
      </c>
      <c r="P1851" s="15">
        <v>100</v>
      </c>
      <c r="Q1851" s="16">
        <v>8450</v>
      </c>
      <c r="R1851" s="16">
        <f>O1851*Q1851</f>
        <v>2281500</v>
      </c>
      <c r="S1851" s="15">
        <v>26</v>
      </c>
      <c r="T1851" s="15">
        <v>85</v>
      </c>
      <c r="U1851" s="13">
        <f>R1851*(100-T1851)%</f>
        <v>342225</v>
      </c>
      <c r="V1851" s="13">
        <f t="shared" si="281"/>
        <v>383805</v>
      </c>
      <c r="W1851" s="13">
        <f t="shared" si="277"/>
        <v>383805</v>
      </c>
      <c r="X1851" s="17">
        <v>50</v>
      </c>
      <c r="Y1851" s="18" t="s">
        <v>35</v>
      </c>
      <c r="Z1851" s="19">
        <v>0.03</v>
      </c>
    </row>
    <row r="1852" spans="1:26" ht="25.5" customHeight="1" thickBot="1" x14ac:dyDescent="0.6">
      <c r="A1852" s="11">
        <v>1517</v>
      </c>
      <c r="B1852" s="11" t="s">
        <v>32</v>
      </c>
      <c r="C1852" s="11">
        <v>19507</v>
      </c>
      <c r="D1852" s="11">
        <v>11</v>
      </c>
      <c r="E1852" s="11">
        <v>0</v>
      </c>
      <c r="F1852" s="11">
        <v>97</v>
      </c>
      <c r="G1852" s="20">
        <v>1</v>
      </c>
      <c r="H1852" s="12">
        <f t="shared" si="276"/>
        <v>4497</v>
      </c>
      <c r="I1852" s="11">
        <v>130</v>
      </c>
      <c r="J1852" s="13">
        <f t="shared" si="283"/>
        <v>584610</v>
      </c>
      <c r="K1852" s="11">
        <v>1</v>
      </c>
      <c r="L1852" s="11"/>
      <c r="M1852" s="11"/>
      <c r="N1852" s="11">
        <v>1</v>
      </c>
      <c r="O1852" s="12"/>
      <c r="P1852" s="15">
        <v>100</v>
      </c>
      <c r="Q1852" s="16"/>
      <c r="R1852" s="16"/>
      <c r="S1852" s="15"/>
      <c r="T1852" s="15"/>
      <c r="U1852" s="13"/>
      <c r="V1852" s="13">
        <f t="shared" si="281"/>
        <v>584610</v>
      </c>
      <c r="W1852" s="13">
        <f t="shared" si="277"/>
        <v>584610</v>
      </c>
      <c r="X1852" s="17">
        <v>50</v>
      </c>
      <c r="Y1852" s="18" t="s">
        <v>35</v>
      </c>
      <c r="Z1852" s="19">
        <v>0.01</v>
      </c>
    </row>
    <row r="1853" spans="1:26" ht="25.5" customHeight="1" thickBot="1" x14ac:dyDescent="0.6">
      <c r="A1853" s="11">
        <v>1518</v>
      </c>
      <c r="B1853" s="11" t="s">
        <v>32</v>
      </c>
      <c r="C1853" s="11">
        <v>1420</v>
      </c>
      <c r="D1853" s="11">
        <v>0</v>
      </c>
      <c r="E1853" s="11">
        <v>2</v>
      </c>
      <c r="F1853" s="11">
        <v>8</v>
      </c>
      <c r="G1853" s="20">
        <v>1</v>
      </c>
      <c r="H1853" s="12">
        <f t="shared" si="276"/>
        <v>208</v>
      </c>
      <c r="I1853" s="11">
        <v>100</v>
      </c>
      <c r="J1853" s="13">
        <f t="shared" si="283"/>
        <v>20800</v>
      </c>
      <c r="K1853" s="11">
        <v>1</v>
      </c>
      <c r="L1853" s="11"/>
      <c r="M1853" s="11"/>
      <c r="N1853" s="11">
        <v>1</v>
      </c>
      <c r="O1853" s="12"/>
      <c r="P1853" s="15">
        <v>100</v>
      </c>
      <c r="Q1853" s="16"/>
      <c r="R1853" s="16"/>
      <c r="S1853" s="15"/>
      <c r="T1853" s="15"/>
      <c r="U1853" s="13"/>
      <c r="V1853" s="13">
        <f t="shared" si="281"/>
        <v>20800</v>
      </c>
      <c r="W1853" s="13">
        <f t="shared" si="277"/>
        <v>20800</v>
      </c>
      <c r="X1853" s="17">
        <v>50</v>
      </c>
      <c r="Y1853" s="18" t="s">
        <v>35</v>
      </c>
      <c r="Z1853" s="19">
        <v>0.01</v>
      </c>
    </row>
    <row r="1854" spans="1:26" ht="25.5" customHeight="1" thickBot="1" x14ac:dyDescent="0.6">
      <c r="A1854" s="11">
        <v>1519</v>
      </c>
      <c r="B1854" s="11" t="s">
        <v>32</v>
      </c>
      <c r="C1854" s="11">
        <v>420</v>
      </c>
      <c r="D1854" s="11">
        <v>1</v>
      </c>
      <c r="E1854" s="11">
        <v>0</v>
      </c>
      <c r="F1854" s="11">
        <v>7</v>
      </c>
      <c r="G1854" s="20">
        <v>1</v>
      </c>
      <c r="H1854" s="12">
        <f t="shared" si="276"/>
        <v>407</v>
      </c>
      <c r="I1854" s="11">
        <v>420</v>
      </c>
      <c r="J1854" s="13">
        <f t="shared" si="283"/>
        <v>170940</v>
      </c>
      <c r="K1854" s="11">
        <v>1</v>
      </c>
      <c r="L1854" s="11"/>
      <c r="M1854" s="11"/>
      <c r="N1854" s="11">
        <v>1</v>
      </c>
      <c r="O1854" s="12"/>
      <c r="P1854" s="15">
        <v>100</v>
      </c>
      <c r="Q1854" s="16"/>
      <c r="R1854" s="16"/>
      <c r="S1854" s="15"/>
      <c r="T1854" s="15"/>
      <c r="U1854" s="13"/>
      <c r="V1854" s="13">
        <f t="shared" si="281"/>
        <v>170940</v>
      </c>
      <c r="W1854" s="13">
        <f t="shared" si="277"/>
        <v>170940</v>
      </c>
      <c r="X1854" s="17">
        <v>50</v>
      </c>
      <c r="Y1854" s="18" t="s">
        <v>35</v>
      </c>
      <c r="Z1854" s="19">
        <v>0.01</v>
      </c>
    </row>
    <row r="1855" spans="1:26" ht="25.5" customHeight="1" thickBot="1" x14ac:dyDescent="0.6">
      <c r="A1855" s="11">
        <v>1520</v>
      </c>
      <c r="B1855" s="11" t="s">
        <v>32</v>
      </c>
      <c r="C1855" s="11">
        <v>17804</v>
      </c>
      <c r="D1855" s="11">
        <v>13</v>
      </c>
      <c r="E1855" s="11">
        <v>3</v>
      </c>
      <c r="F1855" s="11">
        <v>66</v>
      </c>
      <c r="G1855" s="20">
        <v>1</v>
      </c>
      <c r="H1855" s="12">
        <f t="shared" si="276"/>
        <v>5566</v>
      </c>
      <c r="I1855" s="11">
        <v>130</v>
      </c>
      <c r="J1855" s="13">
        <f t="shared" si="283"/>
        <v>723580</v>
      </c>
      <c r="K1855" s="11">
        <v>1</v>
      </c>
      <c r="L1855" s="11"/>
      <c r="M1855" s="11"/>
      <c r="N1855" s="11">
        <v>1</v>
      </c>
      <c r="O1855" s="12"/>
      <c r="P1855" s="15">
        <v>100</v>
      </c>
      <c r="Q1855" s="16"/>
      <c r="R1855" s="16"/>
      <c r="S1855" s="15"/>
      <c r="T1855" s="15"/>
      <c r="U1855" s="13"/>
      <c r="V1855" s="13">
        <f t="shared" si="281"/>
        <v>723580</v>
      </c>
      <c r="W1855" s="13">
        <f t="shared" si="277"/>
        <v>723580</v>
      </c>
      <c r="X1855" s="154">
        <v>50</v>
      </c>
      <c r="Y1855" s="170" t="s">
        <v>35</v>
      </c>
      <c r="Z1855" s="156">
        <v>0.01</v>
      </c>
    </row>
    <row r="1856" spans="1:26" ht="25.5" customHeight="1" thickBot="1" x14ac:dyDescent="0.6">
      <c r="A1856" s="11">
        <v>1521</v>
      </c>
      <c r="B1856" s="11" t="s">
        <v>32</v>
      </c>
      <c r="C1856" s="11">
        <v>17761</v>
      </c>
      <c r="D1856" s="11">
        <v>10</v>
      </c>
      <c r="E1856" s="11">
        <v>1</v>
      </c>
      <c r="F1856" s="11">
        <v>18</v>
      </c>
      <c r="G1856" s="20">
        <v>1</v>
      </c>
      <c r="H1856" s="12">
        <f t="shared" si="276"/>
        <v>4118</v>
      </c>
      <c r="I1856" s="11">
        <v>130</v>
      </c>
      <c r="J1856" s="13">
        <f t="shared" si="283"/>
        <v>535340</v>
      </c>
      <c r="K1856" s="11">
        <v>1</v>
      </c>
      <c r="L1856" s="11"/>
      <c r="M1856" s="11"/>
      <c r="N1856" s="11">
        <v>1</v>
      </c>
      <c r="O1856" s="12"/>
      <c r="P1856" s="15">
        <v>100</v>
      </c>
      <c r="Q1856" s="16"/>
      <c r="R1856" s="16"/>
      <c r="S1856" s="15"/>
      <c r="T1856" s="15"/>
      <c r="U1856" s="13"/>
      <c r="V1856" s="13">
        <f t="shared" si="281"/>
        <v>535340</v>
      </c>
      <c r="W1856" s="13">
        <f t="shared" si="277"/>
        <v>535340</v>
      </c>
      <c r="X1856" s="154"/>
      <c r="Y1856" s="170"/>
      <c r="Z1856" s="156"/>
    </row>
    <row r="1857" spans="1:26" ht="25.5" customHeight="1" thickBot="1" x14ac:dyDescent="0.6">
      <c r="A1857" s="11">
        <v>1522</v>
      </c>
      <c r="B1857" s="11" t="s">
        <v>32</v>
      </c>
      <c r="C1857" s="11">
        <v>17762</v>
      </c>
      <c r="D1857" s="11">
        <v>9</v>
      </c>
      <c r="E1857" s="11">
        <v>2</v>
      </c>
      <c r="F1857" s="11">
        <v>93</v>
      </c>
      <c r="G1857" s="20">
        <v>1</v>
      </c>
      <c r="H1857" s="12">
        <f t="shared" si="276"/>
        <v>3893</v>
      </c>
      <c r="I1857" s="11">
        <v>130</v>
      </c>
      <c r="J1857" s="13">
        <f t="shared" si="283"/>
        <v>506090</v>
      </c>
      <c r="K1857" s="11">
        <v>1</v>
      </c>
      <c r="L1857" s="11"/>
      <c r="M1857" s="11"/>
      <c r="N1857" s="11">
        <v>1</v>
      </c>
      <c r="O1857" s="12"/>
      <c r="P1857" s="15">
        <v>100</v>
      </c>
      <c r="Q1857" s="16"/>
      <c r="R1857" s="16"/>
      <c r="S1857" s="15"/>
      <c r="T1857" s="15"/>
      <c r="U1857" s="13"/>
      <c r="V1857" s="13">
        <f t="shared" si="281"/>
        <v>506090</v>
      </c>
      <c r="W1857" s="13">
        <f t="shared" si="277"/>
        <v>506090</v>
      </c>
      <c r="X1857" s="154"/>
      <c r="Y1857" s="170"/>
      <c r="Z1857" s="156"/>
    </row>
    <row r="1858" spans="1:26" ht="28.5" customHeight="1" thickBot="1" x14ac:dyDescent="0.6">
      <c r="A1858" s="11">
        <v>1523</v>
      </c>
      <c r="B1858" s="11" t="s">
        <v>32</v>
      </c>
      <c r="C1858" s="11">
        <v>17560</v>
      </c>
      <c r="D1858" s="11">
        <v>10</v>
      </c>
      <c r="E1858" s="11">
        <v>1</v>
      </c>
      <c r="F1858" s="11">
        <v>30</v>
      </c>
      <c r="G1858" s="20">
        <v>1</v>
      </c>
      <c r="H1858" s="12">
        <f t="shared" si="276"/>
        <v>4130</v>
      </c>
      <c r="I1858" s="11">
        <v>130</v>
      </c>
      <c r="J1858" s="13">
        <f t="shared" si="283"/>
        <v>536900</v>
      </c>
      <c r="K1858" s="11">
        <v>1</v>
      </c>
      <c r="L1858" s="11"/>
      <c r="M1858" s="11"/>
      <c r="N1858" s="11">
        <v>1</v>
      </c>
      <c r="O1858" s="12"/>
      <c r="P1858" s="15">
        <v>100</v>
      </c>
      <c r="Q1858" s="16"/>
      <c r="R1858" s="16"/>
      <c r="S1858" s="15"/>
      <c r="T1858" s="15"/>
      <c r="U1858" s="13"/>
      <c r="V1858" s="13">
        <f t="shared" si="281"/>
        <v>536900</v>
      </c>
      <c r="W1858" s="13">
        <f t="shared" si="277"/>
        <v>536900</v>
      </c>
      <c r="X1858" s="17">
        <v>50</v>
      </c>
      <c r="Y1858" s="6" t="s">
        <v>35</v>
      </c>
      <c r="Z1858" s="19">
        <v>0.01</v>
      </c>
    </row>
    <row r="1859" spans="1:26" ht="28.5" customHeight="1" thickBot="1" x14ac:dyDescent="0.6">
      <c r="A1859" s="11">
        <v>1524</v>
      </c>
      <c r="B1859" s="11" t="s">
        <v>32</v>
      </c>
      <c r="C1859" s="11">
        <v>29087</v>
      </c>
      <c r="D1859" s="11">
        <v>0</v>
      </c>
      <c r="E1859" s="11">
        <v>2</v>
      </c>
      <c r="F1859" s="11">
        <v>53</v>
      </c>
      <c r="G1859" s="20">
        <v>1</v>
      </c>
      <c r="H1859" s="12">
        <f t="shared" si="276"/>
        <v>253</v>
      </c>
      <c r="I1859" s="11">
        <v>420</v>
      </c>
      <c r="J1859" s="13">
        <f t="shared" si="283"/>
        <v>106260</v>
      </c>
      <c r="K1859" s="11">
        <v>1</v>
      </c>
      <c r="L1859" s="11"/>
      <c r="M1859" s="11"/>
      <c r="N1859" s="11">
        <v>1</v>
      </c>
      <c r="O1859" s="12"/>
      <c r="P1859" s="15">
        <v>100</v>
      </c>
      <c r="Q1859" s="16"/>
      <c r="R1859" s="16"/>
      <c r="S1859" s="15"/>
      <c r="T1859" s="15"/>
      <c r="U1859" s="13"/>
      <c r="V1859" s="13">
        <f t="shared" si="281"/>
        <v>106260</v>
      </c>
      <c r="W1859" s="13">
        <f t="shared" si="277"/>
        <v>106260</v>
      </c>
      <c r="X1859" s="17">
        <v>50</v>
      </c>
      <c r="Y1859" s="18" t="s">
        <v>35</v>
      </c>
      <c r="Z1859" s="19">
        <v>0.01</v>
      </c>
    </row>
    <row r="1860" spans="1:26" ht="36.75" customHeight="1" thickBot="1" x14ac:dyDescent="0.6">
      <c r="A1860" s="11">
        <v>1525</v>
      </c>
      <c r="B1860" s="11" t="s">
        <v>32</v>
      </c>
      <c r="C1860" s="11">
        <v>35465</v>
      </c>
      <c r="D1860" s="11">
        <v>0</v>
      </c>
      <c r="E1860" s="11">
        <v>1</v>
      </c>
      <c r="F1860" s="11">
        <v>22</v>
      </c>
      <c r="G1860" s="11">
        <v>2</v>
      </c>
      <c r="H1860" s="12">
        <f t="shared" si="276"/>
        <v>122</v>
      </c>
      <c r="I1860" s="11">
        <v>420</v>
      </c>
      <c r="J1860" s="13">
        <f t="shared" si="283"/>
        <v>51240</v>
      </c>
      <c r="K1860" s="11">
        <v>1</v>
      </c>
      <c r="L1860" s="11" t="s">
        <v>33</v>
      </c>
      <c r="M1860" s="11" t="s">
        <v>37</v>
      </c>
      <c r="N1860" s="11">
        <v>2</v>
      </c>
      <c r="O1860" s="12">
        <v>108</v>
      </c>
      <c r="P1860" s="15">
        <v>100</v>
      </c>
      <c r="Q1860" s="16">
        <v>8450</v>
      </c>
      <c r="R1860" s="16">
        <f>O1860*Q1860</f>
        <v>912600</v>
      </c>
      <c r="S1860" s="15">
        <v>14</v>
      </c>
      <c r="T1860" s="15">
        <v>18</v>
      </c>
      <c r="U1860" s="13">
        <f>R1860*(100-T1860)%</f>
        <v>748332</v>
      </c>
      <c r="V1860" s="13">
        <f t="shared" si="281"/>
        <v>799572</v>
      </c>
      <c r="W1860" s="13">
        <f t="shared" si="277"/>
        <v>799572</v>
      </c>
      <c r="X1860" s="17">
        <v>50</v>
      </c>
      <c r="Y1860" s="18" t="s">
        <v>35</v>
      </c>
      <c r="Z1860" s="19">
        <v>0.03</v>
      </c>
    </row>
    <row r="1861" spans="1:26" ht="36.75" customHeight="1" thickBot="1" x14ac:dyDescent="0.6">
      <c r="A1861" s="152">
        <v>1526</v>
      </c>
      <c r="B1861" s="11" t="s">
        <v>32</v>
      </c>
      <c r="C1861" s="11">
        <v>33269</v>
      </c>
      <c r="D1861" s="11">
        <v>1</v>
      </c>
      <c r="E1861" s="11">
        <v>0</v>
      </c>
      <c r="F1861" s="11">
        <v>32</v>
      </c>
      <c r="G1861" s="20">
        <v>2</v>
      </c>
      <c r="H1861" s="12">
        <f>SUM(D1861*400)+(E1861*100)+F1861-H1862</f>
        <v>407</v>
      </c>
      <c r="I1861" s="11">
        <v>370</v>
      </c>
      <c r="J1861" s="13">
        <f t="shared" si="283"/>
        <v>150590</v>
      </c>
      <c r="K1861" s="11">
        <v>1</v>
      </c>
      <c r="L1861" s="11" t="s">
        <v>33</v>
      </c>
      <c r="M1861" s="14" t="s">
        <v>34</v>
      </c>
      <c r="N1861" s="11">
        <v>2</v>
      </c>
      <c r="O1861" s="12">
        <v>336</v>
      </c>
      <c r="P1861" s="15">
        <v>100</v>
      </c>
      <c r="Q1861" s="16">
        <v>8450</v>
      </c>
      <c r="R1861" s="16">
        <f>O1861*Q1861</f>
        <v>2839200</v>
      </c>
      <c r="S1861" s="15">
        <v>9</v>
      </c>
      <c r="T1861" s="15">
        <v>26</v>
      </c>
      <c r="U1861" s="13">
        <f>R1861*(100-T1861)%</f>
        <v>2101008</v>
      </c>
      <c r="V1861" s="13">
        <f t="shared" si="281"/>
        <v>2251598</v>
      </c>
      <c r="W1861" s="13">
        <f>V1861</f>
        <v>2251598</v>
      </c>
      <c r="X1861" s="17">
        <v>50</v>
      </c>
      <c r="Y1861" s="18" t="s">
        <v>35</v>
      </c>
      <c r="Z1861" s="19">
        <v>0.03</v>
      </c>
    </row>
    <row r="1862" spans="1:26" s="37" customFormat="1" ht="36.75" customHeight="1" thickBot="1" x14ac:dyDescent="0.6">
      <c r="A1862" s="153"/>
      <c r="B1862" s="14" t="s">
        <v>32</v>
      </c>
      <c r="C1862" s="14">
        <v>33269</v>
      </c>
      <c r="D1862" s="14"/>
      <c r="E1862" s="14"/>
      <c r="F1862" s="14"/>
      <c r="G1862" s="29">
        <v>3</v>
      </c>
      <c r="H1862" s="19">
        <v>25</v>
      </c>
      <c r="I1862" s="14">
        <v>370</v>
      </c>
      <c r="J1862" s="30">
        <f t="shared" si="283"/>
        <v>9250</v>
      </c>
      <c r="K1862" s="14">
        <v>1</v>
      </c>
      <c r="L1862" s="14"/>
      <c r="M1862" s="14"/>
      <c r="N1862" s="14">
        <v>3</v>
      </c>
      <c r="O1862" s="19"/>
      <c r="P1862" s="31">
        <v>100</v>
      </c>
      <c r="Q1862" s="32"/>
      <c r="R1862" s="32"/>
      <c r="S1862" s="31"/>
      <c r="T1862" s="31"/>
      <c r="U1862" s="30"/>
      <c r="V1862" s="30">
        <f t="shared" si="281"/>
        <v>9250</v>
      </c>
      <c r="W1862" s="30">
        <f t="shared" si="277"/>
        <v>9250</v>
      </c>
      <c r="X1862" s="33"/>
      <c r="Y1862" s="34">
        <f>W1862</f>
        <v>9250</v>
      </c>
      <c r="Z1862" s="19">
        <v>0.3</v>
      </c>
    </row>
    <row r="1863" spans="1:26" ht="36.75" customHeight="1" thickBot="1" x14ac:dyDescent="0.6">
      <c r="A1863" s="11">
        <v>1527</v>
      </c>
      <c r="B1863" s="11" t="s">
        <v>32</v>
      </c>
      <c r="C1863" s="11">
        <v>356</v>
      </c>
      <c r="D1863" s="11">
        <v>0</v>
      </c>
      <c r="E1863" s="11">
        <v>2</v>
      </c>
      <c r="F1863" s="11">
        <v>12</v>
      </c>
      <c r="G1863" s="20">
        <v>1</v>
      </c>
      <c r="H1863" s="12">
        <f t="shared" si="276"/>
        <v>212</v>
      </c>
      <c r="I1863" s="11">
        <v>280</v>
      </c>
      <c r="J1863" s="13">
        <f t="shared" si="283"/>
        <v>59360</v>
      </c>
      <c r="K1863" s="11">
        <v>1</v>
      </c>
      <c r="L1863" s="11"/>
      <c r="M1863" s="11"/>
      <c r="N1863" s="11">
        <v>1</v>
      </c>
      <c r="O1863" s="12"/>
      <c r="P1863" s="15">
        <v>100</v>
      </c>
      <c r="Q1863" s="16"/>
      <c r="R1863" s="16"/>
      <c r="S1863" s="15"/>
      <c r="T1863" s="15"/>
      <c r="U1863" s="13"/>
      <c r="V1863" s="13">
        <f t="shared" si="281"/>
        <v>59360</v>
      </c>
      <c r="W1863" s="13">
        <f t="shared" si="277"/>
        <v>59360</v>
      </c>
      <c r="X1863" s="17">
        <v>50</v>
      </c>
      <c r="Y1863" s="18" t="s">
        <v>35</v>
      </c>
      <c r="Z1863" s="19">
        <v>0.01</v>
      </c>
    </row>
    <row r="1864" spans="1:26" ht="36.75" customHeight="1" thickBot="1" x14ac:dyDescent="0.6">
      <c r="A1864" s="11">
        <v>1528</v>
      </c>
      <c r="B1864" s="11" t="s">
        <v>32</v>
      </c>
      <c r="C1864" s="11">
        <v>42104</v>
      </c>
      <c r="D1864" s="11">
        <v>0</v>
      </c>
      <c r="E1864" s="11">
        <v>1</v>
      </c>
      <c r="F1864" s="11">
        <v>32</v>
      </c>
      <c r="G1864" s="11">
        <v>2</v>
      </c>
      <c r="H1864" s="12">
        <f t="shared" si="276"/>
        <v>132</v>
      </c>
      <c r="I1864" s="11">
        <v>420</v>
      </c>
      <c r="J1864" s="13">
        <f t="shared" si="283"/>
        <v>55440</v>
      </c>
      <c r="K1864" s="11">
        <v>1</v>
      </c>
      <c r="L1864" s="11" t="s">
        <v>33</v>
      </c>
      <c r="M1864" s="11" t="s">
        <v>37</v>
      </c>
      <c r="N1864" s="11">
        <v>2</v>
      </c>
      <c r="O1864" s="12">
        <v>81</v>
      </c>
      <c r="P1864" s="15">
        <v>100</v>
      </c>
      <c r="Q1864" s="16">
        <v>8450</v>
      </c>
      <c r="R1864" s="16">
        <f>O1864*Q1864</f>
        <v>684450</v>
      </c>
      <c r="S1864" s="15">
        <v>18</v>
      </c>
      <c r="T1864" s="15">
        <v>26</v>
      </c>
      <c r="U1864" s="13">
        <f>R1864*(100-T1864)%</f>
        <v>506493</v>
      </c>
      <c r="V1864" s="13">
        <f t="shared" si="281"/>
        <v>561933</v>
      </c>
      <c r="W1864" s="13">
        <f t="shared" si="277"/>
        <v>561933</v>
      </c>
      <c r="X1864" s="17">
        <v>50</v>
      </c>
      <c r="Y1864" s="18" t="s">
        <v>35</v>
      </c>
      <c r="Z1864" s="19">
        <v>0.03</v>
      </c>
    </row>
    <row r="1865" spans="1:26" ht="36.75" customHeight="1" thickBot="1" x14ac:dyDescent="0.6">
      <c r="A1865" s="152">
        <v>1529</v>
      </c>
      <c r="B1865" s="152" t="s">
        <v>32</v>
      </c>
      <c r="C1865" s="28">
        <v>1487</v>
      </c>
      <c r="D1865" s="11">
        <v>0</v>
      </c>
      <c r="E1865" s="11">
        <v>1</v>
      </c>
      <c r="F1865" s="11">
        <v>7</v>
      </c>
      <c r="G1865" s="20">
        <v>2</v>
      </c>
      <c r="H1865" s="12">
        <f>SUM(D1865*400)+(E1865*100)+F1865-H1866</f>
        <v>101</v>
      </c>
      <c r="I1865" s="11">
        <v>420</v>
      </c>
      <c r="J1865" s="13">
        <f t="shared" si="283"/>
        <v>42420</v>
      </c>
      <c r="K1865" s="11">
        <v>1</v>
      </c>
      <c r="L1865" s="11" t="s">
        <v>33</v>
      </c>
      <c r="M1865" s="11" t="s">
        <v>41</v>
      </c>
      <c r="N1865" s="11">
        <v>2</v>
      </c>
      <c r="O1865" s="12">
        <v>128</v>
      </c>
      <c r="P1865" s="15">
        <v>100</v>
      </c>
      <c r="Q1865" s="16">
        <v>8600</v>
      </c>
      <c r="R1865" s="16">
        <f>O1865*Q1865</f>
        <v>1100800</v>
      </c>
      <c r="S1865" s="15">
        <v>21</v>
      </c>
      <c r="T1865" s="15">
        <v>93</v>
      </c>
      <c r="U1865" s="13">
        <f>R1865*(100-T1865)%</f>
        <v>77056.000000000015</v>
      </c>
      <c r="V1865" s="13">
        <f t="shared" si="281"/>
        <v>119476.00000000001</v>
      </c>
      <c r="W1865" s="13">
        <f t="shared" si="277"/>
        <v>119476.00000000001</v>
      </c>
      <c r="X1865" s="17">
        <v>50</v>
      </c>
      <c r="Y1865" s="18" t="s">
        <v>35</v>
      </c>
      <c r="Z1865" s="19">
        <v>0.03</v>
      </c>
    </row>
    <row r="1866" spans="1:26" s="37" customFormat="1" ht="36.75" customHeight="1" thickBot="1" x14ac:dyDescent="0.6">
      <c r="A1866" s="153"/>
      <c r="B1866" s="153"/>
      <c r="C1866" s="28">
        <v>1487</v>
      </c>
      <c r="D1866" s="14"/>
      <c r="E1866" s="14"/>
      <c r="F1866" s="14"/>
      <c r="G1866" s="20">
        <v>2</v>
      </c>
      <c r="H1866" s="19">
        <v>6</v>
      </c>
      <c r="I1866" s="14">
        <v>420</v>
      </c>
      <c r="J1866" s="30">
        <f t="shared" si="283"/>
        <v>2520</v>
      </c>
      <c r="K1866" s="14">
        <v>1</v>
      </c>
      <c r="L1866" s="14" t="s">
        <v>42</v>
      </c>
      <c r="M1866" s="14" t="s">
        <v>41</v>
      </c>
      <c r="N1866" s="14">
        <v>3</v>
      </c>
      <c r="O1866" s="19">
        <v>24</v>
      </c>
      <c r="P1866" s="31">
        <v>100</v>
      </c>
      <c r="Q1866" s="32">
        <v>2550</v>
      </c>
      <c r="R1866" s="32">
        <f>O1866*Q1866</f>
        <v>61200</v>
      </c>
      <c r="S1866" s="31">
        <v>16</v>
      </c>
      <c r="T1866" s="31">
        <v>72</v>
      </c>
      <c r="U1866" s="30">
        <f>R1866*(100-T1866)%</f>
        <v>17136</v>
      </c>
      <c r="V1866" s="30">
        <f t="shared" si="281"/>
        <v>19656</v>
      </c>
      <c r="W1866" s="30">
        <f t="shared" si="277"/>
        <v>19656</v>
      </c>
      <c r="X1866" s="33">
        <v>50</v>
      </c>
      <c r="Y1866" s="34" t="s">
        <v>35</v>
      </c>
      <c r="Z1866" s="19">
        <v>0.03</v>
      </c>
    </row>
    <row r="1867" spans="1:26" ht="36.75" customHeight="1" thickBot="1" x14ac:dyDescent="0.6">
      <c r="A1867" s="11">
        <v>1530</v>
      </c>
      <c r="B1867" s="11" t="s">
        <v>32</v>
      </c>
      <c r="C1867" s="11">
        <v>17715</v>
      </c>
      <c r="D1867" s="11">
        <v>8</v>
      </c>
      <c r="E1867" s="11">
        <v>0</v>
      </c>
      <c r="F1867" s="11">
        <v>61</v>
      </c>
      <c r="G1867" s="20">
        <v>1</v>
      </c>
      <c r="H1867" s="12">
        <f t="shared" ref="H1867:H1932" si="284">SUM(D1867*400)+(E1867*100)+F1867</f>
        <v>3261</v>
      </c>
      <c r="I1867" s="11">
        <v>150</v>
      </c>
      <c r="J1867" s="13">
        <f t="shared" si="283"/>
        <v>489150</v>
      </c>
      <c r="K1867" s="11">
        <v>1</v>
      </c>
      <c r="L1867" s="11"/>
      <c r="M1867" s="11"/>
      <c r="N1867" s="11">
        <v>1</v>
      </c>
      <c r="O1867" s="12"/>
      <c r="P1867" s="15">
        <v>100</v>
      </c>
      <c r="Q1867" s="16"/>
      <c r="R1867" s="16"/>
      <c r="S1867" s="15"/>
      <c r="T1867" s="15"/>
      <c r="U1867" s="13"/>
      <c r="V1867" s="13">
        <f t="shared" si="281"/>
        <v>489150</v>
      </c>
      <c r="W1867" s="13">
        <f t="shared" si="277"/>
        <v>489150</v>
      </c>
      <c r="X1867" s="17">
        <v>50</v>
      </c>
      <c r="Y1867" s="6" t="s">
        <v>35</v>
      </c>
      <c r="Z1867" s="19">
        <v>0.01</v>
      </c>
    </row>
    <row r="1868" spans="1:26" ht="36.75" customHeight="1" thickBot="1" x14ac:dyDescent="0.6">
      <c r="A1868" s="152">
        <v>1531</v>
      </c>
      <c r="B1868" s="11" t="s">
        <v>32</v>
      </c>
      <c r="C1868" s="11">
        <v>33276</v>
      </c>
      <c r="D1868" s="11">
        <v>0</v>
      </c>
      <c r="E1868" s="11">
        <v>1</v>
      </c>
      <c r="F1868" s="11">
        <v>72</v>
      </c>
      <c r="G1868" s="20">
        <v>2</v>
      </c>
      <c r="H1868" s="12">
        <f t="shared" ref="H1868" si="285">SUM(D1868*400)+(E1868*100)+F1868</f>
        <v>172</v>
      </c>
      <c r="I1868" s="11">
        <v>420</v>
      </c>
      <c r="J1868" s="13">
        <f t="shared" si="283"/>
        <v>72240</v>
      </c>
      <c r="K1868" s="11">
        <v>1</v>
      </c>
      <c r="L1868" s="11"/>
      <c r="M1868" s="11"/>
      <c r="N1868" s="11">
        <v>2</v>
      </c>
      <c r="O1868" s="12"/>
      <c r="P1868" s="15">
        <v>100</v>
      </c>
      <c r="Q1868" s="16"/>
      <c r="R1868" s="16"/>
      <c r="S1868" s="15"/>
      <c r="T1868" s="15"/>
      <c r="U1868" s="13"/>
      <c r="V1868" s="13">
        <f t="shared" si="281"/>
        <v>72240</v>
      </c>
      <c r="W1868" s="13">
        <f t="shared" si="277"/>
        <v>72240</v>
      </c>
      <c r="X1868" s="17">
        <v>50</v>
      </c>
      <c r="Y1868" s="18" t="s">
        <v>35</v>
      </c>
      <c r="Z1868" s="19">
        <v>0.03</v>
      </c>
    </row>
    <row r="1869" spans="1:26" ht="36.75" customHeight="1" thickBot="1" x14ac:dyDescent="0.6">
      <c r="A1869" s="157"/>
      <c r="B1869" s="11" t="s">
        <v>32</v>
      </c>
      <c r="C1869" s="11">
        <v>33276</v>
      </c>
      <c r="D1869" s="11"/>
      <c r="E1869" s="11"/>
      <c r="F1869" s="11"/>
      <c r="G1869" s="20"/>
      <c r="H1869" s="12"/>
      <c r="I1869" s="11"/>
      <c r="J1869" s="13"/>
      <c r="K1869" s="11">
        <v>1</v>
      </c>
      <c r="L1869" s="11" t="s">
        <v>33</v>
      </c>
      <c r="M1869" s="11" t="s">
        <v>37</v>
      </c>
      <c r="N1869" s="11">
        <v>2</v>
      </c>
      <c r="O1869" s="12">
        <v>293</v>
      </c>
      <c r="P1869" s="15">
        <v>100</v>
      </c>
      <c r="Q1869" s="16">
        <v>8450</v>
      </c>
      <c r="R1869" s="16">
        <f>O1869*Q1869</f>
        <v>2475850</v>
      </c>
      <c r="S1869" s="15">
        <v>26</v>
      </c>
      <c r="T1869" s="15">
        <v>42</v>
      </c>
      <c r="U1869" s="13">
        <f>R1869*(100-T1869)%</f>
        <v>1435993</v>
      </c>
      <c r="V1869" s="13">
        <f t="shared" si="281"/>
        <v>1435993</v>
      </c>
      <c r="W1869" s="13">
        <f t="shared" si="277"/>
        <v>1435993</v>
      </c>
      <c r="X1869" s="17">
        <v>10</v>
      </c>
      <c r="Y1869" s="18" t="s">
        <v>35</v>
      </c>
      <c r="Z1869" s="19">
        <v>0.02</v>
      </c>
    </row>
    <row r="1870" spans="1:26" ht="36.75" customHeight="1" thickBot="1" x14ac:dyDescent="0.6">
      <c r="A1870" s="153"/>
      <c r="B1870" s="11" t="s">
        <v>32</v>
      </c>
      <c r="C1870" s="11">
        <v>33276</v>
      </c>
      <c r="D1870" s="11"/>
      <c r="E1870" s="11"/>
      <c r="F1870" s="11"/>
      <c r="G1870" s="20"/>
      <c r="H1870" s="12"/>
      <c r="I1870" s="11"/>
      <c r="J1870" s="13"/>
      <c r="K1870" s="11">
        <v>1</v>
      </c>
      <c r="L1870" s="11" t="s">
        <v>33</v>
      </c>
      <c r="M1870" s="11" t="s">
        <v>37</v>
      </c>
      <c r="N1870" s="11">
        <v>2</v>
      </c>
      <c r="O1870" s="12">
        <v>126</v>
      </c>
      <c r="P1870" s="15">
        <v>100</v>
      </c>
      <c r="Q1870" s="16">
        <v>8450</v>
      </c>
      <c r="R1870" s="16">
        <f>O1870*Q1870</f>
        <v>1064700</v>
      </c>
      <c r="S1870" s="15">
        <v>20</v>
      </c>
      <c r="T1870" s="15">
        <v>30</v>
      </c>
      <c r="U1870" s="13">
        <f>R1870*(100-T1870)%</f>
        <v>745290</v>
      </c>
      <c r="V1870" s="13">
        <f t="shared" si="281"/>
        <v>745290</v>
      </c>
      <c r="W1870" s="13">
        <f t="shared" si="277"/>
        <v>745290</v>
      </c>
      <c r="X1870" s="17">
        <v>10</v>
      </c>
      <c r="Y1870" s="18" t="s">
        <v>35</v>
      </c>
      <c r="Z1870" s="19">
        <v>0.02</v>
      </c>
    </row>
    <row r="1871" spans="1:26" ht="36.75" customHeight="1" thickBot="1" x14ac:dyDescent="0.6">
      <c r="A1871" s="11">
        <v>1532</v>
      </c>
      <c r="B1871" s="11" t="s">
        <v>32</v>
      </c>
      <c r="C1871" s="11">
        <v>34049</v>
      </c>
      <c r="D1871" s="11">
        <v>0</v>
      </c>
      <c r="E1871" s="11">
        <v>1</v>
      </c>
      <c r="F1871" s="11">
        <v>8</v>
      </c>
      <c r="G1871" s="20">
        <v>2</v>
      </c>
      <c r="H1871" s="12">
        <f t="shared" si="284"/>
        <v>108</v>
      </c>
      <c r="I1871" s="11">
        <v>100</v>
      </c>
      <c r="J1871" s="13">
        <f>H1871*I1871</f>
        <v>10800</v>
      </c>
      <c r="K1871" s="11">
        <v>1</v>
      </c>
      <c r="L1871" s="11" t="s">
        <v>33</v>
      </c>
      <c r="M1871" s="14" t="s">
        <v>34</v>
      </c>
      <c r="N1871" s="11">
        <v>2</v>
      </c>
      <c r="O1871" s="12">
        <v>308</v>
      </c>
      <c r="P1871" s="15">
        <v>100</v>
      </c>
      <c r="Q1871" s="16">
        <v>8450</v>
      </c>
      <c r="R1871" s="16">
        <f>O1871*Q1871</f>
        <v>2602600</v>
      </c>
      <c r="S1871" s="15">
        <v>36</v>
      </c>
      <c r="T1871" s="15">
        <v>85</v>
      </c>
      <c r="U1871" s="13">
        <f>R1871*(100-T1871)%</f>
        <v>390390</v>
      </c>
      <c r="V1871" s="13">
        <f t="shared" si="281"/>
        <v>401190</v>
      </c>
      <c r="W1871" s="13">
        <f t="shared" si="277"/>
        <v>401190</v>
      </c>
      <c r="X1871" s="17">
        <v>50</v>
      </c>
      <c r="Y1871" s="18" t="s">
        <v>35</v>
      </c>
      <c r="Z1871" s="19">
        <v>0.03</v>
      </c>
    </row>
    <row r="1872" spans="1:26" ht="36.75" customHeight="1" thickBot="1" x14ac:dyDescent="0.6">
      <c r="A1872" s="11">
        <v>1533</v>
      </c>
      <c r="B1872" s="11" t="s">
        <v>32</v>
      </c>
      <c r="C1872" s="11">
        <v>39001</v>
      </c>
      <c r="D1872" s="11">
        <v>1</v>
      </c>
      <c r="E1872" s="11">
        <v>1</v>
      </c>
      <c r="F1872" s="11">
        <v>62</v>
      </c>
      <c r="G1872" s="11">
        <v>1</v>
      </c>
      <c r="H1872" s="12">
        <f t="shared" si="284"/>
        <v>562</v>
      </c>
      <c r="I1872" s="11">
        <v>200</v>
      </c>
      <c r="J1872" s="13">
        <f>H1872*I1872</f>
        <v>112400</v>
      </c>
      <c r="K1872" s="11">
        <v>1</v>
      </c>
      <c r="L1872" s="11"/>
      <c r="M1872" s="11"/>
      <c r="N1872" s="11">
        <v>1</v>
      </c>
      <c r="O1872" s="12"/>
      <c r="P1872" s="15">
        <v>100</v>
      </c>
      <c r="Q1872" s="16"/>
      <c r="R1872" s="16"/>
      <c r="S1872" s="15"/>
      <c r="T1872" s="15"/>
      <c r="U1872" s="13"/>
      <c r="V1872" s="13">
        <f t="shared" si="281"/>
        <v>112400</v>
      </c>
      <c r="W1872" s="13">
        <f t="shared" si="277"/>
        <v>112400</v>
      </c>
      <c r="X1872" s="154">
        <v>50</v>
      </c>
      <c r="Y1872" s="155" t="s">
        <v>35</v>
      </c>
      <c r="Z1872" s="156">
        <v>0.01</v>
      </c>
    </row>
    <row r="1873" spans="1:26" ht="36.75" customHeight="1" thickBot="1" x14ac:dyDescent="0.6">
      <c r="A1873" s="11">
        <v>1534</v>
      </c>
      <c r="B1873" s="11" t="s">
        <v>32</v>
      </c>
      <c r="C1873" s="11">
        <v>39005</v>
      </c>
      <c r="D1873" s="11">
        <v>0</v>
      </c>
      <c r="E1873" s="11">
        <v>2</v>
      </c>
      <c r="F1873" s="11">
        <v>48</v>
      </c>
      <c r="G1873" s="11">
        <v>1</v>
      </c>
      <c r="H1873" s="12">
        <f t="shared" si="284"/>
        <v>248</v>
      </c>
      <c r="I1873" s="11">
        <v>200</v>
      </c>
      <c r="J1873" s="13">
        <f>H1873*I1873</f>
        <v>49600</v>
      </c>
      <c r="K1873" s="11">
        <v>1</v>
      </c>
      <c r="L1873" s="11"/>
      <c r="M1873" s="11"/>
      <c r="N1873" s="11">
        <v>1</v>
      </c>
      <c r="O1873" s="12"/>
      <c r="P1873" s="15">
        <v>100</v>
      </c>
      <c r="Q1873" s="16"/>
      <c r="R1873" s="16"/>
      <c r="S1873" s="15"/>
      <c r="T1873" s="15"/>
      <c r="U1873" s="13"/>
      <c r="V1873" s="13">
        <f t="shared" si="281"/>
        <v>49600</v>
      </c>
      <c r="W1873" s="13">
        <f t="shared" si="277"/>
        <v>49600</v>
      </c>
      <c r="X1873" s="154"/>
      <c r="Y1873" s="155"/>
      <c r="Z1873" s="156"/>
    </row>
    <row r="1874" spans="1:26" ht="36.75" customHeight="1" thickBot="1" x14ac:dyDescent="0.6">
      <c r="A1874" s="11">
        <v>1535</v>
      </c>
      <c r="B1874" s="11" t="s">
        <v>32</v>
      </c>
      <c r="C1874" s="11">
        <v>406</v>
      </c>
      <c r="D1874" s="11">
        <v>0</v>
      </c>
      <c r="E1874" s="11">
        <v>0</v>
      </c>
      <c r="F1874" s="11">
        <v>73</v>
      </c>
      <c r="G1874" s="20">
        <v>2</v>
      </c>
      <c r="H1874" s="12">
        <f t="shared" si="284"/>
        <v>73</v>
      </c>
      <c r="I1874" s="11">
        <v>420</v>
      </c>
      <c r="J1874" s="13">
        <f>H1874*I1874</f>
        <v>30660</v>
      </c>
      <c r="K1874" s="11">
        <v>1</v>
      </c>
      <c r="L1874" s="11" t="s">
        <v>33</v>
      </c>
      <c r="M1874" s="14" t="s">
        <v>34</v>
      </c>
      <c r="N1874" s="11">
        <v>2</v>
      </c>
      <c r="O1874" s="12">
        <v>162</v>
      </c>
      <c r="P1874" s="15">
        <v>100</v>
      </c>
      <c r="Q1874" s="16">
        <v>8450</v>
      </c>
      <c r="R1874" s="16">
        <f>O1874*Q1874</f>
        <v>1368900</v>
      </c>
      <c r="S1874" s="15">
        <v>36</v>
      </c>
      <c r="T1874" s="15">
        <v>85</v>
      </c>
      <c r="U1874" s="13">
        <f>R1874*(100-T1874)%</f>
        <v>205335</v>
      </c>
      <c r="V1874" s="13">
        <f t="shared" si="281"/>
        <v>235995</v>
      </c>
      <c r="W1874" s="13">
        <f t="shared" si="277"/>
        <v>235995</v>
      </c>
      <c r="X1874" s="17">
        <v>50</v>
      </c>
      <c r="Y1874" s="18" t="s">
        <v>35</v>
      </c>
      <c r="Z1874" s="19">
        <v>0.03</v>
      </c>
    </row>
    <row r="1875" spans="1:26" s="37" customFormat="1" ht="36.75" customHeight="1" thickBot="1" x14ac:dyDescent="0.6">
      <c r="A1875" s="152">
        <v>1536</v>
      </c>
      <c r="B1875" s="14" t="s">
        <v>32</v>
      </c>
      <c r="C1875" s="14">
        <v>338</v>
      </c>
      <c r="D1875" s="14">
        <v>1</v>
      </c>
      <c r="E1875" s="14">
        <v>2</v>
      </c>
      <c r="F1875" s="14">
        <v>32</v>
      </c>
      <c r="G1875" s="29">
        <v>2</v>
      </c>
      <c r="H1875" s="19">
        <f t="shared" si="284"/>
        <v>632</v>
      </c>
      <c r="I1875" s="14">
        <v>370</v>
      </c>
      <c r="J1875" s="30">
        <f>H1875*I1875</f>
        <v>233840</v>
      </c>
      <c r="K1875" s="14">
        <v>1</v>
      </c>
      <c r="L1875" s="14"/>
      <c r="M1875" s="14"/>
      <c r="N1875" s="14">
        <v>2</v>
      </c>
      <c r="O1875" s="19"/>
      <c r="P1875" s="31">
        <v>100</v>
      </c>
      <c r="Q1875" s="32"/>
      <c r="R1875" s="32"/>
      <c r="S1875" s="31"/>
      <c r="T1875" s="31"/>
      <c r="U1875" s="30"/>
      <c r="V1875" s="30">
        <f t="shared" si="281"/>
        <v>233840</v>
      </c>
      <c r="W1875" s="30">
        <f t="shared" si="277"/>
        <v>233840</v>
      </c>
      <c r="X1875" s="33">
        <v>50</v>
      </c>
      <c r="Y1875" s="34" t="s">
        <v>35</v>
      </c>
      <c r="Z1875" s="19">
        <v>0.03</v>
      </c>
    </row>
    <row r="1876" spans="1:26" ht="36.75" customHeight="1" thickBot="1" x14ac:dyDescent="0.6">
      <c r="A1876" s="153"/>
      <c r="B1876" s="11" t="s">
        <v>32</v>
      </c>
      <c r="C1876" s="11">
        <v>338</v>
      </c>
      <c r="D1876" s="11"/>
      <c r="E1876" s="11"/>
      <c r="F1876" s="11"/>
      <c r="G1876" s="20"/>
      <c r="H1876" s="12"/>
      <c r="I1876" s="11"/>
      <c r="J1876" s="13"/>
      <c r="K1876" s="11">
        <v>1</v>
      </c>
      <c r="L1876" s="11" t="s">
        <v>33</v>
      </c>
      <c r="M1876" s="11" t="s">
        <v>37</v>
      </c>
      <c r="N1876" s="11">
        <v>2</v>
      </c>
      <c r="O1876" s="12">
        <v>108</v>
      </c>
      <c r="P1876" s="11">
        <v>100</v>
      </c>
      <c r="Q1876" s="16">
        <v>8450</v>
      </c>
      <c r="R1876" s="16">
        <f>O1876*Q1876</f>
        <v>912600</v>
      </c>
      <c r="S1876" s="15">
        <v>24</v>
      </c>
      <c r="T1876" s="15">
        <v>38</v>
      </c>
      <c r="U1876" s="13">
        <f>R1876*(100-T1876)%</f>
        <v>565812</v>
      </c>
      <c r="V1876" s="13">
        <f t="shared" si="281"/>
        <v>565812</v>
      </c>
      <c r="W1876" s="13">
        <f t="shared" si="277"/>
        <v>565812</v>
      </c>
      <c r="X1876" s="17">
        <v>10</v>
      </c>
      <c r="Y1876" s="18" t="s">
        <v>35</v>
      </c>
      <c r="Z1876" s="19">
        <v>0.02</v>
      </c>
    </row>
    <row r="1877" spans="1:26" ht="25.5" customHeight="1" thickBot="1" x14ac:dyDescent="0.6">
      <c r="A1877" s="11">
        <v>1537</v>
      </c>
      <c r="B1877" s="11" t="s">
        <v>32</v>
      </c>
      <c r="C1877" s="11">
        <v>17678</v>
      </c>
      <c r="D1877" s="11">
        <v>10</v>
      </c>
      <c r="E1877" s="11">
        <v>1</v>
      </c>
      <c r="F1877" s="11">
        <v>78</v>
      </c>
      <c r="G1877" s="20">
        <v>1</v>
      </c>
      <c r="H1877" s="12">
        <f t="shared" si="284"/>
        <v>4178</v>
      </c>
      <c r="I1877" s="11">
        <v>100</v>
      </c>
      <c r="J1877" s="13">
        <f t="shared" ref="J1877:J1895" si="286">H1877*I1877</f>
        <v>417800</v>
      </c>
      <c r="K1877" s="11">
        <v>1</v>
      </c>
      <c r="L1877" s="11"/>
      <c r="M1877" s="11"/>
      <c r="N1877" s="11">
        <v>1</v>
      </c>
      <c r="O1877" s="12"/>
      <c r="P1877" s="15">
        <v>100</v>
      </c>
      <c r="Q1877" s="16"/>
      <c r="R1877" s="16"/>
      <c r="S1877" s="15"/>
      <c r="T1877" s="15"/>
      <c r="U1877" s="13"/>
      <c r="V1877" s="13">
        <f t="shared" si="281"/>
        <v>417800</v>
      </c>
      <c r="W1877" s="13">
        <f t="shared" si="277"/>
        <v>417800</v>
      </c>
      <c r="X1877" s="17">
        <v>50</v>
      </c>
      <c r="Y1877" s="6" t="s">
        <v>35</v>
      </c>
      <c r="Z1877" s="19">
        <v>0.01</v>
      </c>
    </row>
    <row r="1878" spans="1:26" ht="25.5" customHeight="1" thickBot="1" x14ac:dyDescent="0.6">
      <c r="A1878" s="11">
        <v>1538</v>
      </c>
      <c r="B1878" s="11" t="s">
        <v>32</v>
      </c>
      <c r="C1878" s="11">
        <v>39035</v>
      </c>
      <c r="D1878" s="11">
        <v>1</v>
      </c>
      <c r="E1878" s="11">
        <v>0</v>
      </c>
      <c r="F1878" s="11">
        <v>63</v>
      </c>
      <c r="G1878" s="11">
        <v>1</v>
      </c>
      <c r="H1878" s="12">
        <f t="shared" si="284"/>
        <v>463</v>
      </c>
      <c r="I1878" s="11">
        <v>180</v>
      </c>
      <c r="J1878" s="13">
        <f t="shared" si="286"/>
        <v>83340</v>
      </c>
      <c r="K1878" s="11">
        <v>1</v>
      </c>
      <c r="L1878" s="11"/>
      <c r="M1878" s="11"/>
      <c r="N1878" s="11">
        <v>1</v>
      </c>
      <c r="O1878" s="12"/>
      <c r="P1878" s="15">
        <v>100</v>
      </c>
      <c r="Q1878" s="16"/>
      <c r="R1878" s="16"/>
      <c r="S1878" s="15"/>
      <c r="T1878" s="15"/>
      <c r="U1878" s="13"/>
      <c r="V1878" s="13">
        <f t="shared" si="281"/>
        <v>83340</v>
      </c>
      <c r="W1878" s="13">
        <f t="shared" si="277"/>
        <v>83340</v>
      </c>
      <c r="X1878" s="17">
        <v>50</v>
      </c>
      <c r="Y1878" s="18" t="s">
        <v>35</v>
      </c>
      <c r="Z1878" s="19">
        <v>0.01</v>
      </c>
    </row>
    <row r="1879" spans="1:26" ht="25.5" customHeight="1" thickBot="1" x14ac:dyDescent="0.6">
      <c r="A1879" s="11">
        <v>1539</v>
      </c>
      <c r="B1879" s="11" t="s">
        <v>32</v>
      </c>
      <c r="C1879" s="11">
        <v>39207</v>
      </c>
      <c r="D1879" s="11">
        <v>0</v>
      </c>
      <c r="E1879" s="11">
        <v>1</v>
      </c>
      <c r="F1879" s="11">
        <v>58</v>
      </c>
      <c r="G1879" s="11">
        <v>1</v>
      </c>
      <c r="H1879" s="12">
        <f t="shared" si="284"/>
        <v>158</v>
      </c>
      <c r="I1879" s="11">
        <v>370</v>
      </c>
      <c r="J1879" s="13">
        <f t="shared" si="286"/>
        <v>58460</v>
      </c>
      <c r="K1879" s="11">
        <v>1</v>
      </c>
      <c r="L1879" s="11"/>
      <c r="M1879" s="11"/>
      <c r="N1879" s="11">
        <v>1</v>
      </c>
      <c r="O1879" s="12"/>
      <c r="P1879" s="15">
        <v>100</v>
      </c>
      <c r="Q1879" s="16"/>
      <c r="R1879" s="16"/>
      <c r="S1879" s="15"/>
      <c r="T1879" s="15"/>
      <c r="U1879" s="13"/>
      <c r="V1879" s="13">
        <f t="shared" si="281"/>
        <v>58460</v>
      </c>
      <c r="W1879" s="13">
        <f t="shared" ref="W1879:W1945" si="287">V1879</f>
        <v>58460</v>
      </c>
      <c r="X1879" s="17">
        <v>50</v>
      </c>
      <c r="Y1879" s="18" t="s">
        <v>35</v>
      </c>
      <c r="Z1879" s="19">
        <v>0.01</v>
      </c>
    </row>
    <row r="1880" spans="1:26" ht="28.5" customHeight="1" thickBot="1" x14ac:dyDescent="0.6">
      <c r="A1880" s="11">
        <v>1540</v>
      </c>
      <c r="B1880" s="11" t="s">
        <v>32</v>
      </c>
      <c r="C1880" s="11">
        <v>17660</v>
      </c>
      <c r="D1880" s="11">
        <v>36</v>
      </c>
      <c r="E1880" s="11">
        <v>0</v>
      </c>
      <c r="F1880" s="11">
        <v>6</v>
      </c>
      <c r="G1880" s="20">
        <v>1</v>
      </c>
      <c r="H1880" s="12">
        <f t="shared" si="284"/>
        <v>14406</v>
      </c>
      <c r="I1880" s="11">
        <v>100</v>
      </c>
      <c r="J1880" s="13">
        <f t="shared" si="286"/>
        <v>1440600</v>
      </c>
      <c r="K1880" s="11">
        <v>1</v>
      </c>
      <c r="L1880" s="11"/>
      <c r="M1880" s="11"/>
      <c r="N1880" s="11">
        <v>1</v>
      </c>
      <c r="O1880" s="12"/>
      <c r="P1880" s="15">
        <v>100</v>
      </c>
      <c r="Q1880" s="16"/>
      <c r="R1880" s="16"/>
      <c r="S1880" s="15"/>
      <c r="T1880" s="15"/>
      <c r="U1880" s="13"/>
      <c r="V1880" s="13">
        <f t="shared" si="281"/>
        <v>1440600</v>
      </c>
      <c r="W1880" s="13">
        <f t="shared" si="287"/>
        <v>1440600</v>
      </c>
      <c r="X1880" s="17">
        <v>50</v>
      </c>
      <c r="Y1880" s="6" t="s">
        <v>35</v>
      </c>
      <c r="Z1880" s="19">
        <v>0.01</v>
      </c>
    </row>
    <row r="1881" spans="1:26" ht="36.75" customHeight="1" thickBot="1" x14ac:dyDescent="0.6">
      <c r="A1881" s="11">
        <v>1541</v>
      </c>
      <c r="B1881" s="11" t="s">
        <v>32</v>
      </c>
      <c r="C1881" s="11">
        <v>1480</v>
      </c>
      <c r="D1881" s="11">
        <v>0</v>
      </c>
      <c r="E1881" s="11">
        <v>0</v>
      </c>
      <c r="F1881" s="11">
        <v>70</v>
      </c>
      <c r="G1881" s="20">
        <v>2</v>
      </c>
      <c r="H1881" s="12">
        <f t="shared" si="284"/>
        <v>70</v>
      </c>
      <c r="I1881" s="11">
        <v>420</v>
      </c>
      <c r="J1881" s="13">
        <f t="shared" si="286"/>
        <v>29400</v>
      </c>
      <c r="K1881" s="11">
        <v>1</v>
      </c>
      <c r="L1881" s="11" t="s">
        <v>33</v>
      </c>
      <c r="M1881" s="14" t="s">
        <v>34</v>
      </c>
      <c r="N1881" s="11">
        <v>2</v>
      </c>
      <c r="O1881" s="12">
        <v>216</v>
      </c>
      <c r="P1881" s="15">
        <v>100</v>
      </c>
      <c r="Q1881" s="16">
        <v>8450</v>
      </c>
      <c r="R1881" s="16">
        <f>O1881*Q1881</f>
        <v>1825200</v>
      </c>
      <c r="S1881" s="15">
        <v>31</v>
      </c>
      <c r="T1881" s="15">
        <v>85</v>
      </c>
      <c r="U1881" s="13">
        <f>R1881*(100-T1881)%</f>
        <v>273780</v>
      </c>
      <c r="V1881" s="13">
        <f t="shared" si="281"/>
        <v>303180</v>
      </c>
      <c r="W1881" s="13">
        <f t="shared" si="287"/>
        <v>303180</v>
      </c>
      <c r="X1881" s="17">
        <v>50</v>
      </c>
      <c r="Y1881" s="18" t="s">
        <v>35</v>
      </c>
      <c r="Z1881" s="19">
        <v>0.03</v>
      </c>
    </row>
    <row r="1882" spans="1:26" ht="25.5" customHeight="1" thickBot="1" x14ac:dyDescent="0.6">
      <c r="A1882" s="11">
        <v>1542</v>
      </c>
      <c r="B1882" s="11" t="s">
        <v>32</v>
      </c>
      <c r="C1882" s="11">
        <v>17823</v>
      </c>
      <c r="D1882" s="11">
        <v>11</v>
      </c>
      <c r="E1882" s="11">
        <v>1</v>
      </c>
      <c r="F1882" s="11">
        <v>30</v>
      </c>
      <c r="G1882" s="20">
        <v>1</v>
      </c>
      <c r="H1882" s="12">
        <f t="shared" si="284"/>
        <v>4530</v>
      </c>
      <c r="I1882" s="11">
        <v>130</v>
      </c>
      <c r="J1882" s="13">
        <f t="shared" si="286"/>
        <v>588900</v>
      </c>
      <c r="K1882" s="11">
        <v>1</v>
      </c>
      <c r="L1882" s="11"/>
      <c r="M1882" s="11"/>
      <c r="N1882" s="11">
        <v>1</v>
      </c>
      <c r="O1882" s="12"/>
      <c r="P1882" s="15">
        <v>100</v>
      </c>
      <c r="Q1882" s="16"/>
      <c r="R1882" s="16"/>
      <c r="S1882" s="15"/>
      <c r="T1882" s="15"/>
      <c r="U1882" s="13"/>
      <c r="V1882" s="13">
        <f t="shared" si="281"/>
        <v>588900</v>
      </c>
      <c r="W1882" s="13">
        <f t="shared" si="287"/>
        <v>588900</v>
      </c>
      <c r="X1882" s="154">
        <v>50</v>
      </c>
      <c r="Y1882" s="155" t="s">
        <v>35</v>
      </c>
      <c r="Z1882" s="156">
        <v>0.01</v>
      </c>
    </row>
    <row r="1883" spans="1:26" ht="25.5" customHeight="1" thickBot="1" x14ac:dyDescent="0.6">
      <c r="A1883" s="11">
        <v>1543</v>
      </c>
      <c r="B1883" s="11" t="s">
        <v>32</v>
      </c>
      <c r="C1883" s="11">
        <v>19596</v>
      </c>
      <c r="D1883" s="11">
        <v>3</v>
      </c>
      <c r="E1883" s="11">
        <v>3</v>
      </c>
      <c r="F1883" s="11">
        <v>5</v>
      </c>
      <c r="G1883" s="20">
        <v>1</v>
      </c>
      <c r="H1883" s="12">
        <f t="shared" si="284"/>
        <v>1505</v>
      </c>
      <c r="I1883" s="11">
        <v>370</v>
      </c>
      <c r="J1883" s="13">
        <f t="shared" si="286"/>
        <v>556850</v>
      </c>
      <c r="K1883" s="11">
        <v>1</v>
      </c>
      <c r="L1883" s="11"/>
      <c r="M1883" s="11"/>
      <c r="N1883" s="11">
        <v>1</v>
      </c>
      <c r="O1883" s="12"/>
      <c r="P1883" s="15">
        <v>100</v>
      </c>
      <c r="Q1883" s="16"/>
      <c r="R1883" s="16"/>
      <c r="S1883" s="15"/>
      <c r="T1883" s="15"/>
      <c r="U1883" s="13"/>
      <c r="V1883" s="13">
        <f t="shared" si="281"/>
        <v>556850</v>
      </c>
      <c r="W1883" s="13">
        <f t="shared" si="287"/>
        <v>556850</v>
      </c>
      <c r="X1883" s="154"/>
      <c r="Y1883" s="155"/>
      <c r="Z1883" s="156"/>
    </row>
    <row r="1884" spans="1:26" ht="25.5" customHeight="1" thickBot="1" x14ac:dyDescent="0.6">
      <c r="A1884" s="11">
        <v>1544</v>
      </c>
      <c r="B1884" s="11" t="s">
        <v>32</v>
      </c>
      <c r="C1884" s="11">
        <v>17869</v>
      </c>
      <c r="D1884" s="11">
        <v>0</v>
      </c>
      <c r="E1884" s="11">
        <v>3</v>
      </c>
      <c r="F1884" s="11">
        <v>13</v>
      </c>
      <c r="G1884" s="20">
        <v>1</v>
      </c>
      <c r="H1884" s="12">
        <f t="shared" si="284"/>
        <v>313</v>
      </c>
      <c r="I1884" s="11">
        <v>100</v>
      </c>
      <c r="J1884" s="13">
        <f t="shared" si="286"/>
        <v>31300</v>
      </c>
      <c r="K1884" s="11">
        <v>1</v>
      </c>
      <c r="L1884" s="11"/>
      <c r="M1884" s="11"/>
      <c r="N1884" s="11">
        <v>1</v>
      </c>
      <c r="O1884" s="12"/>
      <c r="P1884" s="15">
        <v>100</v>
      </c>
      <c r="Q1884" s="16"/>
      <c r="R1884" s="16"/>
      <c r="S1884" s="15"/>
      <c r="T1884" s="15"/>
      <c r="U1884" s="13"/>
      <c r="V1884" s="13">
        <f t="shared" si="281"/>
        <v>31300</v>
      </c>
      <c r="W1884" s="13">
        <f t="shared" si="287"/>
        <v>31300</v>
      </c>
      <c r="X1884" s="17">
        <v>50</v>
      </c>
      <c r="Y1884" s="6" t="s">
        <v>35</v>
      </c>
      <c r="Z1884" s="19">
        <v>0.01</v>
      </c>
    </row>
    <row r="1885" spans="1:26" ht="25.5" customHeight="1" thickBot="1" x14ac:dyDescent="0.6">
      <c r="A1885" s="152">
        <v>1545</v>
      </c>
      <c r="B1885" s="11" t="s">
        <v>32</v>
      </c>
      <c r="C1885" s="11">
        <v>19590</v>
      </c>
      <c r="D1885" s="11">
        <v>6</v>
      </c>
      <c r="E1885" s="11">
        <v>0</v>
      </c>
      <c r="F1885" s="11">
        <v>5</v>
      </c>
      <c r="G1885" s="20">
        <v>1</v>
      </c>
      <c r="H1885" s="12">
        <f>SUM(D1885*400)+(E1885*100)+F1885-H1886</f>
        <v>2355</v>
      </c>
      <c r="I1885" s="11">
        <v>310</v>
      </c>
      <c r="J1885" s="13">
        <f t="shared" si="286"/>
        <v>730050</v>
      </c>
      <c r="K1885" s="11">
        <v>1</v>
      </c>
      <c r="L1885" s="11"/>
      <c r="M1885" s="11"/>
      <c r="N1885" s="11">
        <v>1</v>
      </c>
      <c r="O1885" s="12"/>
      <c r="P1885" s="15">
        <v>100</v>
      </c>
      <c r="Q1885" s="16"/>
      <c r="R1885" s="16"/>
      <c r="S1885" s="15"/>
      <c r="T1885" s="15"/>
      <c r="U1885" s="13"/>
      <c r="V1885" s="13">
        <f t="shared" si="281"/>
        <v>730050</v>
      </c>
      <c r="W1885" s="13">
        <f t="shared" si="287"/>
        <v>730050</v>
      </c>
      <c r="X1885" s="17">
        <v>50</v>
      </c>
      <c r="Y1885" s="18" t="s">
        <v>35</v>
      </c>
      <c r="Z1885" s="19">
        <v>0.01</v>
      </c>
    </row>
    <row r="1886" spans="1:26" s="37" customFormat="1" ht="43.5" customHeight="1" thickBot="1" x14ac:dyDescent="0.6">
      <c r="A1886" s="153"/>
      <c r="B1886" s="14" t="s">
        <v>32</v>
      </c>
      <c r="C1886" s="14">
        <v>19590</v>
      </c>
      <c r="D1886" s="14"/>
      <c r="E1886" s="14"/>
      <c r="F1886" s="14"/>
      <c r="G1886" s="29">
        <v>3</v>
      </c>
      <c r="H1886" s="19">
        <v>50</v>
      </c>
      <c r="I1886" s="11">
        <v>310</v>
      </c>
      <c r="J1886" s="30">
        <f t="shared" si="286"/>
        <v>15500</v>
      </c>
      <c r="K1886" s="14"/>
      <c r="L1886" s="14"/>
      <c r="M1886" s="14"/>
      <c r="N1886" s="14">
        <v>3</v>
      </c>
      <c r="O1886" s="19"/>
      <c r="P1886" s="31">
        <v>100</v>
      </c>
      <c r="Q1886" s="32"/>
      <c r="R1886" s="32"/>
      <c r="S1886" s="31"/>
      <c r="T1886" s="31"/>
      <c r="U1886" s="30"/>
      <c r="V1886" s="30">
        <f t="shared" si="281"/>
        <v>15500</v>
      </c>
      <c r="W1886" s="30">
        <f t="shared" si="287"/>
        <v>15500</v>
      </c>
      <c r="X1886" s="33"/>
      <c r="Y1886" s="34">
        <f>W1886</f>
        <v>15500</v>
      </c>
      <c r="Z1886" s="19">
        <v>0.3</v>
      </c>
    </row>
    <row r="1887" spans="1:26" ht="25.5" customHeight="1" thickBot="1" x14ac:dyDescent="0.6">
      <c r="A1887" s="11">
        <v>1546</v>
      </c>
      <c r="B1887" s="11" t="s">
        <v>32</v>
      </c>
      <c r="C1887" s="11">
        <v>38990</v>
      </c>
      <c r="D1887" s="11">
        <v>0</v>
      </c>
      <c r="E1887" s="11">
        <v>3</v>
      </c>
      <c r="F1887" s="11">
        <v>20</v>
      </c>
      <c r="G1887" s="11">
        <v>1</v>
      </c>
      <c r="H1887" s="12">
        <f t="shared" si="284"/>
        <v>320</v>
      </c>
      <c r="I1887" s="11">
        <v>440</v>
      </c>
      <c r="J1887" s="13">
        <f t="shared" si="286"/>
        <v>140800</v>
      </c>
      <c r="K1887" s="11">
        <v>1</v>
      </c>
      <c r="L1887" s="11"/>
      <c r="M1887" s="11"/>
      <c r="N1887" s="11">
        <v>1</v>
      </c>
      <c r="O1887" s="12"/>
      <c r="P1887" s="15">
        <v>100</v>
      </c>
      <c r="Q1887" s="16"/>
      <c r="R1887" s="16"/>
      <c r="S1887" s="15"/>
      <c r="T1887" s="15"/>
      <c r="U1887" s="13"/>
      <c r="V1887" s="13">
        <f t="shared" si="281"/>
        <v>140800</v>
      </c>
      <c r="W1887" s="13">
        <f t="shared" si="287"/>
        <v>140800</v>
      </c>
      <c r="X1887" s="17">
        <v>50</v>
      </c>
      <c r="Y1887" s="18" t="s">
        <v>35</v>
      </c>
      <c r="Z1887" s="19">
        <v>0.01</v>
      </c>
    </row>
    <row r="1888" spans="1:26" ht="25.5" customHeight="1" thickBot="1" x14ac:dyDescent="0.6">
      <c r="A1888" s="11">
        <v>1547</v>
      </c>
      <c r="B1888" s="11" t="s">
        <v>32</v>
      </c>
      <c r="C1888" s="11">
        <v>19634</v>
      </c>
      <c r="D1888" s="11">
        <v>1</v>
      </c>
      <c r="E1888" s="11">
        <v>2</v>
      </c>
      <c r="F1888" s="11">
        <v>48</v>
      </c>
      <c r="G1888" s="20">
        <v>1</v>
      </c>
      <c r="H1888" s="12">
        <f t="shared" si="284"/>
        <v>648</v>
      </c>
      <c r="I1888" s="11">
        <v>500</v>
      </c>
      <c r="J1888" s="13">
        <f t="shared" si="286"/>
        <v>324000</v>
      </c>
      <c r="K1888" s="11">
        <v>1</v>
      </c>
      <c r="L1888" s="11"/>
      <c r="M1888" s="11"/>
      <c r="N1888" s="11">
        <v>1</v>
      </c>
      <c r="O1888" s="12"/>
      <c r="P1888" s="15">
        <v>100</v>
      </c>
      <c r="Q1888" s="16"/>
      <c r="R1888" s="16"/>
      <c r="S1888" s="15"/>
      <c r="T1888" s="15"/>
      <c r="U1888" s="13"/>
      <c r="V1888" s="13">
        <f t="shared" si="281"/>
        <v>324000</v>
      </c>
      <c r="W1888" s="13">
        <f t="shared" si="287"/>
        <v>324000</v>
      </c>
      <c r="X1888" s="17">
        <v>50</v>
      </c>
      <c r="Y1888" s="18" t="s">
        <v>35</v>
      </c>
      <c r="Z1888" s="19">
        <v>0.01</v>
      </c>
    </row>
    <row r="1889" spans="1:26" ht="36.75" customHeight="1" thickBot="1" x14ac:dyDescent="0.6">
      <c r="A1889" s="152">
        <v>1548</v>
      </c>
      <c r="B1889" s="11" t="s">
        <v>32</v>
      </c>
      <c r="C1889" s="11">
        <v>330</v>
      </c>
      <c r="D1889" s="11">
        <v>0</v>
      </c>
      <c r="E1889" s="11">
        <v>0</v>
      </c>
      <c r="F1889" s="11">
        <v>94</v>
      </c>
      <c r="G1889" s="20">
        <v>2</v>
      </c>
      <c r="H1889" s="12">
        <f>SUM(D1889*400)+(E1889*100)+F1889</f>
        <v>94</v>
      </c>
      <c r="I1889" s="11">
        <v>420</v>
      </c>
      <c r="J1889" s="13">
        <f t="shared" si="286"/>
        <v>39480</v>
      </c>
      <c r="K1889" s="11">
        <v>1</v>
      </c>
      <c r="L1889" s="11"/>
      <c r="M1889" s="11"/>
      <c r="N1889" s="11">
        <v>2</v>
      </c>
      <c r="O1889" s="12"/>
      <c r="P1889" s="11">
        <v>100</v>
      </c>
      <c r="Q1889" s="16"/>
      <c r="R1889" s="16"/>
      <c r="S1889" s="15"/>
      <c r="T1889" s="15"/>
      <c r="U1889" s="13"/>
      <c r="V1889" s="13">
        <f t="shared" si="281"/>
        <v>39480</v>
      </c>
      <c r="W1889" s="13">
        <f>V1889</f>
        <v>39480</v>
      </c>
      <c r="X1889" s="17">
        <v>50</v>
      </c>
      <c r="Y1889" s="18" t="s">
        <v>35</v>
      </c>
      <c r="Z1889" s="19">
        <v>0.03</v>
      </c>
    </row>
    <row r="1890" spans="1:26" ht="36.75" customHeight="1" thickBot="1" x14ac:dyDescent="0.6">
      <c r="A1890" s="153"/>
      <c r="B1890" s="11" t="s">
        <v>32</v>
      </c>
      <c r="C1890" s="11">
        <v>330</v>
      </c>
      <c r="D1890" s="11"/>
      <c r="E1890" s="11"/>
      <c r="F1890" s="11"/>
      <c r="G1890" s="20"/>
      <c r="H1890" s="12"/>
      <c r="I1890" s="11"/>
      <c r="J1890" s="13"/>
      <c r="K1890" s="11">
        <v>1</v>
      </c>
      <c r="L1890" s="11" t="s">
        <v>33</v>
      </c>
      <c r="M1890" s="14" t="s">
        <v>34</v>
      </c>
      <c r="N1890" s="11">
        <v>2</v>
      </c>
      <c r="O1890" s="12">
        <v>432</v>
      </c>
      <c r="P1890" s="11">
        <v>100</v>
      </c>
      <c r="Q1890" s="16">
        <v>8450</v>
      </c>
      <c r="R1890" s="16">
        <f>O1890*Q1890</f>
        <v>3650400</v>
      </c>
      <c r="S1890" s="15">
        <v>52</v>
      </c>
      <c r="T1890" s="15">
        <v>85</v>
      </c>
      <c r="U1890" s="13">
        <f>R1890*(100-T1890)%</f>
        <v>547560</v>
      </c>
      <c r="V1890" s="13">
        <f t="shared" si="281"/>
        <v>547560</v>
      </c>
      <c r="W1890" s="13">
        <f t="shared" si="287"/>
        <v>547560</v>
      </c>
      <c r="X1890" s="17">
        <v>50</v>
      </c>
      <c r="Y1890" s="18" t="s">
        <v>35</v>
      </c>
      <c r="Z1890" s="19">
        <v>0.03</v>
      </c>
    </row>
    <row r="1891" spans="1:26" ht="22.5" customHeight="1" thickBot="1" x14ac:dyDescent="0.6">
      <c r="A1891" s="11">
        <v>1549</v>
      </c>
      <c r="B1891" s="11" t="s">
        <v>32</v>
      </c>
      <c r="C1891" s="11">
        <v>17755</v>
      </c>
      <c r="D1891" s="11">
        <v>15</v>
      </c>
      <c r="E1891" s="11">
        <v>0</v>
      </c>
      <c r="F1891" s="11">
        <v>10</v>
      </c>
      <c r="G1891" s="20">
        <v>1</v>
      </c>
      <c r="H1891" s="12">
        <f t="shared" si="284"/>
        <v>6010</v>
      </c>
      <c r="I1891" s="11">
        <v>150</v>
      </c>
      <c r="J1891" s="13">
        <f t="shared" si="286"/>
        <v>901500</v>
      </c>
      <c r="K1891" s="11">
        <v>1</v>
      </c>
      <c r="L1891" s="11"/>
      <c r="M1891" s="11"/>
      <c r="N1891" s="11">
        <v>1</v>
      </c>
      <c r="O1891" s="12"/>
      <c r="P1891" s="15">
        <v>100</v>
      </c>
      <c r="Q1891" s="16"/>
      <c r="R1891" s="16"/>
      <c r="S1891" s="15"/>
      <c r="T1891" s="15"/>
      <c r="U1891" s="13"/>
      <c r="V1891" s="13">
        <f t="shared" si="281"/>
        <v>901500</v>
      </c>
      <c r="W1891" s="13">
        <f t="shared" si="287"/>
        <v>901500</v>
      </c>
      <c r="X1891" s="17">
        <v>50</v>
      </c>
      <c r="Y1891" s="6" t="s">
        <v>35</v>
      </c>
      <c r="Z1891" s="19">
        <v>0.01</v>
      </c>
    </row>
    <row r="1892" spans="1:26" ht="22.5" customHeight="1" thickBot="1" x14ac:dyDescent="0.6">
      <c r="A1892" s="11">
        <v>1550</v>
      </c>
      <c r="B1892" s="11" t="s">
        <v>32</v>
      </c>
      <c r="C1892" s="11">
        <v>37237</v>
      </c>
      <c r="D1892" s="11">
        <v>23</v>
      </c>
      <c r="E1892" s="11">
        <v>1</v>
      </c>
      <c r="F1892" s="11">
        <v>96</v>
      </c>
      <c r="G1892" s="11">
        <v>1</v>
      </c>
      <c r="H1892" s="12">
        <f t="shared" si="284"/>
        <v>9396</v>
      </c>
      <c r="I1892" s="11">
        <v>100</v>
      </c>
      <c r="J1892" s="13">
        <f t="shared" si="286"/>
        <v>939600</v>
      </c>
      <c r="K1892" s="11">
        <v>1</v>
      </c>
      <c r="L1892" s="11"/>
      <c r="M1892" s="11"/>
      <c r="N1892" s="11">
        <v>1</v>
      </c>
      <c r="O1892" s="12"/>
      <c r="P1892" s="15">
        <v>100</v>
      </c>
      <c r="Q1892" s="16"/>
      <c r="R1892" s="16"/>
      <c r="S1892" s="15"/>
      <c r="T1892" s="15"/>
      <c r="U1892" s="13"/>
      <c r="V1892" s="13">
        <f t="shared" si="281"/>
        <v>939600</v>
      </c>
      <c r="W1892" s="13">
        <f t="shared" si="287"/>
        <v>939600</v>
      </c>
      <c r="X1892" s="17">
        <v>50</v>
      </c>
      <c r="Y1892" s="18" t="s">
        <v>35</v>
      </c>
      <c r="Z1892" s="19">
        <v>0.01</v>
      </c>
    </row>
    <row r="1893" spans="1:26" ht="36.75" customHeight="1" thickBot="1" x14ac:dyDescent="0.6">
      <c r="A1893" s="11">
        <v>1551</v>
      </c>
      <c r="B1893" s="11" t="s">
        <v>32</v>
      </c>
      <c r="C1893" s="11">
        <v>39018</v>
      </c>
      <c r="D1893" s="11">
        <v>0</v>
      </c>
      <c r="E1893" s="11">
        <v>0</v>
      </c>
      <c r="F1893" s="11">
        <v>88</v>
      </c>
      <c r="G1893" s="11">
        <v>2</v>
      </c>
      <c r="H1893" s="12">
        <f t="shared" si="284"/>
        <v>88</v>
      </c>
      <c r="I1893" s="11">
        <v>420</v>
      </c>
      <c r="J1893" s="13">
        <f t="shared" si="286"/>
        <v>36960</v>
      </c>
      <c r="K1893" s="11">
        <v>1</v>
      </c>
      <c r="L1893" s="11" t="s">
        <v>33</v>
      </c>
      <c r="M1893" s="11" t="s">
        <v>37</v>
      </c>
      <c r="N1893" s="11">
        <v>2</v>
      </c>
      <c r="O1893" s="12">
        <v>226</v>
      </c>
      <c r="P1893" s="15">
        <v>100</v>
      </c>
      <c r="Q1893" s="16">
        <v>8450</v>
      </c>
      <c r="R1893" s="16">
        <f>O1893*Q1893</f>
        <v>1909700</v>
      </c>
      <c r="S1893" s="15">
        <v>26</v>
      </c>
      <c r="T1893" s="15">
        <v>42</v>
      </c>
      <c r="U1893" s="13">
        <f>R1893*(100-T1893)%</f>
        <v>1107626</v>
      </c>
      <c r="V1893" s="13">
        <f t="shared" si="281"/>
        <v>1144586</v>
      </c>
      <c r="W1893" s="13">
        <f t="shared" si="287"/>
        <v>1144586</v>
      </c>
      <c r="X1893" s="17">
        <v>50</v>
      </c>
      <c r="Y1893" s="18" t="s">
        <v>35</v>
      </c>
      <c r="Z1893" s="19">
        <v>0.03</v>
      </c>
    </row>
    <row r="1894" spans="1:26" ht="27" customHeight="1" thickBot="1" x14ac:dyDescent="0.6">
      <c r="A1894" s="11">
        <v>1552</v>
      </c>
      <c r="B1894" s="11" t="s">
        <v>32</v>
      </c>
      <c r="C1894" s="11">
        <v>17773</v>
      </c>
      <c r="D1894" s="11">
        <v>14</v>
      </c>
      <c r="E1894" s="11">
        <v>3</v>
      </c>
      <c r="F1894" s="11">
        <v>90</v>
      </c>
      <c r="G1894" s="20">
        <v>1</v>
      </c>
      <c r="H1894" s="12">
        <f t="shared" si="284"/>
        <v>5990</v>
      </c>
      <c r="I1894" s="11">
        <v>130</v>
      </c>
      <c r="J1894" s="13">
        <f t="shared" si="286"/>
        <v>778700</v>
      </c>
      <c r="K1894" s="11">
        <v>1</v>
      </c>
      <c r="L1894" s="11"/>
      <c r="M1894" s="11"/>
      <c r="N1894" s="11">
        <v>1</v>
      </c>
      <c r="O1894" s="12"/>
      <c r="P1894" s="15">
        <v>100</v>
      </c>
      <c r="Q1894" s="16"/>
      <c r="R1894" s="16"/>
      <c r="S1894" s="15"/>
      <c r="T1894" s="15"/>
      <c r="U1894" s="13"/>
      <c r="V1894" s="13">
        <f t="shared" si="281"/>
        <v>778700</v>
      </c>
      <c r="W1894" s="13">
        <f t="shared" si="287"/>
        <v>778700</v>
      </c>
      <c r="X1894" s="17">
        <v>50</v>
      </c>
      <c r="Y1894" s="6" t="s">
        <v>35</v>
      </c>
      <c r="Z1894" s="19">
        <v>0.01</v>
      </c>
    </row>
    <row r="1895" spans="1:26" ht="27" customHeight="1" thickBot="1" x14ac:dyDescent="0.6">
      <c r="A1895" s="152">
        <v>1553</v>
      </c>
      <c r="B1895" s="11" t="s">
        <v>32</v>
      </c>
      <c r="C1895" s="11">
        <v>40827</v>
      </c>
      <c r="D1895" s="11">
        <v>0</v>
      </c>
      <c r="E1895" s="11">
        <v>2</v>
      </c>
      <c r="F1895" s="11">
        <v>84</v>
      </c>
      <c r="G1895" s="11">
        <v>2</v>
      </c>
      <c r="H1895" s="12">
        <f t="shared" si="284"/>
        <v>284</v>
      </c>
      <c r="I1895" s="11">
        <v>420</v>
      </c>
      <c r="J1895" s="13">
        <f t="shared" si="286"/>
        <v>119280</v>
      </c>
      <c r="K1895" s="11">
        <v>1</v>
      </c>
      <c r="L1895" s="11"/>
      <c r="M1895" s="11"/>
      <c r="N1895" s="11">
        <v>2</v>
      </c>
      <c r="O1895" s="12"/>
      <c r="P1895" s="15">
        <v>100</v>
      </c>
      <c r="Q1895" s="16"/>
      <c r="R1895" s="16"/>
      <c r="S1895" s="15"/>
      <c r="T1895" s="15"/>
      <c r="U1895" s="13"/>
      <c r="V1895" s="13">
        <f t="shared" si="281"/>
        <v>119280</v>
      </c>
      <c r="W1895" s="13">
        <f t="shared" si="287"/>
        <v>119280</v>
      </c>
      <c r="X1895" s="17">
        <v>50</v>
      </c>
      <c r="Y1895" s="18" t="s">
        <v>35</v>
      </c>
      <c r="Z1895" s="19">
        <v>0.03</v>
      </c>
    </row>
    <row r="1896" spans="1:26" ht="36.75" customHeight="1" thickBot="1" x14ac:dyDescent="0.6">
      <c r="A1896" s="153"/>
      <c r="B1896" s="11" t="s">
        <v>32</v>
      </c>
      <c r="C1896" s="11">
        <v>40827</v>
      </c>
      <c r="D1896" s="11"/>
      <c r="E1896" s="11"/>
      <c r="F1896" s="11"/>
      <c r="G1896" s="11"/>
      <c r="H1896" s="12"/>
      <c r="I1896" s="11"/>
      <c r="J1896" s="13"/>
      <c r="K1896" s="11">
        <v>1</v>
      </c>
      <c r="L1896" s="11" t="s">
        <v>33</v>
      </c>
      <c r="M1896" s="11" t="s">
        <v>37</v>
      </c>
      <c r="N1896" s="11">
        <v>2</v>
      </c>
      <c r="O1896" s="12">
        <v>180</v>
      </c>
      <c r="P1896" s="15">
        <v>100</v>
      </c>
      <c r="Q1896" s="16">
        <v>8450</v>
      </c>
      <c r="R1896" s="16">
        <f>O1896*Q1896</f>
        <v>1521000</v>
      </c>
      <c r="S1896" s="15">
        <v>26</v>
      </c>
      <c r="T1896" s="15">
        <v>42</v>
      </c>
      <c r="U1896" s="13">
        <f>R1896*(100-T1896)%</f>
        <v>882179.99999999988</v>
      </c>
      <c r="V1896" s="13">
        <f t="shared" si="281"/>
        <v>882179.99999999988</v>
      </c>
      <c r="W1896" s="13">
        <f t="shared" si="287"/>
        <v>882179.99999999988</v>
      </c>
      <c r="X1896" s="17">
        <v>10</v>
      </c>
      <c r="Y1896" s="18" t="s">
        <v>35</v>
      </c>
      <c r="Z1896" s="19">
        <v>0.02</v>
      </c>
    </row>
    <row r="1897" spans="1:26" ht="29.25" customHeight="1" thickBot="1" x14ac:dyDescent="0.6">
      <c r="A1897" s="11">
        <v>1554</v>
      </c>
      <c r="B1897" s="11" t="s">
        <v>32</v>
      </c>
      <c r="C1897" s="11">
        <v>32310</v>
      </c>
      <c r="D1897" s="11">
        <v>31</v>
      </c>
      <c r="E1897" s="11">
        <v>0</v>
      </c>
      <c r="F1897" s="11">
        <v>24</v>
      </c>
      <c r="G1897" s="11">
        <v>1</v>
      </c>
      <c r="H1897" s="12">
        <f t="shared" si="284"/>
        <v>12424</v>
      </c>
      <c r="I1897" s="11">
        <v>100</v>
      </c>
      <c r="J1897" s="13">
        <f>H1897*I1897</f>
        <v>1242400</v>
      </c>
      <c r="K1897" s="11">
        <v>1</v>
      </c>
      <c r="L1897" s="11"/>
      <c r="M1897" s="11"/>
      <c r="N1897" s="11">
        <v>1</v>
      </c>
      <c r="O1897" s="12"/>
      <c r="P1897" s="15">
        <v>100</v>
      </c>
      <c r="Q1897" s="16"/>
      <c r="R1897" s="16"/>
      <c r="S1897" s="15"/>
      <c r="T1897" s="15"/>
      <c r="U1897" s="13"/>
      <c r="V1897" s="13">
        <f t="shared" si="281"/>
        <v>1242400</v>
      </c>
      <c r="W1897" s="13">
        <f t="shared" si="287"/>
        <v>1242400</v>
      </c>
      <c r="X1897" s="17">
        <v>50</v>
      </c>
      <c r="Y1897" s="18" t="s">
        <v>35</v>
      </c>
      <c r="Z1897" s="19">
        <v>0.01</v>
      </c>
    </row>
    <row r="1898" spans="1:26" ht="29.25" customHeight="1" thickBot="1" x14ac:dyDescent="0.6">
      <c r="A1898" s="11">
        <v>1555</v>
      </c>
      <c r="B1898" s="11" t="s">
        <v>32</v>
      </c>
      <c r="C1898" s="11">
        <v>19651</v>
      </c>
      <c r="D1898" s="11">
        <v>12</v>
      </c>
      <c r="E1898" s="11">
        <v>1</v>
      </c>
      <c r="F1898" s="11">
        <v>80</v>
      </c>
      <c r="G1898" s="20">
        <v>1</v>
      </c>
      <c r="H1898" s="12">
        <f t="shared" si="284"/>
        <v>4980</v>
      </c>
      <c r="I1898" s="11">
        <v>100</v>
      </c>
      <c r="J1898" s="13">
        <f>H1898*I1898</f>
        <v>498000</v>
      </c>
      <c r="K1898" s="11">
        <v>1</v>
      </c>
      <c r="L1898" s="11"/>
      <c r="M1898" s="11"/>
      <c r="N1898" s="11">
        <v>1</v>
      </c>
      <c r="O1898" s="12"/>
      <c r="P1898" s="15">
        <v>100</v>
      </c>
      <c r="Q1898" s="16"/>
      <c r="R1898" s="16"/>
      <c r="S1898" s="15"/>
      <c r="T1898" s="15"/>
      <c r="U1898" s="13"/>
      <c r="V1898" s="13">
        <f t="shared" si="281"/>
        <v>498000</v>
      </c>
      <c r="W1898" s="13">
        <f t="shared" si="287"/>
        <v>498000</v>
      </c>
      <c r="X1898" s="17">
        <v>50</v>
      </c>
      <c r="Y1898" s="18" t="s">
        <v>35</v>
      </c>
      <c r="Z1898" s="19">
        <v>0.01</v>
      </c>
    </row>
    <row r="1899" spans="1:26" s="37" customFormat="1" ht="36.75" customHeight="1" thickBot="1" x14ac:dyDescent="0.6">
      <c r="A1899" s="152">
        <v>1556</v>
      </c>
      <c r="B1899" s="14" t="s">
        <v>32</v>
      </c>
      <c r="C1899" s="14">
        <v>17266</v>
      </c>
      <c r="D1899" s="14">
        <v>1</v>
      </c>
      <c r="E1899" s="14">
        <v>0</v>
      </c>
      <c r="F1899" s="14">
        <v>0</v>
      </c>
      <c r="G1899" s="29">
        <v>2</v>
      </c>
      <c r="H1899" s="19">
        <f>SUM(D1899*400)+(E1899*100)+F1899</f>
        <v>400</v>
      </c>
      <c r="I1899" s="14">
        <v>420</v>
      </c>
      <c r="J1899" s="30">
        <f>H1899*I1899</f>
        <v>168000</v>
      </c>
      <c r="K1899" s="14">
        <v>1</v>
      </c>
      <c r="L1899" s="14"/>
      <c r="M1899" s="14"/>
      <c r="N1899" s="14">
        <v>2</v>
      </c>
      <c r="O1899" s="19"/>
      <c r="P1899" s="31">
        <v>100</v>
      </c>
      <c r="Q1899" s="32"/>
      <c r="R1899" s="32"/>
      <c r="S1899" s="31"/>
      <c r="T1899" s="31"/>
      <c r="U1899" s="30"/>
      <c r="V1899" s="30">
        <f t="shared" si="281"/>
        <v>168000</v>
      </c>
      <c r="W1899" s="30">
        <f>V1899</f>
        <v>168000</v>
      </c>
      <c r="X1899" s="33">
        <v>50</v>
      </c>
      <c r="Y1899" s="34" t="s">
        <v>35</v>
      </c>
      <c r="Z1899" s="19">
        <v>0.03</v>
      </c>
    </row>
    <row r="1900" spans="1:26" ht="36.75" customHeight="1" thickBot="1" x14ac:dyDescent="0.6">
      <c r="A1900" s="157"/>
      <c r="B1900" s="11" t="s">
        <v>32</v>
      </c>
      <c r="C1900" s="11">
        <v>17266</v>
      </c>
      <c r="D1900" s="11"/>
      <c r="E1900" s="11"/>
      <c r="F1900" s="11"/>
      <c r="G1900" s="20"/>
      <c r="H1900" s="12"/>
      <c r="I1900" s="14"/>
      <c r="J1900" s="13"/>
      <c r="K1900" s="11">
        <v>1</v>
      </c>
      <c r="L1900" s="11" t="s">
        <v>33</v>
      </c>
      <c r="M1900" s="14" t="s">
        <v>34</v>
      </c>
      <c r="N1900" s="11">
        <v>2</v>
      </c>
      <c r="O1900" s="12">
        <v>256</v>
      </c>
      <c r="P1900" s="15">
        <v>100</v>
      </c>
      <c r="Q1900" s="16">
        <v>8450</v>
      </c>
      <c r="R1900" s="16">
        <f>O1900*Q1900</f>
        <v>2163200</v>
      </c>
      <c r="S1900" s="15">
        <v>41</v>
      </c>
      <c r="T1900" s="15">
        <v>85</v>
      </c>
      <c r="U1900" s="13">
        <f>R1900*(100-T1900)%</f>
        <v>324480</v>
      </c>
      <c r="V1900" s="13">
        <f t="shared" si="281"/>
        <v>324480</v>
      </c>
      <c r="W1900" s="13">
        <f t="shared" si="287"/>
        <v>324480</v>
      </c>
      <c r="X1900" s="17">
        <v>10</v>
      </c>
      <c r="Y1900" s="6" t="s">
        <v>35</v>
      </c>
      <c r="Z1900" s="19">
        <v>0.02</v>
      </c>
    </row>
    <row r="1901" spans="1:26" ht="36.75" customHeight="1" thickBot="1" x14ac:dyDescent="0.6">
      <c r="A1901" s="153"/>
      <c r="B1901" s="11" t="s">
        <v>32</v>
      </c>
      <c r="C1901" s="11">
        <v>17266</v>
      </c>
      <c r="D1901" s="11"/>
      <c r="E1901" s="11"/>
      <c r="F1901" s="11"/>
      <c r="G1901" s="20"/>
      <c r="H1901" s="12"/>
      <c r="I1901" s="11"/>
      <c r="J1901" s="13"/>
      <c r="K1901" s="11">
        <v>1</v>
      </c>
      <c r="L1901" s="11" t="s">
        <v>33</v>
      </c>
      <c r="M1901" s="11" t="s">
        <v>37</v>
      </c>
      <c r="N1901" s="11">
        <v>2</v>
      </c>
      <c r="O1901" s="12">
        <v>108</v>
      </c>
      <c r="P1901" s="15">
        <v>100</v>
      </c>
      <c r="Q1901" s="16">
        <v>8450</v>
      </c>
      <c r="R1901" s="16">
        <f>O1901*Q1901</f>
        <v>912600</v>
      </c>
      <c r="S1901" s="15">
        <v>41</v>
      </c>
      <c r="T1901" s="15">
        <v>72</v>
      </c>
      <c r="U1901" s="13">
        <f>R1901*(100-T1901)%</f>
        <v>255528.00000000003</v>
      </c>
      <c r="V1901" s="13">
        <f t="shared" ref="V1901:V1964" si="288">U1901+J1901</f>
        <v>255528.00000000003</v>
      </c>
      <c r="W1901" s="13">
        <f t="shared" si="287"/>
        <v>255528.00000000003</v>
      </c>
      <c r="X1901" s="17">
        <v>10</v>
      </c>
      <c r="Y1901" s="6" t="s">
        <v>35</v>
      </c>
      <c r="Z1901" s="19">
        <v>0.02</v>
      </c>
    </row>
    <row r="1902" spans="1:26" ht="24.75" customHeight="1" thickBot="1" x14ac:dyDescent="0.6">
      <c r="A1902" s="11">
        <v>1557</v>
      </c>
      <c r="B1902" s="11" t="s">
        <v>32</v>
      </c>
      <c r="C1902" s="11">
        <v>17290</v>
      </c>
      <c r="D1902" s="11">
        <v>8</v>
      </c>
      <c r="E1902" s="11">
        <v>0</v>
      </c>
      <c r="F1902" s="11">
        <v>35</v>
      </c>
      <c r="G1902" s="20">
        <v>1</v>
      </c>
      <c r="H1902" s="12">
        <f t="shared" si="284"/>
        <v>3235</v>
      </c>
      <c r="I1902" s="11">
        <v>380</v>
      </c>
      <c r="J1902" s="13">
        <f>H1902*I1902</f>
        <v>1229300</v>
      </c>
      <c r="K1902" s="11">
        <v>1</v>
      </c>
      <c r="L1902" s="11"/>
      <c r="M1902" s="11"/>
      <c r="N1902" s="11">
        <v>1</v>
      </c>
      <c r="O1902" s="12"/>
      <c r="P1902" s="15">
        <v>100</v>
      </c>
      <c r="Q1902" s="16"/>
      <c r="R1902" s="16"/>
      <c r="S1902" s="15"/>
      <c r="T1902" s="15"/>
      <c r="U1902" s="13"/>
      <c r="V1902" s="13">
        <f t="shared" si="288"/>
        <v>1229300</v>
      </c>
      <c r="W1902" s="13">
        <f t="shared" si="287"/>
        <v>1229300</v>
      </c>
      <c r="X1902" s="17">
        <v>50</v>
      </c>
      <c r="Y1902" s="6" t="s">
        <v>35</v>
      </c>
      <c r="Z1902" s="19">
        <v>0.01</v>
      </c>
    </row>
    <row r="1903" spans="1:26" ht="24.75" customHeight="1" thickBot="1" x14ac:dyDescent="0.6">
      <c r="A1903" s="11">
        <v>1558</v>
      </c>
      <c r="B1903" s="11" t="s">
        <v>32</v>
      </c>
      <c r="C1903" s="11">
        <v>39010</v>
      </c>
      <c r="D1903" s="11">
        <v>0</v>
      </c>
      <c r="E1903" s="11">
        <v>0</v>
      </c>
      <c r="F1903" s="11">
        <v>42</v>
      </c>
      <c r="G1903" s="11">
        <v>1</v>
      </c>
      <c r="H1903" s="12">
        <f t="shared" si="284"/>
        <v>42</v>
      </c>
      <c r="I1903" s="11">
        <v>100</v>
      </c>
      <c r="J1903" s="13">
        <f>H1903*I1903</f>
        <v>4200</v>
      </c>
      <c r="K1903" s="11">
        <v>1</v>
      </c>
      <c r="L1903" s="11"/>
      <c r="M1903" s="11"/>
      <c r="N1903" s="11">
        <v>1</v>
      </c>
      <c r="O1903" s="12"/>
      <c r="P1903" s="15">
        <v>100</v>
      </c>
      <c r="Q1903" s="16"/>
      <c r="R1903" s="16"/>
      <c r="S1903" s="15"/>
      <c r="T1903" s="15"/>
      <c r="U1903" s="13"/>
      <c r="V1903" s="13">
        <f t="shared" si="288"/>
        <v>4200</v>
      </c>
      <c r="W1903" s="13">
        <f t="shared" si="287"/>
        <v>4200</v>
      </c>
      <c r="X1903" s="17">
        <v>50</v>
      </c>
      <c r="Y1903" s="18" t="s">
        <v>35</v>
      </c>
      <c r="Z1903" s="19">
        <v>0.01</v>
      </c>
    </row>
    <row r="1904" spans="1:26" ht="24.75" customHeight="1" thickBot="1" x14ac:dyDescent="0.6">
      <c r="A1904" s="152">
        <v>1559</v>
      </c>
      <c r="B1904" s="11" t="s">
        <v>32</v>
      </c>
      <c r="C1904" s="11">
        <v>2749</v>
      </c>
      <c r="D1904" s="11">
        <v>1</v>
      </c>
      <c r="E1904" s="11">
        <v>0</v>
      </c>
      <c r="F1904" s="11">
        <v>40</v>
      </c>
      <c r="G1904" s="20">
        <v>2</v>
      </c>
      <c r="H1904" s="12">
        <f t="shared" si="284"/>
        <v>440</v>
      </c>
      <c r="I1904" s="11">
        <v>500</v>
      </c>
      <c r="J1904" s="13">
        <f>H1904*I1904</f>
        <v>220000</v>
      </c>
      <c r="K1904" s="11">
        <v>1</v>
      </c>
      <c r="L1904" s="11"/>
      <c r="M1904" s="11"/>
      <c r="N1904" s="11">
        <v>2</v>
      </c>
      <c r="O1904" s="12"/>
      <c r="P1904" s="15">
        <v>100</v>
      </c>
      <c r="Q1904" s="16"/>
      <c r="R1904" s="16"/>
      <c r="S1904" s="15"/>
      <c r="T1904" s="15"/>
      <c r="U1904" s="13"/>
      <c r="V1904" s="13">
        <f t="shared" si="288"/>
        <v>220000</v>
      </c>
      <c r="W1904" s="13">
        <f t="shared" si="287"/>
        <v>220000</v>
      </c>
      <c r="X1904" s="17">
        <v>50</v>
      </c>
      <c r="Y1904" s="18" t="s">
        <v>35</v>
      </c>
      <c r="Z1904" s="19">
        <v>0.03</v>
      </c>
    </row>
    <row r="1905" spans="1:26" ht="36.75" customHeight="1" thickBot="1" x14ac:dyDescent="0.6">
      <c r="A1905" s="157"/>
      <c r="B1905" s="11" t="s">
        <v>32</v>
      </c>
      <c r="C1905" s="11">
        <v>2749</v>
      </c>
      <c r="D1905" s="11"/>
      <c r="E1905" s="11"/>
      <c r="F1905" s="11"/>
      <c r="G1905" s="20"/>
      <c r="H1905" s="12"/>
      <c r="I1905" s="11"/>
      <c r="J1905" s="13"/>
      <c r="K1905" s="11">
        <v>1</v>
      </c>
      <c r="L1905" s="11" t="s">
        <v>33</v>
      </c>
      <c r="M1905" s="14" t="s">
        <v>34</v>
      </c>
      <c r="N1905" s="11">
        <v>2</v>
      </c>
      <c r="O1905" s="12">
        <v>352</v>
      </c>
      <c r="P1905" s="15">
        <v>100</v>
      </c>
      <c r="Q1905" s="16">
        <v>8450</v>
      </c>
      <c r="R1905" s="16">
        <f>O1905*Q1905</f>
        <v>2974400</v>
      </c>
      <c r="S1905" s="15">
        <v>36</v>
      </c>
      <c r="T1905" s="15">
        <v>85</v>
      </c>
      <c r="U1905" s="13">
        <f>R1905*(100-T1905)%</f>
        <v>446160</v>
      </c>
      <c r="V1905" s="13">
        <f t="shared" si="288"/>
        <v>446160</v>
      </c>
      <c r="W1905" s="13">
        <f t="shared" si="287"/>
        <v>446160</v>
      </c>
      <c r="X1905" s="17">
        <v>10</v>
      </c>
      <c r="Y1905" s="18" t="s">
        <v>35</v>
      </c>
      <c r="Z1905" s="19">
        <v>0.02</v>
      </c>
    </row>
    <row r="1906" spans="1:26" ht="36.75" customHeight="1" thickBot="1" x14ac:dyDescent="0.6">
      <c r="A1906" s="153"/>
      <c r="B1906" s="11" t="s">
        <v>32</v>
      </c>
      <c r="C1906" s="11">
        <v>2749</v>
      </c>
      <c r="D1906" s="11"/>
      <c r="E1906" s="11"/>
      <c r="F1906" s="11"/>
      <c r="G1906" s="20"/>
      <c r="H1906" s="12"/>
      <c r="I1906" s="11"/>
      <c r="J1906" s="13"/>
      <c r="K1906" s="11">
        <v>1</v>
      </c>
      <c r="L1906" s="11" t="s">
        <v>33</v>
      </c>
      <c r="M1906" s="11" t="s">
        <v>37</v>
      </c>
      <c r="N1906" s="11">
        <v>2</v>
      </c>
      <c r="O1906" s="12">
        <v>108</v>
      </c>
      <c r="P1906" s="15">
        <v>100</v>
      </c>
      <c r="Q1906" s="16">
        <v>8450</v>
      </c>
      <c r="R1906" s="16">
        <f>O1906*Q1906</f>
        <v>912600</v>
      </c>
      <c r="S1906" s="15">
        <v>11</v>
      </c>
      <c r="T1906" s="15">
        <v>12</v>
      </c>
      <c r="U1906" s="13">
        <f>R1906*(100-T1906)%</f>
        <v>803088</v>
      </c>
      <c r="V1906" s="13">
        <f t="shared" si="288"/>
        <v>803088</v>
      </c>
      <c r="W1906" s="13">
        <f t="shared" si="287"/>
        <v>803088</v>
      </c>
      <c r="X1906" s="17">
        <v>10</v>
      </c>
      <c r="Y1906" s="18" t="s">
        <v>35</v>
      </c>
      <c r="Z1906" s="19">
        <v>0.02</v>
      </c>
    </row>
    <row r="1907" spans="1:26" ht="32.25" customHeight="1" thickBot="1" x14ac:dyDescent="0.6">
      <c r="A1907" s="11">
        <v>1560</v>
      </c>
      <c r="B1907" s="11" t="s">
        <v>32</v>
      </c>
      <c r="C1907" s="11">
        <v>17771</v>
      </c>
      <c r="D1907" s="11">
        <v>38</v>
      </c>
      <c r="E1907" s="11">
        <v>2</v>
      </c>
      <c r="F1907" s="11">
        <v>70</v>
      </c>
      <c r="G1907" s="20">
        <v>1</v>
      </c>
      <c r="H1907" s="12">
        <f t="shared" si="284"/>
        <v>15470</v>
      </c>
      <c r="I1907" s="11">
        <v>130</v>
      </c>
      <c r="J1907" s="13">
        <f>H1907*I1907</f>
        <v>2011100</v>
      </c>
      <c r="K1907" s="11">
        <v>1</v>
      </c>
      <c r="L1907" s="11"/>
      <c r="M1907" s="11"/>
      <c r="N1907" s="11">
        <v>1</v>
      </c>
      <c r="O1907" s="12"/>
      <c r="P1907" s="15">
        <v>100</v>
      </c>
      <c r="Q1907" s="16"/>
      <c r="R1907" s="16"/>
      <c r="S1907" s="15"/>
      <c r="T1907" s="15"/>
      <c r="U1907" s="13"/>
      <c r="V1907" s="13">
        <f t="shared" si="288"/>
        <v>2011100</v>
      </c>
      <c r="W1907" s="13">
        <f t="shared" si="287"/>
        <v>2011100</v>
      </c>
      <c r="X1907" s="17">
        <v>50</v>
      </c>
      <c r="Y1907" s="6" t="s">
        <v>35</v>
      </c>
      <c r="Z1907" s="19">
        <v>0.01</v>
      </c>
    </row>
    <row r="1908" spans="1:26" ht="32.25" customHeight="1" thickBot="1" x14ac:dyDescent="0.6">
      <c r="A1908" s="11">
        <v>1561</v>
      </c>
      <c r="B1908" s="11" t="s">
        <v>32</v>
      </c>
      <c r="C1908" s="11">
        <v>32284</v>
      </c>
      <c r="D1908" s="11">
        <v>35</v>
      </c>
      <c r="E1908" s="11">
        <v>2</v>
      </c>
      <c r="F1908" s="11">
        <v>79</v>
      </c>
      <c r="G1908" s="11">
        <v>1</v>
      </c>
      <c r="H1908" s="12">
        <f t="shared" si="284"/>
        <v>14279</v>
      </c>
      <c r="I1908" s="11">
        <v>130</v>
      </c>
      <c r="J1908" s="13">
        <f>H1908*I1908</f>
        <v>1856270</v>
      </c>
      <c r="K1908" s="11">
        <v>1</v>
      </c>
      <c r="L1908" s="11"/>
      <c r="M1908" s="11"/>
      <c r="N1908" s="11">
        <v>1</v>
      </c>
      <c r="O1908" s="12"/>
      <c r="P1908" s="15">
        <v>100</v>
      </c>
      <c r="Q1908" s="16"/>
      <c r="R1908" s="16"/>
      <c r="S1908" s="15"/>
      <c r="T1908" s="15"/>
      <c r="U1908" s="13"/>
      <c r="V1908" s="13">
        <f t="shared" si="288"/>
        <v>1856270</v>
      </c>
      <c r="W1908" s="13">
        <f t="shared" si="287"/>
        <v>1856270</v>
      </c>
      <c r="X1908" s="17">
        <v>50</v>
      </c>
      <c r="Y1908" s="18" t="s">
        <v>35</v>
      </c>
      <c r="Z1908" s="19">
        <v>0.01</v>
      </c>
    </row>
    <row r="1909" spans="1:26" s="37" customFormat="1" ht="36.75" customHeight="1" thickBot="1" x14ac:dyDescent="0.6">
      <c r="A1909" s="147">
        <v>1562</v>
      </c>
      <c r="B1909" s="14" t="s">
        <v>32</v>
      </c>
      <c r="C1909" s="14">
        <v>34135</v>
      </c>
      <c r="D1909" s="14">
        <v>0</v>
      </c>
      <c r="E1909" s="14">
        <v>0</v>
      </c>
      <c r="F1909" s="14">
        <v>68</v>
      </c>
      <c r="G1909" s="14">
        <v>2</v>
      </c>
      <c r="H1909" s="19">
        <f t="shared" si="284"/>
        <v>68</v>
      </c>
      <c r="I1909" s="14">
        <v>420</v>
      </c>
      <c r="J1909" s="30">
        <f>H1909*I1909</f>
        <v>28560</v>
      </c>
      <c r="K1909" s="14">
        <v>1</v>
      </c>
      <c r="L1909" s="14"/>
      <c r="M1909" s="14"/>
      <c r="N1909" s="14">
        <v>2</v>
      </c>
      <c r="O1909" s="19"/>
      <c r="P1909" s="31">
        <v>100</v>
      </c>
      <c r="Q1909" s="32"/>
      <c r="R1909" s="32"/>
      <c r="S1909" s="31"/>
      <c r="T1909" s="31"/>
      <c r="U1909" s="30"/>
      <c r="V1909" s="30">
        <f t="shared" si="288"/>
        <v>28560</v>
      </c>
      <c r="W1909" s="30">
        <f t="shared" si="287"/>
        <v>28560</v>
      </c>
      <c r="X1909" s="33">
        <v>0</v>
      </c>
      <c r="Y1909" s="34"/>
      <c r="Z1909" s="19">
        <v>0.02</v>
      </c>
    </row>
    <row r="1910" spans="1:26" ht="36.75" customHeight="1" thickBot="1" x14ac:dyDescent="0.6">
      <c r="A1910" s="153"/>
      <c r="B1910" s="11" t="s">
        <v>32</v>
      </c>
      <c r="C1910" s="11">
        <v>34135</v>
      </c>
      <c r="D1910" s="11"/>
      <c r="E1910" s="11"/>
      <c r="F1910" s="11"/>
      <c r="G1910" s="11"/>
      <c r="H1910" s="12"/>
      <c r="I1910" s="11"/>
      <c r="J1910" s="13"/>
      <c r="K1910" s="11">
        <v>1</v>
      </c>
      <c r="L1910" s="11" t="s">
        <v>33</v>
      </c>
      <c r="M1910" s="11" t="s">
        <v>37</v>
      </c>
      <c r="N1910" s="11">
        <v>2</v>
      </c>
      <c r="O1910" s="12">
        <v>144</v>
      </c>
      <c r="P1910" s="15">
        <v>100</v>
      </c>
      <c r="Q1910" s="16">
        <v>8450</v>
      </c>
      <c r="R1910" s="16">
        <f>O1910*Q1910</f>
        <v>1216800</v>
      </c>
      <c r="S1910" s="15">
        <v>9</v>
      </c>
      <c r="T1910" s="15">
        <v>9</v>
      </c>
      <c r="U1910" s="13">
        <f>R1910*(100-T1910)%</f>
        <v>1107288</v>
      </c>
      <c r="V1910" s="13">
        <f t="shared" si="288"/>
        <v>1107288</v>
      </c>
      <c r="W1910" s="13">
        <f t="shared" si="287"/>
        <v>1107288</v>
      </c>
      <c r="X1910" s="17">
        <v>10</v>
      </c>
      <c r="Y1910" s="18" t="s">
        <v>35</v>
      </c>
      <c r="Z1910" s="19">
        <v>0.02</v>
      </c>
    </row>
    <row r="1911" spans="1:26" ht="36.75" customHeight="1" thickBot="1" x14ac:dyDescent="0.6">
      <c r="A1911" s="11">
        <v>1563</v>
      </c>
      <c r="B1911" s="11" t="s">
        <v>32</v>
      </c>
      <c r="C1911" s="11">
        <v>6805</v>
      </c>
      <c r="D1911" s="11">
        <v>0</v>
      </c>
      <c r="E1911" s="11">
        <v>1</v>
      </c>
      <c r="F1911" s="11">
        <v>8</v>
      </c>
      <c r="G1911" s="20">
        <v>2</v>
      </c>
      <c r="H1911" s="12">
        <f t="shared" si="284"/>
        <v>108</v>
      </c>
      <c r="I1911" s="11">
        <v>100</v>
      </c>
      <c r="J1911" s="13">
        <f t="shared" ref="J1911:J1924" si="289">H1911*I1911</f>
        <v>10800</v>
      </c>
      <c r="K1911" s="11">
        <v>1</v>
      </c>
      <c r="L1911" s="11" t="s">
        <v>33</v>
      </c>
      <c r="M1911" s="11" t="s">
        <v>37</v>
      </c>
      <c r="N1911" s="11">
        <v>2</v>
      </c>
      <c r="O1911" s="12">
        <v>108</v>
      </c>
      <c r="P1911" s="15">
        <v>100</v>
      </c>
      <c r="Q1911" s="16">
        <v>8450</v>
      </c>
      <c r="R1911" s="16">
        <f>O1911*Q1911</f>
        <v>912600</v>
      </c>
      <c r="S1911" s="15">
        <v>21</v>
      </c>
      <c r="T1911" s="15">
        <v>32</v>
      </c>
      <c r="U1911" s="13">
        <f>R1911*(100-T1911)%</f>
        <v>620568</v>
      </c>
      <c r="V1911" s="13">
        <f t="shared" si="288"/>
        <v>631368</v>
      </c>
      <c r="W1911" s="13">
        <f t="shared" si="287"/>
        <v>631368</v>
      </c>
      <c r="X1911" s="17">
        <v>50</v>
      </c>
      <c r="Y1911" s="6" t="s">
        <v>35</v>
      </c>
      <c r="Z1911" s="19">
        <v>0.03</v>
      </c>
    </row>
    <row r="1912" spans="1:26" ht="36.75" customHeight="1" thickBot="1" x14ac:dyDescent="0.6">
      <c r="A1912" s="11">
        <v>1564</v>
      </c>
      <c r="B1912" s="11" t="s">
        <v>32</v>
      </c>
      <c r="C1912" s="11">
        <v>17848</v>
      </c>
      <c r="D1912" s="11">
        <v>2</v>
      </c>
      <c r="E1912" s="11">
        <v>2</v>
      </c>
      <c r="F1912" s="11">
        <v>40</v>
      </c>
      <c r="G1912" s="20">
        <v>1</v>
      </c>
      <c r="H1912" s="12">
        <f t="shared" si="284"/>
        <v>1040</v>
      </c>
      <c r="I1912" s="11">
        <v>130</v>
      </c>
      <c r="J1912" s="13">
        <f t="shared" si="289"/>
        <v>135200</v>
      </c>
      <c r="K1912" s="11">
        <v>1</v>
      </c>
      <c r="L1912" s="11"/>
      <c r="M1912" s="11"/>
      <c r="N1912" s="11">
        <v>1</v>
      </c>
      <c r="O1912" s="12"/>
      <c r="P1912" s="15">
        <v>100</v>
      </c>
      <c r="Q1912" s="16"/>
      <c r="R1912" s="16"/>
      <c r="S1912" s="15"/>
      <c r="T1912" s="15"/>
      <c r="U1912" s="13"/>
      <c r="V1912" s="13">
        <f t="shared" si="288"/>
        <v>135200</v>
      </c>
      <c r="W1912" s="13">
        <f t="shared" si="287"/>
        <v>135200</v>
      </c>
      <c r="X1912" s="17">
        <v>50</v>
      </c>
      <c r="Y1912" s="6" t="s">
        <v>35</v>
      </c>
      <c r="Z1912" s="19">
        <v>0.01</v>
      </c>
    </row>
    <row r="1913" spans="1:26" ht="36.75" customHeight="1" thickBot="1" x14ac:dyDescent="0.6">
      <c r="A1913" s="11">
        <v>1565</v>
      </c>
      <c r="B1913" s="11" t="s">
        <v>32</v>
      </c>
      <c r="C1913" s="11">
        <v>387</v>
      </c>
      <c r="D1913" s="11">
        <v>0</v>
      </c>
      <c r="E1913" s="11">
        <v>0</v>
      </c>
      <c r="F1913" s="11">
        <v>47</v>
      </c>
      <c r="G1913" s="20">
        <v>2</v>
      </c>
      <c r="H1913" s="12">
        <f t="shared" si="284"/>
        <v>47</v>
      </c>
      <c r="I1913" s="11">
        <v>420</v>
      </c>
      <c r="J1913" s="13">
        <f t="shared" si="289"/>
        <v>19740</v>
      </c>
      <c r="K1913" s="11">
        <v>1</v>
      </c>
      <c r="L1913" s="11" t="s">
        <v>33</v>
      </c>
      <c r="M1913" s="14" t="s">
        <v>34</v>
      </c>
      <c r="N1913" s="11">
        <v>2</v>
      </c>
      <c r="O1913" s="12">
        <v>144</v>
      </c>
      <c r="P1913" s="15">
        <v>100</v>
      </c>
      <c r="Q1913" s="16">
        <v>8450</v>
      </c>
      <c r="R1913" s="16">
        <f>O1913*Q1913</f>
        <v>1216800</v>
      </c>
      <c r="S1913" s="15">
        <v>36</v>
      </c>
      <c r="T1913" s="15">
        <v>85</v>
      </c>
      <c r="U1913" s="13">
        <f>R1913*(100-T1913)%</f>
        <v>182520</v>
      </c>
      <c r="V1913" s="13">
        <f t="shared" si="288"/>
        <v>202260</v>
      </c>
      <c r="W1913" s="13">
        <f t="shared" si="287"/>
        <v>202260</v>
      </c>
      <c r="X1913" s="17">
        <v>50</v>
      </c>
      <c r="Y1913" s="18" t="s">
        <v>35</v>
      </c>
      <c r="Z1913" s="19">
        <v>0.03</v>
      </c>
    </row>
    <row r="1914" spans="1:26" ht="36.75" customHeight="1" thickBot="1" x14ac:dyDescent="0.6">
      <c r="A1914" s="11">
        <v>1566</v>
      </c>
      <c r="B1914" s="11" t="s">
        <v>32</v>
      </c>
      <c r="C1914" s="11">
        <v>34083</v>
      </c>
      <c r="D1914" s="11">
        <v>0</v>
      </c>
      <c r="E1914" s="11">
        <v>0</v>
      </c>
      <c r="F1914" s="11">
        <v>89</v>
      </c>
      <c r="G1914" s="20">
        <v>2</v>
      </c>
      <c r="H1914" s="12">
        <f t="shared" si="284"/>
        <v>89</v>
      </c>
      <c r="I1914" s="11">
        <v>500</v>
      </c>
      <c r="J1914" s="13">
        <f t="shared" si="289"/>
        <v>44500</v>
      </c>
      <c r="K1914" s="11">
        <v>1</v>
      </c>
      <c r="L1914" s="11" t="s">
        <v>33</v>
      </c>
      <c r="M1914" s="14" t="s">
        <v>34</v>
      </c>
      <c r="N1914" s="11">
        <v>2</v>
      </c>
      <c r="O1914" s="12">
        <v>408</v>
      </c>
      <c r="P1914" s="15">
        <v>100</v>
      </c>
      <c r="Q1914" s="16">
        <v>8450</v>
      </c>
      <c r="R1914" s="16">
        <f>O1914*Q1914</f>
        <v>3447600</v>
      </c>
      <c r="S1914" s="15">
        <v>41</v>
      </c>
      <c r="T1914" s="15">
        <v>85</v>
      </c>
      <c r="U1914" s="13">
        <f>R1914*(100-T1914)%</f>
        <v>517140</v>
      </c>
      <c r="V1914" s="13">
        <f t="shared" si="288"/>
        <v>561640</v>
      </c>
      <c r="W1914" s="13">
        <f t="shared" si="287"/>
        <v>561640</v>
      </c>
      <c r="X1914" s="17">
        <v>50</v>
      </c>
      <c r="Y1914" s="18" t="s">
        <v>35</v>
      </c>
      <c r="Z1914" s="19">
        <v>0.03</v>
      </c>
    </row>
    <row r="1915" spans="1:26" ht="27" customHeight="1" thickBot="1" x14ac:dyDescent="0.6">
      <c r="A1915" s="11">
        <v>1567</v>
      </c>
      <c r="B1915" s="11" t="s">
        <v>32</v>
      </c>
      <c r="C1915" s="11">
        <v>15367</v>
      </c>
      <c r="D1915" s="11">
        <v>6</v>
      </c>
      <c r="E1915" s="11">
        <v>1</v>
      </c>
      <c r="F1915" s="11">
        <v>20</v>
      </c>
      <c r="G1915" s="20">
        <v>1</v>
      </c>
      <c r="H1915" s="12">
        <f t="shared" si="284"/>
        <v>2520</v>
      </c>
      <c r="I1915" s="11">
        <v>100</v>
      </c>
      <c r="J1915" s="13">
        <f t="shared" si="289"/>
        <v>252000</v>
      </c>
      <c r="K1915" s="11">
        <v>1</v>
      </c>
      <c r="L1915" s="11"/>
      <c r="M1915" s="11"/>
      <c r="N1915" s="11">
        <v>1</v>
      </c>
      <c r="O1915" s="12"/>
      <c r="P1915" s="15">
        <v>100</v>
      </c>
      <c r="Q1915" s="16"/>
      <c r="R1915" s="16"/>
      <c r="S1915" s="15"/>
      <c r="T1915" s="15"/>
      <c r="U1915" s="13"/>
      <c r="V1915" s="13">
        <f t="shared" si="288"/>
        <v>252000</v>
      </c>
      <c r="W1915" s="13">
        <f t="shared" si="287"/>
        <v>252000</v>
      </c>
      <c r="X1915" s="17">
        <v>50</v>
      </c>
      <c r="Y1915" s="6" t="s">
        <v>35</v>
      </c>
      <c r="Z1915" s="19">
        <v>0.01</v>
      </c>
    </row>
    <row r="1916" spans="1:26" ht="27" customHeight="1" thickBot="1" x14ac:dyDescent="0.6">
      <c r="A1916" s="11">
        <v>1568</v>
      </c>
      <c r="B1916" s="11" t="s">
        <v>32</v>
      </c>
      <c r="C1916" s="11">
        <v>16727</v>
      </c>
      <c r="D1916" s="11">
        <v>13</v>
      </c>
      <c r="E1916" s="11">
        <v>3</v>
      </c>
      <c r="F1916" s="11">
        <v>34</v>
      </c>
      <c r="G1916" s="20">
        <v>1</v>
      </c>
      <c r="H1916" s="12">
        <f t="shared" si="284"/>
        <v>5534</v>
      </c>
      <c r="I1916" s="11">
        <v>140</v>
      </c>
      <c r="J1916" s="13">
        <f t="shared" si="289"/>
        <v>774760</v>
      </c>
      <c r="K1916" s="11">
        <v>1</v>
      </c>
      <c r="L1916" s="11"/>
      <c r="M1916" s="11"/>
      <c r="N1916" s="11">
        <v>1</v>
      </c>
      <c r="O1916" s="12"/>
      <c r="P1916" s="15">
        <v>100</v>
      </c>
      <c r="Q1916" s="16"/>
      <c r="R1916" s="16"/>
      <c r="S1916" s="15"/>
      <c r="T1916" s="15"/>
      <c r="U1916" s="13"/>
      <c r="V1916" s="13">
        <f t="shared" si="288"/>
        <v>774760</v>
      </c>
      <c r="W1916" s="13">
        <f t="shared" si="287"/>
        <v>774760</v>
      </c>
      <c r="X1916" s="154">
        <v>50</v>
      </c>
      <c r="Y1916" s="155" t="s">
        <v>35</v>
      </c>
      <c r="Z1916" s="156">
        <v>0.01</v>
      </c>
    </row>
    <row r="1917" spans="1:26" ht="27" customHeight="1" thickBot="1" x14ac:dyDescent="0.6">
      <c r="A1917" s="11">
        <v>1569</v>
      </c>
      <c r="B1917" s="11" t="s">
        <v>32</v>
      </c>
      <c r="C1917" s="11">
        <v>31513</v>
      </c>
      <c r="D1917" s="11">
        <v>5</v>
      </c>
      <c r="E1917" s="11">
        <v>1</v>
      </c>
      <c r="F1917" s="11">
        <v>30</v>
      </c>
      <c r="G1917" s="20">
        <v>1</v>
      </c>
      <c r="H1917" s="12">
        <f t="shared" si="284"/>
        <v>2130</v>
      </c>
      <c r="I1917" s="11">
        <v>150</v>
      </c>
      <c r="J1917" s="13">
        <f t="shared" si="289"/>
        <v>319500</v>
      </c>
      <c r="K1917" s="11">
        <v>1</v>
      </c>
      <c r="L1917" s="11"/>
      <c r="M1917" s="11"/>
      <c r="N1917" s="11">
        <v>1</v>
      </c>
      <c r="O1917" s="12"/>
      <c r="P1917" s="15">
        <v>100</v>
      </c>
      <c r="Q1917" s="16"/>
      <c r="R1917" s="16"/>
      <c r="S1917" s="15"/>
      <c r="T1917" s="15"/>
      <c r="U1917" s="13"/>
      <c r="V1917" s="13">
        <f t="shared" si="288"/>
        <v>319500</v>
      </c>
      <c r="W1917" s="13">
        <f t="shared" si="287"/>
        <v>319500</v>
      </c>
      <c r="X1917" s="154"/>
      <c r="Y1917" s="155"/>
      <c r="Z1917" s="156"/>
    </row>
    <row r="1918" spans="1:26" ht="27" customHeight="1" thickBot="1" x14ac:dyDescent="0.6">
      <c r="A1918" s="11">
        <v>1570</v>
      </c>
      <c r="B1918" s="11" t="s">
        <v>32</v>
      </c>
      <c r="C1918" s="11">
        <v>17631</v>
      </c>
      <c r="D1918" s="11">
        <v>18</v>
      </c>
      <c r="E1918" s="11">
        <v>3</v>
      </c>
      <c r="F1918" s="11">
        <v>60</v>
      </c>
      <c r="G1918" s="20">
        <v>1</v>
      </c>
      <c r="H1918" s="12">
        <f t="shared" si="284"/>
        <v>7560</v>
      </c>
      <c r="I1918" s="11">
        <v>130</v>
      </c>
      <c r="J1918" s="13">
        <f t="shared" si="289"/>
        <v>982800</v>
      </c>
      <c r="K1918" s="11">
        <v>1</v>
      </c>
      <c r="L1918" s="11"/>
      <c r="M1918" s="11"/>
      <c r="N1918" s="11">
        <v>1</v>
      </c>
      <c r="O1918" s="12"/>
      <c r="P1918" s="15">
        <v>100</v>
      </c>
      <c r="Q1918" s="16"/>
      <c r="R1918" s="16"/>
      <c r="S1918" s="15"/>
      <c r="T1918" s="15"/>
      <c r="U1918" s="13"/>
      <c r="V1918" s="13">
        <f t="shared" si="288"/>
        <v>982800</v>
      </c>
      <c r="W1918" s="13">
        <f t="shared" si="287"/>
        <v>982800</v>
      </c>
      <c r="X1918" s="17">
        <v>50</v>
      </c>
      <c r="Y1918" s="6" t="s">
        <v>35</v>
      </c>
      <c r="Z1918" s="19">
        <v>0.01</v>
      </c>
    </row>
    <row r="1919" spans="1:26" ht="27" customHeight="1" thickBot="1" x14ac:dyDescent="0.6">
      <c r="A1919" s="11">
        <v>1571</v>
      </c>
      <c r="B1919" s="11" t="s">
        <v>32</v>
      </c>
      <c r="C1919" s="11">
        <v>17534</v>
      </c>
      <c r="D1919" s="11">
        <v>9</v>
      </c>
      <c r="E1919" s="11">
        <v>3</v>
      </c>
      <c r="F1919" s="11">
        <v>68</v>
      </c>
      <c r="G1919" s="20">
        <v>1</v>
      </c>
      <c r="H1919" s="12">
        <f t="shared" si="284"/>
        <v>3968</v>
      </c>
      <c r="I1919" s="11">
        <v>130</v>
      </c>
      <c r="J1919" s="13">
        <f t="shared" si="289"/>
        <v>515840</v>
      </c>
      <c r="K1919" s="11">
        <v>1</v>
      </c>
      <c r="L1919" s="11"/>
      <c r="M1919" s="11"/>
      <c r="N1919" s="11">
        <v>1</v>
      </c>
      <c r="O1919" s="12"/>
      <c r="P1919" s="15">
        <v>100</v>
      </c>
      <c r="Q1919" s="16"/>
      <c r="R1919" s="16"/>
      <c r="S1919" s="15"/>
      <c r="T1919" s="15"/>
      <c r="U1919" s="13"/>
      <c r="V1919" s="13">
        <f t="shared" si="288"/>
        <v>515840</v>
      </c>
      <c r="W1919" s="13">
        <f t="shared" si="287"/>
        <v>515840</v>
      </c>
      <c r="X1919" s="17">
        <v>50</v>
      </c>
      <c r="Y1919" s="6" t="s">
        <v>35</v>
      </c>
      <c r="Z1919" s="19">
        <v>0.01</v>
      </c>
    </row>
    <row r="1920" spans="1:26" ht="36.75" customHeight="1" thickBot="1" x14ac:dyDescent="0.6">
      <c r="A1920" s="11">
        <v>1572</v>
      </c>
      <c r="B1920" s="11" t="s">
        <v>32</v>
      </c>
      <c r="C1920" s="11">
        <v>34054</v>
      </c>
      <c r="D1920" s="11">
        <v>0</v>
      </c>
      <c r="E1920" s="11">
        <v>2</v>
      </c>
      <c r="F1920" s="11">
        <v>59</v>
      </c>
      <c r="G1920" s="20">
        <v>2</v>
      </c>
      <c r="H1920" s="12">
        <f t="shared" si="284"/>
        <v>259</v>
      </c>
      <c r="I1920" s="11">
        <v>420</v>
      </c>
      <c r="J1920" s="13">
        <f t="shared" si="289"/>
        <v>108780</v>
      </c>
      <c r="K1920" s="11">
        <v>1</v>
      </c>
      <c r="L1920" s="11" t="s">
        <v>33</v>
      </c>
      <c r="M1920" s="11" t="s">
        <v>37</v>
      </c>
      <c r="N1920" s="11">
        <v>2</v>
      </c>
      <c r="O1920" s="12">
        <v>189</v>
      </c>
      <c r="P1920" s="15">
        <v>100</v>
      </c>
      <c r="Q1920" s="16">
        <v>8450</v>
      </c>
      <c r="R1920" s="16">
        <f>O1920*Q1920</f>
        <v>1597050</v>
      </c>
      <c r="S1920" s="15">
        <v>46</v>
      </c>
      <c r="T1920" s="15">
        <v>76</v>
      </c>
      <c r="U1920" s="13">
        <f>R1920*(100-T1920)%</f>
        <v>383292</v>
      </c>
      <c r="V1920" s="13">
        <f t="shared" si="288"/>
        <v>492072</v>
      </c>
      <c r="W1920" s="13">
        <f t="shared" si="287"/>
        <v>492072</v>
      </c>
      <c r="X1920" s="17">
        <v>50</v>
      </c>
      <c r="Y1920" s="18" t="s">
        <v>35</v>
      </c>
      <c r="Z1920" s="19">
        <v>0.03</v>
      </c>
    </row>
    <row r="1921" spans="1:26" ht="29.25" customHeight="1" thickBot="1" x14ac:dyDescent="0.6">
      <c r="A1921" s="11">
        <v>1573</v>
      </c>
      <c r="B1921" s="11" t="s">
        <v>32</v>
      </c>
      <c r="C1921" s="11">
        <v>19669</v>
      </c>
      <c r="D1921" s="11">
        <v>9</v>
      </c>
      <c r="E1921" s="11">
        <v>0</v>
      </c>
      <c r="F1921" s="11">
        <v>55</v>
      </c>
      <c r="G1921" s="20">
        <v>1</v>
      </c>
      <c r="H1921" s="12">
        <f t="shared" si="284"/>
        <v>3655</v>
      </c>
      <c r="I1921" s="11">
        <v>130</v>
      </c>
      <c r="J1921" s="13">
        <f t="shared" si="289"/>
        <v>475150</v>
      </c>
      <c r="K1921" s="11">
        <v>1</v>
      </c>
      <c r="L1921" s="11"/>
      <c r="M1921" s="11"/>
      <c r="N1921" s="11">
        <v>1</v>
      </c>
      <c r="O1921" s="12"/>
      <c r="P1921" s="15">
        <v>100</v>
      </c>
      <c r="Q1921" s="16"/>
      <c r="R1921" s="16"/>
      <c r="S1921" s="15"/>
      <c r="T1921" s="15"/>
      <c r="U1921" s="13"/>
      <c r="V1921" s="13">
        <f t="shared" si="288"/>
        <v>475150</v>
      </c>
      <c r="W1921" s="13">
        <f t="shared" si="287"/>
        <v>475150</v>
      </c>
      <c r="X1921" s="17">
        <v>50</v>
      </c>
      <c r="Y1921" s="18" t="s">
        <v>35</v>
      </c>
      <c r="Z1921" s="19">
        <v>0.01</v>
      </c>
    </row>
    <row r="1922" spans="1:26" ht="29.25" customHeight="1" thickBot="1" x14ac:dyDescent="0.6">
      <c r="A1922" s="11">
        <v>1574</v>
      </c>
      <c r="B1922" s="11" t="s">
        <v>32</v>
      </c>
      <c r="C1922" s="11">
        <v>438</v>
      </c>
      <c r="D1922" s="11">
        <v>1</v>
      </c>
      <c r="E1922" s="11">
        <v>0</v>
      </c>
      <c r="F1922" s="11">
        <v>25</v>
      </c>
      <c r="G1922" s="20">
        <v>1</v>
      </c>
      <c r="H1922" s="12">
        <f t="shared" si="284"/>
        <v>425</v>
      </c>
      <c r="I1922" s="11">
        <v>420</v>
      </c>
      <c r="J1922" s="13">
        <f t="shared" si="289"/>
        <v>178500</v>
      </c>
      <c r="K1922" s="11">
        <v>1</v>
      </c>
      <c r="L1922" s="11"/>
      <c r="M1922" s="11"/>
      <c r="N1922" s="11">
        <v>1</v>
      </c>
      <c r="O1922" s="12"/>
      <c r="P1922" s="15">
        <v>100</v>
      </c>
      <c r="Q1922" s="16"/>
      <c r="R1922" s="16"/>
      <c r="S1922" s="15"/>
      <c r="T1922" s="15"/>
      <c r="U1922" s="13"/>
      <c r="V1922" s="13">
        <f t="shared" si="288"/>
        <v>178500</v>
      </c>
      <c r="W1922" s="13">
        <f t="shared" si="287"/>
        <v>178500</v>
      </c>
      <c r="X1922" s="154">
        <v>50</v>
      </c>
      <c r="Y1922" s="155" t="s">
        <v>35</v>
      </c>
      <c r="Z1922" s="156">
        <v>0.01</v>
      </c>
    </row>
    <row r="1923" spans="1:26" ht="29.25" customHeight="1" thickBot="1" x14ac:dyDescent="0.6">
      <c r="A1923" s="11">
        <v>1575</v>
      </c>
      <c r="B1923" s="11" t="s">
        <v>32</v>
      </c>
      <c r="C1923" s="11">
        <v>19472</v>
      </c>
      <c r="D1923" s="11">
        <v>6</v>
      </c>
      <c r="E1923" s="11">
        <v>3</v>
      </c>
      <c r="F1923" s="11">
        <v>40</v>
      </c>
      <c r="G1923" s="20">
        <v>1</v>
      </c>
      <c r="H1923" s="12">
        <f t="shared" si="284"/>
        <v>2740</v>
      </c>
      <c r="I1923" s="11">
        <v>180</v>
      </c>
      <c r="J1923" s="13">
        <f t="shared" si="289"/>
        <v>493200</v>
      </c>
      <c r="K1923" s="11">
        <v>1</v>
      </c>
      <c r="L1923" s="11"/>
      <c r="M1923" s="11"/>
      <c r="N1923" s="11">
        <v>1</v>
      </c>
      <c r="O1923" s="12"/>
      <c r="P1923" s="15">
        <v>100</v>
      </c>
      <c r="Q1923" s="16"/>
      <c r="R1923" s="16"/>
      <c r="S1923" s="15"/>
      <c r="T1923" s="15"/>
      <c r="U1923" s="13"/>
      <c r="V1923" s="13">
        <f t="shared" si="288"/>
        <v>493200</v>
      </c>
      <c r="W1923" s="13">
        <f t="shared" si="287"/>
        <v>493200</v>
      </c>
      <c r="X1923" s="154"/>
      <c r="Y1923" s="155"/>
      <c r="Z1923" s="156"/>
    </row>
    <row r="1924" spans="1:26" ht="29.25" customHeight="1" thickBot="1" x14ac:dyDescent="0.6">
      <c r="A1924" s="152">
        <v>1576</v>
      </c>
      <c r="B1924" s="11" t="s">
        <v>32</v>
      </c>
      <c r="C1924" s="11">
        <v>36940</v>
      </c>
      <c r="D1924" s="11">
        <v>0</v>
      </c>
      <c r="E1924" s="11">
        <v>0</v>
      </c>
      <c r="F1924" s="11">
        <v>86</v>
      </c>
      <c r="G1924" s="11">
        <v>2</v>
      </c>
      <c r="H1924" s="12">
        <f t="shared" si="284"/>
        <v>86</v>
      </c>
      <c r="I1924" s="11">
        <v>500</v>
      </c>
      <c r="J1924" s="13">
        <f t="shared" si="289"/>
        <v>43000</v>
      </c>
      <c r="K1924" s="11">
        <v>1</v>
      </c>
      <c r="L1924" s="11"/>
      <c r="M1924" s="11"/>
      <c r="N1924" s="11">
        <v>2</v>
      </c>
      <c r="O1924" s="12"/>
      <c r="P1924" s="15">
        <v>100</v>
      </c>
      <c r="Q1924" s="16"/>
      <c r="R1924" s="16"/>
      <c r="S1924" s="15"/>
      <c r="T1924" s="15"/>
      <c r="U1924" s="13"/>
      <c r="V1924" s="13">
        <f t="shared" si="288"/>
        <v>43000</v>
      </c>
      <c r="W1924" s="13">
        <f t="shared" si="287"/>
        <v>43000</v>
      </c>
      <c r="X1924" s="17"/>
      <c r="Y1924" s="18" t="s">
        <v>35</v>
      </c>
      <c r="Z1924" s="19">
        <v>0.02</v>
      </c>
    </row>
    <row r="1925" spans="1:26" ht="36.75" customHeight="1" thickBot="1" x14ac:dyDescent="0.6">
      <c r="A1925" s="153"/>
      <c r="B1925" s="11" t="s">
        <v>32</v>
      </c>
      <c r="C1925" s="11">
        <v>36940</v>
      </c>
      <c r="D1925" s="11"/>
      <c r="E1925" s="11"/>
      <c r="F1925" s="11"/>
      <c r="G1925" s="11"/>
      <c r="H1925" s="12"/>
      <c r="I1925" s="11"/>
      <c r="J1925" s="13"/>
      <c r="K1925" s="11">
        <v>1</v>
      </c>
      <c r="L1925" s="11" t="s">
        <v>33</v>
      </c>
      <c r="M1925" s="14" t="s">
        <v>34</v>
      </c>
      <c r="N1925" s="11">
        <v>2</v>
      </c>
      <c r="O1925" s="12">
        <v>219.06</v>
      </c>
      <c r="P1925" s="15">
        <v>100</v>
      </c>
      <c r="Q1925" s="16">
        <v>8450</v>
      </c>
      <c r="R1925" s="16">
        <f>O1925*Q1925</f>
        <v>1851057</v>
      </c>
      <c r="S1925" s="15">
        <v>31</v>
      </c>
      <c r="T1925" s="15">
        <v>85</v>
      </c>
      <c r="U1925" s="13">
        <f>R1925*(100-T1925)%</f>
        <v>277658.55</v>
      </c>
      <c r="V1925" s="13">
        <f t="shared" si="288"/>
        <v>277658.55</v>
      </c>
      <c r="W1925" s="13">
        <f t="shared" si="287"/>
        <v>277658.55</v>
      </c>
      <c r="X1925" s="17">
        <v>10</v>
      </c>
      <c r="Y1925" s="18" t="s">
        <v>35</v>
      </c>
      <c r="Z1925" s="19">
        <v>0.02</v>
      </c>
    </row>
    <row r="1926" spans="1:26" ht="36.75" customHeight="1" thickBot="1" x14ac:dyDescent="0.6">
      <c r="A1926" s="11">
        <v>1577</v>
      </c>
      <c r="B1926" s="11" t="s">
        <v>32</v>
      </c>
      <c r="C1926" s="11">
        <v>17339</v>
      </c>
      <c r="D1926" s="11">
        <v>5</v>
      </c>
      <c r="E1926" s="11">
        <v>2</v>
      </c>
      <c r="F1926" s="11">
        <v>20</v>
      </c>
      <c r="G1926" s="20">
        <v>1</v>
      </c>
      <c r="H1926" s="12">
        <f t="shared" si="284"/>
        <v>2220</v>
      </c>
      <c r="I1926" s="11">
        <v>110</v>
      </c>
      <c r="J1926" s="13">
        <f t="shared" ref="J1926:J1932" si="290">H1926*I1926</f>
        <v>244200</v>
      </c>
      <c r="K1926" s="11">
        <v>1</v>
      </c>
      <c r="L1926" s="11"/>
      <c r="M1926" s="11"/>
      <c r="N1926" s="11">
        <v>1</v>
      </c>
      <c r="O1926" s="12"/>
      <c r="P1926" s="15">
        <v>100</v>
      </c>
      <c r="Q1926" s="16"/>
      <c r="R1926" s="16"/>
      <c r="S1926" s="15"/>
      <c r="T1926" s="15"/>
      <c r="U1926" s="13"/>
      <c r="V1926" s="13">
        <f t="shared" si="288"/>
        <v>244200</v>
      </c>
      <c r="W1926" s="13">
        <f t="shared" si="287"/>
        <v>244200</v>
      </c>
      <c r="X1926" s="17">
        <v>50</v>
      </c>
      <c r="Y1926" s="6" t="s">
        <v>35</v>
      </c>
      <c r="Z1926" s="19">
        <v>0.01</v>
      </c>
    </row>
    <row r="1927" spans="1:26" ht="36.75" customHeight="1" thickBot="1" x14ac:dyDescent="0.6">
      <c r="A1927" s="11">
        <v>1578</v>
      </c>
      <c r="B1927" s="11" t="s">
        <v>32</v>
      </c>
      <c r="C1927" s="11">
        <v>314</v>
      </c>
      <c r="D1927" s="11">
        <v>0</v>
      </c>
      <c r="E1927" s="11">
        <v>2</v>
      </c>
      <c r="F1927" s="11">
        <v>32</v>
      </c>
      <c r="G1927" s="20">
        <v>2</v>
      </c>
      <c r="H1927" s="12">
        <f t="shared" si="284"/>
        <v>232</v>
      </c>
      <c r="I1927" s="11">
        <v>420</v>
      </c>
      <c r="J1927" s="13">
        <f t="shared" si="290"/>
        <v>97440</v>
      </c>
      <c r="K1927" s="11">
        <v>1</v>
      </c>
      <c r="L1927" s="11" t="s">
        <v>60</v>
      </c>
      <c r="M1927" s="11" t="s">
        <v>41</v>
      </c>
      <c r="N1927" s="11">
        <v>1</v>
      </c>
      <c r="O1927" s="12">
        <v>54</v>
      </c>
      <c r="P1927" s="15">
        <v>100</v>
      </c>
      <c r="Q1927" s="16">
        <v>2000</v>
      </c>
      <c r="R1927" s="16">
        <f>O1927*Q1927</f>
        <v>108000</v>
      </c>
      <c r="S1927" s="15">
        <v>21</v>
      </c>
      <c r="T1927" s="15">
        <v>93</v>
      </c>
      <c r="U1927" s="13">
        <f>R1927*(100-T1927)%</f>
        <v>7560.0000000000009</v>
      </c>
      <c r="V1927" s="13">
        <f t="shared" si="288"/>
        <v>105000</v>
      </c>
      <c r="W1927" s="13">
        <f t="shared" si="287"/>
        <v>105000</v>
      </c>
      <c r="X1927" s="17">
        <v>50</v>
      </c>
      <c r="Y1927" s="18" t="s">
        <v>35</v>
      </c>
      <c r="Z1927" s="19">
        <v>0.01</v>
      </c>
    </row>
    <row r="1928" spans="1:26" ht="36.75" customHeight="1" thickBot="1" x14ac:dyDescent="0.6">
      <c r="A1928" s="11">
        <v>1579</v>
      </c>
      <c r="B1928" s="11" t="s">
        <v>32</v>
      </c>
      <c r="C1928" s="11">
        <v>322</v>
      </c>
      <c r="D1928" s="11">
        <v>0</v>
      </c>
      <c r="E1928" s="11">
        <v>1</v>
      </c>
      <c r="F1928" s="11">
        <v>78</v>
      </c>
      <c r="G1928" s="20">
        <v>2</v>
      </c>
      <c r="H1928" s="12">
        <f t="shared" si="284"/>
        <v>178</v>
      </c>
      <c r="I1928" s="11">
        <v>420</v>
      </c>
      <c r="J1928" s="13">
        <f t="shared" si="290"/>
        <v>74760</v>
      </c>
      <c r="K1928" s="11">
        <v>1</v>
      </c>
      <c r="L1928" s="11" t="s">
        <v>33</v>
      </c>
      <c r="M1928" s="14" t="s">
        <v>34</v>
      </c>
      <c r="N1928" s="11">
        <v>2</v>
      </c>
      <c r="O1928" s="12">
        <v>288</v>
      </c>
      <c r="P1928" s="15">
        <v>100</v>
      </c>
      <c r="Q1928" s="16">
        <v>8450</v>
      </c>
      <c r="R1928" s="16">
        <f>O1928*Q1928</f>
        <v>2433600</v>
      </c>
      <c r="S1928" s="15">
        <v>26</v>
      </c>
      <c r="T1928" s="15">
        <v>85</v>
      </c>
      <c r="U1928" s="13">
        <f>R1928*(100-T1928)%</f>
        <v>365040</v>
      </c>
      <c r="V1928" s="13">
        <f t="shared" si="288"/>
        <v>439800</v>
      </c>
      <c r="W1928" s="13">
        <f t="shared" si="287"/>
        <v>439800</v>
      </c>
      <c r="X1928" s="17">
        <v>50</v>
      </c>
      <c r="Y1928" s="18" t="s">
        <v>35</v>
      </c>
      <c r="Z1928" s="19">
        <v>0.03</v>
      </c>
    </row>
    <row r="1929" spans="1:26" ht="30" customHeight="1" thickBot="1" x14ac:dyDescent="0.6">
      <c r="A1929" s="11">
        <v>1580</v>
      </c>
      <c r="B1929" s="11" t="s">
        <v>32</v>
      </c>
      <c r="C1929" s="11">
        <v>19448</v>
      </c>
      <c r="D1929" s="11">
        <v>0</v>
      </c>
      <c r="E1929" s="11">
        <v>2</v>
      </c>
      <c r="F1929" s="11">
        <v>56</v>
      </c>
      <c r="G1929" s="20">
        <v>1</v>
      </c>
      <c r="H1929" s="12">
        <f t="shared" si="284"/>
        <v>256</v>
      </c>
      <c r="I1929" s="11">
        <v>420</v>
      </c>
      <c r="J1929" s="13">
        <f t="shared" si="290"/>
        <v>107520</v>
      </c>
      <c r="K1929" s="11">
        <v>1</v>
      </c>
      <c r="L1929" s="11"/>
      <c r="M1929" s="11"/>
      <c r="N1929" s="11">
        <v>1</v>
      </c>
      <c r="O1929" s="12"/>
      <c r="P1929" s="15">
        <v>100</v>
      </c>
      <c r="Q1929" s="16"/>
      <c r="R1929" s="16"/>
      <c r="S1929" s="15"/>
      <c r="T1929" s="15"/>
      <c r="U1929" s="13"/>
      <c r="V1929" s="13">
        <f t="shared" si="288"/>
        <v>107520</v>
      </c>
      <c r="W1929" s="13">
        <f t="shared" si="287"/>
        <v>107520</v>
      </c>
      <c r="X1929" s="154">
        <v>50</v>
      </c>
      <c r="Y1929" s="155" t="s">
        <v>35</v>
      </c>
      <c r="Z1929" s="156">
        <v>0.01</v>
      </c>
    </row>
    <row r="1930" spans="1:26" ht="30" customHeight="1" thickBot="1" x14ac:dyDescent="0.6">
      <c r="A1930" s="11">
        <v>1581</v>
      </c>
      <c r="B1930" s="11" t="s">
        <v>32</v>
      </c>
      <c r="C1930" s="11">
        <v>19493</v>
      </c>
      <c r="D1930" s="11">
        <v>10</v>
      </c>
      <c r="E1930" s="11">
        <v>1</v>
      </c>
      <c r="F1930" s="11">
        <v>40</v>
      </c>
      <c r="G1930" s="20">
        <v>1</v>
      </c>
      <c r="H1930" s="12">
        <f t="shared" si="284"/>
        <v>4140</v>
      </c>
      <c r="I1930" s="11">
        <v>100</v>
      </c>
      <c r="J1930" s="13">
        <f t="shared" si="290"/>
        <v>414000</v>
      </c>
      <c r="K1930" s="11">
        <v>1</v>
      </c>
      <c r="L1930" s="11"/>
      <c r="M1930" s="11"/>
      <c r="N1930" s="11">
        <v>1</v>
      </c>
      <c r="O1930" s="12"/>
      <c r="P1930" s="15">
        <v>100</v>
      </c>
      <c r="Q1930" s="16"/>
      <c r="R1930" s="16"/>
      <c r="S1930" s="15"/>
      <c r="T1930" s="15"/>
      <c r="U1930" s="13"/>
      <c r="V1930" s="13">
        <f t="shared" si="288"/>
        <v>414000</v>
      </c>
      <c r="W1930" s="13">
        <f t="shared" si="287"/>
        <v>414000</v>
      </c>
      <c r="X1930" s="154"/>
      <c r="Y1930" s="155"/>
      <c r="Z1930" s="156"/>
    </row>
    <row r="1931" spans="1:26" ht="36.75" customHeight="1" thickBot="1" x14ac:dyDescent="0.6">
      <c r="A1931" s="11">
        <v>1582</v>
      </c>
      <c r="B1931" s="11" t="s">
        <v>32</v>
      </c>
      <c r="C1931" s="11">
        <v>33268</v>
      </c>
      <c r="D1931" s="11">
        <v>0</v>
      </c>
      <c r="E1931" s="11">
        <v>0</v>
      </c>
      <c r="F1931" s="11">
        <v>43</v>
      </c>
      <c r="G1931" s="20">
        <v>2</v>
      </c>
      <c r="H1931" s="12">
        <f t="shared" si="284"/>
        <v>43</v>
      </c>
      <c r="I1931" s="11">
        <v>350</v>
      </c>
      <c r="J1931" s="13">
        <f t="shared" si="290"/>
        <v>15050</v>
      </c>
      <c r="K1931" s="11">
        <v>1</v>
      </c>
      <c r="L1931" s="11" t="s">
        <v>33</v>
      </c>
      <c r="M1931" s="11" t="s">
        <v>37</v>
      </c>
      <c r="N1931" s="11">
        <v>2</v>
      </c>
      <c r="O1931" s="12">
        <v>240</v>
      </c>
      <c r="P1931" s="15">
        <v>100</v>
      </c>
      <c r="Q1931" s="16">
        <v>8450</v>
      </c>
      <c r="R1931" s="16">
        <f>O1931*Q1931</f>
        <v>2028000</v>
      </c>
      <c r="S1931" s="15">
        <v>16</v>
      </c>
      <c r="T1931" s="15">
        <v>22</v>
      </c>
      <c r="U1931" s="13">
        <f>R1931*(100-T1931)%</f>
        <v>1581840</v>
      </c>
      <c r="V1931" s="13">
        <f t="shared" si="288"/>
        <v>1596890</v>
      </c>
      <c r="W1931" s="13">
        <f t="shared" si="287"/>
        <v>1596890</v>
      </c>
      <c r="X1931" s="17">
        <v>50</v>
      </c>
      <c r="Y1931" s="18" t="s">
        <v>35</v>
      </c>
      <c r="Z1931" s="19">
        <v>0.03</v>
      </c>
    </row>
    <row r="1932" spans="1:26" s="37" customFormat="1" ht="36.75" customHeight="1" thickBot="1" x14ac:dyDescent="0.6">
      <c r="A1932" s="11">
        <v>1583</v>
      </c>
      <c r="B1932" s="14" t="s">
        <v>32</v>
      </c>
      <c r="C1932" s="14">
        <v>17262</v>
      </c>
      <c r="D1932" s="14">
        <v>0</v>
      </c>
      <c r="E1932" s="14">
        <v>1</v>
      </c>
      <c r="F1932" s="14">
        <v>23</v>
      </c>
      <c r="G1932" s="29">
        <v>2</v>
      </c>
      <c r="H1932" s="19">
        <f t="shared" si="284"/>
        <v>123</v>
      </c>
      <c r="I1932" s="14">
        <v>380</v>
      </c>
      <c r="J1932" s="30">
        <f t="shared" si="290"/>
        <v>46740</v>
      </c>
      <c r="K1932" s="14">
        <v>1</v>
      </c>
      <c r="L1932" s="14"/>
      <c r="M1932" s="14"/>
      <c r="N1932" s="14">
        <v>1</v>
      </c>
      <c r="O1932" s="19"/>
      <c r="P1932" s="31">
        <v>100</v>
      </c>
      <c r="Q1932" s="32"/>
      <c r="R1932" s="32"/>
      <c r="S1932" s="31"/>
      <c r="T1932" s="31"/>
      <c r="U1932" s="30"/>
      <c r="V1932" s="30">
        <f t="shared" si="288"/>
        <v>46740</v>
      </c>
      <c r="W1932" s="30">
        <f t="shared" si="287"/>
        <v>46740</v>
      </c>
      <c r="X1932" s="33">
        <v>50</v>
      </c>
      <c r="Y1932" s="34" t="s">
        <v>35</v>
      </c>
      <c r="Z1932" s="19">
        <v>0.03</v>
      </c>
    </row>
    <row r="1933" spans="1:26" ht="36.75" customHeight="1" thickBot="1" x14ac:dyDescent="0.6">
      <c r="A1933" s="11">
        <v>1584</v>
      </c>
      <c r="B1933" s="11" t="s">
        <v>32</v>
      </c>
      <c r="C1933" s="11">
        <v>51124</v>
      </c>
      <c r="D1933" s="11">
        <v>0</v>
      </c>
      <c r="E1933" s="11">
        <v>2</v>
      </c>
      <c r="F1933" s="11">
        <v>95</v>
      </c>
      <c r="G1933" s="20">
        <v>2</v>
      </c>
      <c r="H1933" s="12">
        <f t="shared" ref="H1933:H2003" si="291">SUM(D1933*400)+(E1933*100)+F1933</f>
        <v>295</v>
      </c>
      <c r="I1933" s="11">
        <v>440</v>
      </c>
      <c r="J1933" s="13">
        <f>H1933*I1933</f>
        <v>129800</v>
      </c>
      <c r="K1933" s="11">
        <v>1</v>
      </c>
      <c r="L1933" s="11" t="s">
        <v>33</v>
      </c>
      <c r="M1933" s="11" t="s">
        <v>37</v>
      </c>
      <c r="N1933" s="11">
        <v>2</v>
      </c>
      <c r="O1933" s="12">
        <v>81</v>
      </c>
      <c r="P1933" s="15">
        <v>100</v>
      </c>
      <c r="Q1933" s="16">
        <v>8450</v>
      </c>
      <c r="R1933" s="16">
        <f>O1933*Q1933</f>
        <v>684450</v>
      </c>
      <c r="S1933" s="15">
        <v>26</v>
      </c>
      <c r="T1933" s="15">
        <v>42</v>
      </c>
      <c r="U1933" s="13">
        <f>R1933*(100-T1933)%</f>
        <v>396981</v>
      </c>
      <c r="V1933" s="13">
        <f t="shared" si="288"/>
        <v>526781</v>
      </c>
      <c r="W1933" s="13">
        <f t="shared" si="287"/>
        <v>526781</v>
      </c>
      <c r="X1933" s="17">
        <v>50</v>
      </c>
      <c r="Y1933" s="6" t="s">
        <v>35</v>
      </c>
      <c r="Z1933" s="19">
        <v>0.03</v>
      </c>
    </row>
    <row r="1934" spans="1:26" ht="36.75" customHeight="1" thickBot="1" x14ac:dyDescent="0.6">
      <c r="A1934" s="11">
        <v>1585</v>
      </c>
      <c r="B1934" s="11" t="s">
        <v>32</v>
      </c>
      <c r="C1934" s="11">
        <v>51124</v>
      </c>
      <c r="D1934" s="11"/>
      <c r="E1934" s="11"/>
      <c r="F1934" s="11"/>
      <c r="G1934" s="20"/>
      <c r="H1934" s="12"/>
      <c r="I1934" s="11"/>
      <c r="J1934" s="13"/>
      <c r="K1934" s="11">
        <v>1</v>
      </c>
      <c r="L1934" s="11" t="s">
        <v>33</v>
      </c>
      <c r="M1934" s="11" t="s">
        <v>37</v>
      </c>
      <c r="N1934" s="11">
        <v>2</v>
      </c>
      <c r="O1934" s="12">
        <v>200</v>
      </c>
      <c r="P1934" s="15">
        <v>100</v>
      </c>
      <c r="Q1934" s="16">
        <v>8450</v>
      </c>
      <c r="R1934" s="16">
        <f>O1934*Q1934</f>
        <v>1690000</v>
      </c>
      <c r="S1934" s="15">
        <v>11</v>
      </c>
      <c r="T1934" s="15">
        <v>12</v>
      </c>
      <c r="U1934" s="13">
        <f>R1934*(100-T1934)%</f>
        <v>1487200</v>
      </c>
      <c r="V1934" s="13">
        <f>U1934+J1934</f>
        <v>1487200</v>
      </c>
      <c r="W1934" s="13">
        <f>V1934</f>
        <v>1487200</v>
      </c>
      <c r="X1934" s="17">
        <v>10</v>
      </c>
      <c r="Y1934" s="6" t="s">
        <v>35</v>
      </c>
      <c r="Z1934" s="19">
        <v>0.02</v>
      </c>
    </row>
    <row r="1935" spans="1:26" ht="30" customHeight="1" thickBot="1" x14ac:dyDescent="0.6">
      <c r="A1935" s="11">
        <v>1586</v>
      </c>
      <c r="B1935" s="11" t="s">
        <v>32</v>
      </c>
      <c r="C1935" s="11">
        <v>51125</v>
      </c>
      <c r="D1935" s="11">
        <v>0</v>
      </c>
      <c r="E1935" s="11">
        <v>1</v>
      </c>
      <c r="F1935" s="11">
        <v>71</v>
      </c>
      <c r="G1935" s="20">
        <v>1</v>
      </c>
      <c r="H1935" s="12">
        <f t="shared" ref="H1935" si="292">SUM(D1935*400)+(E1935*100)+F1935</f>
        <v>171</v>
      </c>
      <c r="I1935" s="11">
        <v>420</v>
      </c>
      <c r="J1935" s="13">
        <f>H1935*I1935</f>
        <v>71820</v>
      </c>
      <c r="K1935" s="11">
        <v>1</v>
      </c>
      <c r="L1935" s="11"/>
      <c r="M1935" s="11"/>
      <c r="N1935" s="11">
        <v>1</v>
      </c>
      <c r="O1935" s="12"/>
      <c r="P1935" s="15">
        <v>100</v>
      </c>
      <c r="Q1935" s="16"/>
      <c r="R1935" s="16"/>
      <c r="S1935" s="15"/>
      <c r="T1935" s="15"/>
      <c r="U1935" s="13"/>
      <c r="V1935" s="13">
        <f t="shared" si="288"/>
        <v>71820</v>
      </c>
      <c r="W1935" s="13">
        <f t="shared" ref="W1935" si="293">V1935</f>
        <v>71820</v>
      </c>
      <c r="X1935" s="17">
        <v>50</v>
      </c>
      <c r="Y1935" s="6"/>
      <c r="Z1935" s="19">
        <v>0.01</v>
      </c>
    </row>
    <row r="1936" spans="1:26" ht="30" customHeight="1" thickBot="1" x14ac:dyDescent="0.6">
      <c r="A1936" s="11">
        <v>1587</v>
      </c>
      <c r="B1936" s="11" t="s">
        <v>32</v>
      </c>
      <c r="C1936" s="11">
        <v>17319</v>
      </c>
      <c r="D1936" s="11">
        <v>5</v>
      </c>
      <c r="E1936" s="11">
        <v>0</v>
      </c>
      <c r="F1936" s="11">
        <v>21</v>
      </c>
      <c r="G1936" s="20">
        <v>1</v>
      </c>
      <c r="H1936" s="12">
        <f t="shared" si="291"/>
        <v>2021</v>
      </c>
      <c r="I1936" s="11">
        <v>100</v>
      </c>
      <c r="J1936" s="13">
        <f>H1936*I1936</f>
        <v>202100</v>
      </c>
      <c r="K1936" s="11">
        <v>1</v>
      </c>
      <c r="L1936" s="11"/>
      <c r="M1936" s="11"/>
      <c r="N1936" s="11">
        <v>1</v>
      </c>
      <c r="O1936" s="12"/>
      <c r="P1936" s="15">
        <v>100</v>
      </c>
      <c r="Q1936" s="16"/>
      <c r="R1936" s="16"/>
      <c r="S1936" s="15"/>
      <c r="T1936" s="15"/>
      <c r="U1936" s="13"/>
      <c r="V1936" s="13">
        <f t="shared" si="288"/>
        <v>202100</v>
      </c>
      <c r="W1936" s="13">
        <f t="shared" si="287"/>
        <v>202100</v>
      </c>
      <c r="X1936" s="154">
        <v>50</v>
      </c>
      <c r="Y1936" s="155" t="s">
        <v>35</v>
      </c>
      <c r="Z1936" s="156">
        <v>0.01</v>
      </c>
    </row>
    <row r="1937" spans="1:26" ht="30" customHeight="1" thickBot="1" x14ac:dyDescent="0.6">
      <c r="A1937" s="11">
        <v>1588</v>
      </c>
      <c r="B1937" s="11" t="s">
        <v>32</v>
      </c>
      <c r="C1937" s="11">
        <v>34397</v>
      </c>
      <c r="D1937" s="11">
        <v>4</v>
      </c>
      <c r="E1937" s="11">
        <v>2</v>
      </c>
      <c r="F1937" s="11">
        <v>47</v>
      </c>
      <c r="G1937" s="11">
        <v>1</v>
      </c>
      <c r="H1937" s="12">
        <f t="shared" si="291"/>
        <v>1847</v>
      </c>
      <c r="I1937" s="11">
        <v>100</v>
      </c>
      <c r="J1937" s="13">
        <f>H1937*I1937</f>
        <v>184700</v>
      </c>
      <c r="K1937" s="11">
        <v>1</v>
      </c>
      <c r="L1937" s="11"/>
      <c r="M1937" s="11"/>
      <c r="N1937" s="11">
        <v>1</v>
      </c>
      <c r="O1937" s="12"/>
      <c r="P1937" s="15">
        <v>100</v>
      </c>
      <c r="Q1937" s="16"/>
      <c r="R1937" s="16"/>
      <c r="S1937" s="15"/>
      <c r="T1937" s="15"/>
      <c r="U1937" s="13"/>
      <c r="V1937" s="13">
        <f t="shared" si="288"/>
        <v>184700</v>
      </c>
      <c r="W1937" s="13">
        <f t="shared" si="287"/>
        <v>184700</v>
      </c>
      <c r="X1937" s="154"/>
      <c r="Y1937" s="155"/>
      <c r="Z1937" s="156"/>
    </row>
    <row r="1938" spans="1:26" ht="30" customHeight="1" thickBot="1" x14ac:dyDescent="0.6">
      <c r="A1938" s="152">
        <v>1589</v>
      </c>
      <c r="B1938" s="11" t="s">
        <v>32</v>
      </c>
      <c r="C1938" s="11">
        <v>464</v>
      </c>
      <c r="D1938" s="11">
        <v>0</v>
      </c>
      <c r="E1938" s="11">
        <v>1</v>
      </c>
      <c r="F1938" s="11">
        <v>46</v>
      </c>
      <c r="G1938" s="20">
        <v>2</v>
      </c>
      <c r="H1938" s="12">
        <f t="shared" si="291"/>
        <v>146</v>
      </c>
      <c r="I1938" s="11">
        <v>500</v>
      </c>
      <c r="J1938" s="13">
        <f>H1938*I1938</f>
        <v>73000</v>
      </c>
      <c r="K1938" s="11">
        <v>1</v>
      </c>
      <c r="L1938" s="11"/>
      <c r="M1938" s="11"/>
      <c r="N1938" s="11">
        <v>2</v>
      </c>
      <c r="O1938" s="12"/>
      <c r="P1938" s="15">
        <v>100</v>
      </c>
      <c r="Q1938" s="16"/>
      <c r="R1938" s="16"/>
      <c r="S1938" s="15"/>
      <c r="T1938" s="15"/>
      <c r="U1938" s="13"/>
      <c r="V1938" s="13">
        <f t="shared" si="288"/>
        <v>73000</v>
      </c>
      <c r="W1938" s="13">
        <f t="shared" si="287"/>
        <v>73000</v>
      </c>
      <c r="X1938" s="17">
        <v>50</v>
      </c>
      <c r="Y1938" s="18" t="s">
        <v>35</v>
      </c>
      <c r="Z1938" s="19">
        <v>0.03</v>
      </c>
    </row>
    <row r="1939" spans="1:26" ht="36.75" customHeight="1" thickBot="1" x14ac:dyDescent="0.6">
      <c r="A1939" s="153"/>
      <c r="B1939" s="11" t="s">
        <v>32</v>
      </c>
      <c r="C1939" s="11">
        <v>464</v>
      </c>
      <c r="D1939" s="11"/>
      <c r="E1939" s="11"/>
      <c r="F1939" s="11"/>
      <c r="G1939" s="20"/>
      <c r="H1939" s="12"/>
      <c r="I1939" s="11"/>
      <c r="J1939" s="13"/>
      <c r="K1939" s="11">
        <v>1</v>
      </c>
      <c r="L1939" s="11" t="s">
        <v>33</v>
      </c>
      <c r="M1939" s="11" t="s">
        <v>41</v>
      </c>
      <c r="N1939" s="11">
        <v>2</v>
      </c>
      <c r="O1939" s="12">
        <v>54</v>
      </c>
      <c r="P1939" s="15">
        <v>100</v>
      </c>
      <c r="Q1939" s="16">
        <v>8600</v>
      </c>
      <c r="R1939" s="16">
        <f>O1939*Q1939</f>
        <v>464400</v>
      </c>
      <c r="S1939" s="31">
        <v>31</v>
      </c>
      <c r="T1939" s="15">
        <v>93</v>
      </c>
      <c r="U1939" s="13">
        <f>R1939*(100-T1939)%</f>
        <v>32508.000000000004</v>
      </c>
      <c r="V1939" s="13">
        <f t="shared" si="288"/>
        <v>32508.000000000004</v>
      </c>
      <c r="W1939" s="13">
        <f t="shared" si="287"/>
        <v>32508.000000000004</v>
      </c>
      <c r="X1939" s="17">
        <v>10</v>
      </c>
      <c r="Y1939" s="18" t="s">
        <v>35</v>
      </c>
      <c r="Z1939" s="19">
        <v>0.02</v>
      </c>
    </row>
    <row r="1940" spans="1:26" s="37" customFormat="1" ht="36.75" customHeight="1" thickBot="1" x14ac:dyDescent="0.6">
      <c r="A1940" s="152">
        <v>1590</v>
      </c>
      <c r="B1940" s="14" t="s">
        <v>32</v>
      </c>
      <c r="C1940" s="14">
        <v>361</v>
      </c>
      <c r="D1940" s="14">
        <v>0</v>
      </c>
      <c r="E1940" s="14">
        <v>0</v>
      </c>
      <c r="F1940" s="14">
        <v>34</v>
      </c>
      <c r="G1940" s="29">
        <v>2</v>
      </c>
      <c r="H1940" s="19">
        <f t="shared" si="291"/>
        <v>34</v>
      </c>
      <c r="I1940" s="14">
        <v>420</v>
      </c>
      <c r="J1940" s="30">
        <f>H1940*I1940</f>
        <v>14280</v>
      </c>
      <c r="K1940" s="14">
        <v>1</v>
      </c>
      <c r="L1940" s="14"/>
      <c r="M1940" s="14"/>
      <c r="N1940" s="14">
        <v>2</v>
      </c>
      <c r="O1940" s="19"/>
      <c r="P1940" s="31">
        <v>100</v>
      </c>
      <c r="Q1940" s="32"/>
      <c r="R1940" s="32"/>
      <c r="S1940" s="31"/>
      <c r="T1940" s="31"/>
      <c r="U1940" s="30"/>
      <c r="V1940" s="30">
        <f t="shared" si="288"/>
        <v>14280</v>
      </c>
      <c r="W1940" s="30">
        <f t="shared" si="287"/>
        <v>14280</v>
      </c>
      <c r="X1940" s="33">
        <v>50</v>
      </c>
      <c r="Y1940" s="18" t="s">
        <v>35</v>
      </c>
      <c r="Z1940" s="19">
        <v>0.03</v>
      </c>
    </row>
    <row r="1941" spans="1:26" ht="36.75" customHeight="1" thickBot="1" x14ac:dyDescent="0.6">
      <c r="A1941" s="153"/>
      <c r="B1941" s="11" t="s">
        <v>32</v>
      </c>
      <c r="C1941" s="11">
        <v>361</v>
      </c>
      <c r="D1941" s="11"/>
      <c r="E1941" s="11"/>
      <c r="F1941" s="11"/>
      <c r="G1941" s="20"/>
      <c r="H1941" s="12"/>
      <c r="I1941" s="11"/>
      <c r="J1941" s="13"/>
      <c r="K1941" s="11">
        <v>1</v>
      </c>
      <c r="L1941" s="11" t="s">
        <v>33</v>
      </c>
      <c r="M1941" s="14" t="s">
        <v>34</v>
      </c>
      <c r="N1941" s="11">
        <v>2</v>
      </c>
      <c r="O1941" s="12">
        <v>216</v>
      </c>
      <c r="P1941" s="15">
        <v>100</v>
      </c>
      <c r="Q1941" s="16">
        <v>8450</v>
      </c>
      <c r="R1941" s="16">
        <f>O1941*Q1941</f>
        <v>1825200</v>
      </c>
      <c r="S1941" s="31">
        <v>26</v>
      </c>
      <c r="T1941" s="15">
        <v>85</v>
      </c>
      <c r="U1941" s="13">
        <f>R1941*(100-T1941)%</f>
        <v>273780</v>
      </c>
      <c r="V1941" s="13">
        <f t="shared" si="288"/>
        <v>273780</v>
      </c>
      <c r="W1941" s="13">
        <f t="shared" si="287"/>
        <v>273780</v>
      </c>
      <c r="X1941" s="17">
        <v>10</v>
      </c>
      <c r="Y1941" s="6" t="s">
        <v>35</v>
      </c>
      <c r="Z1941" s="19">
        <v>0.02</v>
      </c>
    </row>
    <row r="1942" spans="1:26" ht="30.75" customHeight="1" thickBot="1" x14ac:dyDescent="0.6">
      <c r="A1942" s="11">
        <v>1591</v>
      </c>
      <c r="B1942" s="11" t="s">
        <v>32</v>
      </c>
      <c r="C1942" s="11">
        <v>17774</v>
      </c>
      <c r="D1942" s="11">
        <v>7</v>
      </c>
      <c r="E1942" s="11">
        <v>0</v>
      </c>
      <c r="F1942" s="11">
        <v>29</v>
      </c>
      <c r="G1942" s="20">
        <v>1</v>
      </c>
      <c r="H1942" s="12">
        <f t="shared" si="291"/>
        <v>2829</v>
      </c>
      <c r="I1942" s="11">
        <v>100</v>
      </c>
      <c r="J1942" s="13">
        <f>H1942*I1942</f>
        <v>282900</v>
      </c>
      <c r="K1942" s="11">
        <v>1</v>
      </c>
      <c r="L1942" s="11"/>
      <c r="M1942" s="11"/>
      <c r="N1942" s="11">
        <v>1</v>
      </c>
      <c r="O1942" s="12"/>
      <c r="P1942" s="15">
        <v>100</v>
      </c>
      <c r="Q1942" s="16"/>
      <c r="R1942" s="16"/>
      <c r="S1942" s="15"/>
      <c r="T1942" s="15"/>
      <c r="U1942" s="13"/>
      <c r="V1942" s="13">
        <f t="shared" si="288"/>
        <v>282900</v>
      </c>
      <c r="W1942" s="13">
        <f t="shared" si="287"/>
        <v>282900</v>
      </c>
      <c r="X1942" s="17">
        <v>50</v>
      </c>
      <c r="Y1942" s="6" t="s">
        <v>35</v>
      </c>
      <c r="Z1942" s="19">
        <v>0.01</v>
      </c>
    </row>
    <row r="1943" spans="1:26" ht="30.75" customHeight="1" thickBot="1" x14ac:dyDescent="0.6">
      <c r="A1943" s="11">
        <v>1592</v>
      </c>
      <c r="B1943" s="11" t="s">
        <v>32</v>
      </c>
      <c r="C1943" s="11">
        <v>35213</v>
      </c>
      <c r="D1943" s="11">
        <v>6</v>
      </c>
      <c r="E1943" s="11">
        <v>0</v>
      </c>
      <c r="F1943" s="11">
        <v>0</v>
      </c>
      <c r="G1943" s="11">
        <v>1</v>
      </c>
      <c r="H1943" s="12">
        <f t="shared" si="291"/>
        <v>2400</v>
      </c>
      <c r="I1943" s="11">
        <v>110</v>
      </c>
      <c r="J1943" s="13">
        <f>H1943*I1943</f>
        <v>264000</v>
      </c>
      <c r="K1943" s="11">
        <v>1</v>
      </c>
      <c r="L1943" s="11"/>
      <c r="M1943" s="11"/>
      <c r="N1943" s="11">
        <v>1</v>
      </c>
      <c r="O1943" s="12"/>
      <c r="P1943" s="15">
        <v>100</v>
      </c>
      <c r="Q1943" s="16"/>
      <c r="R1943" s="16"/>
      <c r="S1943" s="15"/>
      <c r="T1943" s="15"/>
      <c r="U1943" s="13"/>
      <c r="V1943" s="13">
        <f t="shared" si="288"/>
        <v>264000</v>
      </c>
      <c r="W1943" s="13">
        <f t="shared" si="287"/>
        <v>264000</v>
      </c>
      <c r="X1943" s="17">
        <v>50</v>
      </c>
      <c r="Y1943" s="18" t="s">
        <v>35</v>
      </c>
      <c r="Z1943" s="19">
        <v>0.01</v>
      </c>
    </row>
    <row r="1944" spans="1:26" ht="30.75" customHeight="1" thickBot="1" x14ac:dyDescent="0.6">
      <c r="A1944" s="11">
        <v>1593</v>
      </c>
      <c r="B1944" s="11" t="s">
        <v>32</v>
      </c>
      <c r="C1944" s="11">
        <v>39229</v>
      </c>
      <c r="D1944" s="11">
        <v>7</v>
      </c>
      <c r="E1944" s="11">
        <v>3</v>
      </c>
      <c r="F1944" s="11">
        <v>31</v>
      </c>
      <c r="G1944" s="11">
        <v>1</v>
      </c>
      <c r="H1944" s="12">
        <f t="shared" si="291"/>
        <v>3131</v>
      </c>
      <c r="I1944" s="11">
        <v>320</v>
      </c>
      <c r="J1944" s="13">
        <f>H1944*I1944</f>
        <v>1001920</v>
      </c>
      <c r="K1944" s="11">
        <v>1</v>
      </c>
      <c r="L1944" s="11"/>
      <c r="M1944" s="11"/>
      <c r="N1944" s="11">
        <v>1</v>
      </c>
      <c r="O1944" s="12"/>
      <c r="P1944" s="15">
        <v>100</v>
      </c>
      <c r="Q1944" s="16"/>
      <c r="R1944" s="16"/>
      <c r="S1944" s="15"/>
      <c r="T1944" s="15"/>
      <c r="U1944" s="13"/>
      <c r="V1944" s="13">
        <f t="shared" si="288"/>
        <v>1001920</v>
      </c>
      <c r="W1944" s="13">
        <f t="shared" si="287"/>
        <v>1001920</v>
      </c>
      <c r="X1944" s="17">
        <v>50</v>
      </c>
      <c r="Y1944" s="18" t="s">
        <v>35</v>
      </c>
      <c r="Z1944" s="19">
        <v>0.01</v>
      </c>
    </row>
    <row r="1945" spans="1:26" ht="36.75" customHeight="1" thickBot="1" x14ac:dyDescent="0.6">
      <c r="A1945" s="11">
        <v>1594</v>
      </c>
      <c r="B1945" s="11" t="s">
        <v>32</v>
      </c>
      <c r="C1945" s="11">
        <v>1452</v>
      </c>
      <c r="D1945" s="11">
        <v>0</v>
      </c>
      <c r="E1945" s="11">
        <v>0</v>
      </c>
      <c r="F1945" s="11">
        <v>99</v>
      </c>
      <c r="G1945" s="20">
        <v>2</v>
      </c>
      <c r="H1945" s="12">
        <f t="shared" si="291"/>
        <v>99</v>
      </c>
      <c r="I1945" s="11">
        <v>320</v>
      </c>
      <c r="J1945" s="13">
        <f>H1945*I1945</f>
        <v>31680</v>
      </c>
      <c r="K1945" s="11">
        <v>1</v>
      </c>
      <c r="L1945" s="11" t="s">
        <v>33</v>
      </c>
      <c r="M1945" s="11" t="s">
        <v>37</v>
      </c>
      <c r="N1945" s="11">
        <v>2</v>
      </c>
      <c r="O1945" s="12">
        <v>234</v>
      </c>
      <c r="P1945" s="15">
        <v>100</v>
      </c>
      <c r="Q1945" s="16">
        <v>8450</v>
      </c>
      <c r="R1945" s="16">
        <f>O1945*Q1945</f>
        <v>1977300</v>
      </c>
      <c r="S1945" s="15">
        <v>36</v>
      </c>
      <c r="T1945" s="15">
        <v>62</v>
      </c>
      <c r="U1945" s="13">
        <f>R1945*(100-T1945)%</f>
        <v>751374</v>
      </c>
      <c r="V1945" s="13">
        <f t="shared" si="288"/>
        <v>783054</v>
      </c>
      <c r="W1945" s="13">
        <f t="shared" si="287"/>
        <v>783054</v>
      </c>
      <c r="X1945" s="42">
        <v>50</v>
      </c>
      <c r="Y1945" s="46" t="s">
        <v>35</v>
      </c>
      <c r="Z1945" s="44">
        <v>0.03</v>
      </c>
    </row>
    <row r="1946" spans="1:26" s="37" customFormat="1" ht="36.75" customHeight="1" thickBot="1" x14ac:dyDescent="0.6">
      <c r="A1946" s="152">
        <v>1595</v>
      </c>
      <c r="B1946" s="14" t="s">
        <v>32</v>
      </c>
      <c r="C1946" s="14">
        <v>1453</v>
      </c>
      <c r="D1946" s="14">
        <v>0</v>
      </c>
      <c r="E1946" s="14">
        <v>1</v>
      </c>
      <c r="F1946" s="14">
        <v>3</v>
      </c>
      <c r="G1946" s="29">
        <v>2</v>
      </c>
      <c r="H1946" s="19">
        <f t="shared" si="291"/>
        <v>103</v>
      </c>
      <c r="I1946" s="14">
        <v>420</v>
      </c>
      <c r="J1946" s="30">
        <f>H1946*I1946</f>
        <v>43260</v>
      </c>
      <c r="K1946" s="14">
        <v>1</v>
      </c>
      <c r="L1946" s="14"/>
      <c r="M1946" s="14"/>
      <c r="N1946" s="14">
        <v>2</v>
      </c>
      <c r="O1946" s="19"/>
      <c r="P1946" s="31">
        <v>100</v>
      </c>
      <c r="Q1946" s="32"/>
      <c r="R1946" s="32"/>
      <c r="S1946" s="31"/>
      <c r="T1946" s="31"/>
      <c r="U1946" s="30"/>
      <c r="V1946" s="30">
        <f t="shared" si="288"/>
        <v>43260</v>
      </c>
      <c r="W1946" s="30">
        <f t="shared" ref="W1946:W2014" si="294">V1946</f>
        <v>43260</v>
      </c>
      <c r="X1946" s="100">
        <v>50</v>
      </c>
      <c r="Y1946" s="49" t="s">
        <v>35</v>
      </c>
      <c r="Z1946" s="44">
        <v>0.03</v>
      </c>
    </row>
    <row r="1947" spans="1:26" ht="36.75" customHeight="1" thickBot="1" x14ac:dyDescent="0.6">
      <c r="A1947" s="153"/>
      <c r="B1947" s="11" t="s">
        <v>32</v>
      </c>
      <c r="C1947" s="11">
        <v>1453</v>
      </c>
      <c r="D1947" s="11"/>
      <c r="E1947" s="11"/>
      <c r="F1947" s="11"/>
      <c r="G1947" s="20"/>
      <c r="H1947" s="12"/>
      <c r="I1947" s="11"/>
      <c r="J1947" s="13"/>
      <c r="K1947" s="11">
        <v>1</v>
      </c>
      <c r="L1947" s="11" t="s">
        <v>33</v>
      </c>
      <c r="M1947" s="11" t="s">
        <v>37</v>
      </c>
      <c r="N1947" s="11">
        <v>2</v>
      </c>
      <c r="O1947" s="12">
        <v>72</v>
      </c>
      <c r="P1947" s="15">
        <v>100</v>
      </c>
      <c r="Q1947" s="16">
        <v>8450</v>
      </c>
      <c r="R1947" s="16">
        <f>O1947*Q1947</f>
        <v>608400</v>
      </c>
      <c r="S1947" s="15">
        <v>31</v>
      </c>
      <c r="T1947" s="15">
        <v>52</v>
      </c>
      <c r="U1947" s="13">
        <f>R1947*(100-T1947)%</f>
        <v>292032</v>
      </c>
      <c r="V1947" s="13">
        <f t="shared" si="288"/>
        <v>292032</v>
      </c>
      <c r="W1947" s="13">
        <f t="shared" si="294"/>
        <v>292032</v>
      </c>
      <c r="X1947" s="17">
        <v>10</v>
      </c>
      <c r="Y1947" s="18" t="s">
        <v>35</v>
      </c>
      <c r="Z1947" s="19">
        <v>0.02</v>
      </c>
    </row>
    <row r="1948" spans="1:26" ht="26.25" customHeight="1" thickBot="1" x14ac:dyDescent="0.6">
      <c r="A1948" s="11">
        <v>1596</v>
      </c>
      <c r="B1948" s="11" t="s">
        <v>32</v>
      </c>
      <c r="C1948" s="11">
        <v>28625</v>
      </c>
      <c r="D1948" s="11">
        <v>10</v>
      </c>
      <c r="E1948" s="11">
        <v>0</v>
      </c>
      <c r="F1948" s="11">
        <v>82</v>
      </c>
      <c r="G1948" s="20">
        <v>1</v>
      </c>
      <c r="H1948" s="12">
        <f t="shared" ref="H1948" si="295">SUM(D1948*400)+(E1948*100)+F1948</f>
        <v>4082</v>
      </c>
      <c r="I1948" s="11">
        <v>130</v>
      </c>
      <c r="J1948" s="13">
        <f t="shared" ref="J1948:J1957" si="296">H1948*I1948</f>
        <v>530660</v>
      </c>
      <c r="K1948" s="11">
        <v>1</v>
      </c>
      <c r="L1948" s="11"/>
      <c r="M1948" s="11"/>
      <c r="N1948" s="11">
        <v>1</v>
      </c>
      <c r="O1948" s="12"/>
      <c r="P1948" s="15">
        <v>100</v>
      </c>
      <c r="Q1948" s="16"/>
      <c r="R1948" s="16"/>
      <c r="S1948" s="15"/>
      <c r="T1948" s="15"/>
      <c r="U1948" s="13"/>
      <c r="V1948" s="13">
        <f t="shared" si="288"/>
        <v>530660</v>
      </c>
      <c r="W1948" s="13">
        <f t="shared" si="294"/>
        <v>530660</v>
      </c>
      <c r="X1948" s="17">
        <v>50</v>
      </c>
      <c r="Y1948" s="18" t="s">
        <v>35</v>
      </c>
      <c r="Z1948" s="19">
        <v>0.01</v>
      </c>
    </row>
    <row r="1949" spans="1:26" ht="26.25" customHeight="1" thickBot="1" x14ac:dyDescent="0.6">
      <c r="A1949" s="11">
        <v>1597</v>
      </c>
      <c r="B1949" s="11" t="s">
        <v>32</v>
      </c>
      <c r="C1949" s="11">
        <v>28776</v>
      </c>
      <c r="D1949" s="11">
        <v>1</v>
      </c>
      <c r="E1949" s="11">
        <v>0</v>
      </c>
      <c r="F1949" s="11">
        <v>0</v>
      </c>
      <c r="G1949" s="20">
        <v>1</v>
      </c>
      <c r="H1949" s="12">
        <f t="shared" si="291"/>
        <v>400</v>
      </c>
      <c r="I1949" s="11">
        <v>380</v>
      </c>
      <c r="J1949" s="13">
        <f t="shared" si="296"/>
        <v>152000</v>
      </c>
      <c r="K1949" s="11">
        <v>1</v>
      </c>
      <c r="L1949" s="11"/>
      <c r="M1949" s="11"/>
      <c r="N1949" s="11">
        <v>1</v>
      </c>
      <c r="O1949" s="12"/>
      <c r="P1949" s="15">
        <v>100</v>
      </c>
      <c r="Q1949" s="16"/>
      <c r="R1949" s="16"/>
      <c r="S1949" s="15"/>
      <c r="T1949" s="15"/>
      <c r="U1949" s="13"/>
      <c r="V1949" s="13">
        <f t="shared" si="288"/>
        <v>152000</v>
      </c>
      <c r="W1949" s="13">
        <f t="shared" si="294"/>
        <v>152000</v>
      </c>
      <c r="X1949" s="17">
        <v>50</v>
      </c>
      <c r="Y1949" s="18" t="s">
        <v>35</v>
      </c>
      <c r="Z1949" s="19">
        <v>0.01</v>
      </c>
    </row>
    <row r="1950" spans="1:26" ht="26.25" customHeight="1" thickBot="1" x14ac:dyDescent="0.6">
      <c r="A1950" s="11">
        <v>1598</v>
      </c>
      <c r="B1950" s="11" t="s">
        <v>32</v>
      </c>
      <c r="C1950" s="11">
        <v>17838</v>
      </c>
      <c r="D1950" s="11">
        <v>7</v>
      </c>
      <c r="E1950" s="11">
        <v>1</v>
      </c>
      <c r="F1950" s="11">
        <v>20</v>
      </c>
      <c r="G1950" s="20">
        <v>1</v>
      </c>
      <c r="H1950" s="12">
        <f t="shared" si="291"/>
        <v>2920</v>
      </c>
      <c r="I1950" s="11">
        <v>100</v>
      </c>
      <c r="J1950" s="13">
        <f t="shared" si="296"/>
        <v>292000</v>
      </c>
      <c r="K1950" s="11">
        <v>1</v>
      </c>
      <c r="L1950" s="11"/>
      <c r="M1950" s="11"/>
      <c r="N1950" s="11">
        <v>1</v>
      </c>
      <c r="O1950" s="12"/>
      <c r="P1950" s="15">
        <v>100</v>
      </c>
      <c r="Q1950" s="16"/>
      <c r="R1950" s="16"/>
      <c r="S1950" s="15"/>
      <c r="T1950" s="15"/>
      <c r="U1950" s="13"/>
      <c r="V1950" s="13">
        <f t="shared" si="288"/>
        <v>292000</v>
      </c>
      <c r="W1950" s="13">
        <f t="shared" si="294"/>
        <v>292000</v>
      </c>
      <c r="X1950" s="154">
        <v>50</v>
      </c>
      <c r="Y1950" s="155" t="s">
        <v>35</v>
      </c>
      <c r="Z1950" s="156">
        <v>0.01</v>
      </c>
    </row>
    <row r="1951" spans="1:26" ht="26.25" customHeight="1" thickBot="1" x14ac:dyDescent="0.6">
      <c r="A1951" s="11">
        <v>1599</v>
      </c>
      <c r="B1951" s="11" t="s">
        <v>32</v>
      </c>
      <c r="C1951" s="11">
        <v>44881</v>
      </c>
      <c r="D1951" s="11">
        <v>0</v>
      </c>
      <c r="E1951" s="11">
        <v>0</v>
      </c>
      <c r="F1951" s="11">
        <v>23</v>
      </c>
      <c r="G1951" s="11">
        <v>1</v>
      </c>
      <c r="H1951" s="12">
        <f t="shared" si="291"/>
        <v>23</v>
      </c>
      <c r="I1951" s="11">
        <v>420</v>
      </c>
      <c r="J1951" s="13">
        <f t="shared" si="296"/>
        <v>9660</v>
      </c>
      <c r="K1951" s="11">
        <v>1</v>
      </c>
      <c r="L1951" s="11"/>
      <c r="M1951" s="11"/>
      <c r="N1951" s="11">
        <v>1</v>
      </c>
      <c r="O1951" s="12"/>
      <c r="P1951" s="15">
        <v>100</v>
      </c>
      <c r="Q1951" s="16"/>
      <c r="R1951" s="16"/>
      <c r="S1951" s="15"/>
      <c r="T1951" s="15"/>
      <c r="U1951" s="13"/>
      <c r="V1951" s="13">
        <f t="shared" si="288"/>
        <v>9660</v>
      </c>
      <c r="W1951" s="13">
        <f t="shared" si="294"/>
        <v>9660</v>
      </c>
      <c r="X1951" s="154"/>
      <c r="Y1951" s="155"/>
      <c r="Z1951" s="156"/>
    </row>
    <row r="1952" spans="1:26" ht="36.75" customHeight="1" thickBot="1" x14ac:dyDescent="0.6">
      <c r="A1952" s="11">
        <v>1600</v>
      </c>
      <c r="B1952" s="11" t="s">
        <v>32</v>
      </c>
      <c r="C1952" s="11">
        <v>44883</v>
      </c>
      <c r="D1952" s="11">
        <v>0</v>
      </c>
      <c r="E1952" s="11">
        <v>0</v>
      </c>
      <c r="F1952" s="11">
        <v>84</v>
      </c>
      <c r="G1952" s="20">
        <v>2</v>
      </c>
      <c r="H1952" s="12">
        <f t="shared" ref="H1952:H1954" si="297">SUM(D1952*400)+(E1952*100)+F1952</f>
        <v>84</v>
      </c>
      <c r="I1952" s="11">
        <v>420</v>
      </c>
      <c r="J1952" s="13">
        <f t="shared" si="296"/>
        <v>35280</v>
      </c>
      <c r="K1952" s="11">
        <v>1</v>
      </c>
      <c r="L1952" s="11" t="s">
        <v>33</v>
      </c>
      <c r="M1952" s="11" t="s">
        <v>37</v>
      </c>
      <c r="N1952" s="11">
        <v>2</v>
      </c>
      <c r="O1952" s="12">
        <v>90</v>
      </c>
      <c r="P1952" s="15">
        <v>100</v>
      </c>
      <c r="Q1952" s="16">
        <v>8450</v>
      </c>
      <c r="R1952" s="16">
        <f>O1952*Q1952</f>
        <v>760500</v>
      </c>
      <c r="S1952" s="15">
        <v>24</v>
      </c>
      <c r="T1952" s="15">
        <v>38</v>
      </c>
      <c r="U1952" s="13">
        <f>R1952*(100-T1952)%</f>
        <v>471510</v>
      </c>
      <c r="V1952" s="13">
        <f t="shared" si="288"/>
        <v>506790</v>
      </c>
      <c r="W1952" s="13">
        <f t="shared" si="294"/>
        <v>506790</v>
      </c>
      <c r="X1952" s="17">
        <v>50</v>
      </c>
      <c r="Y1952" s="18" t="s">
        <v>35</v>
      </c>
      <c r="Z1952" s="19">
        <v>0.03</v>
      </c>
    </row>
    <row r="1953" spans="1:26" ht="36.75" customHeight="1" thickBot="1" x14ac:dyDescent="0.6">
      <c r="A1953" s="11">
        <v>1601</v>
      </c>
      <c r="B1953" s="11" t="s">
        <v>32</v>
      </c>
      <c r="C1953" s="11">
        <v>44885</v>
      </c>
      <c r="D1953" s="11">
        <v>0</v>
      </c>
      <c r="E1953" s="11">
        <v>1</v>
      </c>
      <c r="F1953" s="11">
        <v>30</v>
      </c>
      <c r="G1953" s="20">
        <v>1</v>
      </c>
      <c r="H1953" s="12">
        <f t="shared" si="297"/>
        <v>130</v>
      </c>
      <c r="I1953" s="11">
        <v>100</v>
      </c>
      <c r="J1953" s="13">
        <f t="shared" si="296"/>
        <v>13000</v>
      </c>
      <c r="K1953" s="11">
        <v>1</v>
      </c>
      <c r="L1953" s="11"/>
      <c r="M1953" s="11"/>
      <c r="N1953" s="11">
        <v>1</v>
      </c>
      <c r="O1953" s="12"/>
      <c r="P1953" s="15">
        <v>100</v>
      </c>
      <c r="Q1953" s="16"/>
      <c r="R1953" s="16"/>
      <c r="S1953" s="15"/>
      <c r="T1953" s="15"/>
      <c r="U1953" s="13"/>
      <c r="V1953" s="13">
        <f t="shared" si="288"/>
        <v>13000</v>
      </c>
      <c r="W1953" s="13">
        <f t="shared" si="294"/>
        <v>13000</v>
      </c>
      <c r="X1953" s="17">
        <v>50</v>
      </c>
      <c r="Y1953" s="6" t="s">
        <v>35</v>
      </c>
      <c r="Z1953" s="19">
        <v>0.01</v>
      </c>
    </row>
    <row r="1954" spans="1:26" ht="36.75" customHeight="1" thickBot="1" x14ac:dyDescent="0.6">
      <c r="A1954" s="11">
        <v>1602</v>
      </c>
      <c r="B1954" s="11" t="s">
        <v>32</v>
      </c>
      <c r="C1954" s="11">
        <v>44886</v>
      </c>
      <c r="D1954" s="11">
        <v>0</v>
      </c>
      <c r="E1954" s="11">
        <v>1</v>
      </c>
      <c r="F1954" s="11">
        <v>37</v>
      </c>
      <c r="G1954" s="20">
        <v>1</v>
      </c>
      <c r="H1954" s="12">
        <f t="shared" si="297"/>
        <v>137</v>
      </c>
      <c r="I1954" s="11">
        <v>100</v>
      </c>
      <c r="J1954" s="13">
        <f t="shared" si="296"/>
        <v>13700</v>
      </c>
      <c r="K1954" s="11">
        <v>1</v>
      </c>
      <c r="L1954" s="11"/>
      <c r="M1954" s="11"/>
      <c r="N1954" s="11">
        <v>1</v>
      </c>
      <c r="O1954" s="12"/>
      <c r="P1954" s="15">
        <v>100</v>
      </c>
      <c r="Q1954" s="16"/>
      <c r="R1954" s="16"/>
      <c r="S1954" s="15"/>
      <c r="T1954" s="15"/>
      <c r="U1954" s="13"/>
      <c r="V1954" s="13">
        <f t="shared" si="288"/>
        <v>13700</v>
      </c>
      <c r="W1954" s="13">
        <f t="shared" si="294"/>
        <v>13700</v>
      </c>
      <c r="X1954" s="17">
        <v>50</v>
      </c>
      <c r="Y1954" s="6" t="s">
        <v>35</v>
      </c>
      <c r="Z1954" s="19">
        <v>0.01</v>
      </c>
    </row>
    <row r="1955" spans="1:26" ht="36.75" customHeight="1" thickBot="1" x14ac:dyDescent="0.6">
      <c r="A1955" s="11">
        <v>1603</v>
      </c>
      <c r="B1955" s="11" t="s">
        <v>32</v>
      </c>
      <c r="C1955" s="11">
        <v>1442</v>
      </c>
      <c r="D1955" s="11">
        <v>0</v>
      </c>
      <c r="E1955" s="11">
        <v>1</v>
      </c>
      <c r="F1955" s="11">
        <v>62</v>
      </c>
      <c r="G1955" s="20">
        <v>2</v>
      </c>
      <c r="H1955" s="12">
        <f t="shared" si="291"/>
        <v>162</v>
      </c>
      <c r="I1955" s="11">
        <v>500</v>
      </c>
      <c r="J1955" s="13">
        <f t="shared" si="296"/>
        <v>81000</v>
      </c>
      <c r="K1955" s="11">
        <v>1</v>
      </c>
      <c r="L1955" s="11" t="s">
        <v>33</v>
      </c>
      <c r="M1955" s="11" t="s">
        <v>37</v>
      </c>
      <c r="N1955" s="11">
        <v>2</v>
      </c>
      <c r="O1955" s="12">
        <v>126</v>
      </c>
      <c r="P1955" s="15">
        <v>100</v>
      </c>
      <c r="Q1955" s="16">
        <v>8450</v>
      </c>
      <c r="R1955" s="16">
        <f>O1955*Q1955</f>
        <v>1064700</v>
      </c>
      <c r="S1955" s="15">
        <v>31</v>
      </c>
      <c r="T1955" s="15">
        <v>52</v>
      </c>
      <c r="U1955" s="13">
        <f>R1955*(100-T1955)%</f>
        <v>511056</v>
      </c>
      <c r="V1955" s="13">
        <f t="shared" si="288"/>
        <v>592056</v>
      </c>
      <c r="W1955" s="13">
        <f t="shared" si="294"/>
        <v>592056</v>
      </c>
      <c r="X1955" s="17">
        <v>50</v>
      </c>
      <c r="Y1955" s="18" t="s">
        <v>35</v>
      </c>
      <c r="Z1955" s="19">
        <v>0.03</v>
      </c>
    </row>
    <row r="1956" spans="1:26" ht="36.75" customHeight="1" thickBot="1" x14ac:dyDescent="0.6">
      <c r="A1956" s="11">
        <v>1604</v>
      </c>
      <c r="B1956" s="11" t="s">
        <v>32</v>
      </c>
      <c r="C1956" s="11">
        <v>17306</v>
      </c>
      <c r="D1956" s="11">
        <v>1</v>
      </c>
      <c r="E1956" s="11">
        <v>0</v>
      </c>
      <c r="F1956" s="11">
        <v>30</v>
      </c>
      <c r="G1956" s="20">
        <v>1</v>
      </c>
      <c r="H1956" s="12">
        <f t="shared" si="291"/>
        <v>430</v>
      </c>
      <c r="I1956" s="11">
        <v>110</v>
      </c>
      <c r="J1956" s="13">
        <f t="shared" si="296"/>
        <v>47300</v>
      </c>
      <c r="K1956" s="11">
        <v>1</v>
      </c>
      <c r="L1956" s="11"/>
      <c r="M1956" s="11"/>
      <c r="N1956" s="11">
        <v>1</v>
      </c>
      <c r="O1956" s="12"/>
      <c r="P1956" s="15">
        <v>100</v>
      </c>
      <c r="Q1956" s="16"/>
      <c r="R1956" s="16"/>
      <c r="S1956" s="15"/>
      <c r="T1956" s="15"/>
      <c r="U1956" s="13"/>
      <c r="V1956" s="13">
        <f t="shared" si="288"/>
        <v>47300</v>
      </c>
      <c r="W1956" s="13">
        <f t="shared" si="294"/>
        <v>47300</v>
      </c>
      <c r="X1956" s="17">
        <v>50</v>
      </c>
      <c r="Y1956" s="6" t="s">
        <v>35</v>
      </c>
      <c r="Z1956" s="19">
        <v>0.01</v>
      </c>
    </row>
    <row r="1957" spans="1:26" s="37" customFormat="1" ht="36.75" customHeight="1" thickBot="1" x14ac:dyDescent="0.6">
      <c r="A1957" s="152">
        <v>1605</v>
      </c>
      <c r="B1957" s="14" t="s">
        <v>32</v>
      </c>
      <c r="C1957" s="14">
        <v>33284</v>
      </c>
      <c r="D1957" s="14">
        <v>0</v>
      </c>
      <c r="E1957" s="14">
        <v>1</v>
      </c>
      <c r="F1957" s="14">
        <v>9</v>
      </c>
      <c r="G1957" s="29">
        <v>2</v>
      </c>
      <c r="H1957" s="19">
        <f t="shared" si="291"/>
        <v>109</v>
      </c>
      <c r="I1957" s="14">
        <v>420</v>
      </c>
      <c r="J1957" s="30">
        <f t="shared" si="296"/>
        <v>45780</v>
      </c>
      <c r="K1957" s="14">
        <v>1</v>
      </c>
      <c r="L1957" s="14"/>
      <c r="M1957" s="14"/>
      <c r="N1957" s="14">
        <v>2</v>
      </c>
      <c r="O1957" s="19"/>
      <c r="P1957" s="31">
        <v>100</v>
      </c>
      <c r="Q1957" s="32"/>
      <c r="R1957" s="32"/>
      <c r="S1957" s="31"/>
      <c r="T1957" s="31"/>
      <c r="U1957" s="30"/>
      <c r="V1957" s="30">
        <f t="shared" si="288"/>
        <v>45780</v>
      </c>
      <c r="W1957" s="30">
        <f t="shared" si="294"/>
        <v>45780</v>
      </c>
      <c r="X1957" s="33"/>
      <c r="Y1957" s="34"/>
      <c r="Z1957" s="19">
        <v>0.02</v>
      </c>
    </row>
    <row r="1958" spans="1:26" ht="36.75" customHeight="1" thickBot="1" x14ac:dyDescent="0.6">
      <c r="A1958" s="157"/>
      <c r="B1958" s="11" t="s">
        <v>32</v>
      </c>
      <c r="C1958" s="11">
        <v>33284</v>
      </c>
      <c r="D1958" s="11"/>
      <c r="E1958" s="11"/>
      <c r="F1958" s="11"/>
      <c r="G1958" s="20"/>
      <c r="H1958" s="12"/>
      <c r="I1958" s="11"/>
      <c r="J1958" s="13"/>
      <c r="K1958" s="11">
        <v>1</v>
      </c>
      <c r="L1958" s="11" t="s">
        <v>33</v>
      </c>
      <c r="M1958" s="14" t="s">
        <v>34</v>
      </c>
      <c r="N1958" s="11">
        <v>2</v>
      </c>
      <c r="O1958" s="12">
        <v>366</v>
      </c>
      <c r="P1958" s="15">
        <v>100</v>
      </c>
      <c r="Q1958" s="16">
        <v>8450</v>
      </c>
      <c r="R1958" s="16">
        <f>O1958*Q1958</f>
        <v>3092700</v>
      </c>
      <c r="S1958" s="15">
        <v>26</v>
      </c>
      <c r="T1958" s="15">
        <v>85</v>
      </c>
      <c r="U1958" s="13">
        <f>R1958*(100-T1958)%</f>
        <v>463905</v>
      </c>
      <c r="V1958" s="13">
        <f t="shared" si="288"/>
        <v>463905</v>
      </c>
      <c r="W1958" s="13">
        <f t="shared" si="294"/>
        <v>463905</v>
      </c>
      <c r="X1958" s="17">
        <v>10</v>
      </c>
      <c r="Y1958" s="18" t="s">
        <v>35</v>
      </c>
      <c r="Z1958" s="19">
        <v>0.02</v>
      </c>
    </row>
    <row r="1959" spans="1:26" ht="36.75" customHeight="1" thickBot="1" x14ac:dyDescent="0.6">
      <c r="A1959" s="153"/>
      <c r="B1959" s="11" t="s">
        <v>32</v>
      </c>
      <c r="C1959" s="11">
        <v>33284</v>
      </c>
      <c r="D1959" s="11"/>
      <c r="E1959" s="11"/>
      <c r="F1959" s="11"/>
      <c r="G1959" s="20"/>
      <c r="H1959" s="12"/>
      <c r="I1959" s="11"/>
      <c r="J1959" s="13"/>
      <c r="K1959" s="11">
        <v>1</v>
      </c>
      <c r="L1959" s="11" t="s">
        <v>33</v>
      </c>
      <c r="M1959" s="14" t="s">
        <v>34</v>
      </c>
      <c r="N1959" s="11">
        <v>2</v>
      </c>
      <c r="O1959" s="12">
        <v>184</v>
      </c>
      <c r="P1959" s="15">
        <v>100</v>
      </c>
      <c r="Q1959" s="16">
        <v>8450</v>
      </c>
      <c r="R1959" s="16">
        <f>O1959*Q1959</f>
        <v>1554800</v>
      </c>
      <c r="S1959" s="15">
        <v>41</v>
      </c>
      <c r="T1959" s="15">
        <v>85</v>
      </c>
      <c r="U1959" s="13">
        <f>R1959*(100-T1959)%</f>
        <v>233220</v>
      </c>
      <c r="V1959" s="13">
        <f t="shared" si="288"/>
        <v>233220</v>
      </c>
      <c r="W1959" s="13">
        <f t="shared" si="294"/>
        <v>233220</v>
      </c>
      <c r="X1959" s="17">
        <v>10</v>
      </c>
      <c r="Y1959" s="18" t="s">
        <v>35</v>
      </c>
      <c r="Z1959" s="19">
        <v>0.02</v>
      </c>
    </row>
    <row r="1960" spans="1:26" s="37" customFormat="1" ht="36.75" customHeight="1" thickBot="1" x14ac:dyDescent="0.6">
      <c r="A1960" s="152">
        <v>1606</v>
      </c>
      <c r="B1960" s="14" t="s">
        <v>32</v>
      </c>
      <c r="C1960" s="14">
        <v>447</v>
      </c>
      <c r="D1960" s="14">
        <v>1</v>
      </c>
      <c r="E1960" s="14">
        <v>0</v>
      </c>
      <c r="F1960" s="14">
        <v>42</v>
      </c>
      <c r="G1960" s="29">
        <v>2</v>
      </c>
      <c r="H1960" s="19">
        <f t="shared" si="291"/>
        <v>442</v>
      </c>
      <c r="I1960" s="14">
        <v>370</v>
      </c>
      <c r="J1960" s="30">
        <f>H1960*I1960</f>
        <v>163540</v>
      </c>
      <c r="K1960" s="14">
        <v>1</v>
      </c>
      <c r="L1960" s="14"/>
      <c r="M1960" s="14"/>
      <c r="N1960" s="14">
        <v>2</v>
      </c>
      <c r="O1960" s="19"/>
      <c r="P1960" s="31">
        <v>100</v>
      </c>
      <c r="Q1960" s="32"/>
      <c r="R1960" s="32"/>
      <c r="S1960" s="31"/>
      <c r="T1960" s="31"/>
      <c r="U1960" s="30"/>
      <c r="V1960" s="30">
        <f t="shared" si="288"/>
        <v>163540</v>
      </c>
      <c r="W1960" s="30">
        <f t="shared" si="294"/>
        <v>163540</v>
      </c>
      <c r="X1960" s="33">
        <v>50</v>
      </c>
      <c r="Y1960" s="34" t="s">
        <v>35</v>
      </c>
      <c r="Z1960" s="19">
        <v>0.03</v>
      </c>
    </row>
    <row r="1961" spans="1:26" ht="36.75" customHeight="1" thickBot="1" x14ac:dyDescent="0.6">
      <c r="A1961" s="157"/>
      <c r="B1961" s="11" t="s">
        <v>32</v>
      </c>
      <c r="C1961" s="11">
        <v>447</v>
      </c>
      <c r="D1961" s="11"/>
      <c r="E1961" s="11"/>
      <c r="F1961" s="11"/>
      <c r="G1961" s="20"/>
      <c r="H1961" s="12"/>
      <c r="I1961" s="11"/>
      <c r="J1961" s="13"/>
      <c r="K1961" s="11">
        <v>1</v>
      </c>
      <c r="L1961" s="11" t="s">
        <v>33</v>
      </c>
      <c r="M1961" s="11" t="s">
        <v>37</v>
      </c>
      <c r="N1961" s="11">
        <v>2</v>
      </c>
      <c r="O1961" s="12">
        <v>36</v>
      </c>
      <c r="P1961" s="15">
        <v>100</v>
      </c>
      <c r="Q1961" s="16">
        <v>8450</v>
      </c>
      <c r="R1961" s="16">
        <f>O1961*Q1961</f>
        <v>304200</v>
      </c>
      <c r="S1961" s="15">
        <v>13</v>
      </c>
      <c r="T1961" s="15">
        <v>16</v>
      </c>
      <c r="U1961" s="13">
        <f>R1961*(100-T1961)%</f>
        <v>255528</v>
      </c>
      <c r="V1961" s="13">
        <f t="shared" si="288"/>
        <v>255528</v>
      </c>
      <c r="W1961" s="13">
        <f t="shared" si="294"/>
        <v>255528</v>
      </c>
      <c r="X1961" s="17">
        <v>10</v>
      </c>
      <c r="Y1961" s="18" t="s">
        <v>35</v>
      </c>
      <c r="Z1961" s="19">
        <v>0.02</v>
      </c>
    </row>
    <row r="1962" spans="1:26" ht="36.75" customHeight="1" thickBot="1" x14ac:dyDescent="0.6">
      <c r="A1962" s="157"/>
      <c r="B1962" s="11" t="s">
        <v>32</v>
      </c>
      <c r="C1962" s="11">
        <v>447</v>
      </c>
      <c r="D1962" s="11"/>
      <c r="E1962" s="11"/>
      <c r="F1962" s="11"/>
      <c r="G1962" s="20"/>
      <c r="H1962" s="12"/>
      <c r="I1962" s="11"/>
      <c r="J1962" s="13"/>
      <c r="K1962" s="11">
        <v>1</v>
      </c>
      <c r="L1962" s="11" t="s">
        <v>33</v>
      </c>
      <c r="M1962" s="14" t="s">
        <v>34</v>
      </c>
      <c r="N1962" s="11">
        <v>2</v>
      </c>
      <c r="O1962" s="12">
        <v>216</v>
      </c>
      <c r="P1962" s="15">
        <v>100</v>
      </c>
      <c r="Q1962" s="16">
        <v>8450</v>
      </c>
      <c r="R1962" s="16">
        <f>O1962*Q1962</f>
        <v>1825200</v>
      </c>
      <c r="S1962" s="15">
        <v>36</v>
      </c>
      <c r="T1962" s="15">
        <v>85</v>
      </c>
      <c r="U1962" s="13">
        <f>R1962*(100-T1962)%</f>
        <v>273780</v>
      </c>
      <c r="V1962" s="13">
        <f t="shared" si="288"/>
        <v>273780</v>
      </c>
      <c r="W1962" s="13">
        <f t="shared" si="294"/>
        <v>273780</v>
      </c>
      <c r="X1962" s="17">
        <v>10</v>
      </c>
      <c r="Y1962" s="18" t="s">
        <v>35</v>
      </c>
      <c r="Z1962" s="19">
        <v>0.02</v>
      </c>
    </row>
    <row r="1963" spans="1:26" ht="36.75" customHeight="1" thickBot="1" x14ac:dyDescent="0.6">
      <c r="A1963" s="157"/>
      <c r="B1963" s="11" t="s">
        <v>32</v>
      </c>
      <c r="C1963" s="11">
        <v>447</v>
      </c>
      <c r="D1963" s="11"/>
      <c r="E1963" s="11"/>
      <c r="F1963" s="11"/>
      <c r="G1963" s="20"/>
      <c r="H1963" s="12"/>
      <c r="I1963" s="11"/>
      <c r="J1963" s="13"/>
      <c r="K1963" s="11">
        <v>1</v>
      </c>
      <c r="L1963" s="11" t="s">
        <v>33</v>
      </c>
      <c r="M1963" s="14" t="s">
        <v>34</v>
      </c>
      <c r="N1963" s="11">
        <v>2</v>
      </c>
      <c r="O1963" s="12">
        <v>324</v>
      </c>
      <c r="P1963" s="15">
        <v>100</v>
      </c>
      <c r="Q1963" s="16">
        <v>8450</v>
      </c>
      <c r="R1963" s="16">
        <f>O1963*Q1963</f>
        <v>2737800</v>
      </c>
      <c r="S1963" s="15">
        <v>26</v>
      </c>
      <c r="T1963" s="15">
        <v>85</v>
      </c>
      <c r="U1963" s="13">
        <f>R1963*(100-T1963)%</f>
        <v>410670</v>
      </c>
      <c r="V1963" s="13">
        <f t="shared" si="288"/>
        <v>410670</v>
      </c>
      <c r="W1963" s="13">
        <f t="shared" si="294"/>
        <v>410670</v>
      </c>
      <c r="X1963" s="17">
        <v>10</v>
      </c>
      <c r="Y1963" s="18" t="s">
        <v>35</v>
      </c>
      <c r="Z1963" s="19">
        <v>0.02</v>
      </c>
    </row>
    <row r="1964" spans="1:26" ht="36.75" customHeight="1" thickBot="1" x14ac:dyDescent="0.6">
      <c r="A1964" s="153"/>
      <c r="B1964" s="11" t="s">
        <v>32</v>
      </c>
      <c r="C1964" s="11">
        <v>447</v>
      </c>
      <c r="D1964" s="11"/>
      <c r="E1964" s="11"/>
      <c r="F1964" s="11"/>
      <c r="G1964" s="20"/>
      <c r="H1964" s="12"/>
      <c r="I1964" s="11"/>
      <c r="J1964" s="13"/>
      <c r="K1964" s="11">
        <v>1</v>
      </c>
      <c r="L1964" s="11" t="s">
        <v>33</v>
      </c>
      <c r="M1964" s="14" t="s">
        <v>34</v>
      </c>
      <c r="N1964" s="11">
        <v>2</v>
      </c>
      <c r="O1964" s="12">
        <v>216</v>
      </c>
      <c r="P1964" s="15">
        <v>100</v>
      </c>
      <c r="Q1964" s="16">
        <v>8450</v>
      </c>
      <c r="R1964" s="16">
        <f>O1964*Q1964</f>
        <v>1825200</v>
      </c>
      <c r="S1964" s="15">
        <v>21</v>
      </c>
      <c r="T1964" s="15">
        <v>80</v>
      </c>
      <c r="U1964" s="13">
        <f>R1964*(100-T1964)%</f>
        <v>365040</v>
      </c>
      <c r="V1964" s="13">
        <f t="shared" si="288"/>
        <v>365040</v>
      </c>
      <c r="W1964" s="13">
        <f t="shared" si="294"/>
        <v>365040</v>
      </c>
      <c r="X1964" s="17">
        <v>10</v>
      </c>
      <c r="Y1964" s="18" t="s">
        <v>35</v>
      </c>
      <c r="Z1964" s="19">
        <v>0.02</v>
      </c>
    </row>
    <row r="1965" spans="1:26" ht="36.75" customHeight="1" thickBot="1" x14ac:dyDescent="0.6">
      <c r="A1965" s="11">
        <v>1607</v>
      </c>
      <c r="B1965" s="11" t="s">
        <v>32</v>
      </c>
      <c r="C1965" s="11">
        <v>19479</v>
      </c>
      <c r="D1965" s="11">
        <v>19</v>
      </c>
      <c r="E1965" s="11">
        <v>3</v>
      </c>
      <c r="F1965" s="11">
        <v>40</v>
      </c>
      <c r="G1965" s="20">
        <v>1</v>
      </c>
      <c r="H1965" s="12">
        <f t="shared" si="291"/>
        <v>7940</v>
      </c>
      <c r="I1965" s="11">
        <v>100</v>
      </c>
      <c r="J1965" s="13">
        <f t="shared" ref="J1965:J1974" si="298">H1965*I1965</f>
        <v>794000</v>
      </c>
      <c r="K1965" s="11">
        <v>1</v>
      </c>
      <c r="L1965" s="11"/>
      <c r="M1965" s="11"/>
      <c r="N1965" s="11">
        <v>1</v>
      </c>
      <c r="O1965" s="12"/>
      <c r="P1965" s="15">
        <v>100</v>
      </c>
      <c r="Q1965" s="16"/>
      <c r="R1965" s="16"/>
      <c r="S1965" s="15"/>
      <c r="T1965" s="15"/>
      <c r="U1965" s="13"/>
      <c r="V1965" s="13">
        <f t="shared" ref="V1965:V2027" si="299">U1965+J1965</f>
        <v>794000</v>
      </c>
      <c r="W1965" s="13">
        <f t="shared" si="294"/>
        <v>794000</v>
      </c>
      <c r="X1965" s="17">
        <v>50</v>
      </c>
      <c r="Y1965" s="18" t="s">
        <v>35</v>
      </c>
      <c r="Z1965" s="19">
        <v>0.01</v>
      </c>
    </row>
    <row r="1966" spans="1:26" ht="36.75" customHeight="1" thickBot="1" x14ac:dyDescent="0.6">
      <c r="A1966" s="11">
        <v>1608</v>
      </c>
      <c r="B1966" s="11" t="s">
        <v>32</v>
      </c>
      <c r="C1966" s="11">
        <v>21058</v>
      </c>
      <c r="D1966" s="11">
        <v>0</v>
      </c>
      <c r="E1966" s="11">
        <v>2</v>
      </c>
      <c r="F1966" s="11">
        <v>72</v>
      </c>
      <c r="G1966" s="20">
        <v>2</v>
      </c>
      <c r="H1966" s="12">
        <f t="shared" si="291"/>
        <v>272</v>
      </c>
      <c r="I1966" s="11">
        <v>100</v>
      </c>
      <c r="J1966" s="13">
        <f t="shared" si="298"/>
        <v>27200</v>
      </c>
      <c r="K1966" s="11">
        <v>1</v>
      </c>
      <c r="L1966" s="11" t="s">
        <v>33</v>
      </c>
      <c r="M1966" s="14" t="s">
        <v>34</v>
      </c>
      <c r="N1966" s="11">
        <v>2</v>
      </c>
      <c r="O1966" s="12">
        <v>288</v>
      </c>
      <c r="P1966" s="15">
        <v>100</v>
      </c>
      <c r="Q1966" s="16">
        <v>8450</v>
      </c>
      <c r="R1966" s="16">
        <f>O1966*Q1966</f>
        <v>2433600</v>
      </c>
      <c r="S1966" s="15">
        <v>22</v>
      </c>
      <c r="T1966" s="15">
        <v>85</v>
      </c>
      <c r="U1966" s="13">
        <f>R1966*(100-T1966)%</f>
        <v>365040</v>
      </c>
      <c r="V1966" s="13">
        <f t="shared" si="299"/>
        <v>392240</v>
      </c>
      <c r="W1966" s="13">
        <f t="shared" si="294"/>
        <v>392240</v>
      </c>
      <c r="X1966" s="17">
        <v>50</v>
      </c>
      <c r="Y1966" s="18" t="s">
        <v>35</v>
      </c>
      <c r="Z1966" s="19">
        <v>0.03</v>
      </c>
    </row>
    <row r="1967" spans="1:26" ht="30.75" customHeight="1" thickBot="1" x14ac:dyDescent="0.6">
      <c r="A1967" s="11">
        <v>1609</v>
      </c>
      <c r="B1967" s="11" t="s">
        <v>32</v>
      </c>
      <c r="C1967" s="11">
        <v>21466</v>
      </c>
      <c r="D1967" s="11">
        <v>3</v>
      </c>
      <c r="E1967" s="11">
        <v>0</v>
      </c>
      <c r="F1967" s="11">
        <v>12</v>
      </c>
      <c r="G1967" s="20">
        <v>1</v>
      </c>
      <c r="H1967" s="12">
        <f t="shared" si="291"/>
        <v>1212</v>
      </c>
      <c r="I1967" s="11">
        <v>130</v>
      </c>
      <c r="J1967" s="13">
        <f t="shared" si="298"/>
        <v>157560</v>
      </c>
      <c r="K1967" s="11">
        <v>1</v>
      </c>
      <c r="L1967" s="11"/>
      <c r="M1967" s="11"/>
      <c r="N1967" s="11">
        <v>1</v>
      </c>
      <c r="O1967" s="12"/>
      <c r="P1967" s="15">
        <v>100</v>
      </c>
      <c r="Q1967" s="16"/>
      <c r="R1967" s="16"/>
      <c r="S1967" s="15"/>
      <c r="T1967" s="15"/>
      <c r="U1967" s="13"/>
      <c r="V1967" s="13">
        <f t="shared" si="299"/>
        <v>157560</v>
      </c>
      <c r="W1967" s="13">
        <f t="shared" si="294"/>
        <v>157560</v>
      </c>
      <c r="X1967" s="161">
        <v>50</v>
      </c>
      <c r="Y1967" s="164" t="s">
        <v>35</v>
      </c>
      <c r="Z1967" s="144">
        <v>0.01</v>
      </c>
    </row>
    <row r="1968" spans="1:26" ht="30.75" customHeight="1" thickBot="1" x14ac:dyDescent="0.6">
      <c r="A1968" s="11">
        <v>1610</v>
      </c>
      <c r="B1968" s="11" t="s">
        <v>32</v>
      </c>
      <c r="C1968" s="11">
        <v>21567</v>
      </c>
      <c r="D1968" s="11">
        <v>2</v>
      </c>
      <c r="E1968" s="11">
        <v>0</v>
      </c>
      <c r="F1968" s="11">
        <v>85</v>
      </c>
      <c r="G1968" s="20">
        <v>1</v>
      </c>
      <c r="H1968" s="12">
        <f t="shared" si="291"/>
        <v>885</v>
      </c>
      <c r="I1968" s="11">
        <v>130</v>
      </c>
      <c r="J1968" s="13">
        <f t="shared" si="298"/>
        <v>115050</v>
      </c>
      <c r="K1968" s="11">
        <v>1</v>
      </c>
      <c r="L1968" s="11"/>
      <c r="M1968" s="11"/>
      <c r="N1968" s="11">
        <v>1</v>
      </c>
      <c r="O1968" s="12"/>
      <c r="P1968" s="15">
        <v>100</v>
      </c>
      <c r="Q1968" s="16"/>
      <c r="R1968" s="16"/>
      <c r="S1968" s="15"/>
      <c r="T1968" s="15"/>
      <c r="U1968" s="13"/>
      <c r="V1968" s="13">
        <f t="shared" si="299"/>
        <v>115050</v>
      </c>
      <c r="W1968" s="13">
        <f t="shared" si="294"/>
        <v>115050</v>
      </c>
      <c r="X1968" s="162"/>
      <c r="Y1968" s="165"/>
      <c r="Z1968" s="145"/>
    </row>
    <row r="1969" spans="1:26" ht="30.75" customHeight="1" thickBot="1" x14ac:dyDescent="0.6">
      <c r="A1969" s="11">
        <v>1611</v>
      </c>
      <c r="B1969" s="11" t="s">
        <v>32</v>
      </c>
      <c r="C1969" s="11">
        <v>21576</v>
      </c>
      <c r="D1969" s="11">
        <v>1</v>
      </c>
      <c r="E1969" s="11">
        <v>1</v>
      </c>
      <c r="F1969" s="11">
        <v>11</v>
      </c>
      <c r="G1969" s="20">
        <v>1</v>
      </c>
      <c r="H1969" s="12">
        <f t="shared" si="291"/>
        <v>511</v>
      </c>
      <c r="I1969" s="11">
        <v>100</v>
      </c>
      <c r="J1969" s="13">
        <f t="shared" si="298"/>
        <v>51100</v>
      </c>
      <c r="K1969" s="11">
        <v>1</v>
      </c>
      <c r="L1969" s="11"/>
      <c r="M1969" s="11"/>
      <c r="N1969" s="11">
        <v>1</v>
      </c>
      <c r="O1969" s="12"/>
      <c r="P1969" s="15">
        <v>100</v>
      </c>
      <c r="Q1969" s="16"/>
      <c r="R1969" s="16"/>
      <c r="S1969" s="15"/>
      <c r="T1969" s="15"/>
      <c r="U1969" s="13"/>
      <c r="V1969" s="13">
        <f t="shared" si="299"/>
        <v>51100</v>
      </c>
      <c r="W1969" s="13">
        <f t="shared" si="294"/>
        <v>51100</v>
      </c>
      <c r="X1969" s="163"/>
      <c r="Y1969" s="166"/>
      <c r="Z1969" s="146"/>
    </row>
    <row r="1970" spans="1:26" ht="36.75" customHeight="1" thickBot="1" x14ac:dyDescent="0.6">
      <c r="A1970" s="11">
        <v>1612</v>
      </c>
      <c r="B1970" s="11" t="s">
        <v>32</v>
      </c>
      <c r="C1970" s="11">
        <v>2786</v>
      </c>
      <c r="D1970" s="11">
        <v>0</v>
      </c>
      <c r="E1970" s="11">
        <v>0</v>
      </c>
      <c r="F1970" s="11">
        <v>97</v>
      </c>
      <c r="G1970" s="20">
        <v>2</v>
      </c>
      <c r="H1970" s="12">
        <f t="shared" si="291"/>
        <v>97</v>
      </c>
      <c r="I1970" s="11">
        <v>420</v>
      </c>
      <c r="J1970" s="13">
        <f t="shared" si="298"/>
        <v>40740</v>
      </c>
      <c r="K1970" s="11">
        <v>1</v>
      </c>
      <c r="L1970" s="11" t="s">
        <v>33</v>
      </c>
      <c r="M1970" s="11" t="s">
        <v>41</v>
      </c>
      <c r="N1970" s="11">
        <v>2</v>
      </c>
      <c r="O1970" s="12">
        <v>120</v>
      </c>
      <c r="P1970" s="15">
        <v>100</v>
      </c>
      <c r="Q1970" s="16">
        <v>8600</v>
      </c>
      <c r="R1970" s="16">
        <f>O1970*Q1970</f>
        <v>1032000</v>
      </c>
      <c r="S1970" s="15">
        <v>17</v>
      </c>
      <c r="T1970" s="15">
        <v>79</v>
      </c>
      <c r="U1970" s="13">
        <f>R1970*(100-T1970)%</f>
        <v>216720</v>
      </c>
      <c r="V1970" s="13">
        <f t="shared" si="299"/>
        <v>257460</v>
      </c>
      <c r="W1970" s="13">
        <f t="shared" si="294"/>
        <v>257460</v>
      </c>
      <c r="X1970" s="17">
        <v>50</v>
      </c>
      <c r="Y1970" s="6" t="s">
        <v>35</v>
      </c>
      <c r="Z1970" s="19">
        <v>0.03</v>
      </c>
    </row>
    <row r="1971" spans="1:26" ht="27" customHeight="1" thickBot="1" x14ac:dyDescent="0.6">
      <c r="A1971" s="11">
        <v>1613</v>
      </c>
      <c r="B1971" s="11" t="s">
        <v>32</v>
      </c>
      <c r="C1971" s="11">
        <v>2768</v>
      </c>
      <c r="D1971" s="11">
        <v>0</v>
      </c>
      <c r="E1971" s="11">
        <v>1</v>
      </c>
      <c r="F1971" s="11">
        <v>72</v>
      </c>
      <c r="G1971" s="20">
        <v>1</v>
      </c>
      <c r="H1971" s="12">
        <f t="shared" si="291"/>
        <v>172</v>
      </c>
      <c r="I1971" s="11">
        <v>420</v>
      </c>
      <c r="J1971" s="13">
        <f t="shared" si="298"/>
        <v>72240</v>
      </c>
      <c r="K1971" s="11">
        <v>1</v>
      </c>
      <c r="L1971" s="11"/>
      <c r="M1971" s="11"/>
      <c r="N1971" s="11">
        <v>1</v>
      </c>
      <c r="O1971" s="12"/>
      <c r="P1971" s="15">
        <v>100</v>
      </c>
      <c r="Q1971" s="16"/>
      <c r="R1971" s="16"/>
      <c r="S1971" s="15"/>
      <c r="T1971" s="15"/>
      <c r="U1971" s="13"/>
      <c r="V1971" s="13">
        <f t="shared" si="299"/>
        <v>72240</v>
      </c>
      <c r="W1971" s="13">
        <f t="shared" si="294"/>
        <v>72240</v>
      </c>
      <c r="X1971" s="154">
        <v>50</v>
      </c>
      <c r="Y1971" s="170" t="s">
        <v>35</v>
      </c>
      <c r="Z1971" s="156">
        <v>0.01</v>
      </c>
    </row>
    <row r="1972" spans="1:26" ht="27" customHeight="1" thickBot="1" x14ac:dyDescent="0.6">
      <c r="A1972" s="11">
        <v>1614</v>
      </c>
      <c r="B1972" s="11" t="s">
        <v>32</v>
      </c>
      <c r="C1972" s="11">
        <v>17859</v>
      </c>
      <c r="D1972" s="11">
        <v>5</v>
      </c>
      <c r="E1972" s="11">
        <v>2</v>
      </c>
      <c r="F1972" s="11">
        <v>40</v>
      </c>
      <c r="G1972" s="20">
        <v>1</v>
      </c>
      <c r="H1972" s="12">
        <f t="shared" si="291"/>
        <v>2240</v>
      </c>
      <c r="I1972" s="11">
        <v>440</v>
      </c>
      <c r="J1972" s="13">
        <f t="shared" si="298"/>
        <v>985600</v>
      </c>
      <c r="K1972" s="11">
        <v>1</v>
      </c>
      <c r="L1972" s="11"/>
      <c r="M1972" s="11"/>
      <c r="N1972" s="11">
        <v>1</v>
      </c>
      <c r="O1972" s="12"/>
      <c r="P1972" s="15">
        <v>100</v>
      </c>
      <c r="Q1972" s="16"/>
      <c r="R1972" s="16"/>
      <c r="S1972" s="15"/>
      <c r="T1972" s="15"/>
      <c r="U1972" s="13"/>
      <c r="V1972" s="13">
        <f t="shared" si="299"/>
        <v>985600</v>
      </c>
      <c r="W1972" s="13">
        <f t="shared" si="294"/>
        <v>985600</v>
      </c>
      <c r="X1972" s="154"/>
      <c r="Y1972" s="170"/>
      <c r="Z1972" s="156"/>
    </row>
    <row r="1973" spans="1:26" ht="36.75" customHeight="1" thickBot="1" x14ac:dyDescent="0.6">
      <c r="A1973" s="11">
        <v>1615</v>
      </c>
      <c r="B1973" s="11" t="s">
        <v>32</v>
      </c>
      <c r="C1973" s="11">
        <v>6801</v>
      </c>
      <c r="D1973" s="11">
        <v>0</v>
      </c>
      <c r="E1973" s="11">
        <v>2</v>
      </c>
      <c r="F1973" s="11">
        <v>85</v>
      </c>
      <c r="G1973" s="20">
        <v>2</v>
      </c>
      <c r="H1973" s="12">
        <f>SUM(D1973*400)+(E1973*100)+F1973</f>
        <v>285</v>
      </c>
      <c r="I1973" s="11">
        <v>420</v>
      </c>
      <c r="J1973" s="13">
        <f t="shared" si="298"/>
        <v>119700</v>
      </c>
      <c r="K1973" s="11">
        <v>1</v>
      </c>
      <c r="L1973" s="11"/>
      <c r="M1973" s="11"/>
      <c r="N1973" s="11">
        <v>2</v>
      </c>
      <c r="O1973" s="12"/>
      <c r="P1973" s="15">
        <v>100</v>
      </c>
      <c r="Q1973" s="16"/>
      <c r="R1973" s="16"/>
      <c r="S1973" s="15"/>
      <c r="T1973" s="15"/>
      <c r="U1973" s="13"/>
      <c r="V1973" s="13">
        <f t="shared" si="299"/>
        <v>119700</v>
      </c>
      <c r="W1973" s="13">
        <f>V1973</f>
        <v>119700</v>
      </c>
      <c r="X1973" s="161">
        <v>50</v>
      </c>
      <c r="Y1973" s="141" t="s">
        <v>35</v>
      </c>
      <c r="Z1973" s="144">
        <v>0.03</v>
      </c>
    </row>
    <row r="1974" spans="1:26" ht="36.75" customHeight="1" thickBot="1" x14ac:dyDescent="0.6">
      <c r="A1974" s="152">
        <v>1616</v>
      </c>
      <c r="B1974" s="11" t="s">
        <v>32</v>
      </c>
      <c r="C1974" s="11">
        <v>2777</v>
      </c>
      <c r="D1974" s="11">
        <v>0</v>
      </c>
      <c r="E1974" s="11">
        <v>2</v>
      </c>
      <c r="F1974" s="11">
        <v>75</v>
      </c>
      <c r="G1974" s="20">
        <v>2</v>
      </c>
      <c r="H1974" s="12">
        <f t="shared" si="291"/>
        <v>275</v>
      </c>
      <c r="I1974" s="11">
        <v>500</v>
      </c>
      <c r="J1974" s="13">
        <f t="shared" si="298"/>
        <v>137500</v>
      </c>
      <c r="K1974" s="11">
        <v>1</v>
      </c>
      <c r="L1974" s="11"/>
      <c r="M1974" s="11"/>
      <c r="N1974" s="11">
        <v>2</v>
      </c>
      <c r="O1974" s="12"/>
      <c r="P1974" s="15">
        <v>100</v>
      </c>
      <c r="Q1974" s="16"/>
      <c r="R1974" s="16"/>
      <c r="S1974" s="15"/>
      <c r="T1974" s="15"/>
      <c r="U1974" s="13"/>
      <c r="V1974" s="13">
        <f t="shared" si="299"/>
        <v>137500</v>
      </c>
      <c r="W1974" s="13">
        <f t="shared" si="294"/>
        <v>137500</v>
      </c>
      <c r="X1974" s="163"/>
      <c r="Y1974" s="143"/>
      <c r="Z1974" s="146"/>
    </row>
    <row r="1975" spans="1:26" ht="36.75" customHeight="1" thickBot="1" x14ac:dyDescent="0.6">
      <c r="A1975" s="153"/>
      <c r="B1975" s="11" t="s">
        <v>32</v>
      </c>
      <c r="C1975" s="11">
        <v>2777</v>
      </c>
      <c r="D1975" s="11"/>
      <c r="E1975" s="11"/>
      <c r="F1975" s="11"/>
      <c r="G1975" s="20"/>
      <c r="H1975" s="12"/>
      <c r="I1975" s="11"/>
      <c r="J1975" s="13"/>
      <c r="K1975" s="11">
        <v>1</v>
      </c>
      <c r="L1975" s="11" t="s">
        <v>33</v>
      </c>
      <c r="M1975" s="14" t="s">
        <v>34</v>
      </c>
      <c r="N1975" s="11">
        <v>2</v>
      </c>
      <c r="O1975" s="12">
        <v>216</v>
      </c>
      <c r="P1975" s="15">
        <v>100</v>
      </c>
      <c r="Q1975" s="16">
        <v>8450</v>
      </c>
      <c r="R1975" s="16">
        <f>O1975*Q1975</f>
        <v>1825200</v>
      </c>
      <c r="S1975" s="15">
        <v>41</v>
      </c>
      <c r="T1975" s="15">
        <v>85</v>
      </c>
      <c r="U1975" s="13">
        <f>R1975*(100-T1975)%</f>
        <v>273780</v>
      </c>
      <c r="V1975" s="13">
        <f t="shared" si="299"/>
        <v>273780</v>
      </c>
      <c r="W1975" s="13">
        <f t="shared" si="294"/>
        <v>273780</v>
      </c>
      <c r="X1975" s="17">
        <v>10</v>
      </c>
      <c r="Y1975" s="6" t="s">
        <v>35</v>
      </c>
      <c r="Z1975" s="19">
        <v>0.02</v>
      </c>
    </row>
    <row r="1976" spans="1:26" ht="36.75" customHeight="1" thickBot="1" x14ac:dyDescent="0.6">
      <c r="A1976" s="36">
        <v>1617</v>
      </c>
      <c r="B1976" s="11" t="s">
        <v>32</v>
      </c>
      <c r="C1976" s="11">
        <v>2778</v>
      </c>
      <c r="D1976" s="11">
        <v>0</v>
      </c>
      <c r="E1976" s="11">
        <v>2</v>
      </c>
      <c r="F1976" s="11">
        <v>19</v>
      </c>
      <c r="G1976" s="20">
        <v>2</v>
      </c>
      <c r="H1976" s="12">
        <v>219</v>
      </c>
      <c r="I1976" s="11">
        <v>420</v>
      </c>
      <c r="J1976" s="13">
        <f>H1976*I1976</f>
        <v>91980</v>
      </c>
      <c r="K1976" s="11">
        <v>1</v>
      </c>
      <c r="L1976" s="11" t="s">
        <v>33</v>
      </c>
      <c r="M1976" s="11" t="s">
        <v>37</v>
      </c>
      <c r="N1976" s="11">
        <v>2</v>
      </c>
      <c r="O1976" s="12">
        <v>108</v>
      </c>
      <c r="P1976" s="15">
        <v>100</v>
      </c>
      <c r="Q1976" s="16">
        <v>8450</v>
      </c>
      <c r="R1976" s="16">
        <f>O1976*Q1976</f>
        <v>912600</v>
      </c>
      <c r="S1976" s="15">
        <v>17</v>
      </c>
      <c r="T1976" s="15">
        <v>24</v>
      </c>
      <c r="U1976" s="13">
        <f>R1976*(100-T1976)%</f>
        <v>693576</v>
      </c>
      <c r="V1976" s="13">
        <f t="shared" si="299"/>
        <v>785556</v>
      </c>
      <c r="W1976" s="13">
        <f t="shared" si="294"/>
        <v>785556</v>
      </c>
      <c r="X1976" s="17">
        <v>50</v>
      </c>
      <c r="Y1976" s="6" t="s">
        <v>35</v>
      </c>
      <c r="Z1976" s="19">
        <v>0.03</v>
      </c>
    </row>
    <row r="1977" spans="1:26" ht="36.75" customHeight="1" thickBot="1" x14ac:dyDescent="0.6">
      <c r="A1977" s="36">
        <v>1618</v>
      </c>
      <c r="B1977" s="11" t="s">
        <v>32</v>
      </c>
      <c r="C1977" s="11">
        <v>2779</v>
      </c>
      <c r="D1977" s="11">
        <v>0</v>
      </c>
      <c r="E1977" s="11">
        <v>1</v>
      </c>
      <c r="F1977" s="11">
        <v>0</v>
      </c>
      <c r="G1977" s="20">
        <v>2</v>
      </c>
      <c r="H1977" s="12">
        <v>100</v>
      </c>
      <c r="I1977" s="11">
        <v>500</v>
      </c>
      <c r="J1977" s="13">
        <f>H1977*I1977</f>
        <v>50000</v>
      </c>
      <c r="K1977" s="11">
        <v>1</v>
      </c>
      <c r="L1977" s="11" t="s">
        <v>33</v>
      </c>
      <c r="M1977" s="11" t="s">
        <v>37</v>
      </c>
      <c r="N1977" s="11">
        <v>2</v>
      </c>
      <c r="O1977" s="12">
        <v>285</v>
      </c>
      <c r="P1977" s="15">
        <v>100</v>
      </c>
      <c r="Q1977" s="16">
        <v>8450</v>
      </c>
      <c r="R1977" s="16">
        <f>O1977*Q1977</f>
        <v>2408250</v>
      </c>
      <c r="S1977" s="15">
        <v>17</v>
      </c>
      <c r="T1977" s="15">
        <v>24</v>
      </c>
      <c r="U1977" s="13">
        <f>R1977*(100-T1977)%</f>
        <v>1830270</v>
      </c>
      <c r="V1977" s="13">
        <f t="shared" si="299"/>
        <v>1880270</v>
      </c>
      <c r="W1977" s="13">
        <f t="shared" si="294"/>
        <v>1880270</v>
      </c>
      <c r="X1977" s="17">
        <v>50</v>
      </c>
      <c r="Y1977" s="6" t="s">
        <v>35</v>
      </c>
      <c r="Z1977" s="19">
        <v>0.03</v>
      </c>
    </row>
    <row r="1978" spans="1:26" ht="36.75" customHeight="1" thickBot="1" x14ac:dyDescent="0.6">
      <c r="A1978" s="36">
        <v>1619</v>
      </c>
      <c r="B1978" s="11" t="s">
        <v>32</v>
      </c>
      <c r="C1978" s="11">
        <v>6801</v>
      </c>
      <c r="D1978" s="11"/>
      <c r="E1978" s="11"/>
      <c r="F1978" s="11"/>
      <c r="G1978" s="20"/>
      <c r="H1978" s="12"/>
      <c r="I1978" s="11"/>
      <c r="J1978" s="13"/>
      <c r="K1978" s="11">
        <v>1</v>
      </c>
      <c r="L1978" s="11" t="s">
        <v>33</v>
      </c>
      <c r="M1978" s="14" t="s">
        <v>34</v>
      </c>
      <c r="N1978" s="11">
        <v>2</v>
      </c>
      <c r="O1978" s="12">
        <v>210</v>
      </c>
      <c r="P1978" s="15">
        <v>100</v>
      </c>
      <c r="Q1978" s="16">
        <v>8450</v>
      </c>
      <c r="R1978" s="16">
        <f>O1978*Q1978</f>
        <v>1774500</v>
      </c>
      <c r="S1978" s="15">
        <v>34</v>
      </c>
      <c r="T1978" s="15">
        <v>85</v>
      </c>
      <c r="U1978" s="13">
        <f>R1978*(100-T1978)%</f>
        <v>266175</v>
      </c>
      <c r="V1978" s="13">
        <f t="shared" si="299"/>
        <v>266175</v>
      </c>
      <c r="W1978" s="13">
        <f t="shared" si="294"/>
        <v>266175</v>
      </c>
      <c r="X1978" s="17">
        <v>10</v>
      </c>
      <c r="Y1978" s="6" t="s">
        <v>35</v>
      </c>
      <c r="Z1978" s="19">
        <v>0.02</v>
      </c>
    </row>
    <row r="1979" spans="1:26" ht="26.25" customHeight="1" thickBot="1" x14ac:dyDescent="0.6">
      <c r="A1979" s="36">
        <v>1620</v>
      </c>
      <c r="B1979" s="11" t="s">
        <v>32</v>
      </c>
      <c r="C1979" s="11">
        <v>17765</v>
      </c>
      <c r="D1979" s="11">
        <v>5</v>
      </c>
      <c r="E1979" s="11">
        <v>0</v>
      </c>
      <c r="F1979" s="11">
        <v>39</v>
      </c>
      <c r="G1979" s="20">
        <v>1</v>
      </c>
      <c r="H1979" s="12">
        <f t="shared" si="291"/>
        <v>2039</v>
      </c>
      <c r="I1979" s="11">
        <v>130</v>
      </c>
      <c r="J1979" s="13">
        <f t="shared" ref="J1979:J1996" si="300">H1979*I1979</f>
        <v>265070</v>
      </c>
      <c r="K1979" s="11">
        <v>1</v>
      </c>
      <c r="L1979" s="11"/>
      <c r="M1979" s="11"/>
      <c r="N1979" s="11">
        <v>1</v>
      </c>
      <c r="O1979" s="12"/>
      <c r="P1979" s="15">
        <v>100</v>
      </c>
      <c r="Q1979" s="16"/>
      <c r="R1979" s="16"/>
      <c r="S1979" s="15"/>
      <c r="T1979" s="15"/>
      <c r="U1979" s="13"/>
      <c r="V1979" s="13">
        <f t="shared" si="299"/>
        <v>265070</v>
      </c>
      <c r="W1979" s="13">
        <f t="shared" si="294"/>
        <v>265070</v>
      </c>
      <c r="X1979" s="17">
        <v>50</v>
      </c>
      <c r="Y1979" s="6" t="s">
        <v>35</v>
      </c>
      <c r="Z1979" s="19">
        <v>0.01</v>
      </c>
    </row>
    <row r="1980" spans="1:26" ht="26.25" customHeight="1" thickBot="1" x14ac:dyDescent="0.6">
      <c r="A1980" s="36">
        <v>1621</v>
      </c>
      <c r="B1980" s="11" t="s">
        <v>32</v>
      </c>
      <c r="C1980" s="11">
        <v>17730</v>
      </c>
      <c r="D1980" s="11">
        <v>10</v>
      </c>
      <c r="E1980" s="11">
        <v>2</v>
      </c>
      <c r="F1980" s="11">
        <v>71</v>
      </c>
      <c r="G1980" s="20">
        <v>1</v>
      </c>
      <c r="H1980" s="12">
        <f t="shared" si="291"/>
        <v>4271</v>
      </c>
      <c r="I1980" s="11">
        <v>100</v>
      </c>
      <c r="J1980" s="13">
        <f t="shared" si="300"/>
        <v>427100</v>
      </c>
      <c r="K1980" s="11">
        <v>1</v>
      </c>
      <c r="L1980" s="11"/>
      <c r="M1980" s="11"/>
      <c r="N1980" s="11">
        <v>1</v>
      </c>
      <c r="O1980" s="12"/>
      <c r="P1980" s="15">
        <v>100</v>
      </c>
      <c r="Q1980" s="16"/>
      <c r="R1980" s="16"/>
      <c r="S1980" s="15"/>
      <c r="T1980" s="15"/>
      <c r="U1980" s="13"/>
      <c r="V1980" s="13">
        <f t="shared" si="299"/>
        <v>427100</v>
      </c>
      <c r="W1980" s="13">
        <f t="shared" si="294"/>
        <v>427100</v>
      </c>
      <c r="X1980" s="154">
        <v>50</v>
      </c>
      <c r="Y1980" s="155" t="s">
        <v>35</v>
      </c>
      <c r="Z1980" s="156">
        <v>0.01</v>
      </c>
    </row>
    <row r="1981" spans="1:26" ht="26.25" customHeight="1" thickBot="1" x14ac:dyDescent="0.6">
      <c r="A1981" s="36">
        <v>1622</v>
      </c>
      <c r="B1981" s="11" t="s">
        <v>32</v>
      </c>
      <c r="C1981" s="11">
        <v>39004</v>
      </c>
      <c r="D1981" s="11">
        <v>0</v>
      </c>
      <c r="E1981" s="11">
        <v>0</v>
      </c>
      <c r="F1981" s="11">
        <v>65</v>
      </c>
      <c r="G1981" s="11">
        <v>1</v>
      </c>
      <c r="H1981" s="12">
        <f t="shared" si="291"/>
        <v>65</v>
      </c>
      <c r="I1981" s="11">
        <v>100</v>
      </c>
      <c r="J1981" s="13">
        <f t="shared" si="300"/>
        <v>6500</v>
      </c>
      <c r="K1981" s="11">
        <v>1</v>
      </c>
      <c r="L1981" s="11"/>
      <c r="M1981" s="11"/>
      <c r="N1981" s="11">
        <v>1</v>
      </c>
      <c r="O1981" s="12"/>
      <c r="P1981" s="15">
        <v>100</v>
      </c>
      <c r="Q1981" s="16"/>
      <c r="R1981" s="16"/>
      <c r="S1981" s="15"/>
      <c r="T1981" s="15"/>
      <c r="U1981" s="13"/>
      <c r="V1981" s="13">
        <f t="shared" si="299"/>
        <v>6500</v>
      </c>
      <c r="W1981" s="13">
        <f t="shared" si="294"/>
        <v>6500</v>
      </c>
      <c r="X1981" s="154"/>
      <c r="Y1981" s="155"/>
      <c r="Z1981" s="156"/>
    </row>
    <row r="1982" spans="1:26" ht="26.25" customHeight="1" thickBot="1" x14ac:dyDescent="0.6">
      <c r="A1982" s="36">
        <v>1623</v>
      </c>
      <c r="B1982" s="11" t="s">
        <v>32</v>
      </c>
      <c r="C1982" s="11">
        <v>22229</v>
      </c>
      <c r="D1982" s="11">
        <v>11</v>
      </c>
      <c r="E1982" s="11">
        <v>1</v>
      </c>
      <c r="F1982" s="11">
        <v>95</v>
      </c>
      <c r="G1982" s="20">
        <v>1</v>
      </c>
      <c r="H1982" s="12">
        <f t="shared" si="291"/>
        <v>4595</v>
      </c>
      <c r="I1982" s="11">
        <v>130</v>
      </c>
      <c r="J1982" s="13">
        <f t="shared" si="300"/>
        <v>597350</v>
      </c>
      <c r="K1982" s="11">
        <v>1</v>
      </c>
      <c r="L1982" s="11"/>
      <c r="M1982" s="11"/>
      <c r="N1982" s="11">
        <v>1</v>
      </c>
      <c r="O1982" s="12"/>
      <c r="P1982" s="15">
        <v>100</v>
      </c>
      <c r="Q1982" s="16"/>
      <c r="R1982" s="16"/>
      <c r="S1982" s="15"/>
      <c r="T1982" s="15"/>
      <c r="U1982" s="13"/>
      <c r="V1982" s="13">
        <f t="shared" si="299"/>
        <v>597350</v>
      </c>
      <c r="W1982" s="13">
        <f t="shared" si="294"/>
        <v>597350</v>
      </c>
      <c r="X1982" s="17">
        <v>50</v>
      </c>
      <c r="Y1982" s="18" t="s">
        <v>35</v>
      </c>
      <c r="Z1982" s="19">
        <v>0.01</v>
      </c>
    </row>
    <row r="1983" spans="1:26" ht="38.25" customHeight="1" thickBot="1" x14ac:dyDescent="0.6">
      <c r="A1983" s="36">
        <v>1624</v>
      </c>
      <c r="B1983" s="11" t="s">
        <v>32</v>
      </c>
      <c r="C1983" s="11">
        <v>34518</v>
      </c>
      <c r="D1983" s="11">
        <v>0</v>
      </c>
      <c r="E1983" s="11">
        <v>3</v>
      </c>
      <c r="F1983" s="11">
        <v>13</v>
      </c>
      <c r="G1983" s="11">
        <v>2</v>
      </c>
      <c r="H1983" s="12">
        <f>SUM(D1983*400)+(E1983*100)+F1983-H1984</f>
        <v>301</v>
      </c>
      <c r="I1983" s="11">
        <v>420</v>
      </c>
      <c r="J1983" s="13">
        <f>H1983*I1983</f>
        <v>126420</v>
      </c>
      <c r="K1983" s="11">
        <v>1</v>
      </c>
      <c r="L1983" s="11" t="s">
        <v>33</v>
      </c>
      <c r="M1983" s="14" t="s">
        <v>34</v>
      </c>
      <c r="N1983" s="11">
        <v>2</v>
      </c>
      <c r="O1983" s="12">
        <v>330</v>
      </c>
      <c r="P1983" s="15">
        <v>100</v>
      </c>
      <c r="Q1983" s="16">
        <v>8450</v>
      </c>
      <c r="R1983" s="16">
        <f>O1983*Q1983</f>
        <v>2788500</v>
      </c>
      <c r="S1983" s="15">
        <v>31</v>
      </c>
      <c r="T1983" s="15">
        <v>85</v>
      </c>
      <c r="U1983" s="13">
        <f>R1983*(100-T1983)%</f>
        <v>418275</v>
      </c>
      <c r="V1983" s="13">
        <f t="shared" si="299"/>
        <v>544695</v>
      </c>
      <c r="W1983" s="13">
        <f t="shared" si="294"/>
        <v>544695</v>
      </c>
      <c r="X1983" s="17">
        <v>50</v>
      </c>
      <c r="Y1983" s="18" t="s">
        <v>35</v>
      </c>
      <c r="Z1983" s="19">
        <v>0.03</v>
      </c>
    </row>
    <row r="1984" spans="1:26" s="37" customFormat="1" ht="36.75" customHeight="1" thickBot="1" x14ac:dyDescent="0.6">
      <c r="A1984" s="36">
        <v>1625</v>
      </c>
      <c r="B1984" s="14" t="s">
        <v>32</v>
      </c>
      <c r="C1984" s="14">
        <v>34518</v>
      </c>
      <c r="D1984" s="14"/>
      <c r="E1984" s="14"/>
      <c r="F1984" s="14"/>
      <c r="G1984" s="14"/>
      <c r="H1984" s="19">
        <v>12</v>
      </c>
      <c r="I1984" s="14">
        <v>420</v>
      </c>
      <c r="J1984" s="30">
        <f t="shared" si="300"/>
        <v>5040</v>
      </c>
      <c r="K1984" s="14"/>
      <c r="L1984" s="14" t="s">
        <v>42</v>
      </c>
      <c r="M1984" s="14" t="s">
        <v>37</v>
      </c>
      <c r="N1984" s="14"/>
      <c r="O1984" s="19">
        <f>8*6</f>
        <v>48</v>
      </c>
      <c r="P1984" s="31"/>
      <c r="Q1984" s="32">
        <v>2550</v>
      </c>
      <c r="R1984" s="32">
        <f>O1984*Q1984</f>
        <v>122400</v>
      </c>
      <c r="S1984" s="31">
        <v>2</v>
      </c>
      <c r="T1984" s="31">
        <v>2</v>
      </c>
      <c r="U1984" s="30">
        <f>R1984*(100-T1984)%</f>
        <v>119952</v>
      </c>
      <c r="V1984" s="30">
        <f>U1984+J1984</f>
        <v>124992</v>
      </c>
      <c r="W1984" s="30">
        <f t="shared" si="294"/>
        <v>124992</v>
      </c>
      <c r="X1984" s="33"/>
      <c r="Y1984" s="34">
        <f>W1984</f>
        <v>124992</v>
      </c>
      <c r="Z1984" s="19">
        <v>0.3</v>
      </c>
    </row>
    <row r="1985" spans="1:26" ht="30" customHeight="1" thickBot="1" x14ac:dyDescent="0.6">
      <c r="A1985" s="36">
        <v>1626</v>
      </c>
      <c r="B1985" s="11" t="s">
        <v>32</v>
      </c>
      <c r="C1985" s="11">
        <v>39726</v>
      </c>
      <c r="D1985" s="11">
        <v>0</v>
      </c>
      <c r="E1985" s="11">
        <v>0</v>
      </c>
      <c r="F1985" s="11">
        <v>89</v>
      </c>
      <c r="G1985" s="11">
        <v>1</v>
      </c>
      <c r="H1985" s="12">
        <f t="shared" si="291"/>
        <v>89</v>
      </c>
      <c r="I1985" s="11">
        <v>100</v>
      </c>
      <c r="J1985" s="13">
        <f t="shared" si="300"/>
        <v>8900</v>
      </c>
      <c r="K1985" s="11">
        <v>1</v>
      </c>
      <c r="L1985" s="11"/>
      <c r="M1985" s="11"/>
      <c r="N1985" s="11">
        <v>1</v>
      </c>
      <c r="O1985" s="12"/>
      <c r="P1985" s="15">
        <v>100</v>
      </c>
      <c r="Q1985" s="16"/>
      <c r="R1985" s="16"/>
      <c r="S1985" s="15"/>
      <c r="T1985" s="15"/>
      <c r="U1985" s="13"/>
      <c r="V1985" s="13">
        <f t="shared" si="299"/>
        <v>8900</v>
      </c>
      <c r="W1985" s="13">
        <f t="shared" si="294"/>
        <v>8900</v>
      </c>
      <c r="X1985" s="17">
        <v>50</v>
      </c>
      <c r="Y1985" s="18" t="s">
        <v>35</v>
      </c>
      <c r="Z1985" s="19">
        <v>0.01</v>
      </c>
    </row>
    <row r="1986" spans="1:26" ht="30" customHeight="1" thickBot="1" x14ac:dyDescent="0.6">
      <c r="A1986" s="36">
        <v>1627</v>
      </c>
      <c r="B1986" s="11" t="s">
        <v>32</v>
      </c>
      <c r="C1986" s="11">
        <v>19592</v>
      </c>
      <c r="D1986" s="11">
        <v>10</v>
      </c>
      <c r="E1986" s="11">
        <v>2</v>
      </c>
      <c r="F1986" s="11">
        <v>60</v>
      </c>
      <c r="G1986" s="20">
        <v>1</v>
      </c>
      <c r="H1986" s="12">
        <f t="shared" si="291"/>
        <v>4260</v>
      </c>
      <c r="I1986" s="11">
        <v>230</v>
      </c>
      <c r="J1986" s="13">
        <f t="shared" si="300"/>
        <v>979800</v>
      </c>
      <c r="K1986" s="11">
        <v>1</v>
      </c>
      <c r="L1986" s="11"/>
      <c r="M1986" s="11"/>
      <c r="N1986" s="11">
        <v>1</v>
      </c>
      <c r="O1986" s="12"/>
      <c r="P1986" s="15">
        <v>100</v>
      </c>
      <c r="Q1986" s="16"/>
      <c r="R1986" s="16"/>
      <c r="S1986" s="15"/>
      <c r="T1986" s="15"/>
      <c r="U1986" s="13"/>
      <c r="V1986" s="13">
        <f t="shared" si="299"/>
        <v>979800</v>
      </c>
      <c r="W1986" s="13">
        <f t="shared" si="294"/>
        <v>979800</v>
      </c>
      <c r="X1986" s="17">
        <v>50</v>
      </c>
      <c r="Y1986" s="18" t="s">
        <v>35</v>
      </c>
      <c r="Z1986" s="19">
        <v>0.01</v>
      </c>
    </row>
    <row r="1987" spans="1:26" ht="30" customHeight="1" thickBot="1" x14ac:dyDescent="0.6">
      <c r="A1987" s="36">
        <v>1628</v>
      </c>
      <c r="B1987" s="11" t="s">
        <v>32</v>
      </c>
      <c r="C1987" s="11">
        <v>19434</v>
      </c>
      <c r="D1987" s="11">
        <v>26</v>
      </c>
      <c r="E1987" s="11">
        <v>1</v>
      </c>
      <c r="F1987" s="11">
        <v>73</v>
      </c>
      <c r="G1987" s="20">
        <v>1</v>
      </c>
      <c r="H1987" s="12">
        <f t="shared" si="291"/>
        <v>10573</v>
      </c>
      <c r="I1987" s="11">
        <v>270</v>
      </c>
      <c r="J1987" s="13">
        <f t="shared" si="300"/>
        <v>2854710</v>
      </c>
      <c r="K1987" s="11">
        <v>1</v>
      </c>
      <c r="L1987" s="11"/>
      <c r="M1987" s="11"/>
      <c r="N1987" s="11">
        <v>1</v>
      </c>
      <c r="O1987" s="12"/>
      <c r="P1987" s="15">
        <v>100</v>
      </c>
      <c r="Q1987" s="16"/>
      <c r="R1987" s="16"/>
      <c r="S1987" s="15"/>
      <c r="T1987" s="15"/>
      <c r="U1987" s="13"/>
      <c r="V1987" s="13">
        <f t="shared" si="299"/>
        <v>2854710</v>
      </c>
      <c r="W1987" s="13">
        <f t="shared" si="294"/>
        <v>2854710</v>
      </c>
      <c r="X1987" s="17">
        <v>50</v>
      </c>
      <c r="Y1987" s="6" t="s">
        <v>35</v>
      </c>
      <c r="Z1987" s="19">
        <v>0.01</v>
      </c>
    </row>
    <row r="1988" spans="1:26" ht="36.75" customHeight="1" thickBot="1" x14ac:dyDescent="0.6">
      <c r="A1988" s="36">
        <v>1629</v>
      </c>
      <c r="B1988" s="11" t="s">
        <v>32</v>
      </c>
      <c r="C1988" s="11">
        <v>34544</v>
      </c>
      <c r="D1988" s="11">
        <v>0</v>
      </c>
      <c r="E1988" s="11">
        <v>0</v>
      </c>
      <c r="F1988" s="11">
        <v>60</v>
      </c>
      <c r="G1988" s="11">
        <v>2</v>
      </c>
      <c r="H1988" s="12">
        <f t="shared" si="291"/>
        <v>60</v>
      </c>
      <c r="I1988" s="11">
        <v>420</v>
      </c>
      <c r="J1988" s="13">
        <f t="shared" si="300"/>
        <v>25200</v>
      </c>
      <c r="K1988" s="11">
        <v>1</v>
      </c>
      <c r="L1988" s="11" t="s">
        <v>33</v>
      </c>
      <c r="M1988" s="11" t="s">
        <v>37</v>
      </c>
      <c r="N1988" s="11">
        <v>2</v>
      </c>
      <c r="O1988" s="12">
        <v>468</v>
      </c>
      <c r="P1988" s="15">
        <v>100</v>
      </c>
      <c r="Q1988" s="16">
        <v>8450</v>
      </c>
      <c r="R1988" s="16">
        <f>O1988*Q1988</f>
        <v>3954600</v>
      </c>
      <c r="S1988" s="15">
        <v>26</v>
      </c>
      <c r="T1988" s="15">
        <v>42</v>
      </c>
      <c r="U1988" s="13">
        <f>R1988*(100-T1988)%</f>
        <v>2293668</v>
      </c>
      <c r="V1988" s="13">
        <f t="shared" si="299"/>
        <v>2318868</v>
      </c>
      <c r="W1988" s="13">
        <f t="shared" si="294"/>
        <v>2318868</v>
      </c>
      <c r="X1988" s="17">
        <v>50</v>
      </c>
      <c r="Y1988" s="18" t="s">
        <v>35</v>
      </c>
      <c r="Z1988" s="19">
        <v>0.03</v>
      </c>
    </row>
    <row r="1989" spans="1:26" ht="36.75" customHeight="1" thickBot="1" x14ac:dyDescent="0.6">
      <c r="A1989" s="36">
        <v>1630</v>
      </c>
      <c r="B1989" s="11" t="s">
        <v>32</v>
      </c>
      <c r="C1989" s="11">
        <v>33289</v>
      </c>
      <c r="D1989" s="11">
        <v>0</v>
      </c>
      <c r="E1989" s="11">
        <v>1</v>
      </c>
      <c r="F1989" s="11">
        <v>73</v>
      </c>
      <c r="G1989" s="20">
        <v>2</v>
      </c>
      <c r="H1989" s="12">
        <f t="shared" si="291"/>
        <v>173</v>
      </c>
      <c r="I1989" s="11">
        <v>100</v>
      </c>
      <c r="J1989" s="13">
        <f t="shared" si="300"/>
        <v>17300</v>
      </c>
      <c r="K1989" s="11">
        <v>1</v>
      </c>
      <c r="L1989" s="11" t="s">
        <v>33</v>
      </c>
      <c r="M1989" s="14" t="s">
        <v>34</v>
      </c>
      <c r="N1989" s="11">
        <v>2</v>
      </c>
      <c r="O1989" s="12">
        <v>378</v>
      </c>
      <c r="P1989" s="15">
        <v>100</v>
      </c>
      <c r="Q1989" s="16">
        <v>8450</v>
      </c>
      <c r="R1989" s="16">
        <f>O1989*Q1989</f>
        <v>3194100</v>
      </c>
      <c r="S1989" s="15">
        <v>36</v>
      </c>
      <c r="T1989" s="15">
        <v>85</v>
      </c>
      <c r="U1989" s="13">
        <f>R1989*(100-T1989)%</f>
        <v>479115</v>
      </c>
      <c r="V1989" s="13">
        <f t="shared" si="299"/>
        <v>496415</v>
      </c>
      <c r="W1989" s="13">
        <f t="shared" si="294"/>
        <v>496415</v>
      </c>
      <c r="X1989" s="17">
        <v>50</v>
      </c>
      <c r="Y1989" s="18" t="s">
        <v>35</v>
      </c>
      <c r="Z1989" s="19">
        <v>0.03</v>
      </c>
    </row>
    <row r="1990" spans="1:26" ht="30" customHeight="1" thickBot="1" x14ac:dyDescent="0.6">
      <c r="A1990" s="36">
        <v>1631</v>
      </c>
      <c r="B1990" s="11" t="s">
        <v>32</v>
      </c>
      <c r="C1990" s="11">
        <v>33290</v>
      </c>
      <c r="D1990" s="11">
        <v>0</v>
      </c>
      <c r="E1990" s="11">
        <v>2</v>
      </c>
      <c r="F1990" s="11">
        <v>25</v>
      </c>
      <c r="G1990" s="20">
        <v>1</v>
      </c>
      <c r="H1990" s="12">
        <f t="shared" si="291"/>
        <v>225</v>
      </c>
      <c r="I1990" s="11">
        <v>270</v>
      </c>
      <c r="J1990" s="13">
        <f t="shared" si="300"/>
        <v>60750</v>
      </c>
      <c r="K1990" s="11">
        <v>1</v>
      </c>
      <c r="L1990" s="11"/>
      <c r="M1990" s="11"/>
      <c r="N1990" s="11">
        <v>1</v>
      </c>
      <c r="O1990" s="12"/>
      <c r="P1990" s="15">
        <v>100</v>
      </c>
      <c r="Q1990" s="16"/>
      <c r="R1990" s="16"/>
      <c r="S1990" s="15"/>
      <c r="T1990" s="15"/>
      <c r="U1990" s="13"/>
      <c r="V1990" s="13">
        <f t="shared" si="299"/>
        <v>60750</v>
      </c>
      <c r="W1990" s="13">
        <f t="shared" si="294"/>
        <v>60750</v>
      </c>
      <c r="X1990" s="17">
        <v>50</v>
      </c>
      <c r="Y1990" s="6" t="s">
        <v>35</v>
      </c>
      <c r="Z1990" s="19">
        <v>0.01</v>
      </c>
    </row>
    <row r="1991" spans="1:26" ht="23.25" customHeight="1" thickBot="1" x14ac:dyDescent="0.6">
      <c r="A1991" s="36">
        <v>1632</v>
      </c>
      <c r="B1991" s="11" t="s">
        <v>32</v>
      </c>
      <c r="C1991" s="11">
        <v>33346</v>
      </c>
      <c r="D1991" s="11">
        <v>0</v>
      </c>
      <c r="E1991" s="11">
        <v>0</v>
      </c>
      <c r="F1991" s="11">
        <v>93</v>
      </c>
      <c r="G1991" s="20">
        <v>1</v>
      </c>
      <c r="H1991" s="12">
        <f t="shared" si="291"/>
        <v>93</v>
      </c>
      <c r="I1991" s="11">
        <v>420</v>
      </c>
      <c r="J1991" s="13">
        <f t="shared" si="300"/>
        <v>39060</v>
      </c>
      <c r="K1991" s="11">
        <v>1</v>
      </c>
      <c r="L1991" s="11"/>
      <c r="M1991" s="11"/>
      <c r="N1991" s="11">
        <v>1</v>
      </c>
      <c r="O1991" s="12"/>
      <c r="P1991" s="15">
        <v>100</v>
      </c>
      <c r="Q1991" s="16"/>
      <c r="R1991" s="16"/>
      <c r="S1991" s="15"/>
      <c r="T1991" s="15"/>
      <c r="U1991" s="13"/>
      <c r="V1991" s="13">
        <f t="shared" si="299"/>
        <v>39060</v>
      </c>
      <c r="W1991" s="13">
        <f t="shared" si="294"/>
        <v>39060</v>
      </c>
      <c r="X1991" s="17">
        <v>50</v>
      </c>
      <c r="Y1991" s="18" t="s">
        <v>35</v>
      </c>
      <c r="Z1991" s="19">
        <v>0.01</v>
      </c>
    </row>
    <row r="1992" spans="1:26" ht="23.25" customHeight="1" thickBot="1" x14ac:dyDescent="0.6">
      <c r="A1992" s="36">
        <v>1633</v>
      </c>
      <c r="B1992" s="11" t="s">
        <v>32</v>
      </c>
      <c r="C1992" s="11">
        <v>19532</v>
      </c>
      <c r="D1992" s="11">
        <v>6</v>
      </c>
      <c r="E1992" s="11">
        <v>3</v>
      </c>
      <c r="F1992" s="11">
        <v>0</v>
      </c>
      <c r="G1992" s="20">
        <v>1</v>
      </c>
      <c r="H1992" s="12">
        <f t="shared" si="291"/>
        <v>2700</v>
      </c>
      <c r="I1992" s="11">
        <v>150</v>
      </c>
      <c r="J1992" s="13">
        <f t="shared" si="300"/>
        <v>405000</v>
      </c>
      <c r="K1992" s="11">
        <v>1</v>
      </c>
      <c r="L1992" s="11"/>
      <c r="M1992" s="11"/>
      <c r="N1992" s="11">
        <v>1</v>
      </c>
      <c r="O1992" s="12"/>
      <c r="P1992" s="15">
        <v>100</v>
      </c>
      <c r="Q1992" s="16"/>
      <c r="R1992" s="16"/>
      <c r="S1992" s="15"/>
      <c r="T1992" s="15"/>
      <c r="U1992" s="13"/>
      <c r="V1992" s="13">
        <f t="shared" si="299"/>
        <v>405000</v>
      </c>
      <c r="W1992" s="13">
        <f t="shared" si="294"/>
        <v>405000</v>
      </c>
      <c r="X1992" s="154">
        <v>50</v>
      </c>
      <c r="Y1992" s="155" t="s">
        <v>35</v>
      </c>
      <c r="Z1992" s="156">
        <v>0.01</v>
      </c>
    </row>
    <row r="1993" spans="1:26" ht="23.25" customHeight="1" thickBot="1" x14ac:dyDescent="0.6">
      <c r="A1993" s="36">
        <v>1634</v>
      </c>
      <c r="B1993" s="11" t="s">
        <v>32</v>
      </c>
      <c r="C1993" s="11">
        <v>21059</v>
      </c>
      <c r="D1993" s="11">
        <v>8</v>
      </c>
      <c r="E1993" s="11">
        <v>0</v>
      </c>
      <c r="F1993" s="11">
        <v>77</v>
      </c>
      <c r="G1993" s="20">
        <v>1</v>
      </c>
      <c r="H1993" s="12">
        <f t="shared" si="291"/>
        <v>3277</v>
      </c>
      <c r="I1993" s="11">
        <v>310</v>
      </c>
      <c r="J1993" s="13">
        <f t="shared" si="300"/>
        <v>1015870</v>
      </c>
      <c r="K1993" s="11">
        <v>1</v>
      </c>
      <c r="L1993" s="11"/>
      <c r="M1993" s="11"/>
      <c r="N1993" s="11">
        <v>1</v>
      </c>
      <c r="O1993" s="12"/>
      <c r="P1993" s="15">
        <v>100</v>
      </c>
      <c r="Q1993" s="16"/>
      <c r="R1993" s="16"/>
      <c r="S1993" s="15"/>
      <c r="T1993" s="15"/>
      <c r="U1993" s="13"/>
      <c r="V1993" s="13">
        <f t="shared" si="299"/>
        <v>1015870</v>
      </c>
      <c r="W1993" s="13">
        <f t="shared" si="294"/>
        <v>1015870</v>
      </c>
      <c r="X1993" s="154"/>
      <c r="Y1993" s="155"/>
      <c r="Z1993" s="156"/>
    </row>
    <row r="1994" spans="1:26" ht="23.25" customHeight="1" thickBot="1" x14ac:dyDescent="0.6">
      <c r="A1994" s="36">
        <v>1635</v>
      </c>
      <c r="B1994" s="11" t="s">
        <v>32</v>
      </c>
      <c r="C1994" s="11">
        <v>19457</v>
      </c>
      <c r="D1994" s="11">
        <v>1</v>
      </c>
      <c r="E1994" s="11">
        <v>3</v>
      </c>
      <c r="F1994" s="11">
        <v>80</v>
      </c>
      <c r="G1994" s="20">
        <v>1</v>
      </c>
      <c r="H1994" s="12">
        <f t="shared" si="291"/>
        <v>780</v>
      </c>
      <c r="I1994" s="11">
        <v>100</v>
      </c>
      <c r="J1994" s="13">
        <f t="shared" si="300"/>
        <v>78000</v>
      </c>
      <c r="K1994" s="11">
        <v>1</v>
      </c>
      <c r="L1994" s="11"/>
      <c r="M1994" s="11"/>
      <c r="N1994" s="11">
        <v>1</v>
      </c>
      <c r="O1994" s="12"/>
      <c r="P1994" s="15">
        <v>100</v>
      </c>
      <c r="Q1994" s="16"/>
      <c r="R1994" s="16"/>
      <c r="S1994" s="15"/>
      <c r="T1994" s="15"/>
      <c r="U1994" s="13"/>
      <c r="V1994" s="13">
        <f t="shared" si="299"/>
        <v>78000</v>
      </c>
      <c r="W1994" s="13">
        <f t="shared" si="294"/>
        <v>78000</v>
      </c>
      <c r="X1994" s="154">
        <v>50</v>
      </c>
      <c r="Y1994" s="141" t="s">
        <v>35</v>
      </c>
      <c r="Z1994" s="156">
        <v>0.01</v>
      </c>
    </row>
    <row r="1995" spans="1:26" ht="23.25" customHeight="1" thickBot="1" x14ac:dyDescent="0.6">
      <c r="A1995" s="36">
        <v>1636</v>
      </c>
      <c r="B1995" s="11" t="s">
        <v>32</v>
      </c>
      <c r="C1995" s="11">
        <v>19467</v>
      </c>
      <c r="D1995" s="11">
        <v>9</v>
      </c>
      <c r="E1995" s="11">
        <v>2</v>
      </c>
      <c r="F1995" s="11">
        <v>60</v>
      </c>
      <c r="G1995" s="20">
        <v>1</v>
      </c>
      <c r="H1995" s="12">
        <f t="shared" si="291"/>
        <v>3860</v>
      </c>
      <c r="I1995" s="11">
        <v>180</v>
      </c>
      <c r="J1995" s="13">
        <f t="shared" si="300"/>
        <v>694800</v>
      </c>
      <c r="K1995" s="11">
        <v>1</v>
      </c>
      <c r="L1995" s="11"/>
      <c r="M1995" s="11"/>
      <c r="N1995" s="11">
        <v>1</v>
      </c>
      <c r="O1995" s="12"/>
      <c r="P1995" s="15">
        <v>100</v>
      </c>
      <c r="Q1995" s="16"/>
      <c r="R1995" s="16"/>
      <c r="S1995" s="15"/>
      <c r="T1995" s="15"/>
      <c r="U1995" s="13"/>
      <c r="V1995" s="13">
        <f t="shared" si="299"/>
        <v>694800</v>
      </c>
      <c r="W1995" s="13">
        <f t="shared" si="294"/>
        <v>694800</v>
      </c>
      <c r="X1995" s="154"/>
      <c r="Y1995" s="143"/>
      <c r="Z1995" s="156"/>
    </row>
    <row r="1996" spans="1:26" ht="36.75" customHeight="1" thickBot="1" x14ac:dyDescent="0.6">
      <c r="A1996" s="157">
        <v>1637</v>
      </c>
      <c r="B1996" s="11" t="s">
        <v>32</v>
      </c>
      <c r="C1996" s="11">
        <v>2781</v>
      </c>
      <c r="D1996" s="11">
        <v>0</v>
      </c>
      <c r="E1996" s="11">
        <v>2</v>
      </c>
      <c r="F1996" s="11">
        <v>55</v>
      </c>
      <c r="G1996" s="20">
        <v>2</v>
      </c>
      <c r="H1996" s="12">
        <f t="shared" si="291"/>
        <v>255</v>
      </c>
      <c r="I1996" s="11">
        <v>420</v>
      </c>
      <c r="J1996" s="13">
        <f t="shared" si="300"/>
        <v>107100</v>
      </c>
      <c r="K1996" s="11">
        <v>1</v>
      </c>
      <c r="L1996" s="11" t="s">
        <v>33</v>
      </c>
      <c r="M1996" s="11" t="s">
        <v>37</v>
      </c>
      <c r="N1996" s="11">
        <v>2</v>
      </c>
      <c r="O1996" s="12">
        <v>117</v>
      </c>
      <c r="P1996" s="15">
        <v>100</v>
      </c>
      <c r="Q1996" s="16">
        <v>8450</v>
      </c>
      <c r="R1996" s="16">
        <f>O1996*Q1996</f>
        <v>988650</v>
      </c>
      <c r="S1996" s="15">
        <v>18</v>
      </c>
      <c r="T1996" s="15">
        <v>26</v>
      </c>
      <c r="U1996" s="13">
        <f>R1996*(100-T1996)%</f>
        <v>731601</v>
      </c>
      <c r="V1996" s="13">
        <f t="shared" si="299"/>
        <v>838701</v>
      </c>
      <c r="W1996" s="13">
        <f t="shared" si="294"/>
        <v>838701</v>
      </c>
      <c r="X1996" s="17">
        <v>50</v>
      </c>
      <c r="Y1996" s="6" t="s">
        <v>35</v>
      </c>
      <c r="Z1996" s="19">
        <v>0.03</v>
      </c>
    </row>
    <row r="1997" spans="1:26" ht="36.75" customHeight="1" thickBot="1" x14ac:dyDescent="0.6">
      <c r="A1997" s="157"/>
      <c r="B1997" s="11" t="s">
        <v>32</v>
      </c>
      <c r="C1997" s="11">
        <v>2781</v>
      </c>
      <c r="D1997" s="11"/>
      <c r="E1997" s="11"/>
      <c r="F1997" s="11"/>
      <c r="G1997" s="20"/>
      <c r="H1997" s="12"/>
      <c r="I1997" s="11"/>
      <c r="J1997" s="13"/>
      <c r="K1997" s="11">
        <v>1</v>
      </c>
      <c r="L1997" s="11" t="s">
        <v>33</v>
      </c>
      <c r="M1997" s="11" t="s">
        <v>37</v>
      </c>
      <c r="N1997" s="11">
        <v>2</v>
      </c>
      <c r="O1997" s="12">
        <v>108</v>
      </c>
      <c r="P1997" s="15">
        <v>100</v>
      </c>
      <c r="Q1997" s="16">
        <v>8450</v>
      </c>
      <c r="R1997" s="16">
        <f>O1997*Q1997</f>
        <v>912600</v>
      </c>
      <c r="S1997" s="15">
        <v>16</v>
      </c>
      <c r="T1997" s="15">
        <v>22</v>
      </c>
      <c r="U1997" s="13">
        <f>R1997*(100-T1997)%</f>
        <v>711828</v>
      </c>
      <c r="V1997" s="13">
        <f t="shared" si="299"/>
        <v>711828</v>
      </c>
      <c r="W1997" s="13">
        <f t="shared" si="294"/>
        <v>711828</v>
      </c>
      <c r="X1997" s="17">
        <v>10</v>
      </c>
      <c r="Y1997" s="6" t="s">
        <v>35</v>
      </c>
      <c r="Z1997" s="19">
        <v>0.02</v>
      </c>
    </row>
    <row r="1998" spans="1:26" ht="36.75" customHeight="1" thickBot="1" x14ac:dyDescent="0.6">
      <c r="A1998" s="153"/>
      <c r="B1998" s="11" t="s">
        <v>32</v>
      </c>
      <c r="C1998" s="11">
        <v>2781</v>
      </c>
      <c r="D1998" s="11"/>
      <c r="E1998" s="11"/>
      <c r="F1998" s="11"/>
      <c r="G1998" s="20"/>
      <c r="H1998" s="12"/>
      <c r="I1998" s="11"/>
      <c r="J1998" s="13"/>
      <c r="K1998" s="11">
        <v>1</v>
      </c>
      <c r="L1998" s="11" t="s">
        <v>33</v>
      </c>
      <c r="M1998" s="11" t="s">
        <v>37</v>
      </c>
      <c r="N1998" s="11">
        <v>2</v>
      </c>
      <c r="O1998" s="12">
        <v>56.25</v>
      </c>
      <c r="P1998" s="15">
        <v>100</v>
      </c>
      <c r="Q1998" s="16">
        <v>8450</v>
      </c>
      <c r="R1998" s="16">
        <f>O1998*Q1998</f>
        <v>475312.5</v>
      </c>
      <c r="S1998" s="15">
        <v>21</v>
      </c>
      <c r="T1998" s="15">
        <v>32</v>
      </c>
      <c r="U1998" s="13">
        <f>R1998*(100-T1998)%</f>
        <v>323212.5</v>
      </c>
      <c r="V1998" s="13">
        <f t="shared" si="299"/>
        <v>323212.5</v>
      </c>
      <c r="W1998" s="13">
        <f t="shared" si="294"/>
        <v>323212.5</v>
      </c>
      <c r="X1998" s="17">
        <v>10</v>
      </c>
      <c r="Y1998" s="6" t="s">
        <v>35</v>
      </c>
      <c r="Z1998" s="19">
        <v>0.02</v>
      </c>
    </row>
    <row r="1999" spans="1:26" ht="36.75" customHeight="1" thickBot="1" x14ac:dyDescent="0.6">
      <c r="A1999" s="152">
        <v>1638</v>
      </c>
      <c r="B1999" s="11" t="s">
        <v>32</v>
      </c>
      <c r="C1999" s="11">
        <v>2769</v>
      </c>
      <c r="D1999" s="11">
        <v>0</v>
      </c>
      <c r="E1999" s="11">
        <v>0</v>
      </c>
      <c r="F1999" s="11">
        <v>95</v>
      </c>
      <c r="G1999" s="20">
        <v>2</v>
      </c>
      <c r="H1999" s="12">
        <f t="shared" si="291"/>
        <v>95</v>
      </c>
      <c r="I1999" s="11">
        <v>420</v>
      </c>
      <c r="J1999" s="13">
        <f>H1999*I1999</f>
        <v>39900</v>
      </c>
      <c r="K1999" s="11">
        <v>1</v>
      </c>
      <c r="L1999" s="11" t="s">
        <v>33</v>
      </c>
      <c r="M1999" s="14" t="s">
        <v>34</v>
      </c>
      <c r="N1999" s="11">
        <v>2</v>
      </c>
      <c r="O1999" s="12">
        <v>270</v>
      </c>
      <c r="P1999" s="15">
        <v>100</v>
      </c>
      <c r="Q1999" s="16">
        <v>8450</v>
      </c>
      <c r="R1999" s="16">
        <f>O1999*Q1999</f>
        <v>2281500</v>
      </c>
      <c r="S1999" s="15">
        <v>36</v>
      </c>
      <c r="T1999" s="15">
        <v>85</v>
      </c>
      <c r="U1999" s="13">
        <f>R1999*(100-T1999)%</f>
        <v>342225</v>
      </c>
      <c r="V1999" s="13">
        <f t="shared" si="299"/>
        <v>382125</v>
      </c>
      <c r="W1999" s="13">
        <f t="shared" si="294"/>
        <v>382125</v>
      </c>
      <c r="X1999" s="17">
        <v>50</v>
      </c>
      <c r="Y1999" s="18" t="s">
        <v>35</v>
      </c>
      <c r="Z1999" s="19">
        <v>0.03</v>
      </c>
    </row>
    <row r="2000" spans="1:26" ht="36.75" customHeight="1" thickBot="1" x14ac:dyDescent="0.6">
      <c r="A2000" s="153"/>
      <c r="B2000" s="11" t="s">
        <v>32</v>
      </c>
      <c r="C2000" s="11">
        <v>2769</v>
      </c>
      <c r="D2000" s="11"/>
      <c r="E2000" s="11"/>
      <c r="F2000" s="11"/>
      <c r="G2000" s="20"/>
      <c r="H2000" s="12"/>
      <c r="I2000" s="11"/>
      <c r="J2000" s="13"/>
      <c r="K2000" s="11">
        <v>1</v>
      </c>
      <c r="L2000" s="11" t="s">
        <v>33</v>
      </c>
      <c r="M2000" s="14" t="s">
        <v>34</v>
      </c>
      <c r="N2000" s="11">
        <v>2</v>
      </c>
      <c r="O2000" s="12">
        <v>216</v>
      </c>
      <c r="P2000" s="15">
        <v>100</v>
      </c>
      <c r="Q2000" s="16">
        <v>8450</v>
      </c>
      <c r="R2000" s="16">
        <f>O2000*Q2000</f>
        <v>1825200</v>
      </c>
      <c r="S2000" s="15">
        <v>36</v>
      </c>
      <c r="T2000" s="15">
        <v>85</v>
      </c>
      <c r="U2000" s="13">
        <f>R2000*(100-T2000)%</f>
        <v>273780</v>
      </c>
      <c r="V2000" s="13">
        <f t="shared" si="299"/>
        <v>273780</v>
      </c>
      <c r="W2000" s="13">
        <f t="shared" si="294"/>
        <v>273780</v>
      </c>
      <c r="X2000" s="17">
        <v>10</v>
      </c>
      <c r="Y2000" s="18" t="s">
        <v>35</v>
      </c>
      <c r="Z2000" s="19">
        <v>0.02</v>
      </c>
    </row>
    <row r="2001" spans="1:26" ht="36.75" customHeight="1" thickBot="1" x14ac:dyDescent="0.6">
      <c r="A2001" s="11">
        <v>1639</v>
      </c>
      <c r="B2001" s="11" t="s">
        <v>32</v>
      </c>
      <c r="C2001" s="11">
        <v>37867</v>
      </c>
      <c r="D2001" s="11">
        <v>4</v>
      </c>
      <c r="E2001" s="11">
        <v>3</v>
      </c>
      <c r="F2001" s="11">
        <v>62</v>
      </c>
      <c r="G2001" s="11">
        <v>1</v>
      </c>
      <c r="H2001" s="12">
        <f t="shared" si="291"/>
        <v>1962</v>
      </c>
      <c r="I2001" s="11">
        <v>100</v>
      </c>
      <c r="J2001" s="13">
        <f>H2001*I2001</f>
        <v>196200</v>
      </c>
      <c r="K2001" s="11">
        <v>1</v>
      </c>
      <c r="L2001" s="11"/>
      <c r="M2001" s="11"/>
      <c r="N2001" s="11">
        <v>1</v>
      </c>
      <c r="O2001" s="12"/>
      <c r="P2001" s="15">
        <v>100</v>
      </c>
      <c r="Q2001" s="16"/>
      <c r="R2001" s="16"/>
      <c r="S2001" s="15"/>
      <c r="T2001" s="15"/>
      <c r="U2001" s="13"/>
      <c r="V2001" s="13">
        <f t="shared" si="299"/>
        <v>196200</v>
      </c>
      <c r="W2001" s="13">
        <f t="shared" si="294"/>
        <v>196200</v>
      </c>
      <c r="X2001" s="17">
        <v>50</v>
      </c>
      <c r="Y2001" s="18" t="s">
        <v>35</v>
      </c>
      <c r="Z2001" s="19">
        <v>0.01</v>
      </c>
    </row>
    <row r="2002" spans="1:26" ht="36.75" customHeight="1" thickBot="1" x14ac:dyDescent="0.6">
      <c r="A2002" s="11">
        <v>1640</v>
      </c>
      <c r="B2002" s="11" t="s">
        <v>32</v>
      </c>
      <c r="C2002" s="11">
        <v>16736</v>
      </c>
      <c r="D2002" s="11">
        <v>0</v>
      </c>
      <c r="E2002" s="11">
        <v>3</v>
      </c>
      <c r="F2002" s="11">
        <v>30</v>
      </c>
      <c r="G2002" s="20">
        <v>1</v>
      </c>
      <c r="H2002" s="12">
        <f t="shared" si="291"/>
        <v>330</v>
      </c>
      <c r="I2002" s="11">
        <v>110</v>
      </c>
      <c r="J2002" s="13">
        <f>H2002*I2002</f>
        <v>36300</v>
      </c>
      <c r="K2002" s="11">
        <v>1</v>
      </c>
      <c r="L2002" s="11"/>
      <c r="M2002" s="11"/>
      <c r="N2002" s="11">
        <v>1</v>
      </c>
      <c r="O2002" s="12"/>
      <c r="P2002" s="15">
        <v>100</v>
      </c>
      <c r="Q2002" s="16"/>
      <c r="R2002" s="16"/>
      <c r="S2002" s="15"/>
      <c r="T2002" s="15"/>
      <c r="U2002" s="13"/>
      <c r="V2002" s="13">
        <f t="shared" si="299"/>
        <v>36300</v>
      </c>
      <c r="W2002" s="13">
        <f t="shared" si="294"/>
        <v>36300</v>
      </c>
      <c r="X2002" s="17">
        <v>50</v>
      </c>
      <c r="Y2002" s="6" t="s">
        <v>35</v>
      </c>
      <c r="Z2002" s="19">
        <v>0.01</v>
      </c>
    </row>
    <row r="2003" spans="1:26" ht="36.75" customHeight="1" thickBot="1" x14ac:dyDescent="0.6">
      <c r="A2003" s="152">
        <v>1641</v>
      </c>
      <c r="B2003" s="11" t="s">
        <v>32</v>
      </c>
      <c r="C2003" s="11">
        <v>17263</v>
      </c>
      <c r="D2003" s="11">
        <v>0</v>
      </c>
      <c r="E2003" s="11">
        <v>2</v>
      </c>
      <c r="F2003" s="11">
        <v>12</v>
      </c>
      <c r="G2003" s="20">
        <v>2</v>
      </c>
      <c r="H2003" s="12">
        <f t="shared" si="291"/>
        <v>212</v>
      </c>
      <c r="I2003" s="11">
        <v>100</v>
      </c>
      <c r="J2003" s="13">
        <f>H2003*I2003</f>
        <v>21200</v>
      </c>
      <c r="K2003" s="11">
        <v>1</v>
      </c>
      <c r="L2003" s="11"/>
      <c r="M2003" s="11"/>
      <c r="N2003" s="11">
        <v>2</v>
      </c>
      <c r="O2003" s="12"/>
      <c r="P2003" s="15">
        <v>100</v>
      </c>
      <c r="Q2003" s="16"/>
      <c r="R2003" s="16"/>
      <c r="S2003" s="15"/>
      <c r="T2003" s="15"/>
      <c r="U2003" s="13"/>
      <c r="V2003" s="13">
        <f t="shared" si="299"/>
        <v>21200</v>
      </c>
      <c r="W2003" s="13">
        <f t="shared" si="294"/>
        <v>21200</v>
      </c>
      <c r="X2003" s="17">
        <v>50</v>
      </c>
      <c r="Y2003" s="6" t="s">
        <v>35</v>
      </c>
      <c r="Z2003" s="19">
        <v>0.03</v>
      </c>
    </row>
    <row r="2004" spans="1:26" ht="36.75" customHeight="1" thickBot="1" x14ac:dyDescent="0.6">
      <c r="A2004" s="157"/>
      <c r="B2004" s="11" t="s">
        <v>32</v>
      </c>
      <c r="C2004" s="11">
        <v>17263</v>
      </c>
      <c r="D2004" s="11"/>
      <c r="E2004" s="11"/>
      <c r="F2004" s="11"/>
      <c r="G2004" s="20"/>
      <c r="H2004" s="12"/>
      <c r="I2004" s="11"/>
      <c r="J2004" s="13"/>
      <c r="K2004" s="11">
        <v>1</v>
      </c>
      <c r="L2004" s="11" t="s">
        <v>33</v>
      </c>
      <c r="M2004" s="11" t="s">
        <v>37</v>
      </c>
      <c r="N2004" s="11">
        <v>2</v>
      </c>
      <c r="O2004" s="12">
        <v>54</v>
      </c>
      <c r="P2004" s="15">
        <v>100</v>
      </c>
      <c r="Q2004" s="16">
        <v>8450</v>
      </c>
      <c r="R2004" s="16">
        <f>O2004*Q2004</f>
        <v>456300</v>
      </c>
      <c r="S2004" s="15">
        <v>11</v>
      </c>
      <c r="T2004" s="15">
        <v>12</v>
      </c>
      <c r="U2004" s="13">
        <f>R2004*(100-T2004)%</f>
        <v>401544</v>
      </c>
      <c r="V2004" s="13">
        <f t="shared" si="299"/>
        <v>401544</v>
      </c>
      <c r="W2004" s="13">
        <f t="shared" si="294"/>
        <v>401544</v>
      </c>
      <c r="X2004" s="17">
        <v>10</v>
      </c>
      <c r="Y2004" s="6" t="s">
        <v>35</v>
      </c>
      <c r="Z2004" s="19">
        <v>0.02</v>
      </c>
    </row>
    <row r="2005" spans="1:26" ht="36.75" customHeight="1" thickBot="1" x14ac:dyDescent="0.6">
      <c r="A2005" s="153"/>
      <c r="B2005" s="11" t="s">
        <v>32</v>
      </c>
      <c r="C2005" s="11">
        <v>17263</v>
      </c>
      <c r="D2005" s="11">
        <v>0</v>
      </c>
      <c r="E2005" s="11">
        <v>0</v>
      </c>
      <c r="F2005" s="11">
        <v>88</v>
      </c>
      <c r="G2005" s="20">
        <v>2</v>
      </c>
      <c r="H2005" s="12">
        <v>88</v>
      </c>
      <c r="I2005" s="11">
        <v>100</v>
      </c>
      <c r="J2005" s="13">
        <v>8800</v>
      </c>
      <c r="K2005" s="11">
        <v>1</v>
      </c>
      <c r="L2005" s="11" t="s">
        <v>33</v>
      </c>
      <c r="M2005" s="11" t="s">
        <v>37</v>
      </c>
      <c r="N2005" s="11">
        <v>2</v>
      </c>
      <c r="O2005" s="12">
        <v>36</v>
      </c>
      <c r="P2005" s="15">
        <v>100</v>
      </c>
      <c r="Q2005" s="16">
        <v>8450</v>
      </c>
      <c r="R2005" s="16">
        <f>O2005*Q2005</f>
        <v>304200</v>
      </c>
      <c r="S2005" s="15">
        <v>26</v>
      </c>
      <c r="T2005" s="15">
        <v>42</v>
      </c>
      <c r="U2005" s="13">
        <f>R2005*(100-T2005)%</f>
        <v>176436</v>
      </c>
      <c r="V2005" s="13">
        <f t="shared" si="299"/>
        <v>185236</v>
      </c>
      <c r="W2005" s="13">
        <f t="shared" si="294"/>
        <v>185236</v>
      </c>
      <c r="X2005" s="17">
        <v>50</v>
      </c>
      <c r="Y2005" s="6" t="s">
        <v>35</v>
      </c>
      <c r="Z2005" s="19">
        <v>0.03</v>
      </c>
    </row>
    <row r="2006" spans="1:26" ht="28.5" customHeight="1" thickBot="1" x14ac:dyDescent="0.6">
      <c r="A2006" s="11">
        <v>1642</v>
      </c>
      <c r="B2006" s="11" t="s">
        <v>32</v>
      </c>
      <c r="C2006" s="11">
        <v>17273</v>
      </c>
      <c r="D2006" s="11">
        <v>4</v>
      </c>
      <c r="E2006" s="11">
        <v>0</v>
      </c>
      <c r="F2006" s="11">
        <v>50</v>
      </c>
      <c r="G2006" s="20">
        <v>1</v>
      </c>
      <c r="H2006" s="12">
        <f t="shared" ref="H2006:H2073" si="301">SUM(D2006*400)+(E2006*100)+F2006</f>
        <v>1650</v>
      </c>
      <c r="I2006" s="11">
        <v>110</v>
      </c>
      <c r="J2006" s="13">
        <f>H2006*I2006</f>
        <v>181500</v>
      </c>
      <c r="K2006" s="11">
        <v>1</v>
      </c>
      <c r="L2006" s="11"/>
      <c r="M2006" s="11"/>
      <c r="N2006" s="11">
        <v>1</v>
      </c>
      <c r="O2006" s="12"/>
      <c r="P2006" s="15">
        <v>100</v>
      </c>
      <c r="Q2006" s="16"/>
      <c r="R2006" s="16"/>
      <c r="S2006" s="15"/>
      <c r="T2006" s="15"/>
      <c r="U2006" s="13"/>
      <c r="V2006" s="13">
        <f t="shared" si="299"/>
        <v>181500</v>
      </c>
      <c r="W2006" s="13">
        <f t="shared" si="294"/>
        <v>181500</v>
      </c>
      <c r="X2006" s="154">
        <v>50</v>
      </c>
      <c r="Y2006" s="170" t="s">
        <v>35</v>
      </c>
      <c r="Z2006" s="156">
        <v>0.01</v>
      </c>
    </row>
    <row r="2007" spans="1:26" ht="28.5" customHeight="1" thickBot="1" x14ac:dyDescent="0.6">
      <c r="A2007" s="11">
        <v>1643</v>
      </c>
      <c r="B2007" s="11" t="s">
        <v>32</v>
      </c>
      <c r="C2007" s="11">
        <v>17288</v>
      </c>
      <c r="D2007" s="11">
        <v>3</v>
      </c>
      <c r="E2007" s="11">
        <v>0</v>
      </c>
      <c r="F2007" s="11">
        <v>95</v>
      </c>
      <c r="G2007" s="20">
        <v>1</v>
      </c>
      <c r="H2007" s="12">
        <f t="shared" si="301"/>
        <v>1295</v>
      </c>
      <c r="I2007" s="11">
        <v>180</v>
      </c>
      <c r="J2007" s="13">
        <f>H2007*I2007</f>
        <v>233100</v>
      </c>
      <c r="K2007" s="11">
        <v>1</v>
      </c>
      <c r="L2007" s="11"/>
      <c r="M2007" s="11"/>
      <c r="N2007" s="11">
        <v>1</v>
      </c>
      <c r="O2007" s="12"/>
      <c r="P2007" s="15">
        <v>100</v>
      </c>
      <c r="Q2007" s="16"/>
      <c r="R2007" s="16"/>
      <c r="S2007" s="15"/>
      <c r="T2007" s="15"/>
      <c r="U2007" s="13"/>
      <c r="V2007" s="13">
        <f t="shared" si="299"/>
        <v>233100</v>
      </c>
      <c r="W2007" s="13">
        <f t="shared" si="294"/>
        <v>233100</v>
      </c>
      <c r="X2007" s="154"/>
      <c r="Y2007" s="170"/>
      <c r="Z2007" s="156"/>
    </row>
    <row r="2008" spans="1:26" ht="28.5" customHeight="1" thickBot="1" x14ac:dyDescent="0.6">
      <c r="A2008" s="11">
        <v>1644</v>
      </c>
      <c r="B2008" s="11" t="s">
        <v>32</v>
      </c>
      <c r="C2008" s="11">
        <v>17926</v>
      </c>
      <c r="D2008" s="11">
        <v>4</v>
      </c>
      <c r="E2008" s="11">
        <v>2</v>
      </c>
      <c r="F2008" s="11">
        <v>63</v>
      </c>
      <c r="G2008" s="20">
        <v>1</v>
      </c>
      <c r="H2008" s="12">
        <f t="shared" si="301"/>
        <v>1863</v>
      </c>
      <c r="I2008" s="11">
        <v>110</v>
      </c>
      <c r="J2008" s="13">
        <f>H2008*I2008</f>
        <v>204930</v>
      </c>
      <c r="K2008" s="11">
        <v>1</v>
      </c>
      <c r="L2008" s="11"/>
      <c r="M2008" s="11"/>
      <c r="N2008" s="11">
        <v>1</v>
      </c>
      <c r="O2008" s="12"/>
      <c r="P2008" s="15">
        <v>100</v>
      </c>
      <c r="Q2008" s="16"/>
      <c r="R2008" s="16"/>
      <c r="S2008" s="15"/>
      <c r="T2008" s="15"/>
      <c r="U2008" s="13"/>
      <c r="V2008" s="13">
        <f t="shared" si="299"/>
        <v>204930</v>
      </c>
      <c r="W2008" s="13">
        <f t="shared" si="294"/>
        <v>204930</v>
      </c>
      <c r="X2008" s="154"/>
      <c r="Y2008" s="170"/>
      <c r="Z2008" s="156"/>
    </row>
    <row r="2009" spans="1:26" s="37" customFormat="1" ht="28.5" customHeight="1" thickBot="1" x14ac:dyDescent="0.6">
      <c r="A2009" s="101">
        <v>1645</v>
      </c>
      <c r="B2009" s="14" t="s">
        <v>32</v>
      </c>
      <c r="C2009" s="14">
        <v>39223</v>
      </c>
      <c r="D2009" s="14">
        <v>2</v>
      </c>
      <c r="E2009" s="14">
        <v>3</v>
      </c>
      <c r="F2009" s="14">
        <v>27</v>
      </c>
      <c r="G2009" s="14">
        <v>1</v>
      </c>
      <c r="H2009" s="19">
        <f>SUM(D2009*400)+(E2009*100)+F2009</f>
        <v>1127</v>
      </c>
      <c r="I2009" s="14">
        <v>440</v>
      </c>
      <c r="J2009" s="30">
        <f>H2009*I2009</f>
        <v>495880</v>
      </c>
      <c r="K2009" s="14">
        <v>1</v>
      </c>
      <c r="L2009" s="14"/>
      <c r="M2009" s="14"/>
      <c r="N2009" s="14">
        <v>3</v>
      </c>
      <c r="O2009" s="19"/>
      <c r="P2009" s="31">
        <v>100</v>
      </c>
      <c r="Q2009" s="32"/>
      <c r="R2009" s="32"/>
      <c r="S2009" s="31"/>
      <c r="T2009" s="31"/>
      <c r="U2009" s="30"/>
      <c r="V2009" s="30">
        <f t="shared" si="299"/>
        <v>495880</v>
      </c>
      <c r="W2009" s="30">
        <f t="shared" si="294"/>
        <v>495880</v>
      </c>
      <c r="X2009" s="33">
        <v>50</v>
      </c>
      <c r="Y2009" s="34"/>
      <c r="Z2009" s="19">
        <v>0.01</v>
      </c>
    </row>
    <row r="2010" spans="1:26" ht="29.25" customHeight="1" thickBot="1" x14ac:dyDescent="0.6">
      <c r="A2010" s="11">
        <v>1646</v>
      </c>
      <c r="B2010" s="11" t="s">
        <v>32</v>
      </c>
      <c r="C2010" s="11">
        <v>19499</v>
      </c>
      <c r="D2010" s="11">
        <v>0</v>
      </c>
      <c r="E2010" s="11">
        <v>3</v>
      </c>
      <c r="F2010" s="11">
        <v>0</v>
      </c>
      <c r="G2010" s="20">
        <v>1</v>
      </c>
      <c r="H2010" s="12">
        <f t="shared" si="301"/>
        <v>300</v>
      </c>
      <c r="I2010" s="11">
        <v>100</v>
      </c>
      <c r="J2010" s="13">
        <f t="shared" ref="J2010:J2024" si="302">H2010*I2010</f>
        <v>30000</v>
      </c>
      <c r="K2010" s="11">
        <v>1</v>
      </c>
      <c r="L2010" s="11"/>
      <c r="M2010" s="11"/>
      <c r="N2010" s="11">
        <v>1</v>
      </c>
      <c r="O2010" s="12"/>
      <c r="P2010" s="15">
        <v>100</v>
      </c>
      <c r="Q2010" s="16"/>
      <c r="R2010" s="16"/>
      <c r="S2010" s="15"/>
      <c r="T2010" s="15"/>
      <c r="U2010" s="13"/>
      <c r="V2010" s="13">
        <f t="shared" si="299"/>
        <v>30000</v>
      </c>
      <c r="W2010" s="13">
        <f t="shared" si="294"/>
        <v>30000</v>
      </c>
      <c r="X2010" s="17">
        <v>50</v>
      </c>
      <c r="Y2010" s="18" t="s">
        <v>35</v>
      </c>
      <c r="Z2010" s="19">
        <v>0.01</v>
      </c>
    </row>
    <row r="2011" spans="1:26" ht="29.25" customHeight="1" thickBot="1" x14ac:dyDescent="0.6">
      <c r="A2011" s="11">
        <v>1647</v>
      </c>
      <c r="B2011" s="11" t="s">
        <v>32</v>
      </c>
      <c r="C2011" s="11">
        <v>17374</v>
      </c>
      <c r="D2011" s="11">
        <v>15</v>
      </c>
      <c r="E2011" s="11">
        <v>2</v>
      </c>
      <c r="F2011" s="11">
        <v>30</v>
      </c>
      <c r="G2011" s="20">
        <v>1</v>
      </c>
      <c r="H2011" s="12">
        <f t="shared" si="301"/>
        <v>6230</v>
      </c>
      <c r="I2011" s="11">
        <v>230</v>
      </c>
      <c r="J2011" s="13">
        <f t="shared" si="302"/>
        <v>1432900</v>
      </c>
      <c r="K2011" s="11">
        <v>1</v>
      </c>
      <c r="L2011" s="11"/>
      <c r="M2011" s="11"/>
      <c r="N2011" s="11">
        <v>1</v>
      </c>
      <c r="O2011" s="12"/>
      <c r="P2011" s="15">
        <v>100</v>
      </c>
      <c r="Q2011" s="16"/>
      <c r="R2011" s="16"/>
      <c r="S2011" s="15"/>
      <c r="T2011" s="15"/>
      <c r="U2011" s="13"/>
      <c r="V2011" s="13">
        <f t="shared" si="299"/>
        <v>1432900</v>
      </c>
      <c r="W2011" s="13">
        <f t="shared" si="294"/>
        <v>1432900</v>
      </c>
      <c r="X2011" s="17">
        <v>50</v>
      </c>
      <c r="Y2011" s="6" t="s">
        <v>35</v>
      </c>
      <c r="Z2011" s="19">
        <v>0.01</v>
      </c>
    </row>
    <row r="2012" spans="1:26" ht="29.25" customHeight="1" thickBot="1" x14ac:dyDescent="0.6">
      <c r="A2012" s="11">
        <v>1648</v>
      </c>
      <c r="B2012" s="11" t="s">
        <v>32</v>
      </c>
      <c r="C2012" s="11">
        <v>17864</v>
      </c>
      <c r="D2012" s="11">
        <v>4</v>
      </c>
      <c r="E2012" s="11">
        <v>2</v>
      </c>
      <c r="F2012" s="11">
        <v>0</v>
      </c>
      <c r="G2012" s="20">
        <v>1</v>
      </c>
      <c r="H2012" s="12">
        <f t="shared" si="301"/>
        <v>1800</v>
      </c>
      <c r="I2012" s="11">
        <v>100</v>
      </c>
      <c r="J2012" s="13">
        <f t="shared" si="302"/>
        <v>180000</v>
      </c>
      <c r="K2012" s="11">
        <v>1</v>
      </c>
      <c r="L2012" s="11"/>
      <c r="M2012" s="11"/>
      <c r="N2012" s="11">
        <v>1</v>
      </c>
      <c r="O2012" s="12"/>
      <c r="P2012" s="15">
        <v>100</v>
      </c>
      <c r="Q2012" s="16"/>
      <c r="R2012" s="16"/>
      <c r="S2012" s="15"/>
      <c r="T2012" s="15"/>
      <c r="U2012" s="13"/>
      <c r="V2012" s="13">
        <f t="shared" si="299"/>
        <v>180000</v>
      </c>
      <c r="W2012" s="13">
        <f t="shared" si="294"/>
        <v>180000</v>
      </c>
      <c r="X2012" s="17">
        <v>50</v>
      </c>
      <c r="Y2012" s="6" t="s">
        <v>35</v>
      </c>
      <c r="Z2012" s="19">
        <v>0.01</v>
      </c>
    </row>
    <row r="2013" spans="1:26" ht="36.75" customHeight="1" thickBot="1" x14ac:dyDescent="0.6">
      <c r="A2013" s="11">
        <v>1649</v>
      </c>
      <c r="B2013" s="11" t="s">
        <v>32</v>
      </c>
      <c r="C2013" s="11">
        <v>2790</v>
      </c>
      <c r="D2013" s="11">
        <v>0</v>
      </c>
      <c r="E2013" s="11">
        <v>1</v>
      </c>
      <c r="F2013" s="11">
        <v>55</v>
      </c>
      <c r="G2013" s="20">
        <v>2</v>
      </c>
      <c r="H2013" s="12">
        <f t="shared" si="301"/>
        <v>155</v>
      </c>
      <c r="I2013" s="11">
        <v>370</v>
      </c>
      <c r="J2013" s="13">
        <f t="shared" si="302"/>
        <v>57350</v>
      </c>
      <c r="K2013" s="11">
        <v>1</v>
      </c>
      <c r="L2013" s="11" t="s">
        <v>45</v>
      </c>
      <c r="M2013" s="11"/>
      <c r="N2013" s="11">
        <v>2</v>
      </c>
      <c r="O2013" s="12"/>
      <c r="P2013" s="15">
        <v>100</v>
      </c>
      <c r="Q2013" s="16"/>
      <c r="R2013" s="16"/>
      <c r="S2013" s="15"/>
      <c r="T2013" s="15"/>
      <c r="U2013" s="13"/>
      <c r="V2013" s="13">
        <f t="shared" si="299"/>
        <v>57350</v>
      </c>
      <c r="W2013" s="13">
        <f t="shared" si="294"/>
        <v>57350</v>
      </c>
      <c r="X2013" s="17">
        <v>50</v>
      </c>
      <c r="Y2013" s="6" t="s">
        <v>35</v>
      </c>
      <c r="Z2013" s="19">
        <v>0.02</v>
      </c>
    </row>
    <row r="2014" spans="1:26" ht="26.25" customHeight="1" thickBot="1" x14ac:dyDescent="0.6">
      <c r="A2014" s="11">
        <v>1650</v>
      </c>
      <c r="B2014" s="11" t="s">
        <v>32</v>
      </c>
      <c r="C2014" s="11">
        <v>347</v>
      </c>
      <c r="D2014" s="11">
        <v>0</v>
      </c>
      <c r="E2014" s="11">
        <v>1</v>
      </c>
      <c r="F2014" s="11">
        <v>69</v>
      </c>
      <c r="G2014" s="20">
        <v>1</v>
      </c>
      <c r="H2014" s="12">
        <f t="shared" si="301"/>
        <v>169</v>
      </c>
      <c r="I2014" s="11">
        <v>420</v>
      </c>
      <c r="J2014" s="13">
        <f t="shared" si="302"/>
        <v>70980</v>
      </c>
      <c r="K2014" s="11">
        <v>1</v>
      </c>
      <c r="L2014" s="11"/>
      <c r="M2014" s="11"/>
      <c r="N2014" s="11">
        <v>1</v>
      </c>
      <c r="O2014" s="12"/>
      <c r="P2014" s="15">
        <v>100</v>
      </c>
      <c r="Q2014" s="16"/>
      <c r="R2014" s="16"/>
      <c r="S2014" s="15"/>
      <c r="T2014" s="15"/>
      <c r="U2014" s="13"/>
      <c r="V2014" s="13">
        <f t="shared" si="299"/>
        <v>70980</v>
      </c>
      <c r="W2014" s="13">
        <f t="shared" si="294"/>
        <v>70980</v>
      </c>
      <c r="X2014" s="154">
        <v>50</v>
      </c>
      <c r="Y2014" s="155" t="s">
        <v>35</v>
      </c>
      <c r="Z2014" s="156">
        <v>0.01</v>
      </c>
    </row>
    <row r="2015" spans="1:26" ht="26.25" customHeight="1" thickBot="1" x14ac:dyDescent="0.6">
      <c r="A2015" s="11">
        <v>1651</v>
      </c>
      <c r="B2015" s="11" t="s">
        <v>32</v>
      </c>
      <c r="C2015" s="11">
        <v>19475</v>
      </c>
      <c r="D2015" s="11">
        <v>9</v>
      </c>
      <c r="E2015" s="11">
        <v>1</v>
      </c>
      <c r="F2015" s="11">
        <v>10</v>
      </c>
      <c r="G2015" s="20">
        <v>1</v>
      </c>
      <c r="H2015" s="12">
        <f t="shared" si="301"/>
        <v>3710</v>
      </c>
      <c r="I2015" s="11">
        <v>100</v>
      </c>
      <c r="J2015" s="13">
        <f t="shared" si="302"/>
        <v>371000</v>
      </c>
      <c r="K2015" s="11">
        <v>1</v>
      </c>
      <c r="L2015" s="11"/>
      <c r="M2015" s="11"/>
      <c r="N2015" s="11">
        <v>1</v>
      </c>
      <c r="O2015" s="12"/>
      <c r="P2015" s="15">
        <v>100</v>
      </c>
      <c r="Q2015" s="16"/>
      <c r="R2015" s="16"/>
      <c r="S2015" s="15"/>
      <c r="T2015" s="15"/>
      <c r="U2015" s="13"/>
      <c r="V2015" s="13">
        <f t="shared" si="299"/>
        <v>371000</v>
      </c>
      <c r="W2015" s="13">
        <f t="shared" ref="W2015:W2080" si="303">V2015</f>
        <v>371000</v>
      </c>
      <c r="X2015" s="154"/>
      <c r="Y2015" s="155"/>
      <c r="Z2015" s="156"/>
    </row>
    <row r="2016" spans="1:26" ht="26.25" customHeight="1" thickBot="1" x14ac:dyDescent="0.6">
      <c r="A2016" s="11">
        <v>1652</v>
      </c>
      <c r="B2016" s="11" t="s">
        <v>32</v>
      </c>
      <c r="C2016" s="11">
        <v>19492</v>
      </c>
      <c r="D2016" s="11">
        <v>2</v>
      </c>
      <c r="E2016" s="11">
        <v>3</v>
      </c>
      <c r="F2016" s="11">
        <v>73</v>
      </c>
      <c r="G2016" s="20">
        <v>1</v>
      </c>
      <c r="H2016" s="12">
        <f t="shared" si="301"/>
        <v>1173</v>
      </c>
      <c r="I2016" s="11">
        <v>310</v>
      </c>
      <c r="J2016" s="13">
        <f t="shared" si="302"/>
        <v>363630</v>
      </c>
      <c r="K2016" s="11">
        <v>1</v>
      </c>
      <c r="L2016" s="11"/>
      <c r="M2016" s="11"/>
      <c r="N2016" s="11">
        <v>1</v>
      </c>
      <c r="O2016" s="12"/>
      <c r="P2016" s="15">
        <v>100</v>
      </c>
      <c r="Q2016" s="16"/>
      <c r="R2016" s="16"/>
      <c r="S2016" s="15"/>
      <c r="T2016" s="15"/>
      <c r="U2016" s="13"/>
      <c r="V2016" s="13">
        <f t="shared" si="299"/>
        <v>363630</v>
      </c>
      <c r="W2016" s="13">
        <f t="shared" si="303"/>
        <v>363630</v>
      </c>
      <c r="X2016" s="154"/>
      <c r="Y2016" s="155"/>
      <c r="Z2016" s="156"/>
    </row>
    <row r="2017" spans="1:26" ht="36.75" customHeight="1" thickBot="1" x14ac:dyDescent="0.6">
      <c r="A2017" s="11">
        <v>1653</v>
      </c>
      <c r="B2017" s="11" t="s">
        <v>32</v>
      </c>
      <c r="C2017" s="11">
        <v>32347</v>
      </c>
      <c r="D2017" s="11">
        <v>0</v>
      </c>
      <c r="E2017" s="11">
        <v>1</v>
      </c>
      <c r="F2017" s="11">
        <v>68</v>
      </c>
      <c r="G2017" s="20">
        <v>2</v>
      </c>
      <c r="H2017" s="12">
        <f t="shared" si="301"/>
        <v>168</v>
      </c>
      <c r="I2017" s="11">
        <v>420</v>
      </c>
      <c r="J2017" s="13">
        <f t="shared" si="302"/>
        <v>70560</v>
      </c>
      <c r="K2017" s="11">
        <v>1</v>
      </c>
      <c r="L2017" s="11" t="s">
        <v>33</v>
      </c>
      <c r="M2017" s="11" t="s">
        <v>37</v>
      </c>
      <c r="N2017" s="11">
        <v>2</v>
      </c>
      <c r="O2017" s="12">
        <v>81</v>
      </c>
      <c r="P2017" s="15">
        <v>100</v>
      </c>
      <c r="Q2017" s="16">
        <v>8450</v>
      </c>
      <c r="R2017" s="16">
        <f>O2017*Q2017</f>
        <v>684450</v>
      </c>
      <c r="S2017" s="15">
        <v>21</v>
      </c>
      <c r="T2017" s="15">
        <v>32</v>
      </c>
      <c r="U2017" s="13">
        <f>R2017*(100-T2017)%</f>
        <v>465426.00000000006</v>
      </c>
      <c r="V2017" s="13">
        <f t="shared" si="299"/>
        <v>535986</v>
      </c>
      <c r="W2017" s="13">
        <f t="shared" si="303"/>
        <v>535986</v>
      </c>
      <c r="X2017" s="17">
        <v>50</v>
      </c>
      <c r="Y2017" s="18" t="s">
        <v>35</v>
      </c>
      <c r="Z2017" s="19">
        <v>0.03</v>
      </c>
    </row>
    <row r="2018" spans="1:26" ht="29.25" customHeight="1" thickBot="1" x14ac:dyDescent="0.6">
      <c r="A2018" s="11">
        <v>1654</v>
      </c>
      <c r="B2018" s="11" t="s">
        <v>32</v>
      </c>
      <c r="C2018" s="11">
        <v>32349</v>
      </c>
      <c r="D2018" s="11">
        <v>1</v>
      </c>
      <c r="E2018" s="11">
        <v>1</v>
      </c>
      <c r="F2018" s="11">
        <v>32</v>
      </c>
      <c r="G2018" s="20">
        <v>1</v>
      </c>
      <c r="H2018" s="12">
        <f t="shared" si="301"/>
        <v>532</v>
      </c>
      <c r="I2018" s="11">
        <v>180</v>
      </c>
      <c r="J2018" s="13">
        <f t="shared" si="302"/>
        <v>95760</v>
      </c>
      <c r="K2018" s="11">
        <v>1</v>
      </c>
      <c r="L2018" s="11"/>
      <c r="M2018" s="11"/>
      <c r="N2018" s="11">
        <v>1</v>
      </c>
      <c r="O2018" s="12"/>
      <c r="P2018" s="15">
        <v>100</v>
      </c>
      <c r="Q2018" s="16"/>
      <c r="R2018" s="16"/>
      <c r="S2018" s="15"/>
      <c r="T2018" s="15"/>
      <c r="U2018" s="13"/>
      <c r="V2018" s="13">
        <f t="shared" si="299"/>
        <v>95760</v>
      </c>
      <c r="W2018" s="13">
        <f t="shared" si="303"/>
        <v>95760</v>
      </c>
      <c r="X2018" s="17">
        <v>50</v>
      </c>
      <c r="Y2018" s="58" t="s">
        <v>35</v>
      </c>
      <c r="Z2018" s="19">
        <v>0.01</v>
      </c>
    </row>
    <row r="2019" spans="1:26" ht="29.25" customHeight="1" thickBot="1" x14ac:dyDescent="0.6">
      <c r="A2019" s="11">
        <v>1655</v>
      </c>
      <c r="B2019" s="11" t="s">
        <v>32</v>
      </c>
      <c r="C2019" s="11">
        <v>32350</v>
      </c>
      <c r="D2019" s="11">
        <v>0</v>
      </c>
      <c r="E2019" s="11">
        <v>2</v>
      </c>
      <c r="F2019" s="11">
        <v>12</v>
      </c>
      <c r="G2019" s="20">
        <v>1</v>
      </c>
      <c r="H2019" s="12">
        <f t="shared" si="301"/>
        <v>212</v>
      </c>
      <c r="I2019" s="11">
        <v>420</v>
      </c>
      <c r="J2019" s="13">
        <f t="shared" si="302"/>
        <v>89040</v>
      </c>
      <c r="K2019" s="11">
        <v>1</v>
      </c>
      <c r="L2019" s="11"/>
      <c r="M2019" s="11"/>
      <c r="N2019" s="11">
        <v>1</v>
      </c>
      <c r="O2019" s="12"/>
      <c r="P2019" s="15">
        <v>100</v>
      </c>
      <c r="Q2019" s="16"/>
      <c r="R2019" s="16"/>
      <c r="S2019" s="15"/>
      <c r="T2019" s="15"/>
      <c r="U2019" s="13"/>
      <c r="V2019" s="13">
        <f t="shared" si="299"/>
        <v>89040</v>
      </c>
      <c r="W2019" s="13">
        <f t="shared" si="303"/>
        <v>89040</v>
      </c>
      <c r="X2019" s="17">
        <v>50</v>
      </c>
      <c r="Y2019" s="58" t="s">
        <v>35</v>
      </c>
      <c r="Z2019" s="19">
        <v>0.01</v>
      </c>
    </row>
    <row r="2020" spans="1:26" ht="29.25" customHeight="1" thickBot="1" x14ac:dyDescent="0.6">
      <c r="A2020" s="11">
        <v>1656</v>
      </c>
      <c r="B2020" s="11" t="s">
        <v>32</v>
      </c>
      <c r="C2020" s="11">
        <v>32351</v>
      </c>
      <c r="D2020" s="11">
        <v>0</v>
      </c>
      <c r="E2020" s="11">
        <v>2</v>
      </c>
      <c r="F2020" s="11">
        <v>52</v>
      </c>
      <c r="G2020" s="20">
        <v>1</v>
      </c>
      <c r="H2020" s="12">
        <f t="shared" si="301"/>
        <v>252</v>
      </c>
      <c r="I2020" s="11">
        <v>420</v>
      </c>
      <c r="J2020" s="13">
        <f t="shared" si="302"/>
        <v>105840</v>
      </c>
      <c r="K2020" s="11">
        <v>1</v>
      </c>
      <c r="L2020" s="11"/>
      <c r="M2020" s="11"/>
      <c r="N2020" s="11">
        <v>1</v>
      </c>
      <c r="O2020" s="12"/>
      <c r="P2020" s="15">
        <v>100</v>
      </c>
      <c r="Q2020" s="16"/>
      <c r="R2020" s="16"/>
      <c r="S2020" s="15"/>
      <c r="T2020" s="15"/>
      <c r="U2020" s="13"/>
      <c r="V2020" s="13">
        <f t="shared" si="299"/>
        <v>105840</v>
      </c>
      <c r="W2020" s="13">
        <f t="shared" si="303"/>
        <v>105840</v>
      </c>
      <c r="X2020" s="17">
        <v>50</v>
      </c>
      <c r="Y2020" s="58" t="s">
        <v>35</v>
      </c>
      <c r="Z2020" s="19">
        <v>0.01</v>
      </c>
    </row>
    <row r="2021" spans="1:26" ht="36.75" customHeight="1" thickBot="1" x14ac:dyDescent="0.6">
      <c r="A2021" s="11">
        <v>1657</v>
      </c>
      <c r="B2021" s="11" t="s">
        <v>32</v>
      </c>
      <c r="C2021" s="11">
        <v>32344</v>
      </c>
      <c r="D2021" s="11">
        <v>0</v>
      </c>
      <c r="E2021" s="11">
        <v>3</v>
      </c>
      <c r="F2021" s="11">
        <v>0</v>
      </c>
      <c r="G2021" s="20">
        <v>2</v>
      </c>
      <c r="H2021" s="12">
        <f t="shared" si="301"/>
        <v>300</v>
      </c>
      <c r="I2021" s="11">
        <v>420</v>
      </c>
      <c r="J2021" s="13">
        <f t="shared" si="302"/>
        <v>126000</v>
      </c>
      <c r="K2021" s="11">
        <v>1</v>
      </c>
      <c r="L2021" s="11" t="s">
        <v>33</v>
      </c>
      <c r="M2021" s="14" t="s">
        <v>34</v>
      </c>
      <c r="N2021" s="11">
        <v>2</v>
      </c>
      <c r="O2021" s="12">
        <v>319.60000000000002</v>
      </c>
      <c r="P2021" s="15">
        <v>100</v>
      </c>
      <c r="Q2021" s="16">
        <v>8450</v>
      </c>
      <c r="R2021" s="16">
        <f>O2021*Q2021</f>
        <v>2700620</v>
      </c>
      <c r="S2021" s="15">
        <v>41</v>
      </c>
      <c r="T2021" s="15">
        <v>85</v>
      </c>
      <c r="U2021" s="13">
        <f>R2021*(100-T2021)%</f>
        <v>405093</v>
      </c>
      <c r="V2021" s="13">
        <f t="shared" si="299"/>
        <v>531093</v>
      </c>
      <c r="W2021" s="13">
        <f t="shared" si="303"/>
        <v>531093</v>
      </c>
      <c r="X2021" s="17">
        <v>50</v>
      </c>
      <c r="Y2021" s="18" t="s">
        <v>35</v>
      </c>
      <c r="Z2021" s="19">
        <v>0.03</v>
      </c>
    </row>
    <row r="2022" spans="1:26" s="37" customFormat="1" ht="38.65" customHeight="1" thickBot="1" x14ac:dyDescent="0.6">
      <c r="A2022" s="11">
        <v>1658</v>
      </c>
      <c r="B2022" s="14" t="s">
        <v>32</v>
      </c>
      <c r="C2022" s="14">
        <v>417</v>
      </c>
      <c r="D2022" s="14">
        <v>1</v>
      </c>
      <c r="E2022" s="14">
        <v>0</v>
      </c>
      <c r="F2022" s="14">
        <v>12</v>
      </c>
      <c r="G2022" s="29">
        <v>1</v>
      </c>
      <c r="H2022" s="19">
        <f t="shared" si="301"/>
        <v>412</v>
      </c>
      <c r="I2022" s="14">
        <v>420</v>
      </c>
      <c r="J2022" s="30">
        <f t="shared" si="302"/>
        <v>173040</v>
      </c>
      <c r="K2022" s="14">
        <v>1</v>
      </c>
      <c r="L2022" s="14" t="s">
        <v>33</v>
      </c>
      <c r="M2022" s="14" t="s">
        <v>41</v>
      </c>
      <c r="N2022" s="14">
        <v>2</v>
      </c>
      <c r="O2022" s="19">
        <v>36</v>
      </c>
      <c r="P2022" s="31">
        <v>100</v>
      </c>
      <c r="Q2022" s="32">
        <v>8600</v>
      </c>
      <c r="R2022" s="32">
        <f>O2022*Q2022</f>
        <v>309600</v>
      </c>
      <c r="S2022" s="31">
        <v>6</v>
      </c>
      <c r="T2022" s="31">
        <v>20</v>
      </c>
      <c r="U2022" s="30">
        <f>R2022*(100-T2022)%</f>
        <v>247680</v>
      </c>
      <c r="V2022" s="30">
        <f t="shared" si="299"/>
        <v>420720</v>
      </c>
      <c r="W2022" s="30">
        <f t="shared" si="303"/>
        <v>420720</v>
      </c>
      <c r="X2022" s="33">
        <v>50</v>
      </c>
      <c r="Y2022" s="34" t="s">
        <v>35</v>
      </c>
      <c r="Z2022" s="19">
        <v>0.03</v>
      </c>
    </row>
    <row r="2023" spans="1:26" ht="29.25" customHeight="1" thickBot="1" x14ac:dyDescent="0.6">
      <c r="A2023" s="11">
        <v>1659</v>
      </c>
      <c r="B2023" s="11" t="s">
        <v>32</v>
      </c>
      <c r="C2023" s="11">
        <v>17782</v>
      </c>
      <c r="D2023" s="11">
        <v>23</v>
      </c>
      <c r="E2023" s="11">
        <v>2</v>
      </c>
      <c r="F2023" s="11">
        <v>90</v>
      </c>
      <c r="G2023" s="20">
        <v>1</v>
      </c>
      <c r="H2023" s="12">
        <f t="shared" si="301"/>
        <v>9490</v>
      </c>
      <c r="I2023" s="11">
        <v>100</v>
      </c>
      <c r="J2023" s="13">
        <f t="shared" si="302"/>
        <v>949000</v>
      </c>
      <c r="K2023" s="11">
        <v>1</v>
      </c>
      <c r="L2023" s="11"/>
      <c r="M2023" s="11"/>
      <c r="N2023" s="11">
        <v>1</v>
      </c>
      <c r="O2023" s="12"/>
      <c r="P2023" s="15">
        <v>100</v>
      </c>
      <c r="Q2023" s="16"/>
      <c r="R2023" s="16"/>
      <c r="S2023" s="15"/>
      <c r="T2023" s="15"/>
      <c r="U2023" s="13"/>
      <c r="V2023" s="13">
        <f t="shared" si="299"/>
        <v>949000</v>
      </c>
      <c r="W2023" s="13">
        <f t="shared" si="303"/>
        <v>949000</v>
      </c>
      <c r="X2023" s="17">
        <v>50</v>
      </c>
      <c r="Y2023" s="58" t="s">
        <v>35</v>
      </c>
      <c r="Z2023" s="19">
        <v>0.01</v>
      </c>
    </row>
    <row r="2024" spans="1:26" ht="36.75" customHeight="1" thickBot="1" x14ac:dyDescent="0.6">
      <c r="A2024" s="152">
        <v>1660</v>
      </c>
      <c r="B2024" s="11" t="s">
        <v>32</v>
      </c>
      <c r="C2024" s="11">
        <v>467</v>
      </c>
      <c r="D2024" s="11">
        <v>1</v>
      </c>
      <c r="E2024" s="11">
        <v>2</v>
      </c>
      <c r="F2024" s="11">
        <v>29</v>
      </c>
      <c r="G2024" s="20">
        <v>2</v>
      </c>
      <c r="H2024" s="12">
        <f t="shared" si="301"/>
        <v>629</v>
      </c>
      <c r="I2024" s="11">
        <v>370</v>
      </c>
      <c r="J2024" s="13">
        <f t="shared" si="302"/>
        <v>232730</v>
      </c>
      <c r="K2024" s="11">
        <v>1</v>
      </c>
      <c r="L2024" s="11"/>
      <c r="M2024" s="11"/>
      <c r="N2024" s="11">
        <v>2</v>
      </c>
      <c r="O2024" s="12"/>
      <c r="P2024" s="15">
        <v>100</v>
      </c>
      <c r="Q2024" s="16"/>
      <c r="R2024" s="16"/>
      <c r="S2024" s="15"/>
      <c r="T2024" s="15"/>
      <c r="U2024" s="13"/>
      <c r="V2024" s="13">
        <f t="shared" si="299"/>
        <v>232730</v>
      </c>
      <c r="W2024" s="13">
        <f t="shared" si="303"/>
        <v>232730</v>
      </c>
      <c r="X2024" s="17">
        <v>50</v>
      </c>
      <c r="Y2024" s="18" t="s">
        <v>35</v>
      </c>
      <c r="Z2024" s="19">
        <v>0.03</v>
      </c>
    </row>
    <row r="2025" spans="1:26" ht="36.75" customHeight="1" thickBot="1" x14ac:dyDescent="0.6">
      <c r="A2025" s="153"/>
      <c r="B2025" s="11" t="s">
        <v>32</v>
      </c>
      <c r="C2025" s="11">
        <v>467</v>
      </c>
      <c r="D2025" s="11"/>
      <c r="E2025" s="11"/>
      <c r="F2025" s="11"/>
      <c r="G2025" s="20"/>
      <c r="H2025" s="12"/>
      <c r="I2025" s="11"/>
      <c r="J2025" s="13"/>
      <c r="K2025" s="11">
        <v>1</v>
      </c>
      <c r="L2025" s="11" t="s">
        <v>33</v>
      </c>
      <c r="M2025" s="11" t="s">
        <v>37</v>
      </c>
      <c r="N2025" s="11">
        <v>2</v>
      </c>
      <c r="O2025" s="12">
        <v>108</v>
      </c>
      <c r="P2025" s="15">
        <v>100</v>
      </c>
      <c r="Q2025" s="16">
        <v>8450</v>
      </c>
      <c r="R2025" s="16">
        <f>O2025*Q2025</f>
        <v>912600</v>
      </c>
      <c r="S2025" s="15">
        <v>22</v>
      </c>
      <c r="T2025" s="15">
        <v>34</v>
      </c>
      <c r="U2025" s="13">
        <f>R2025*(100-T2025)%</f>
        <v>602316</v>
      </c>
      <c r="V2025" s="13">
        <f t="shared" si="299"/>
        <v>602316</v>
      </c>
      <c r="W2025" s="13">
        <f t="shared" si="303"/>
        <v>602316</v>
      </c>
      <c r="X2025" s="17">
        <v>10</v>
      </c>
      <c r="Y2025" s="18" t="s">
        <v>35</v>
      </c>
      <c r="Z2025" s="19">
        <v>0.02</v>
      </c>
    </row>
    <row r="2026" spans="1:26" ht="36.75" customHeight="1" thickBot="1" x14ac:dyDescent="0.6">
      <c r="A2026" s="11">
        <v>1661</v>
      </c>
      <c r="B2026" s="11" t="s">
        <v>32</v>
      </c>
      <c r="C2026" s="11">
        <v>33283</v>
      </c>
      <c r="D2026" s="11">
        <v>0</v>
      </c>
      <c r="E2026" s="11">
        <v>0</v>
      </c>
      <c r="F2026" s="11">
        <v>73</v>
      </c>
      <c r="G2026" s="20">
        <v>2</v>
      </c>
      <c r="H2026" s="12">
        <f t="shared" si="301"/>
        <v>73</v>
      </c>
      <c r="I2026" s="11">
        <v>420</v>
      </c>
      <c r="J2026" s="13">
        <f>H2026*I2026</f>
        <v>30660</v>
      </c>
      <c r="K2026" s="11">
        <v>1</v>
      </c>
      <c r="L2026" s="11" t="s">
        <v>33</v>
      </c>
      <c r="M2026" s="14" t="s">
        <v>34</v>
      </c>
      <c r="N2026" s="11">
        <v>2</v>
      </c>
      <c r="O2026" s="12">
        <v>248.32</v>
      </c>
      <c r="P2026" s="15">
        <v>100</v>
      </c>
      <c r="Q2026" s="16">
        <v>8450</v>
      </c>
      <c r="R2026" s="16">
        <f>O2026*Q2026</f>
        <v>2098304</v>
      </c>
      <c r="S2026" s="15">
        <v>36</v>
      </c>
      <c r="T2026" s="15">
        <v>85</v>
      </c>
      <c r="U2026" s="13">
        <f>R2026*(100-T2026)%</f>
        <v>314745.59999999998</v>
      </c>
      <c r="V2026" s="13">
        <f t="shared" si="299"/>
        <v>345405.6</v>
      </c>
      <c r="W2026" s="13">
        <f t="shared" si="303"/>
        <v>345405.6</v>
      </c>
      <c r="X2026" s="17">
        <v>50</v>
      </c>
      <c r="Y2026" s="18" t="s">
        <v>35</v>
      </c>
      <c r="Z2026" s="19">
        <v>0.03</v>
      </c>
    </row>
    <row r="2027" spans="1:26" s="37" customFormat="1" ht="36.75" customHeight="1" thickBot="1" x14ac:dyDescent="0.6">
      <c r="A2027" s="147">
        <v>1662</v>
      </c>
      <c r="B2027" s="14" t="s">
        <v>32</v>
      </c>
      <c r="C2027" s="14">
        <v>463</v>
      </c>
      <c r="D2027" s="14">
        <v>0</v>
      </c>
      <c r="E2027" s="14">
        <v>1</v>
      </c>
      <c r="F2027" s="14">
        <v>49</v>
      </c>
      <c r="G2027" s="14">
        <v>3</v>
      </c>
      <c r="H2027" s="19">
        <f>SUM(D2027*400)+(E2027*100)+F2027-H2028-H2029</f>
        <v>119</v>
      </c>
      <c r="I2027" s="14">
        <v>500</v>
      </c>
      <c r="J2027" s="30">
        <f>H2027*I2027</f>
        <v>59500</v>
      </c>
      <c r="K2027" s="14">
        <v>1</v>
      </c>
      <c r="L2027" s="14"/>
      <c r="M2027" s="14"/>
      <c r="N2027" s="14">
        <v>3</v>
      </c>
      <c r="O2027" s="19"/>
      <c r="P2027" s="31">
        <v>100</v>
      </c>
      <c r="Q2027" s="32"/>
      <c r="R2027" s="32"/>
      <c r="S2027" s="31"/>
      <c r="T2027" s="31"/>
      <c r="U2027" s="30"/>
      <c r="V2027" s="30">
        <f t="shared" si="299"/>
        <v>59500</v>
      </c>
      <c r="W2027" s="30">
        <f>V2027</f>
        <v>59500</v>
      </c>
      <c r="X2027" s="102" t="s">
        <v>35</v>
      </c>
      <c r="Y2027" s="34">
        <f>W2027</f>
        <v>59500</v>
      </c>
      <c r="Z2027" s="19">
        <v>0.3</v>
      </c>
    </row>
    <row r="2028" spans="1:26" s="37" customFormat="1" ht="36.75" customHeight="1" thickBot="1" x14ac:dyDescent="0.6">
      <c r="A2028" s="151"/>
      <c r="B2028" s="14" t="s">
        <v>32</v>
      </c>
      <c r="C2028" s="14">
        <v>463</v>
      </c>
      <c r="D2028" s="14"/>
      <c r="E2028" s="14"/>
      <c r="F2028" s="14"/>
      <c r="G2028" s="14">
        <v>3</v>
      </c>
      <c r="H2028" s="19">
        <v>18</v>
      </c>
      <c r="I2028" s="14">
        <v>500</v>
      </c>
      <c r="J2028" s="30">
        <f>H2028*I2028</f>
        <v>9000</v>
      </c>
      <c r="K2028" s="14">
        <v>1</v>
      </c>
      <c r="L2028" s="14" t="s">
        <v>43</v>
      </c>
      <c r="M2028" s="14" t="s">
        <v>37</v>
      </c>
      <c r="N2028" s="14">
        <v>3</v>
      </c>
      <c r="O2028" s="19">
        <v>72</v>
      </c>
      <c r="P2028" s="31">
        <v>100</v>
      </c>
      <c r="Q2028" s="32">
        <v>5650</v>
      </c>
      <c r="R2028" s="32">
        <f>O2028*Q2028</f>
        <v>406800</v>
      </c>
      <c r="S2028" s="31">
        <v>6</v>
      </c>
      <c r="T2028" s="31">
        <v>6</v>
      </c>
      <c r="U2028" s="30">
        <f>R2028*(100-T2028)%</f>
        <v>382392</v>
      </c>
      <c r="V2028" s="30">
        <f>U2028+J2028</f>
        <v>391392</v>
      </c>
      <c r="W2028" s="30">
        <f>V2028</f>
        <v>391392</v>
      </c>
      <c r="X2028" s="102" t="s">
        <v>35</v>
      </c>
      <c r="Y2028" s="34">
        <f>W2028</f>
        <v>391392</v>
      </c>
      <c r="Z2028" s="19">
        <v>0.3</v>
      </c>
    </row>
    <row r="2029" spans="1:26" s="37" customFormat="1" ht="36.75" customHeight="1" thickBot="1" x14ac:dyDescent="0.6">
      <c r="A2029" s="148"/>
      <c r="B2029" s="14" t="s">
        <v>32</v>
      </c>
      <c r="C2029" s="14">
        <v>463</v>
      </c>
      <c r="D2029" s="14"/>
      <c r="E2029" s="14"/>
      <c r="F2029" s="14"/>
      <c r="G2029" s="14">
        <v>3</v>
      </c>
      <c r="H2029" s="19">
        <v>12</v>
      </c>
      <c r="I2029" s="14">
        <v>500</v>
      </c>
      <c r="J2029" s="30">
        <f>H2029*I2029</f>
        <v>6000</v>
      </c>
      <c r="K2029" s="14">
        <v>1</v>
      </c>
      <c r="L2029" s="14" t="s">
        <v>61</v>
      </c>
      <c r="M2029" s="14" t="s">
        <v>37</v>
      </c>
      <c r="N2029" s="14">
        <v>3</v>
      </c>
      <c r="O2029" s="19">
        <v>48</v>
      </c>
      <c r="P2029" s="31">
        <v>100</v>
      </c>
      <c r="Q2029" s="32">
        <v>5350</v>
      </c>
      <c r="R2029" s="32">
        <f>O2029*Q2029</f>
        <v>256800</v>
      </c>
      <c r="S2029" s="31">
        <v>6</v>
      </c>
      <c r="T2029" s="31">
        <v>6</v>
      </c>
      <c r="U2029" s="30">
        <f>R2029*(100-T2029)%</f>
        <v>241392</v>
      </c>
      <c r="V2029" s="30">
        <f>U2029+J2029</f>
        <v>247392</v>
      </c>
      <c r="W2029" s="30">
        <f>V2029</f>
        <v>247392</v>
      </c>
      <c r="X2029" s="102" t="s">
        <v>35</v>
      </c>
      <c r="Y2029" s="34">
        <f>W2029</f>
        <v>247392</v>
      </c>
      <c r="Z2029" s="19">
        <v>0.3</v>
      </c>
    </row>
    <row r="2030" spans="1:26" ht="36.75" customHeight="1" thickBot="1" x14ac:dyDescent="0.6">
      <c r="A2030" s="152">
        <v>1663</v>
      </c>
      <c r="B2030" s="11" t="s">
        <v>32</v>
      </c>
      <c r="C2030" s="11">
        <v>40387</v>
      </c>
      <c r="D2030" s="11">
        <v>0</v>
      </c>
      <c r="E2030" s="11">
        <v>0</v>
      </c>
      <c r="F2030" s="11">
        <v>76</v>
      </c>
      <c r="G2030" s="11">
        <v>5</v>
      </c>
      <c r="H2030" s="12">
        <f>SUM(D2030*400)+(E2030*100)+F2030-H2032</f>
        <v>65.5</v>
      </c>
      <c r="I2030" s="11">
        <v>500</v>
      </c>
      <c r="J2030" s="13">
        <f>H2030*I2030</f>
        <v>32750</v>
      </c>
      <c r="K2030" s="11">
        <v>1</v>
      </c>
      <c r="L2030" s="11" t="s">
        <v>33</v>
      </c>
      <c r="M2030" s="14" t="s">
        <v>34</v>
      </c>
      <c r="N2030" s="11">
        <v>5</v>
      </c>
      <c r="O2030" s="12">
        <v>162</v>
      </c>
      <c r="P2030" s="15">
        <v>100</v>
      </c>
      <c r="Q2030" s="16"/>
      <c r="R2030" s="16"/>
      <c r="S2030" s="15"/>
      <c r="T2030" s="15"/>
      <c r="U2030" s="13"/>
      <c r="V2030" s="13"/>
      <c r="W2030" s="13"/>
      <c r="X2030" s="17"/>
      <c r="Y2030" s="18"/>
      <c r="Z2030" s="19"/>
    </row>
    <row r="2031" spans="1:26" ht="36.75" customHeight="1" thickBot="1" x14ac:dyDescent="0.6">
      <c r="A2031" s="157"/>
      <c r="B2031" s="11" t="s">
        <v>32</v>
      </c>
      <c r="C2031" s="11">
        <v>40387</v>
      </c>
      <c r="D2031" s="11"/>
      <c r="E2031" s="11"/>
      <c r="F2031" s="11"/>
      <c r="G2031" s="11">
        <v>2</v>
      </c>
      <c r="H2031" s="12"/>
      <c r="I2031" s="11"/>
      <c r="J2031" s="13"/>
      <c r="K2031" s="11">
        <v>1</v>
      </c>
      <c r="L2031" s="11"/>
      <c r="M2031" s="11" t="s">
        <v>47</v>
      </c>
      <c r="N2031" s="11">
        <v>2</v>
      </c>
      <c r="O2031" s="12">
        <v>120</v>
      </c>
      <c r="P2031" s="15">
        <f>O2031*100/O2030</f>
        <v>74.074074074074076</v>
      </c>
      <c r="Q2031" s="16">
        <v>8450</v>
      </c>
      <c r="R2031" s="16">
        <f>O2031*Q2031</f>
        <v>1014000</v>
      </c>
      <c r="S2031" s="15">
        <v>21</v>
      </c>
      <c r="T2031" s="15">
        <v>75</v>
      </c>
      <c r="U2031" s="13">
        <f>R2031*(100-T2031)%</f>
        <v>253500</v>
      </c>
      <c r="V2031" s="13">
        <f>U2031+J2030</f>
        <v>286250</v>
      </c>
      <c r="W2031" s="13">
        <f t="shared" si="303"/>
        <v>286250</v>
      </c>
      <c r="X2031" s="17">
        <v>50</v>
      </c>
      <c r="Y2031" s="18" t="s">
        <v>35</v>
      </c>
      <c r="Z2031" s="19">
        <v>0.03</v>
      </c>
    </row>
    <row r="2032" spans="1:26" s="37" customFormat="1" ht="35.1" customHeight="1" thickBot="1" x14ac:dyDescent="0.6">
      <c r="A2032" s="148"/>
      <c r="B2032" s="14" t="s">
        <v>32</v>
      </c>
      <c r="C2032" s="14">
        <v>40387</v>
      </c>
      <c r="D2032" s="14"/>
      <c r="E2032" s="14"/>
      <c r="F2032" s="14"/>
      <c r="G2032" s="14">
        <v>3</v>
      </c>
      <c r="H2032" s="19">
        <v>10.5</v>
      </c>
      <c r="I2032" s="14">
        <v>500</v>
      </c>
      <c r="J2032" s="30">
        <f>H2032*I2032</f>
        <v>5250</v>
      </c>
      <c r="K2032" s="14">
        <v>1</v>
      </c>
      <c r="L2032" s="14"/>
      <c r="M2032" s="14" t="s">
        <v>48</v>
      </c>
      <c r="N2032" s="14">
        <v>3</v>
      </c>
      <c r="O2032" s="19">
        <v>42</v>
      </c>
      <c r="P2032" s="31">
        <f>O2032*100/O2030</f>
        <v>25.925925925925927</v>
      </c>
      <c r="Q2032" s="32">
        <v>8450</v>
      </c>
      <c r="R2032" s="32">
        <f>O2032*Q2032</f>
        <v>354900</v>
      </c>
      <c r="S2032" s="15">
        <v>21</v>
      </c>
      <c r="T2032" s="15">
        <v>75</v>
      </c>
      <c r="U2032" s="30">
        <f>R2032*(100-T2032)%</f>
        <v>88725</v>
      </c>
      <c r="V2032" s="30">
        <f t="shared" ref="V2032:V2063" si="304">U2032+J2032</f>
        <v>93975</v>
      </c>
      <c r="W2032" s="30">
        <f t="shared" si="303"/>
        <v>93975</v>
      </c>
      <c r="X2032" s="33">
        <v>50</v>
      </c>
      <c r="Y2032" s="34" t="s">
        <v>35</v>
      </c>
      <c r="Z2032" s="19">
        <v>0.03</v>
      </c>
    </row>
    <row r="2033" spans="1:26" ht="36.75" customHeight="1" thickBot="1" x14ac:dyDescent="0.6">
      <c r="A2033" s="11">
        <v>1664</v>
      </c>
      <c r="B2033" s="11" t="s">
        <v>32</v>
      </c>
      <c r="C2033" s="11">
        <v>43521</v>
      </c>
      <c r="D2033" s="11">
        <v>2</v>
      </c>
      <c r="E2033" s="11">
        <v>2</v>
      </c>
      <c r="F2033" s="11">
        <v>32</v>
      </c>
      <c r="G2033" s="11">
        <v>1</v>
      </c>
      <c r="H2033" s="12">
        <f t="shared" ref="H2033" si="305">SUM(D2033*400)+(E2033*100)+F2033</f>
        <v>1032</v>
      </c>
      <c r="I2033" s="11">
        <v>160</v>
      </c>
      <c r="J2033" s="13">
        <f>H2033*I2033</f>
        <v>165120</v>
      </c>
      <c r="K2033" s="11">
        <v>1</v>
      </c>
      <c r="L2033" s="11"/>
      <c r="M2033" s="11"/>
      <c r="N2033" s="11">
        <v>1</v>
      </c>
      <c r="O2033" s="12"/>
      <c r="P2033" s="15">
        <v>100</v>
      </c>
      <c r="Q2033" s="16"/>
      <c r="R2033" s="16"/>
      <c r="S2033" s="15"/>
      <c r="T2033" s="15"/>
      <c r="U2033" s="13"/>
      <c r="V2033" s="13">
        <f t="shared" si="304"/>
        <v>165120</v>
      </c>
      <c r="W2033" s="13">
        <f t="shared" si="303"/>
        <v>165120</v>
      </c>
      <c r="X2033" s="17">
        <v>50</v>
      </c>
      <c r="Y2033" s="18" t="s">
        <v>35</v>
      </c>
      <c r="Z2033" s="19">
        <v>0.01</v>
      </c>
    </row>
    <row r="2034" spans="1:26" ht="36.75" customHeight="1" thickBot="1" x14ac:dyDescent="0.6">
      <c r="A2034" s="11">
        <v>1665</v>
      </c>
      <c r="B2034" s="11" t="s">
        <v>32</v>
      </c>
      <c r="C2034" s="11">
        <v>43554</v>
      </c>
      <c r="D2034" s="11">
        <v>0</v>
      </c>
      <c r="E2034" s="11">
        <v>2</v>
      </c>
      <c r="F2034" s="11">
        <v>26</v>
      </c>
      <c r="G2034" s="11">
        <v>1</v>
      </c>
      <c r="H2034" s="12">
        <f t="shared" si="301"/>
        <v>226</v>
      </c>
      <c r="I2034" s="11">
        <v>100</v>
      </c>
      <c r="J2034" s="13">
        <f>H2034*I2034</f>
        <v>22600</v>
      </c>
      <c r="K2034" s="11">
        <v>1</v>
      </c>
      <c r="L2034" s="11"/>
      <c r="M2034" s="11"/>
      <c r="N2034" s="11">
        <v>1</v>
      </c>
      <c r="O2034" s="12"/>
      <c r="P2034" s="15">
        <v>100</v>
      </c>
      <c r="Q2034" s="16"/>
      <c r="R2034" s="16"/>
      <c r="S2034" s="15"/>
      <c r="T2034" s="15"/>
      <c r="U2034" s="13"/>
      <c r="V2034" s="13">
        <f t="shared" si="304"/>
        <v>22600</v>
      </c>
      <c r="W2034" s="13">
        <f t="shared" si="303"/>
        <v>22600</v>
      </c>
      <c r="X2034" s="17">
        <v>50</v>
      </c>
      <c r="Y2034" s="18" t="s">
        <v>35</v>
      </c>
      <c r="Z2034" s="19">
        <v>0.01</v>
      </c>
    </row>
    <row r="2035" spans="1:26" ht="36.75" customHeight="1" thickBot="1" x14ac:dyDescent="0.6">
      <c r="A2035" s="152">
        <v>1666</v>
      </c>
      <c r="B2035" s="11" t="s">
        <v>32</v>
      </c>
      <c r="C2035" s="11">
        <v>33330</v>
      </c>
      <c r="D2035" s="11">
        <v>1</v>
      </c>
      <c r="E2035" s="11">
        <v>1</v>
      </c>
      <c r="F2035" s="11">
        <v>31</v>
      </c>
      <c r="G2035" s="20">
        <v>2</v>
      </c>
      <c r="H2035" s="12">
        <f>SUM(D2035*400)+(E2035*100)+F2035</f>
        <v>531</v>
      </c>
      <c r="I2035" s="11">
        <v>440</v>
      </c>
      <c r="J2035" s="13">
        <f>H2035*I2035</f>
        <v>233640</v>
      </c>
      <c r="K2035" s="11">
        <v>1</v>
      </c>
      <c r="L2035" s="11" t="s">
        <v>33</v>
      </c>
      <c r="M2035" s="14" t="s">
        <v>34</v>
      </c>
      <c r="N2035" s="11">
        <v>2</v>
      </c>
      <c r="O2035" s="12">
        <v>402</v>
      </c>
      <c r="P2035" s="15">
        <v>100</v>
      </c>
      <c r="Q2035" s="16">
        <v>8450</v>
      </c>
      <c r="R2035" s="16">
        <f t="shared" ref="R2035:R2042" si="306">O2035*Q2035</f>
        <v>3396900</v>
      </c>
      <c r="S2035" s="15">
        <v>31</v>
      </c>
      <c r="T2035" s="15">
        <v>85</v>
      </c>
      <c r="U2035" s="13">
        <f t="shared" ref="U2035:U2042" si="307">R2035*(100-T2035)%</f>
        <v>509535</v>
      </c>
      <c r="V2035" s="13">
        <f t="shared" si="304"/>
        <v>743175</v>
      </c>
      <c r="W2035" s="13">
        <f t="shared" si="303"/>
        <v>743175</v>
      </c>
      <c r="X2035" s="17">
        <v>50</v>
      </c>
      <c r="Y2035" s="18" t="s">
        <v>35</v>
      </c>
      <c r="Z2035" s="19">
        <v>0.03</v>
      </c>
    </row>
    <row r="2036" spans="1:26" ht="36.75" customHeight="1" thickBot="1" x14ac:dyDescent="0.6">
      <c r="A2036" s="157"/>
      <c r="B2036" s="11" t="s">
        <v>32</v>
      </c>
      <c r="C2036" s="11">
        <v>33330</v>
      </c>
      <c r="D2036" s="11"/>
      <c r="E2036" s="11"/>
      <c r="F2036" s="11"/>
      <c r="G2036" s="20"/>
      <c r="H2036" s="12"/>
      <c r="I2036" s="11"/>
      <c r="J2036" s="13"/>
      <c r="K2036" s="11">
        <v>1</v>
      </c>
      <c r="L2036" s="11" t="s">
        <v>33</v>
      </c>
      <c r="M2036" s="14" t="s">
        <v>34</v>
      </c>
      <c r="N2036" s="11">
        <v>2</v>
      </c>
      <c r="O2036" s="12">
        <v>402</v>
      </c>
      <c r="P2036" s="15">
        <v>100</v>
      </c>
      <c r="Q2036" s="16">
        <v>8450</v>
      </c>
      <c r="R2036" s="16">
        <f t="shared" si="306"/>
        <v>3396900</v>
      </c>
      <c r="S2036" s="15">
        <v>31</v>
      </c>
      <c r="T2036" s="15">
        <v>85</v>
      </c>
      <c r="U2036" s="13">
        <f t="shared" si="307"/>
        <v>509535</v>
      </c>
      <c r="V2036" s="13">
        <f t="shared" si="304"/>
        <v>509535</v>
      </c>
      <c r="W2036" s="13">
        <f t="shared" si="303"/>
        <v>509535</v>
      </c>
      <c r="X2036" s="17">
        <v>10</v>
      </c>
      <c r="Y2036" s="18" t="s">
        <v>35</v>
      </c>
      <c r="Z2036" s="19">
        <v>0.02</v>
      </c>
    </row>
    <row r="2037" spans="1:26" ht="36.75" customHeight="1" thickBot="1" x14ac:dyDescent="0.6">
      <c r="A2037" s="157"/>
      <c r="B2037" s="11" t="s">
        <v>32</v>
      </c>
      <c r="C2037" s="11">
        <v>33330</v>
      </c>
      <c r="D2037" s="11"/>
      <c r="E2037" s="11"/>
      <c r="F2037" s="11"/>
      <c r="G2037" s="20"/>
      <c r="H2037" s="12"/>
      <c r="I2037" s="11"/>
      <c r="J2037" s="13"/>
      <c r="K2037" s="11">
        <v>1</v>
      </c>
      <c r="L2037" s="11" t="s">
        <v>33</v>
      </c>
      <c r="M2037" s="11" t="s">
        <v>37</v>
      </c>
      <c r="N2037" s="11">
        <v>2</v>
      </c>
      <c r="O2037" s="12">
        <v>102</v>
      </c>
      <c r="P2037" s="15">
        <v>100</v>
      </c>
      <c r="Q2037" s="16">
        <v>8450</v>
      </c>
      <c r="R2037" s="16">
        <f t="shared" si="306"/>
        <v>861900</v>
      </c>
      <c r="S2037" s="15">
        <v>16</v>
      </c>
      <c r="T2037" s="15">
        <v>22</v>
      </c>
      <c r="U2037" s="13">
        <f t="shared" si="307"/>
        <v>672282</v>
      </c>
      <c r="V2037" s="13">
        <f t="shared" si="304"/>
        <v>672282</v>
      </c>
      <c r="W2037" s="13">
        <f t="shared" si="303"/>
        <v>672282</v>
      </c>
      <c r="X2037" s="17">
        <v>10</v>
      </c>
      <c r="Y2037" s="18" t="s">
        <v>35</v>
      </c>
      <c r="Z2037" s="19">
        <v>0.02</v>
      </c>
    </row>
    <row r="2038" spans="1:26" ht="36.75" customHeight="1" thickBot="1" x14ac:dyDescent="0.6">
      <c r="A2038" s="157"/>
      <c r="B2038" s="11" t="s">
        <v>32</v>
      </c>
      <c r="C2038" s="11">
        <v>33330</v>
      </c>
      <c r="D2038" s="11"/>
      <c r="E2038" s="11"/>
      <c r="F2038" s="11"/>
      <c r="G2038" s="20"/>
      <c r="H2038" s="12"/>
      <c r="I2038" s="11"/>
      <c r="J2038" s="13"/>
      <c r="K2038" s="11">
        <v>1</v>
      </c>
      <c r="L2038" s="11" t="s">
        <v>33</v>
      </c>
      <c r="M2038" s="14" t="s">
        <v>34</v>
      </c>
      <c r="N2038" s="11">
        <v>2</v>
      </c>
      <c r="O2038" s="12">
        <v>343.36</v>
      </c>
      <c r="P2038" s="15">
        <v>100</v>
      </c>
      <c r="Q2038" s="16">
        <v>8450</v>
      </c>
      <c r="R2038" s="16">
        <f t="shared" si="306"/>
        <v>2901392</v>
      </c>
      <c r="S2038" s="15">
        <v>40</v>
      </c>
      <c r="T2038" s="15">
        <v>85</v>
      </c>
      <c r="U2038" s="13">
        <f t="shared" si="307"/>
        <v>435208.8</v>
      </c>
      <c r="V2038" s="13">
        <f t="shared" si="304"/>
        <v>435208.8</v>
      </c>
      <c r="W2038" s="13">
        <f t="shared" si="303"/>
        <v>435208.8</v>
      </c>
      <c r="X2038" s="17">
        <v>10</v>
      </c>
      <c r="Y2038" s="18" t="s">
        <v>35</v>
      </c>
      <c r="Z2038" s="19">
        <v>0.02</v>
      </c>
    </row>
    <row r="2039" spans="1:26" ht="36.75" customHeight="1" thickBot="1" x14ac:dyDescent="0.6">
      <c r="A2039" s="153"/>
      <c r="B2039" s="11" t="s">
        <v>32</v>
      </c>
      <c r="C2039" s="11">
        <v>33330</v>
      </c>
      <c r="D2039" s="11"/>
      <c r="E2039" s="11"/>
      <c r="F2039" s="11"/>
      <c r="G2039" s="20"/>
      <c r="H2039" s="12"/>
      <c r="I2039" s="11"/>
      <c r="J2039" s="13"/>
      <c r="K2039" s="11">
        <v>1</v>
      </c>
      <c r="L2039" s="11" t="s">
        <v>33</v>
      </c>
      <c r="M2039" s="14" t="s">
        <v>34</v>
      </c>
      <c r="N2039" s="11">
        <v>2</v>
      </c>
      <c r="O2039" s="12">
        <v>360</v>
      </c>
      <c r="P2039" s="15">
        <v>100</v>
      </c>
      <c r="Q2039" s="16">
        <v>8450</v>
      </c>
      <c r="R2039" s="16">
        <f t="shared" si="306"/>
        <v>3042000</v>
      </c>
      <c r="S2039" s="15">
        <v>36</v>
      </c>
      <c r="T2039" s="15">
        <v>85</v>
      </c>
      <c r="U2039" s="13">
        <f t="shared" si="307"/>
        <v>456300</v>
      </c>
      <c r="V2039" s="13">
        <f t="shared" si="304"/>
        <v>456300</v>
      </c>
      <c r="W2039" s="13">
        <f t="shared" si="303"/>
        <v>456300</v>
      </c>
      <c r="X2039" s="17">
        <v>10</v>
      </c>
      <c r="Y2039" s="18" t="s">
        <v>35</v>
      </c>
      <c r="Z2039" s="19">
        <v>0.02</v>
      </c>
    </row>
    <row r="2040" spans="1:26" ht="36.75" customHeight="1" thickBot="1" x14ac:dyDescent="0.6">
      <c r="A2040" s="152">
        <v>1667</v>
      </c>
      <c r="B2040" s="11" t="s">
        <v>32</v>
      </c>
      <c r="C2040" s="14">
        <v>33307</v>
      </c>
      <c r="D2040" s="11">
        <v>0</v>
      </c>
      <c r="E2040" s="11">
        <v>1</v>
      </c>
      <c r="F2040" s="11">
        <v>68</v>
      </c>
      <c r="G2040" s="20">
        <v>2</v>
      </c>
      <c r="H2040" s="12">
        <f t="shared" ref="H2040" si="308">SUM(D2040*400)+(E2040*100)+F2040</f>
        <v>168</v>
      </c>
      <c r="I2040" s="11">
        <v>420</v>
      </c>
      <c r="J2040" s="13">
        <f>H2040*I2040</f>
        <v>70560</v>
      </c>
      <c r="K2040" s="11">
        <v>1</v>
      </c>
      <c r="L2040" s="11" t="s">
        <v>33</v>
      </c>
      <c r="M2040" s="14" t="s">
        <v>34</v>
      </c>
      <c r="N2040" s="11">
        <v>2</v>
      </c>
      <c r="O2040" s="12">
        <v>288</v>
      </c>
      <c r="P2040" s="15">
        <v>100</v>
      </c>
      <c r="Q2040" s="16">
        <v>8450</v>
      </c>
      <c r="R2040" s="16">
        <f t="shared" si="306"/>
        <v>2433600</v>
      </c>
      <c r="S2040" s="15">
        <v>26</v>
      </c>
      <c r="T2040" s="15">
        <v>85</v>
      </c>
      <c r="U2040" s="13">
        <f t="shared" si="307"/>
        <v>365040</v>
      </c>
      <c r="V2040" s="13">
        <f t="shared" si="304"/>
        <v>435600</v>
      </c>
      <c r="W2040" s="13">
        <f t="shared" si="303"/>
        <v>435600</v>
      </c>
      <c r="X2040" s="17">
        <v>50</v>
      </c>
      <c r="Y2040" s="18" t="s">
        <v>35</v>
      </c>
      <c r="Z2040" s="19">
        <v>0.03</v>
      </c>
    </row>
    <row r="2041" spans="1:26" ht="36.75" customHeight="1" thickBot="1" x14ac:dyDescent="0.6">
      <c r="A2041" s="153"/>
      <c r="B2041" s="11" t="s">
        <v>32</v>
      </c>
      <c r="C2041" s="14">
        <v>33307</v>
      </c>
      <c r="D2041" s="11"/>
      <c r="E2041" s="11"/>
      <c r="F2041" s="11"/>
      <c r="G2041" s="20"/>
      <c r="H2041" s="12"/>
      <c r="I2041" s="11"/>
      <c r="J2041" s="13"/>
      <c r="K2041" s="11">
        <v>1</v>
      </c>
      <c r="L2041" s="11" t="s">
        <v>33</v>
      </c>
      <c r="M2041" s="11" t="s">
        <v>37</v>
      </c>
      <c r="N2041" s="11">
        <v>2</v>
      </c>
      <c r="O2041" s="12">
        <v>74</v>
      </c>
      <c r="P2041" s="15">
        <v>100</v>
      </c>
      <c r="Q2041" s="16">
        <v>8450</v>
      </c>
      <c r="R2041" s="16">
        <f t="shared" si="306"/>
        <v>625300</v>
      </c>
      <c r="S2041" s="15">
        <v>3</v>
      </c>
      <c r="T2041" s="15">
        <v>3</v>
      </c>
      <c r="U2041" s="13">
        <f t="shared" si="307"/>
        <v>606541</v>
      </c>
      <c r="V2041" s="13">
        <f t="shared" si="304"/>
        <v>606541</v>
      </c>
      <c r="W2041" s="13">
        <f t="shared" si="303"/>
        <v>606541</v>
      </c>
      <c r="X2041" s="17">
        <v>10</v>
      </c>
      <c r="Y2041" s="18" t="s">
        <v>35</v>
      </c>
      <c r="Z2041" s="19">
        <v>0.02</v>
      </c>
    </row>
    <row r="2042" spans="1:26" ht="36.75" customHeight="1" thickBot="1" x14ac:dyDescent="0.6">
      <c r="A2042" s="11">
        <v>1668</v>
      </c>
      <c r="B2042" s="11" t="s">
        <v>32</v>
      </c>
      <c r="C2042" s="14">
        <v>33308</v>
      </c>
      <c r="D2042" s="11">
        <v>0</v>
      </c>
      <c r="E2042" s="11">
        <v>0</v>
      </c>
      <c r="F2042" s="11">
        <v>30</v>
      </c>
      <c r="G2042" s="20">
        <v>2</v>
      </c>
      <c r="H2042" s="12">
        <f t="shared" ref="H2042" si="309">SUM(D2042*400)+(E2042*100)+F2042</f>
        <v>30</v>
      </c>
      <c r="I2042" s="11">
        <v>420</v>
      </c>
      <c r="J2042" s="13">
        <f>H2042*I2042</f>
        <v>12600</v>
      </c>
      <c r="K2042" s="11">
        <v>1</v>
      </c>
      <c r="L2042" s="11" t="s">
        <v>33</v>
      </c>
      <c r="M2042" s="11" t="s">
        <v>37</v>
      </c>
      <c r="N2042" s="11">
        <v>2</v>
      </c>
      <c r="O2042" s="12">
        <v>108</v>
      </c>
      <c r="P2042" s="15">
        <v>100</v>
      </c>
      <c r="Q2042" s="16">
        <v>8450</v>
      </c>
      <c r="R2042" s="16">
        <f t="shared" si="306"/>
        <v>912600</v>
      </c>
      <c r="S2042" s="15">
        <v>26</v>
      </c>
      <c r="T2042" s="15">
        <v>42</v>
      </c>
      <c r="U2042" s="13">
        <f t="shared" si="307"/>
        <v>529308</v>
      </c>
      <c r="V2042" s="13">
        <f t="shared" si="304"/>
        <v>541908</v>
      </c>
      <c r="W2042" s="13">
        <f t="shared" si="303"/>
        <v>541908</v>
      </c>
      <c r="X2042" s="17">
        <v>50</v>
      </c>
      <c r="Y2042" s="18" t="s">
        <v>35</v>
      </c>
      <c r="Z2042" s="19">
        <v>0.03</v>
      </c>
    </row>
    <row r="2043" spans="1:26" s="37" customFormat="1" ht="36.75" customHeight="1" thickBot="1" x14ac:dyDescent="0.6">
      <c r="A2043" s="152">
        <v>1669</v>
      </c>
      <c r="B2043" s="14" t="s">
        <v>32</v>
      </c>
      <c r="C2043" s="14">
        <v>33309</v>
      </c>
      <c r="D2043" s="14">
        <v>0</v>
      </c>
      <c r="E2043" s="14">
        <v>0</v>
      </c>
      <c r="F2043" s="14">
        <v>52</v>
      </c>
      <c r="G2043" s="29">
        <v>2</v>
      </c>
      <c r="H2043" s="19">
        <f t="shared" si="301"/>
        <v>52</v>
      </c>
      <c r="I2043" s="14">
        <v>420</v>
      </c>
      <c r="J2043" s="30">
        <f>H2043*I2043</f>
        <v>21840</v>
      </c>
      <c r="K2043" s="14">
        <v>1</v>
      </c>
      <c r="L2043" s="14"/>
      <c r="M2043" s="14"/>
      <c r="N2043" s="14">
        <v>2</v>
      </c>
      <c r="O2043" s="19"/>
      <c r="P2043" s="31">
        <v>100</v>
      </c>
      <c r="Q2043" s="32"/>
      <c r="R2043" s="32"/>
      <c r="S2043" s="31"/>
      <c r="T2043" s="31"/>
      <c r="U2043" s="30"/>
      <c r="V2043" s="30">
        <f t="shared" si="304"/>
        <v>21840</v>
      </c>
      <c r="W2043" s="30">
        <f t="shared" si="303"/>
        <v>21840</v>
      </c>
      <c r="X2043" s="33">
        <v>50</v>
      </c>
      <c r="Y2043" s="34" t="s">
        <v>35</v>
      </c>
      <c r="Z2043" s="19">
        <v>0.03</v>
      </c>
    </row>
    <row r="2044" spans="1:26" ht="36.75" customHeight="1" thickBot="1" x14ac:dyDescent="0.6">
      <c r="A2044" s="153"/>
      <c r="B2044" s="11" t="s">
        <v>32</v>
      </c>
      <c r="C2044" s="14">
        <v>33309</v>
      </c>
      <c r="D2044" s="11"/>
      <c r="E2044" s="11"/>
      <c r="F2044" s="11"/>
      <c r="G2044" s="20"/>
      <c r="H2044" s="12"/>
      <c r="I2044" s="11"/>
      <c r="J2044" s="13"/>
      <c r="K2044" s="11">
        <v>1</v>
      </c>
      <c r="L2044" s="11" t="s">
        <v>33</v>
      </c>
      <c r="M2044" s="11" t="s">
        <v>37</v>
      </c>
      <c r="N2044" s="11">
        <v>2</v>
      </c>
      <c r="O2044" s="12">
        <v>108</v>
      </c>
      <c r="P2044" s="15">
        <v>100</v>
      </c>
      <c r="Q2044" s="16">
        <v>8450</v>
      </c>
      <c r="R2044" s="16">
        <f>O2044*Q2044</f>
        <v>912600</v>
      </c>
      <c r="S2044" s="15">
        <v>31</v>
      </c>
      <c r="T2044" s="15">
        <v>52</v>
      </c>
      <c r="U2044" s="13">
        <f>R2044*(100-T2044)%</f>
        <v>438048</v>
      </c>
      <c r="V2044" s="13">
        <f t="shared" si="304"/>
        <v>438048</v>
      </c>
      <c r="W2044" s="13">
        <f t="shared" si="303"/>
        <v>438048</v>
      </c>
      <c r="X2044" s="17">
        <v>10</v>
      </c>
      <c r="Y2044" s="18" t="s">
        <v>35</v>
      </c>
      <c r="Z2044" s="19">
        <v>0.02</v>
      </c>
    </row>
    <row r="2045" spans="1:26" s="37" customFormat="1" ht="36.75" customHeight="1" thickBot="1" x14ac:dyDescent="0.6">
      <c r="A2045" s="147">
        <v>1670</v>
      </c>
      <c r="B2045" s="14" t="s">
        <v>32</v>
      </c>
      <c r="C2045" s="14">
        <v>33310</v>
      </c>
      <c r="D2045" s="14">
        <v>0</v>
      </c>
      <c r="E2045" s="14">
        <v>2</v>
      </c>
      <c r="F2045" s="14">
        <v>63</v>
      </c>
      <c r="G2045" s="29">
        <v>2</v>
      </c>
      <c r="H2045" s="19">
        <f>SUM(D2045*400)+(E2045*100)+F2045</f>
        <v>263</v>
      </c>
      <c r="I2045" s="14">
        <v>420</v>
      </c>
      <c r="J2045" s="30">
        <f>H2045*I2045</f>
        <v>110460</v>
      </c>
      <c r="K2045" s="14">
        <v>1</v>
      </c>
      <c r="L2045" s="14"/>
      <c r="M2045" s="14"/>
      <c r="N2045" s="14">
        <v>2</v>
      </c>
      <c r="O2045" s="19"/>
      <c r="P2045" s="31">
        <v>100</v>
      </c>
      <c r="Q2045" s="32"/>
      <c r="R2045" s="32"/>
      <c r="S2045" s="31"/>
      <c r="T2045" s="31"/>
      <c r="U2045" s="30"/>
      <c r="V2045" s="30">
        <f t="shared" si="304"/>
        <v>110460</v>
      </c>
      <c r="W2045" s="30">
        <f>V2045</f>
        <v>110460</v>
      </c>
      <c r="X2045" s="33">
        <v>50</v>
      </c>
      <c r="Y2045" s="34" t="s">
        <v>35</v>
      </c>
      <c r="Z2045" s="19">
        <v>0.03</v>
      </c>
    </row>
    <row r="2046" spans="1:26" ht="36.75" customHeight="1" thickBot="1" x14ac:dyDescent="0.6">
      <c r="A2046" s="148"/>
      <c r="B2046" s="11" t="s">
        <v>32</v>
      </c>
      <c r="C2046" s="11">
        <v>33310</v>
      </c>
      <c r="D2046" s="11">
        <v>0</v>
      </c>
      <c r="E2046" s="11">
        <v>2</v>
      </c>
      <c r="F2046" s="11"/>
      <c r="G2046" s="20"/>
      <c r="H2046" s="12"/>
      <c r="I2046" s="11"/>
      <c r="J2046" s="13"/>
      <c r="K2046" s="11">
        <v>1</v>
      </c>
      <c r="L2046" s="11" t="s">
        <v>33</v>
      </c>
      <c r="M2046" s="11" t="s">
        <v>41</v>
      </c>
      <c r="N2046" s="11">
        <v>2</v>
      </c>
      <c r="O2046" s="12">
        <v>81</v>
      </c>
      <c r="P2046" s="15">
        <v>100</v>
      </c>
      <c r="Q2046" s="16">
        <v>8600</v>
      </c>
      <c r="R2046" s="16">
        <f>O2046*Q2046</f>
        <v>696600</v>
      </c>
      <c r="S2046" s="15">
        <v>13</v>
      </c>
      <c r="T2046" s="15">
        <v>55</v>
      </c>
      <c r="U2046" s="13">
        <f>R2046*(100-T2046)%</f>
        <v>313470</v>
      </c>
      <c r="V2046" s="13">
        <f t="shared" si="304"/>
        <v>313470</v>
      </c>
      <c r="W2046" s="13">
        <f t="shared" si="303"/>
        <v>313470</v>
      </c>
      <c r="X2046" s="17">
        <v>50</v>
      </c>
      <c r="Y2046" s="18" t="s">
        <v>35</v>
      </c>
      <c r="Z2046" s="19">
        <v>0.02</v>
      </c>
    </row>
    <row r="2047" spans="1:26" ht="36.75" customHeight="1" thickBot="1" x14ac:dyDescent="0.6">
      <c r="A2047" s="11">
        <v>1671</v>
      </c>
      <c r="B2047" s="11" t="s">
        <v>32</v>
      </c>
      <c r="C2047" s="11">
        <v>33311</v>
      </c>
      <c r="D2047" s="11">
        <v>0</v>
      </c>
      <c r="E2047" s="11">
        <v>2</v>
      </c>
      <c r="F2047" s="11">
        <v>61</v>
      </c>
      <c r="G2047" s="11">
        <v>2</v>
      </c>
      <c r="H2047" s="12">
        <f t="shared" ref="H2047:H2048" si="310">SUM(D2047*400)+(E2047*100)+F2047</f>
        <v>261</v>
      </c>
      <c r="I2047" s="11">
        <v>100</v>
      </c>
      <c r="J2047" s="13">
        <f t="shared" ref="J2047:J2065" si="311">H2047*I2047</f>
        <v>26100</v>
      </c>
      <c r="K2047" s="11">
        <v>1</v>
      </c>
      <c r="L2047" s="11" t="s">
        <v>33</v>
      </c>
      <c r="M2047" s="14" t="s">
        <v>34</v>
      </c>
      <c r="N2047" s="11">
        <v>2</v>
      </c>
      <c r="O2047" s="12">
        <v>240</v>
      </c>
      <c r="P2047" s="15">
        <v>100</v>
      </c>
      <c r="Q2047" s="16">
        <v>8450</v>
      </c>
      <c r="R2047" s="16">
        <f>O2047*Q2047</f>
        <v>2028000</v>
      </c>
      <c r="S2047" s="15">
        <v>16</v>
      </c>
      <c r="T2047" s="15">
        <v>55</v>
      </c>
      <c r="U2047" s="13">
        <f>R2047*(100-T2047)%</f>
        <v>912600</v>
      </c>
      <c r="V2047" s="13">
        <f t="shared" si="304"/>
        <v>938700</v>
      </c>
      <c r="W2047" s="13">
        <f t="shared" si="303"/>
        <v>938700</v>
      </c>
      <c r="X2047" s="17">
        <v>50</v>
      </c>
      <c r="Y2047" s="18" t="s">
        <v>35</v>
      </c>
      <c r="Z2047" s="19">
        <v>0.03</v>
      </c>
    </row>
    <row r="2048" spans="1:26" ht="26.25" customHeight="1" thickBot="1" x14ac:dyDescent="0.6">
      <c r="A2048" s="11">
        <v>1672</v>
      </c>
      <c r="B2048" s="11" t="s">
        <v>32</v>
      </c>
      <c r="C2048" s="11">
        <v>33312</v>
      </c>
      <c r="D2048" s="11">
        <v>0</v>
      </c>
      <c r="E2048" s="11">
        <v>1</v>
      </c>
      <c r="F2048" s="11">
        <v>45</v>
      </c>
      <c r="G2048" s="11">
        <v>1</v>
      </c>
      <c r="H2048" s="12">
        <f t="shared" si="310"/>
        <v>145</v>
      </c>
      <c r="I2048" s="11">
        <v>420</v>
      </c>
      <c r="J2048" s="13">
        <f t="shared" si="311"/>
        <v>60900</v>
      </c>
      <c r="K2048" s="11">
        <v>1</v>
      </c>
      <c r="L2048" s="11"/>
      <c r="M2048" s="11"/>
      <c r="N2048" s="11">
        <v>1</v>
      </c>
      <c r="O2048" s="12"/>
      <c r="P2048" s="15">
        <v>100</v>
      </c>
      <c r="Q2048" s="16"/>
      <c r="R2048" s="16"/>
      <c r="S2048" s="15"/>
      <c r="T2048" s="15"/>
      <c r="U2048" s="13"/>
      <c r="V2048" s="13">
        <f t="shared" si="304"/>
        <v>60900</v>
      </c>
      <c r="W2048" s="13">
        <f t="shared" si="303"/>
        <v>60900</v>
      </c>
      <c r="X2048" s="17">
        <v>50</v>
      </c>
      <c r="Y2048" s="18" t="s">
        <v>35</v>
      </c>
      <c r="Z2048" s="19">
        <v>0.01</v>
      </c>
    </row>
    <row r="2049" spans="1:26" ht="26.25" customHeight="1" thickBot="1" x14ac:dyDescent="0.6">
      <c r="A2049" s="11">
        <v>1673</v>
      </c>
      <c r="B2049" s="11" t="s">
        <v>32</v>
      </c>
      <c r="C2049" s="11">
        <v>39216</v>
      </c>
      <c r="D2049" s="11">
        <v>0</v>
      </c>
      <c r="E2049" s="11">
        <v>1</v>
      </c>
      <c r="F2049" s="11">
        <v>71</v>
      </c>
      <c r="G2049" s="11">
        <v>1</v>
      </c>
      <c r="H2049" s="12">
        <f t="shared" si="301"/>
        <v>171</v>
      </c>
      <c r="I2049" s="11">
        <v>200</v>
      </c>
      <c r="J2049" s="13">
        <f t="shared" si="311"/>
        <v>34200</v>
      </c>
      <c r="K2049" s="11">
        <v>1</v>
      </c>
      <c r="L2049" s="11"/>
      <c r="M2049" s="11"/>
      <c r="N2049" s="11">
        <v>1</v>
      </c>
      <c r="O2049" s="12"/>
      <c r="P2049" s="15">
        <v>100</v>
      </c>
      <c r="Q2049" s="16"/>
      <c r="R2049" s="16"/>
      <c r="S2049" s="15"/>
      <c r="T2049" s="15"/>
      <c r="U2049" s="13"/>
      <c r="V2049" s="13">
        <f t="shared" si="304"/>
        <v>34200</v>
      </c>
      <c r="W2049" s="13">
        <f t="shared" si="303"/>
        <v>34200</v>
      </c>
      <c r="X2049" s="17">
        <v>50</v>
      </c>
      <c r="Y2049" s="18" t="s">
        <v>35</v>
      </c>
      <c r="Z2049" s="19">
        <v>0.01</v>
      </c>
    </row>
    <row r="2050" spans="1:26" ht="26.25" customHeight="1" thickBot="1" x14ac:dyDescent="0.6">
      <c r="A2050" s="11">
        <v>1674</v>
      </c>
      <c r="B2050" s="11" t="s">
        <v>32</v>
      </c>
      <c r="C2050" s="11">
        <v>17720</v>
      </c>
      <c r="D2050" s="11">
        <v>10</v>
      </c>
      <c r="E2050" s="11">
        <v>0</v>
      </c>
      <c r="F2050" s="11">
        <v>55</v>
      </c>
      <c r="G2050" s="20">
        <v>1</v>
      </c>
      <c r="H2050" s="12">
        <f t="shared" si="301"/>
        <v>4055</v>
      </c>
      <c r="I2050" s="11">
        <v>150</v>
      </c>
      <c r="J2050" s="13">
        <f t="shared" si="311"/>
        <v>608250</v>
      </c>
      <c r="K2050" s="11">
        <v>1</v>
      </c>
      <c r="L2050" s="11"/>
      <c r="M2050" s="11"/>
      <c r="N2050" s="11">
        <v>1</v>
      </c>
      <c r="O2050" s="12"/>
      <c r="P2050" s="15">
        <v>100</v>
      </c>
      <c r="Q2050" s="16"/>
      <c r="R2050" s="16"/>
      <c r="S2050" s="15"/>
      <c r="T2050" s="15"/>
      <c r="U2050" s="13"/>
      <c r="V2050" s="13">
        <f t="shared" si="304"/>
        <v>608250</v>
      </c>
      <c r="W2050" s="13">
        <f t="shared" si="303"/>
        <v>608250</v>
      </c>
      <c r="X2050" s="154">
        <v>50</v>
      </c>
      <c r="Y2050" s="155" t="s">
        <v>35</v>
      </c>
      <c r="Z2050" s="156">
        <v>0.01</v>
      </c>
    </row>
    <row r="2051" spans="1:26" ht="26.25" customHeight="1" thickBot="1" x14ac:dyDescent="0.6">
      <c r="A2051" s="11">
        <v>1675</v>
      </c>
      <c r="B2051" s="11" t="s">
        <v>32</v>
      </c>
      <c r="C2051" s="11">
        <v>41659</v>
      </c>
      <c r="D2051" s="11">
        <v>9</v>
      </c>
      <c r="E2051" s="11">
        <v>3</v>
      </c>
      <c r="F2051" s="11">
        <v>25</v>
      </c>
      <c r="G2051" s="11">
        <v>1</v>
      </c>
      <c r="H2051" s="12">
        <f t="shared" si="301"/>
        <v>3925</v>
      </c>
      <c r="I2051" s="11">
        <v>130</v>
      </c>
      <c r="J2051" s="13">
        <f t="shared" si="311"/>
        <v>510250</v>
      </c>
      <c r="K2051" s="11">
        <v>1</v>
      </c>
      <c r="L2051" s="11"/>
      <c r="M2051" s="11"/>
      <c r="N2051" s="11">
        <v>1</v>
      </c>
      <c r="O2051" s="12"/>
      <c r="P2051" s="15">
        <v>100</v>
      </c>
      <c r="Q2051" s="16"/>
      <c r="R2051" s="16"/>
      <c r="S2051" s="15"/>
      <c r="T2051" s="15"/>
      <c r="U2051" s="13"/>
      <c r="V2051" s="13">
        <f t="shared" si="304"/>
        <v>510250</v>
      </c>
      <c r="W2051" s="13">
        <f t="shared" si="303"/>
        <v>510250</v>
      </c>
      <c r="X2051" s="154"/>
      <c r="Y2051" s="155"/>
      <c r="Z2051" s="156"/>
    </row>
    <row r="2052" spans="1:26" ht="26.25" customHeight="1" thickBot="1" x14ac:dyDescent="0.6">
      <c r="A2052" s="11">
        <v>1676</v>
      </c>
      <c r="B2052" s="11" t="s">
        <v>32</v>
      </c>
      <c r="C2052" s="11">
        <v>35829</v>
      </c>
      <c r="D2052" s="11">
        <v>0</v>
      </c>
      <c r="E2052" s="11">
        <v>2</v>
      </c>
      <c r="F2052" s="11">
        <v>71</v>
      </c>
      <c r="G2052" s="11">
        <v>1</v>
      </c>
      <c r="H2052" s="12">
        <f t="shared" si="301"/>
        <v>271</v>
      </c>
      <c r="I2052" s="11">
        <v>130</v>
      </c>
      <c r="J2052" s="13">
        <f t="shared" si="311"/>
        <v>35230</v>
      </c>
      <c r="K2052" s="11">
        <v>1</v>
      </c>
      <c r="L2052" s="11"/>
      <c r="M2052" s="11"/>
      <c r="N2052" s="11">
        <v>1</v>
      </c>
      <c r="O2052" s="12"/>
      <c r="P2052" s="15">
        <v>100</v>
      </c>
      <c r="Q2052" s="16"/>
      <c r="R2052" s="16"/>
      <c r="S2052" s="15"/>
      <c r="T2052" s="15"/>
      <c r="U2052" s="13"/>
      <c r="V2052" s="13">
        <f t="shared" si="304"/>
        <v>35230</v>
      </c>
      <c r="W2052" s="13">
        <f t="shared" si="303"/>
        <v>35230</v>
      </c>
      <c r="X2052" s="154"/>
      <c r="Y2052" s="155"/>
      <c r="Z2052" s="156"/>
    </row>
    <row r="2053" spans="1:26" ht="36.75" customHeight="1" thickBot="1" x14ac:dyDescent="0.6">
      <c r="A2053" s="11">
        <v>1677</v>
      </c>
      <c r="B2053" s="11" t="s">
        <v>32</v>
      </c>
      <c r="C2053" s="11">
        <v>37959</v>
      </c>
      <c r="D2053" s="11">
        <v>0</v>
      </c>
      <c r="E2053" s="11">
        <v>1</v>
      </c>
      <c r="F2053" s="11">
        <v>0</v>
      </c>
      <c r="G2053" s="11">
        <v>2</v>
      </c>
      <c r="H2053" s="12">
        <f t="shared" si="301"/>
        <v>100</v>
      </c>
      <c r="I2053" s="11">
        <v>420</v>
      </c>
      <c r="J2053" s="13">
        <f t="shared" si="311"/>
        <v>42000</v>
      </c>
      <c r="K2053" s="11">
        <v>1</v>
      </c>
      <c r="L2053" s="11" t="s">
        <v>33</v>
      </c>
      <c r="M2053" s="14" t="s">
        <v>34</v>
      </c>
      <c r="N2053" s="11">
        <v>2</v>
      </c>
      <c r="O2053" s="12">
        <v>240</v>
      </c>
      <c r="P2053" s="15">
        <v>100</v>
      </c>
      <c r="Q2053" s="16">
        <v>8450</v>
      </c>
      <c r="R2053" s="16">
        <f>O2053*Q2053</f>
        <v>2028000</v>
      </c>
      <c r="S2053" s="15">
        <v>30</v>
      </c>
      <c r="T2053" s="15">
        <v>85</v>
      </c>
      <c r="U2053" s="13">
        <f>R2053*(100-T2053)%</f>
        <v>304200</v>
      </c>
      <c r="V2053" s="13">
        <f t="shared" si="304"/>
        <v>346200</v>
      </c>
      <c r="W2053" s="13">
        <f t="shared" si="303"/>
        <v>346200</v>
      </c>
      <c r="X2053" s="17">
        <v>50</v>
      </c>
      <c r="Y2053" s="18" t="s">
        <v>35</v>
      </c>
      <c r="Z2053" s="19">
        <v>0.03</v>
      </c>
    </row>
    <row r="2054" spans="1:26" ht="36.75" customHeight="1" thickBot="1" x14ac:dyDescent="0.6">
      <c r="A2054" s="11">
        <v>1678</v>
      </c>
      <c r="B2054" s="11" t="s">
        <v>32</v>
      </c>
      <c r="C2054" s="11">
        <v>21205</v>
      </c>
      <c r="D2054" s="11">
        <v>0</v>
      </c>
      <c r="E2054" s="11">
        <v>3</v>
      </c>
      <c r="F2054" s="11">
        <v>52</v>
      </c>
      <c r="G2054" s="20">
        <v>1</v>
      </c>
      <c r="H2054" s="12">
        <f t="shared" si="301"/>
        <v>352</v>
      </c>
      <c r="I2054" s="11">
        <v>370</v>
      </c>
      <c r="J2054" s="13">
        <f t="shared" si="311"/>
        <v>130240</v>
      </c>
      <c r="K2054" s="11">
        <v>1</v>
      </c>
      <c r="L2054" s="11"/>
      <c r="M2054" s="11"/>
      <c r="N2054" s="11">
        <v>1</v>
      </c>
      <c r="O2054" s="12"/>
      <c r="P2054" s="15">
        <v>100</v>
      </c>
      <c r="Q2054" s="16"/>
      <c r="R2054" s="16"/>
      <c r="S2054" s="15"/>
      <c r="T2054" s="15"/>
      <c r="U2054" s="13"/>
      <c r="V2054" s="13">
        <f t="shared" si="304"/>
        <v>130240</v>
      </c>
      <c r="W2054" s="13">
        <f t="shared" si="303"/>
        <v>130240</v>
      </c>
      <c r="X2054" s="17">
        <v>50</v>
      </c>
      <c r="Y2054" s="18" t="s">
        <v>35</v>
      </c>
      <c r="Z2054" s="19">
        <v>0.01</v>
      </c>
    </row>
    <row r="2055" spans="1:26" ht="36.75" customHeight="1" thickBot="1" x14ac:dyDescent="0.6">
      <c r="A2055" s="11">
        <v>1679</v>
      </c>
      <c r="B2055" s="11" t="s">
        <v>32</v>
      </c>
      <c r="C2055" s="11">
        <v>1437</v>
      </c>
      <c r="D2055" s="11">
        <v>0</v>
      </c>
      <c r="E2055" s="11">
        <v>0</v>
      </c>
      <c r="F2055" s="11">
        <v>58</v>
      </c>
      <c r="G2055" s="20">
        <v>2</v>
      </c>
      <c r="H2055" s="12">
        <f t="shared" si="301"/>
        <v>58</v>
      </c>
      <c r="I2055" s="11">
        <v>100</v>
      </c>
      <c r="J2055" s="13">
        <f t="shared" si="311"/>
        <v>5800</v>
      </c>
      <c r="K2055" s="11">
        <v>1</v>
      </c>
      <c r="L2055" s="11" t="s">
        <v>33</v>
      </c>
      <c r="M2055" s="11" t="s">
        <v>37</v>
      </c>
      <c r="N2055" s="11">
        <v>2</v>
      </c>
      <c r="O2055" s="12">
        <v>54</v>
      </c>
      <c r="P2055" s="15">
        <v>100</v>
      </c>
      <c r="Q2055" s="16">
        <v>8450</v>
      </c>
      <c r="R2055" s="16">
        <f>O2055*Q2055</f>
        <v>456300</v>
      </c>
      <c r="S2055" s="15">
        <v>26</v>
      </c>
      <c r="T2055" s="15">
        <v>42</v>
      </c>
      <c r="U2055" s="13">
        <f>R2055*(100-T2055)%</f>
        <v>264654</v>
      </c>
      <c r="V2055" s="13">
        <f t="shared" si="304"/>
        <v>270454</v>
      </c>
      <c r="W2055" s="13">
        <f t="shared" si="303"/>
        <v>270454</v>
      </c>
      <c r="X2055" s="17">
        <v>50</v>
      </c>
      <c r="Y2055" s="18" t="s">
        <v>35</v>
      </c>
      <c r="Z2055" s="19">
        <v>0.03</v>
      </c>
    </row>
    <row r="2056" spans="1:26" ht="23.25" customHeight="1" thickBot="1" x14ac:dyDescent="0.6">
      <c r="A2056" s="11">
        <v>1680</v>
      </c>
      <c r="B2056" s="11" t="s">
        <v>32</v>
      </c>
      <c r="C2056" s="11">
        <v>32746</v>
      </c>
      <c r="D2056" s="11">
        <v>8</v>
      </c>
      <c r="E2056" s="11">
        <v>1</v>
      </c>
      <c r="F2056" s="11">
        <v>82</v>
      </c>
      <c r="G2056" s="20">
        <v>1</v>
      </c>
      <c r="H2056" s="12">
        <f t="shared" si="301"/>
        <v>3382</v>
      </c>
      <c r="I2056" s="11">
        <v>130</v>
      </c>
      <c r="J2056" s="13">
        <f t="shared" si="311"/>
        <v>439660</v>
      </c>
      <c r="K2056" s="11">
        <v>1</v>
      </c>
      <c r="L2056" s="11"/>
      <c r="M2056" s="11"/>
      <c r="N2056" s="11">
        <v>1</v>
      </c>
      <c r="O2056" s="12"/>
      <c r="P2056" s="15">
        <v>100</v>
      </c>
      <c r="Q2056" s="16"/>
      <c r="R2056" s="16"/>
      <c r="S2056" s="15"/>
      <c r="T2056" s="15"/>
      <c r="U2056" s="13"/>
      <c r="V2056" s="13">
        <f t="shared" si="304"/>
        <v>439660</v>
      </c>
      <c r="W2056" s="13">
        <f t="shared" si="303"/>
        <v>439660</v>
      </c>
      <c r="X2056" s="17">
        <v>50</v>
      </c>
      <c r="Y2056" s="18" t="s">
        <v>35</v>
      </c>
      <c r="Z2056" s="19">
        <v>0.01</v>
      </c>
    </row>
    <row r="2057" spans="1:26" ht="23.25" customHeight="1" thickBot="1" x14ac:dyDescent="0.6">
      <c r="A2057" s="11">
        <v>1681</v>
      </c>
      <c r="B2057" s="11" t="s">
        <v>32</v>
      </c>
      <c r="C2057" s="11">
        <v>17794</v>
      </c>
      <c r="D2057" s="11">
        <v>8</v>
      </c>
      <c r="E2057" s="11">
        <v>0</v>
      </c>
      <c r="F2057" s="11">
        <v>32</v>
      </c>
      <c r="G2057" s="20">
        <v>1</v>
      </c>
      <c r="H2057" s="12">
        <f t="shared" si="301"/>
        <v>3232</v>
      </c>
      <c r="I2057" s="11">
        <v>130</v>
      </c>
      <c r="J2057" s="13">
        <f t="shared" si="311"/>
        <v>420160</v>
      </c>
      <c r="K2057" s="11">
        <v>1</v>
      </c>
      <c r="L2057" s="11"/>
      <c r="M2057" s="11"/>
      <c r="N2057" s="11">
        <v>1</v>
      </c>
      <c r="O2057" s="12"/>
      <c r="P2057" s="15">
        <v>100</v>
      </c>
      <c r="Q2057" s="16"/>
      <c r="R2057" s="16"/>
      <c r="S2057" s="15"/>
      <c r="T2057" s="15"/>
      <c r="U2057" s="13"/>
      <c r="V2057" s="13">
        <f t="shared" si="304"/>
        <v>420160</v>
      </c>
      <c r="W2057" s="13">
        <f t="shared" si="303"/>
        <v>420160</v>
      </c>
      <c r="X2057" s="17">
        <v>50</v>
      </c>
      <c r="Y2057" s="6" t="s">
        <v>35</v>
      </c>
      <c r="Z2057" s="19">
        <v>0.01</v>
      </c>
    </row>
    <row r="2058" spans="1:26" ht="23.25" customHeight="1" thickBot="1" x14ac:dyDescent="0.6">
      <c r="A2058" s="11">
        <v>1682</v>
      </c>
      <c r="B2058" s="11" t="s">
        <v>32</v>
      </c>
      <c r="C2058" s="11">
        <v>289</v>
      </c>
      <c r="D2058" s="11">
        <v>1</v>
      </c>
      <c r="E2058" s="11">
        <v>0</v>
      </c>
      <c r="F2058" s="11">
        <v>60</v>
      </c>
      <c r="G2058" s="20">
        <v>1</v>
      </c>
      <c r="H2058" s="12">
        <f t="shared" si="301"/>
        <v>460</v>
      </c>
      <c r="I2058" s="11">
        <v>200</v>
      </c>
      <c r="J2058" s="13">
        <f t="shared" si="311"/>
        <v>92000</v>
      </c>
      <c r="K2058" s="11">
        <v>1</v>
      </c>
      <c r="L2058" s="11"/>
      <c r="M2058" s="11"/>
      <c r="N2058" s="11">
        <v>1</v>
      </c>
      <c r="O2058" s="12"/>
      <c r="P2058" s="15">
        <v>100</v>
      </c>
      <c r="Q2058" s="16"/>
      <c r="R2058" s="16"/>
      <c r="S2058" s="15"/>
      <c r="T2058" s="15"/>
      <c r="U2058" s="13"/>
      <c r="V2058" s="13">
        <f t="shared" si="304"/>
        <v>92000</v>
      </c>
      <c r="W2058" s="13">
        <f t="shared" si="303"/>
        <v>92000</v>
      </c>
      <c r="X2058" s="154">
        <v>50</v>
      </c>
      <c r="Y2058" s="170" t="s">
        <v>35</v>
      </c>
      <c r="Z2058" s="156">
        <v>0.01</v>
      </c>
    </row>
    <row r="2059" spans="1:26" ht="23.25" customHeight="1" thickBot="1" x14ac:dyDescent="0.6">
      <c r="A2059" s="11">
        <v>1683</v>
      </c>
      <c r="B2059" s="11" t="s">
        <v>32</v>
      </c>
      <c r="C2059" s="11">
        <v>17624</v>
      </c>
      <c r="D2059" s="11">
        <v>9</v>
      </c>
      <c r="E2059" s="11">
        <v>3</v>
      </c>
      <c r="F2059" s="11">
        <v>49</v>
      </c>
      <c r="G2059" s="20">
        <v>1</v>
      </c>
      <c r="H2059" s="12">
        <f t="shared" si="301"/>
        <v>3949</v>
      </c>
      <c r="I2059" s="11">
        <v>100</v>
      </c>
      <c r="J2059" s="13">
        <f t="shared" si="311"/>
        <v>394900</v>
      </c>
      <c r="K2059" s="11">
        <v>1</v>
      </c>
      <c r="L2059" s="11"/>
      <c r="M2059" s="11"/>
      <c r="N2059" s="11">
        <v>1</v>
      </c>
      <c r="O2059" s="12"/>
      <c r="P2059" s="15">
        <v>100</v>
      </c>
      <c r="Q2059" s="16"/>
      <c r="R2059" s="16"/>
      <c r="S2059" s="15"/>
      <c r="T2059" s="15"/>
      <c r="U2059" s="13"/>
      <c r="V2059" s="13">
        <f t="shared" si="304"/>
        <v>394900</v>
      </c>
      <c r="W2059" s="13">
        <f t="shared" si="303"/>
        <v>394900</v>
      </c>
      <c r="X2059" s="154"/>
      <c r="Y2059" s="170"/>
      <c r="Z2059" s="156"/>
    </row>
    <row r="2060" spans="1:26" ht="23.25" customHeight="1" thickBot="1" x14ac:dyDescent="0.6">
      <c r="A2060" s="11">
        <v>1684</v>
      </c>
      <c r="B2060" s="11" t="s">
        <v>32</v>
      </c>
      <c r="C2060" s="11">
        <v>40005</v>
      </c>
      <c r="D2060" s="11">
        <v>0</v>
      </c>
      <c r="E2060" s="11">
        <v>3</v>
      </c>
      <c r="F2060" s="11">
        <v>66</v>
      </c>
      <c r="G2060" s="11">
        <v>1</v>
      </c>
      <c r="H2060" s="12">
        <f t="shared" si="301"/>
        <v>366</v>
      </c>
      <c r="I2060" s="11">
        <v>500</v>
      </c>
      <c r="J2060" s="13">
        <f t="shared" si="311"/>
        <v>183000</v>
      </c>
      <c r="K2060" s="11">
        <v>1</v>
      </c>
      <c r="L2060" s="11"/>
      <c r="M2060" s="11"/>
      <c r="N2060" s="11">
        <v>1</v>
      </c>
      <c r="O2060" s="12"/>
      <c r="P2060" s="15">
        <v>100</v>
      </c>
      <c r="Q2060" s="16"/>
      <c r="R2060" s="16"/>
      <c r="S2060" s="15"/>
      <c r="T2060" s="15"/>
      <c r="U2060" s="13"/>
      <c r="V2060" s="13">
        <f t="shared" si="304"/>
        <v>183000</v>
      </c>
      <c r="W2060" s="13">
        <f t="shared" si="303"/>
        <v>183000</v>
      </c>
      <c r="X2060" s="17">
        <v>50</v>
      </c>
      <c r="Y2060" s="18" t="s">
        <v>35</v>
      </c>
      <c r="Z2060" s="19">
        <v>0.01</v>
      </c>
    </row>
    <row r="2061" spans="1:26" ht="23.25" customHeight="1" thickBot="1" x14ac:dyDescent="0.6">
      <c r="A2061" s="11">
        <v>1685</v>
      </c>
      <c r="B2061" s="11" t="s">
        <v>32</v>
      </c>
      <c r="C2061" s="11">
        <v>17725</v>
      </c>
      <c r="D2061" s="11">
        <v>12</v>
      </c>
      <c r="E2061" s="11">
        <v>2</v>
      </c>
      <c r="F2061" s="11">
        <v>77</v>
      </c>
      <c r="G2061" s="20">
        <v>1</v>
      </c>
      <c r="H2061" s="12">
        <f t="shared" si="301"/>
        <v>5077</v>
      </c>
      <c r="I2061" s="11">
        <v>100</v>
      </c>
      <c r="J2061" s="13">
        <f t="shared" si="311"/>
        <v>507700</v>
      </c>
      <c r="K2061" s="11">
        <v>1</v>
      </c>
      <c r="L2061" s="11"/>
      <c r="M2061" s="11"/>
      <c r="N2061" s="11">
        <v>1</v>
      </c>
      <c r="O2061" s="12"/>
      <c r="P2061" s="15">
        <v>100</v>
      </c>
      <c r="Q2061" s="16"/>
      <c r="R2061" s="16"/>
      <c r="S2061" s="15"/>
      <c r="T2061" s="15"/>
      <c r="U2061" s="13"/>
      <c r="V2061" s="13">
        <f t="shared" si="304"/>
        <v>507700</v>
      </c>
      <c r="W2061" s="13">
        <f t="shared" si="303"/>
        <v>507700</v>
      </c>
      <c r="X2061" s="17">
        <v>50</v>
      </c>
      <c r="Y2061" s="6" t="s">
        <v>35</v>
      </c>
      <c r="Z2061" s="19">
        <v>0.01</v>
      </c>
    </row>
    <row r="2062" spans="1:26" ht="36.75" customHeight="1" thickBot="1" x14ac:dyDescent="0.6">
      <c r="A2062" s="11">
        <v>1686</v>
      </c>
      <c r="B2062" s="11" t="s">
        <v>32</v>
      </c>
      <c r="C2062" s="11">
        <v>428</v>
      </c>
      <c r="D2062" s="11">
        <v>0</v>
      </c>
      <c r="E2062" s="11">
        <v>1</v>
      </c>
      <c r="F2062" s="11">
        <v>45</v>
      </c>
      <c r="G2062" s="20">
        <v>2</v>
      </c>
      <c r="H2062" s="12">
        <f t="shared" si="301"/>
        <v>145</v>
      </c>
      <c r="I2062" s="11">
        <v>420</v>
      </c>
      <c r="J2062" s="13">
        <f t="shared" si="311"/>
        <v>60900</v>
      </c>
      <c r="K2062" s="11">
        <v>1</v>
      </c>
      <c r="L2062" s="11" t="s">
        <v>33</v>
      </c>
      <c r="M2062" s="14" t="s">
        <v>34</v>
      </c>
      <c r="N2062" s="11">
        <v>2</v>
      </c>
      <c r="O2062" s="12">
        <v>372</v>
      </c>
      <c r="P2062" s="15">
        <v>100</v>
      </c>
      <c r="Q2062" s="16">
        <v>8450</v>
      </c>
      <c r="R2062" s="16">
        <f>O2062*Q2062</f>
        <v>3143400</v>
      </c>
      <c r="S2062" s="15">
        <v>26</v>
      </c>
      <c r="T2062" s="15">
        <v>85</v>
      </c>
      <c r="U2062" s="13">
        <f>R2062*(100-T2062)%</f>
        <v>471510</v>
      </c>
      <c r="V2062" s="13">
        <f t="shared" si="304"/>
        <v>532410</v>
      </c>
      <c r="W2062" s="13">
        <f t="shared" si="303"/>
        <v>532410</v>
      </c>
      <c r="X2062" s="17">
        <v>50</v>
      </c>
      <c r="Y2062" s="18" t="s">
        <v>35</v>
      </c>
      <c r="Z2062" s="19">
        <v>0.03</v>
      </c>
    </row>
    <row r="2063" spans="1:26" ht="36.75" customHeight="1" thickBot="1" x14ac:dyDescent="0.6">
      <c r="A2063" s="152">
        <v>1687</v>
      </c>
      <c r="B2063" s="11" t="s">
        <v>32</v>
      </c>
      <c r="C2063" s="11">
        <v>32846</v>
      </c>
      <c r="D2063" s="11">
        <v>0</v>
      </c>
      <c r="E2063" s="11">
        <v>1</v>
      </c>
      <c r="F2063" s="11">
        <v>84</v>
      </c>
      <c r="G2063" s="20">
        <v>5</v>
      </c>
      <c r="H2063" s="12">
        <f>SUM(D2063*400)+(E2063*100)+F2063-H2064</f>
        <v>178</v>
      </c>
      <c r="I2063" s="11">
        <v>420</v>
      </c>
      <c r="J2063" s="13">
        <f>H2063*I2063</f>
        <v>74760</v>
      </c>
      <c r="K2063" s="11">
        <v>1</v>
      </c>
      <c r="L2063" s="11" t="s">
        <v>33</v>
      </c>
      <c r="M2063" s="14" t="s">
        <v>34</v>
      </c>
      <c r="N2063" s="11">
        <v>5</v>
      </c>
      <c r="O2063" s="12">
        <v>216</v>
      </c>
      <c r="P2063" s="15">
        <v>100</v>
      </c>
      <c r="Q2063" s="16">
        <v>8450</v>
      </c>
      <c r="R2063" s="16">
        <f>O2063*Q2063</f>
        <v>1825200</v>
      </c>
      <c r="S2063" s="15">
        <v>26</v>
      </c>
      <c r="T2063" s="15">
        <v>85</v>
      </c>
      <c r="U2063" s="13">
        <f>R2063*(100-T2063)%</f>
        <v>273780</v>
      </c>
      <c r="V2063" s="13">
        <f t="shared" si="304"/>
        <v>348540</v>
      </c>
      <c r="W2063" s="13">
        <f t="shared" si="303"/>
        <v>348540</v>
      </c>
      <c r="X2063" s="17">
        <v>50</v>
      </c>
      <c r="Y2063" s="18" t="s">
        <v>35</v>
      </c>
      <c r="Z2063" s="19">
        <v>0.03</v>
      </c>
    </row>
    <row r="2064" spans="1:26" s="37" customFormat="1" ht="36.75" customHeight="1" thickBot="1" x14ac:dyDescent="0.6">
      <c r="A2064" s="153"/>
      <c r="B2064" s="14" t="s">
        <v>32</v>
      </c>
      <c r="C2064" s="14">
        <v>32846</v>
      </c>
      <c r="D2064" s="14"/>
      <c r="E2064" s="14"/>
      <c r="F2064" s="14"/>
      <c r="G2064" s="29">
        <v>3</v>
      </c>
      <c r="H2064" s="19">
        <v>6</v>
      </c>
      <c r="I2064" s="14">
        <v>420</v>
      </c>
      <c r="J2064" s="30">
        <f t="shared" si="311"/>
        <v>2520</v>
      </c>
      <c r="K2064" s="14">
        <v>1</v>
      </c>
      <c r="L2064" s="14" t="s">
        <v>42</v>
      </c>
      <c r="M2064" s="14" t="s">
        <v>41</v>
      </c>
      <c r="N2064" s="14">
        <v>3</v>
      </c>
      <c r="O2064" s="19">
        <v>24</v>
      </c>
      <c r="P2064" s="31">
        <v>100</v>
      </c>
      <c r="Q2064" s="32">
        <v>2550</v>
      </c>
      <c r="R2064" s="32">
        <f>O2064*Q2064</f>
        <v>61200</v>
      </c>
      <c r="S2064" s="31">
        <v>16</v>
      </c>
      <c r="T2064" s="31">
        <v>72</v>
      </c>
      <c r="U2064" s="30">
        <f>R2064*(100-T2064)%</f>
        <v>17136</v>
      </c>
      <c r="V2064" s="30">
        <f>U2064+J2064</f>
        <v>19656</v>
      </c>
      <c r="W2064" s="30">
        <f t="shared" si="303"/>
        <v>19656</v>
      </c>
      <c r="X2064" s="33">
        <v>0</v>
      </c>
      <c r="Y2064" s="39">
        <f>W2064</f>
        <v>19656</v>
      </c>
      <c r="Z2064" s="19">
        <v>0.3</v>
      </c>
    </row>
    <row r="2065" spans="1:26" ht="36.75" customHeight="1" thickBot="1" x14ac:dyDescent="0.6">
      <c r="A2065" s="152">
        <v>1688</v>
      </c>
      <c r="B2065" s="152" t="s">
        <v>32</v>
      </c>
      <c r="C2065" s="11">
        <v>23275</v>
      </c>
      <c r="D2065" s="11">
        <v>0</v>
      </c>
      <c r="E2065" s="11">
        <v>1</v>
      </c>
      <c r="F2065" s="11">
        <v>69</v>
      </c>
      <c r="G2065" s="20">
        <v>2</v>
      </c>
      <c r="H2065" s="12">
        <f>SUM(D2065*400)+(E2065*100)+F2065</f>
        <v>169</v>
      </c>
      <c r="I2065" s="11">
        <v>420</v>
      </c>
      <c r="J2065" s="13">
        <f t="shared" si="311"/>
        <v>70980</v>
      </c>
      <c r="K2065" s="11">
        <v>1</v>
      </c>
      <c r="L2065" s="11"/>
      <c r="M2065" s="11"/>
      <c r="N2065" s="11">
        <v>2</v>
      </c>
      <c r="O2065" s="12"/>
      <c r="P2065" s="15">
        <v>100</v>
      </c>
      <c r="Q2065" s="16"/>
      <c r="R2065" s="16"/>
      <c r="S2065" s="15"/>
      <c r="T2065" s="15"/>
      <c r="U2065" s="13"/>
      <c r="V2065" s="13">
        <f t="shared" ref="V2065:V2115" si="312">U2065+J2065</f>
        <v>70980</v>
      </c>
      <c r="W2065" s="13">
        <f>V2065</f>
        <v>70980</v>
      </c>
      <c r="X2065" s="17">
        <v>50</v>
      </c>
      <c r="Y2065" s="18" t="s">
        <v>35</v>
      </c>
      <c r="Z2065" s="19">
        <v>0.03</v>
      </c>
    </row>
    <row r="2066" spans="1:26" ht="36.75" customHeight="1" thickBot="1" x14ac:dyDescent="0.6">
      <c r="A2066" s="153"/>
      <c r="B2066" s="153"/>
      <c r="C2066" s="11">
        <v>23275</v>
      </c>
      <c r="D2066" s="11"/>
      <c r="E2066" s="11"/>
      <c r="F2066" s="11"/>
      <c r="G2066" s="20"/>
      <c r="H2066" s="12"/>
      <c r="I2066" s="11"/>
      <c r="J2066" s="13"/>
      <c r="K2066" s="11">
        <v>1</v>
      </c>
      <c r="L2066" s="11" t="s">
        <v>33</v>
      </c>
      <c r="M2066" s="14" t="s">
        <v>34</v>
      </c>
      <c r="N2066" s="11">
        <v>2</v>
      </c>
      <c r="O2066" s="12">
        <v>216</v>
      </c>
      <c r="P2066" s="15">
        <v>100</v>
      </c>
      <c r="Q2066" s="16">
        <v>8450</v>
      </c>
      <c r="R2066" s="16">
        <f>O2066*Q2066</f>
        <v>1825200</v>
      </c>
      <c r="S2066" s="15">
        <v>21</v>
      </c>
      <c r="T2066" s="15">
        <v>80</v>
      </c>
      <c r="U2066" s="13">
        <f>R2066*(100-T2066)%</f>
        <v>365040</v>
      </c>
      <c r="V2066" s="13">
        <f t="shared" si="312"/>
        <v>365040</v>
      </c>
      <c r="W2066" s="13">
        <f t="shared" si="303"/>
        <v>365040</v>
      </c>
      <c r="X2066" s="17">
        <v>10</v>
      </c>
      <c r="Y2066" s="18" t="s">
        <v>35</v>
      </c>
      <c r="Z2066" s="19">
        <v>0.02</v>
      </c>
    </row>
    <row r="2067" spans="1:26" ht="36.75" customHeight="1" thickBot="1" x14ac:dyDescent="0.6">
      <c r="A2067" s="11">
        <v>1689</v>
      </c>
      <c r="B2067" s="11" t="s">
        <v>32</v>
      </c>
      <c r="C2067" s="11">
        <v>17867</v>
      </c>
      <c r="D2067" s="11">
        <v>4</v>
      </c>
      <c r="E2067" s="11">
        <v>2</v>
      </c>
      <c r="F2067" s="11">
        <v>0</v>
      </c>
      <c r="G2067" s="20">
        <v>1</v>
      </c>
      <c r="H2067" s="12">
        <f t="shared" si="301"/>
        <v>1800</v>
      </c>
      <c r="I2067" s="11">
        <v>440</v>
      </c>
      <c r="J2067" s="13">
        <f t="shared" ref="J2067:J2074" si="313">H2067*I2067</f>
        <v>792000</v>
      </c>
      <c r="K2067" s="11">
        <v>1</v>
      </c>
      <c r="L2067" s="11"/>
      <c r="M2067" s="11"/>
      <c r="N2067" s="11">
        <v>1</v>
      </c>
      <c r="O2067" s="12"/>
      <c r="P2067" s="15">
        <v>100</v>
      </c>
      <c r="Q2067" s="16"/>
      <c r="R2067" s="16"/>
      <c r="S2067" s="15"/>
      <c r="T2067" s="15"/>
      <c r="U2067" s="13"/>
      <c r="V2067" s="13">
        <f t="shared" si="312"/>
        <v>792000</v>
      </c>
      <c r="W2067" s="13">
        <f t="shared" si="303"/>
        <v>792000</v>
      </c>
      <c r="X2067" s="17">
        <v>50</v>
      </c>
      <c r="Y2067" s="6" t="s">
        <v>35</v>
      </c>
      <c r="Z2067" s="19">
        <v>0.01</v>
      </c>
    </row>
    <row r="2068" spans="1:26" ht="36.75" customHeight="1" thickBot="1" x14ac:dyDescent="0.6">
      <c r="A2068" s="11">
        <v>1690</v>
      </c>
      <c r="B2068" s="11" t="s">
        <v>32</v>
      </c>
      <c r="C2068" s="11">
        <v>17668</v>
      </c>
      <c r="D2068" s="11">
        <v>25</v>
      </c>
      <c r="E2068" s="11">
        <v>1</v>
      </c>
      <c r="F2068" s="11">
        <v>40</v>
      </c>
      <c r="G2068" s="20">
        <v>1</v>
      </c>
      <c r="H2068" s="12">
        <f t="shared" si="301"/>
        <v>10140</v>
      </c>
      <c r="I2068" s="11">
        <v>130</v>
      </c>
      <c r="J2068" s="13">
        <f t="shared" si="313"/>
        <v>1318200</v>
      </c>
      <c r="K2068" s="11">
        <v>1</v>
      </c>
      <c r="L2068" s="11"/>
      <c r="M2068" s="11"/>
      <c r="N2068" s="11">
        <v>1</v>
      </c>
      <c r="O2068" s="12"/>
      <c r="P2068" s="15">
        <v>100</v>
      </c>
      <c r="Q2068" s="16"/>
      <c r="R2068" s="16"/>
      <c r="S2068" s="15"/>
      <c r="T2068" s="15"/>
      <c r="U2068" s="13"/>
      <c r="V2068" s="13">
        <f t="shared" si="312"/>
        <v>1318200</v>
      </c>
      <c r="W2068" s="13">
        <f t="shared" si="303"/>
        <v>1318200</v>
      </c>
      <c r="X2068" s="17">
        <v>50</v>
      </c>
      <c r="Y2068" s="6" t="s">
        <v>35</v>
      </c>
      <c r="Z2068" s="19">
        <v>0.01</v>
      </c>
    </row>
    <row r="2069" spans="1:26" ht="36.75" customHeight="1" thickBot="1" x14ac:dyDescent="0.6">
      <c r="A2069" s="11">
        <v>1691</v>
      </c>
      <c r="B2069" s="11" t="s">
        <v>32</v>
      </c>
      <c r="C2069" s="11">
        <v>39961</v>
      </c>
      <c r="D2069" s="11">
        <v>0</v>
      </c>
      <c r="E2069" s="11">
        <v>1</v>
      </c>
      <c r="F2069" s="11">
        <v>32</v>
      </c>
      <c r="G2069" s="11">
        <v>2</v>
      </c>
      <c r="H2069" s="12">
        <f t="shared" si="301"/>
        <v>132</v>
      </c>
      <c r="I2069" s="11">
        <v>500</v>
      </c>
      <c r="J2069" s="13">
        <f t="shared" si="313"/>
        <v>66000</v>
      </c>
      <c r="K2069" s="11">
        <v>1</v>
      </c>
      <c r="L2069" s="11" t="s">
        <v>45</v>
      </c>
      <c r="M2069" s="11"/>
      <c r="N2069" s="11">
        <v>2</v>
      </c>
      <c r="O2069" s="12"/>
      <c r="P2069" s="15">
        <v>100</v>
      </c>
      <c r="Q2069" s="16"/>
      <c r="R2069" s="16"/>
      <c r="S2069" s="15"/>
      <c r="T2069" s="15"/>
      <c r="U2069" s="13"/>
      <c r="V2069" s="13">
        <f t="shared" si="312"/>
        <v>66000</v>
      </c>
      <c r="W2069" s="13">
        <f t="shared" si="303"/>
        <v>66000</v>
      </c>
      <c r="X2069" s="17">
        <v>50</v>
      </c>
      <c r="Y2069" s="18" t="s">
        <v>35</v>
      </c>
      <c r="Z2069" s="19">
        <v>0.02</v>
      </c>
    </row>
    <row r="2070" spans="1:26" s="37" customFormat="1" ht="36.75" customHeight="1" thickBot="1" x14ac:dyDescent="0.6">
      <c r="A2070" s="11">
        <v>1692</v>
      </c>
      <c r="B2070" s="14" t="s">
        <v>32</v>
      </c>
      <c r="C2070" s="14">
        <v>33223</v>
      </c>
      <c r="D2070" s="14">
        <v>0</v>
      </c>
      <c r="E2070" s="14">
        <v>1</v>
      </c>
      <c r="F2070" s="14">
        <v>23</v>
      </c>
      <c r="G2070" s="29">
        <v>2</v>
      </c>
      <c r="H2070" s="19">
        <f t="shared" si="301"/>
        <v>123</v>
      </c>
      <c r="I2070" s="14">
        <v>500</v>
      </c>
      <c r="J2070" s="30">
        <f t="shared" si="313"/>
        <v>61500</v>
      </c>
      <c r="K2070" s="14">
        <v>1</v>
      </c>
      <c r="L2070" s="11" t="s">
        <v>33</v>
      </c>
      <c r="M2070" s="14" t="s">
        <v>34</v>
      </c>
      <c r="N2070" s="11">
        <v>2</v>
      </c>
      <c r="O2070" s="12">
        <v>203.5</v>
      </c>
      <c r="P2070" s="15">
        <v>100</v>
      </c>
      <c r="Q2070" s="16">
        <v>8450</v>
      </c>
      <c r="R2070" s="16">
        <f>O2070*Q2070</f>
        <v>1719575</v>
      </c>
      <c r="S2070" s="15">
        <v>26</v>
      </c>
      <c r="T2070" s="15">
        <v>85</v>
      </c>
      <c r="U2070" s="13">
        <f>R2070*(100-T2070)%</f>
        <v>257936.25</v>
      </c>
      <c r="V2070" s="13">
        <f t="shared" si="312"/>
        <v>319436.25</v>
      </c>
      <c r="W2070" s="13">
        <f t="shared" si="303"/>
        <v>319436.25</v>
      </c>
      <c r="X2070" s="17">
        <v>10</v>
      </c>
      <c r="Y2070" s="18" t="s">
        <v>35</v>
      </c>
      <c r="Z2070" s="19">
        <v>0.02</v>
      </c>
    </row>
    <row r="2071" spans="1:26" ht="36.75" customHeight="1" thickBot="1" x14ac:dyDescent="0.6">
      <c r="A2071" s="11">
        <v>1693</v>
      </c>
      <c r="B2071" s="11" t="s">
        <v>32</v>
      </c>
      <c r="C2071" s="11">
        <v>41380</v>
      </c>
      <c r="D2071" s="11">
        <v>0</v>
      </c>
      <c r="E2071" s="11">
        <v>1</v>
      </c>
      <c r="F2071" s="11">
        <v>34</v>
      </c>
      <c r="G2071" s="11">
        <v>2</v>
      </c>
      <c r="H2071" s="12">
        <f t="shared" si="301"/>
        <v>134</v>
      </c>
      <c r="I2071" s="11">
        <v>500</v>
      </c>
      <c r="J2071" s="13">
        <f t="shared" si="313"/>
        <v>67000</v>
      </c>
      <c r="K2071" s="11">
        <v>1</v>
      </c>
      <c r="L2071" s="11" t="s">
        <v>33</v>
      </c>
      <c r="M2071" s="14" t="s">
        <v>34</v>
      </c>
      <c r="N2071" s="11">
        <v>2</v>
      </c>
      <c r="O2071" s="12">
        <v>312</v>
      </c>
      <c r="P2071" s="15">
        <v>100</v>
      </c>
      <c r="Q2071" s="16">
        <v>8450</v>
      </c>
      <c r="R2071" s="16">
        <f>O2071*Q2071</f>
        <v>2636400</v>
      </c>
      <c r="S2071" s="15">
        <v>34</v>
      </c>
      <c r="T2071" s="15">
        <v>85</v>
      </c>
      <c r="U2071" s="13">
        <f>R2071*(100-T2071)%</f>
        <v>395460</v>
      </c>
      <c r="V2071" s="13">
        <f t="shared" si="312"/>
        <v>462460</v>
      </c>
      <c r="W2071" s="13">
        <f t="shared" si="303"/>
        <v>462460</v>
      </c>
      <c r="X2071" s="17">
        <v>50</v>
      </c>
      <c r="Y2071" s="18" t="s">
        <v>35</v>
      </c>
      <c r="Z2071" s="19">
        <v>0.03</v>
      </c>
    </row>
    <row r="2072" spans="1:26" ht="28.15" customHeight="1" thickBot="1" x14ac:dyDescent="0.6">
      <c r="A2072" s="11">
        <v>1694</v>
      </c>
      <c r="B2072" s="11" t="s">
        <v>32</v>
      </c>
      <c r="C2072" s="11">
        <v>43553</v>
      </c>
      <c r="D2072" s="11">
        <v>0</v>
      </c>
      <c r="E2072" s="11">
        <v>2</v>
      </c>
      <c r="F2072" s="11">
        <v>72</v>
      </c>
      <c r="G2072" s="11">
        <v>1</v>
      </c>
      <c r="H2072" s="12">
        <f t="shared" si="301"/>
        <v>272</v>
      </c>
      <c r="I2072" s="11">
        <v>100</v>
      </c>
      <c r="J2072" s="13">
        <f t="shared" si="313"/>
        <v>27200</v>
      </c>
      <c r="K2072" s="11">
        <v>1</v>
      </c>
      <c r="L2072" s="11"/>
      <c r="M2072" s="11"/>
      <c r="N2072" s="11">
        <v>1</v>
      </c>
      <c r="O2072" s="12"/>
      <c r="P2072" s="15">
        <v>100</v>
      </c>
      <c r="Q2072" s="16"/>
      <c r="R2072" s="16"/>
      <c r="S2072" s="15"/>
      <c r="T2072" s="15"/>
      <c r="U2072" s="13"/>
      <c r="V2072" s="13">
        <f t="shared" si="312"/>
        <v>27200</v>
      </c>
      <c r="W2072" s="13">
        <f t="shared" si="303"/>
        <v>27200</v>
      </c>
      <c r="X2072" s="17">
        <v>50</v>
      </c>
      <c r="Y2072" s="18" t="s">
        <v>35</v>
      </c>
      <c r="Z2072" s="19">
        <v>0.01</v>
      </c>
    </row>
    <row r="2073" spans="1:26" ht="24.75" thickBot="1" x14ac:dyDescent="0.6">
      <c r="A2073" s="11">
        <v>1695</v>
      </c>
      <c r="B2073" s="11" t="s">
        <v>32</v>
      </c>
      <c r="C2073" s="11">
        <v>34080</v>
      </c>
      <c r="D2073" s="11">
        <v>0</v>
      </c>
      <c r="E2073" s="11">
        <v>0</v>
      </c>
      <c r="F2073" s="11">
        <v>68</v>
      </c>
      <c r="G2073" s="20">
        <v>2</v>
      </c>
      <c r="H2073" s="12">
        <f t="shared" si="301"/>
        <v>68</v>
      </c>
      <c r="I2073" s="11">
        <v>420</v>
      </c>
      <c r="J2073" s="13">
        <f t="shared" si="313"/>
        <v>28560</v>
      </c>
      <c r="K2073" s="11">
        <v>1</v>
      </c>
      <c r="L2073" s="11" t="s">
        <v>33</v>
      </c>
      <c r="M2073" s="14" t="s">
        <v>34</v>
      </c>
      <c r="N2073" s="11">
        <v>2</v>
      </c>
      <c r="O2073" s="12">
        <v>208</v>
      </c>
      <c r="P2073" s="15">
        <v>100</v>
      </c>
      <c r="Q2073" s="16">
        <v>8450</v>
      </c>
      <c r="R2073" s="16">
        <f>O2073*Q2073</f>
        <v>1757600</v>
      </c>
      <c r="S2073" s="15">
        <v>16</v>
      </c>
      <c r="T2073" s="15">
        <v>55</v>
      </c>
      <c r="U2073" s="13">
        <f>R2073*(100-T2073)%</f>
        <v>790920</v>
      </c>
      <c r="V2073" s="13">
        <f t="shared" si="312"/>
        <v>819480</v>
      </c>
      <c r="W2073" s="13">
        <f t="shared" si="303"/>
        <v>819480</v>
      </c>
      <c r="X2073" s="17">
        <v>50</v>
      </c>
      <c r="Y2073" s="18" t="s">
        <v>35</v>
      </c>
      <c r="Z2073" s="19">
        <v>0.03</v>
      </c>
    </row>
    <row r="2074" spans="1:26" ht="30" customHeight="1" thickBot="1" x14ac:dyDescent="0.6">
      <c r="A2074" s="152">
        <v>1696</v>
      </c>
      <c r="B2074" s="11" t="s">
        <v>32</v>
      </c>
      <c r="C2074" s="11">
        <v>17271</v>
      </c>
      <c r="D2074" s="11">
        <v>6</v>
      </c>
      <c r="E2074" s="11">
        <v>2</v>
      </c>
      <c r="F2074" s="11">
        <v>15</v>
      </c>
      <c r="G2074" s="20">
        <v>1</v>
      </c>
      <c r="H2074" s="12">
        <f>SUM(D2074*400)+(E2074*100)+F2074-H2076</f>
        <v>2515</v>
      </c>
      <c r="I2074" s="11">
        <v>380</v>
      </c>
      <c r="J2074" s="13">
        <f t="shared" si="313"/>
        <v>955700</v>
      </c>
      <c r="K2074" s="11">
        <v>1</v>
      </c>
      <c r="L2074" s="11"/>
      <c r="M2074" s="11"/>
      <c r="N2074" s="11">
        <v>1</v>
      </c>
      <c r="O2074" s="12"/>
      <c r="P2074" s="15">
        <v>100</v>
      </c>
      <c r="Q2074" s="16"/>
      <c r="R2074" s="16"/>
      <c r="S2074" s="15"/>
      <c r="T2074" s="15"/>
      <c r="U2074" s="13"/>
      <c r="V2074" s="13">
        <f t="shared" si="312"/>
        <v>955700</v>
      </c>
      <c r="W2074" s="13">
        <f t="shared" si="303"/>
        <v>955700</v>
      </c>
      <c r="X2074" s="17">
        <v>50</v>
      </c>
      <c r="Y2074" s="6" t="s">
        <v>35</v>
      </c>
      <c r="Z2074" s="19">
        <v>0.01</v>
      </c>
    </row>
    <row r="2075" spans="1:26" s="37" customFormat="1" ht="30" customHeight="1" thickBot="1" x14ac:dyDescent="0.6">
      <c r="A2075" s="157"/>
      <c r="B2075" s="14" t="s">
        <v>32</v>
      </c>
      <c r="C2075" s="14">
        <v>17271</v>
      </c>
      <c r="D2075" s="14"/>
      <c r="E2075" s="14"/>
      <c r="F2075" s="14"/>
      <c r="G2075" s="29"/>
      <c r="H2075" s="19"/>
      <c r="I2075" s="14"/>
      <c r="J2075" s="30"/>
      <c r="K2075" s="14">
        <v>1</v>
      </c>
      <c r="L2075" s="14"/>
      <c r="M2075" s="14"/>
      <c r="N2075" s="14">
        <v>2</v>
      </c>
      <c r="O2075" s="19"/>
      <c r="P2075" s="31">
        <v>100</v>
      </c>
      <c r="Q2075" s="32"/>
      <c r="R2075" s="32"/>
      <c r="S2075" s="31"/>
      <c r="T2075" s="31"/>
      <c r="U2075" s="30"/>
      <c r="V2075" s="30">
        <f t="shared" si="312"/>
        <v>0</v>
      </c>
      <c r="W2075" s="30">
        <f t="shared" si="303"/>
        <v>0</v>
      </c>
      <c r="X2075" s="103"/>
      <c r="Y2075" s="104"/>
      <c r="Z2075" s="19">
        <v>0.02</v>
      </c>
    </row>
    <row r="2076" spans="1:26" ht="41.65" customHeight="1" thickBot="1" x14ac:dyDescent="0.6">
      <c r="A2076" s="157"/>
      <c r="B2076" s="11" t="s">
        <v>32</v>
      </c>
      <c r="C2076" s="11">
        <v>17271</v>
      </c>
      <c r="D2076" s="11"/>
      <c r="E2076" s="11"/>
      <c r="F2076" s="11"/>
      <c r="G2076" s="20"/>
      <c r="H2076" s="19">
        <f>100</f>
        <v>100</v>
      </c>
      <c r="I2076" s="14">
        <v>380</v>
      </c>
      <c r="J2076" s="30">
        <f t="shared" ref="J2076:J2081" si="314">H2076*I2076</f>
        <v>38000</v>
      </c>
      <c r="K2076" s="11">
        <v>1</v>
      </c>
      <c r="L2076" s="11" t="s">
        <v>33</v>
      </c>
      <c r="M2076" s="11" t="s">
        <v>37</v>
      </c>
      <c r="N2076" s="11">
        <v>2</v>
      </c>
      <c r="O2076" s="12">
        <v>108</v>
      </c>
      <c r="P2076" s="15">
        <v>100</v>
      </c>
      <c r="Q2076" s="16">
        <v>8450</v>
      </c>
      <c r="R2076" s="16">
        <f>O2076*Q2076</f>
        <v>912600</v>
      </c>
      <c r="S2076" s="15">
        <v>6</v>
      </c>
      <c r="T2076" s="31">
        <v>6</v>
      </c>
      <c r="U2076" s="13">
        <f>R2076*(100-T2076)%</f>
        <v>857844</v>
      </c>
      <c r="V2076" s="13">
        <f t="shared" si="312"/>
        <v>895844</v>
      </c>
      <c r="W2076" s="13">
        <f t="shared" si="303"/>
        <v>895844</v>
      </c>
      <c r="X2076" s="59">
        <v>10</v>
      </c>
      <c r="Y2076" s="6" t="s">
        <v>35</v>
      </c>
      <c r="Z2076" s="27">
        <v>0.02</v>
      </c>
    </row>
    <row r="2077" spans="1:26" ht="41.65" customHeight="1" thickBot="1" x14ac:dyDescent="0.6">
      <c r="A2077" s="153"/>
      <c r="B2077" s="11" t="s">
        <v>32</v>
      </c>
      <c r="C2077" s="11">
        <v>17271</v>
      </c>
      <c r="D2077" s="11"/>
      <c r="E2077" s="11"/>
      <c r="F2077" s="11"/>
      <c r="G2077" s="20"/>
      <c r="H2077" s="12">
        <v>16</v>
      </c>
      <c r="I2077" s="11">
        <v>380</v>
      </c>
      <c r="J2077" s="13">
        <f t="shared" si="314"/>
        <v>6080</v>
      </c>
      <c r="K2077" s="11">
        <v>1</v>
      </c>
      <c r="L2077" s="11" t="s">
        <v>33</v>
      </c>
      <c r="M2077" s="11" t="s">
        <v>37</v>
      </c>
      <c r="N2077" s="11">
        <v>2</v>
      </c>
      <c r="O2077" s="12">
        <v>64</v>
      </c>
      <c r="P2077" s="15">
        <v>100</v>
      </c>
      <c r="Q2077" s="16">
        <v>8450</v>
      </c>
      <c r="R2077" s="16">
        <f>O2077*Q2077</f>
        <v>540800</v>
      </c>
      <c r="S2077" s="15">
        <v>3</v>
      </c>
      <c r="T2077" s="31">
        <v>3</v>
      </c>
      <c r="U2077" s="13">
        <f>R2077*(100-T2077)%</f>
        <v>524576</v>
      </c>
      <c r="V2077" s="13">
        <f t="shared" si="312"/>
        <v>530656</v>
      </c>
      <c r="W2077" s="13">
        <f>V2077</f>
        <v>530656</v>
      </c>
      <c r="X2077" s="59">
        <v>10</v>
      </c>
      <c r="Y2077" s="6" t="s">
        <v>35</v>
      </c>
      <c r="Z2077" s="27">
        <v>0.02</v>
      </c>
    </row>
    <row r="2078" spans="1:26" ht="24" customHeight="1" thickBot="1" x14ac:dyDescent="0.6">
      <c r="A2078" s="11">
        <v>1697</v>
      </c>
      <c r="B2078" s="11" t="s">
        <v>32</v>
      </c>
      <c r="C2078" s="11">
        <v>17310</v>
      </c>
      <c r="D2078" s="11">
        <v>0</v>
      </c>
      <c r="E2078" s="11">
        <v>3</v>
      </c>
      <c r="F2078" s="11">
        <v>29</v>
      </c>
      <c r="G2078" s="20">
        <v>1</v>
      </c>
      <c r="H2078" s="12">
        <f t="shared" ref="H2078:H2146" si="315">SUM(D2078*400)+(E2078*100)+F2078</f>
        <v>329</v>
      </c>
      <c r="I2078" s="11">
        <v>420</v>
      </c>
      <c r="J2078" s="13">
        <f t="shared" si="314"/>
        <v>138180</v>
      </c>
      <c r="K2078" s="11">
        <v>1</v>
      </c>
      <c r="L2078" s="11"/>
      <c r="M2078" s="11"/>
      <c r="N2078" s="11">
        <v>1</v>
      </c>
      <c r="O2078" s="12"/>
      <c r="P2078" s="15">
        <v>100</v>
      </c>
      <c r="Q2078" s="16"/>
      <c r="R2078" s="16"/>
      <c r="S2078" s="15"/>
      <c r="T2078" s="15"/>
      <c r="U2078" s="13"/>
      <c r="V2078" s="13">
        <f t="shared" si="312"/>
        <v>138180</v>
      </c>
      <c r="W2078" s="13">
        <f t="shared" si="303"/>
        <v>138180</v>
      </c>
      <c r="X2078" s="17">
        <v>50</v>
      </c>
      <c r="Y2078" s="6" t="s">
        <v>35</v>
      </c>
      <c r="Z2078" s="19">
        <v>0.01</v>
      </c>
    </row>
    <row r="2079" spans="1:26" ht="36.75" customHeight="1" thickBot="1" x14ac:dyDescent="0.6">
      <c r="A2079" s="11">
        <v>1698</v>
      </c>
      <c r="B2079" s="11" t="s">
        <v>32</v>
      </c>
      <c r="C2079" s="11">
        <v>450</v>
      </c>
      <c r="D2079" s="11">
        <v>0</v>
      </c>
      <c r="E2079" s="11">
        <v>3</v>
      </c>
      <c r="F2079" s="11">
        <v>2</v>
      </c>
      <c r="G2079" s="20">
        <v>2</v>
      </c>
      <c r="H2079" s="12">
        <f t="shared" si="315"/>
        <v>302</v>
      </c>
      <c r="I2079" s="11">
        <v>370</v>
      </c>
      <c r="J2079" s="13">
        <f t="shared" si="314"/>
        <v>111740</v>
      </c>
      <c r="K2079" s="11">
        <v>1</v>
      </c>
      <c r="L2079" s="11" t="s">
        <v>33</v>
      </c>
      <c r="M2079" s="11" t="s">
        <v>37</v>
      </c>
      <c r="N2079" s="11">
        <v>2</v>
      </c>
      <c r="O2079" s="12">
        <v>72</v>
      </c>
      <c r="P2079" s="15">
        <v>100</v>
      </c>
      <c r="Q2079" s="16">
        <v>8450</v>
      </c>
      <c r="R2079" s="16">
        <f>O2079*Q2079</f>
        <v>608400</v>
      </c>
      <c r="S2079" s="15">
        <v>32</v>
      </c>
      <c r="T2079" s="15">
        <v>54</v>
      </c>
      <c r="U2079" s="13">
        <f>R2079*(100-T2079)%</f>
        <v>279864</v>
      </c>
      <c r="V2079" s="13">
        <f t="shared" si="312"/>
        <v>391604</v>
      </c>
      <c r="W2079" s="13">
        <f t="shared" si="303"/>
        <v>391604</v>
      </c>
      <c r="X2079" s="17">
        <v>50</v>
      </c>
      <c r="Y2079" s="18" t="s">
        <v>35</v>
      </c>
      <c r="Z2079" s="19">
        <v>0.03</v>
      </c>
    </row>
    <row r="2080" spans="1:26" ht="36.75" customHeight="1" thickBot="1" x14ac:dyDescent="0.6">
      <c r="A2080" s="11">
        <v>1699</v>
      </c>
      <c r="B2080" s="11" t="s">
        <v>32</v>
      </c>
      <c r="C2080" s="11">
        <v>43287</v>
      </c>
      <c r="D2080" s="11">
        <v>0</v>
      </c>
      <c r="E2080" s="11">
        <v>1</v>
      </c>
      <c r="F2080" s="11">
        <v>7</v>
      </c>
      <c r="G2080" s="11">
        <v>1</v>
      </c>
      <c r="H2080" s="12">
        <f t="shared" si="315"/>
        <v>107</v>
      </c>
      <c r="I2080" s="11">
        <v>100</v>
      </c>
      <c r="J2080" s="13">
        <f t="shared" si="314"/>
        <v>10700</v>
      </c>
      <c r="K2080" s="11">
        <v>1</v>
      </c>
      <c r="L2080" s="11"/>
      <c r="M2080" s="11"/>
      <c r="N2080" s="11">
        <v>1</v>
      </c>
      <c r="O2080" s="12"/>
      <c r="P2080" s="15">
        <v>100</v>
      </c>
      <c r="Q2080" s="16"/>
      <c r="R2080" s="16"/>
      <c r="S2080" s="15"/>
      <c r="T2080" s="15"/>
      <c r="U2080" s="13"/>
      <c r="V2080" s="13">
        <f t="shared" si="312"/>
        <v>10700</v>
      </c>
      <c r="W2080" s="13">
        <f t="shared" si="303"/>
        <v>10700</v>
      </c>
      <c r="X2080" s="17">
        <v>50</v>
      </c>
      <c r="Y2080" s="18" t="s">
        <v>35</v>
      </c>
      <c r="Z2080" s="19">
        <v>0.01</v>
      </c>
    </row>
    <row r="2081" spans="1:26" ht="36.75" customHeight="1" thickBot="1" x14ac:dyDescent="0.6">
      <c r="A2081" s="152">
        <v>1700</v>
      </c>
      <c r="B2081" s="11" t="s">
        <v>32</v>
      </c>
      <c r="C2081" s="11">
        <v>35255</v>
      </c>
      <c r="D2081" s="11">
        <v>0</v>
      </c>
      <c r="E2081" s="11">
        <v>1</v>
      </c>
      <c r="F2081" s="11">
        <v>9</v>
      </c>
      <c r="G2081" s="11">
        <v>2</v>
      </c>
      <c r="H2081" s="12">
        <f>SUM(D2081*400)+(E2081*100)+F2081</f>
        <v>109</v>
      </c>
      <c r="I2081" s="11">
        <v>420</v>
      </c>
      <c r="J2081" s="13">
        <f t="shared" si="314"/>
        <v>45780</v>
      </c>
      <c r="K2081" s="11">
        <v>1</v>
      </c>
      <c r="L2081" s="11"/>
      <c r="M2081" s="11"/>
      <c r="N2081" s="11"/>
      <c r="O2081" s="12"/>
      <c r="P2081" s="15">
        <v>100</v>
      </c>
      <c r="Q2081" s="16"/>
      <c r="R2081" s="16"/>
      <c r="S2081" s="15"/>
      <c r="T2081" s="15"/>
      <c r="U2081" s="13"/>
      <c r="V2081" s="13">
        <f t="shared" si="312"/>
        <v>45780</v>
      </c>
      <c r="W2081" s="13">
        <f>V2081</f>
        <v>45780</v>
      </c>
      <c r="X2081" s="17">
        <v>50</v>
      </c>
      <c r="Y2081" s="18" t="s">
        <v>35</v>
      </c>
      <c r="Z2081" s="19">
        <v>0.03</v>
      </c>
    </row>
    <row r="2082" spans="1:26" ht="36.75" customHeight="1" thickBot="1" x14ac:dyDescent="0.6">
      <c r="A2082" s="153"/>
      <c r="B2082" s="11" t="s">
        <v>32</v>
      </c>
      <c r="C2082" s="11">
        <v>35255</v>
      </c>
      <c r="D2082" s="11"/>
      <c r="E2082" s="11"/>
      <c r="F2082" s="11"/>
      <c r="G2082" s="11"/>
      <c r="H2082" s="12"/>
      <c r="I2082" s="11"/>
      <c r="J2082" s="13"/>
      <c r="K2082" s="11">
        <v>1</v>
      </c>
      <c r="L2082" s="11" t="s">
        <v>33</v>
      </c>
      <c r="M2082" s="14" t="s">
        <v>34</v>
      </c>
      <c r="N2082" s="11">
        <v>2</v>
      </c>
      <c r="O2082" s="12">
        <v>210</v>
      </c>
      <c r="P2082" s="15">
        <v>100</v>
      </c>
      <c r="Q2082" s="16">
        <v>8450</v>
      </c>
      <c r="R2082" s="16">
        <f>O2082*Q2082</f>
        <v>1774500</v>
      </c>
      <c r="S2082" s="15">
        <v>46</v>
      </c>
      <c r="T2082" s="15">
        <v>85</v>
      </c>
      <c r="U2082" s="13">
        <f>R2082*(100-T2082)%</f>
        <v>266175</v>
      </c>
      <c r="V2082" s="13">
        <f t="shared" si="312"/>
        <v>266175</v>
      </c>
      <c r="W2082" s="13">
        <f t="shared" ref="W2082:W2146" si="316">V2082</f>
        <v>266175</v>
      </c>
      <c r="X2082" s="17">
        <v>10</v>
      </c>
      <c r="Y2082" s="18" t="s">
        <v>35</v>
      </c>
      <c r="Z2082" s="19">
        <v>0.02</v>
      </c>
    </row>
    <row r="2083" spans="1:26" ht="36.75" customHeight="1" thickBot="1" x14ac:dyDescent="0.6">
      <c r="A2083" s="11">
        <v>1701</v>
      </c>
      <c r="B2083" s="11" t="s">
        <v>32</v>
      </c>
      <c r="C2083" s="11">
        <v>17541</v>
      </c>
      <c r="D2083" s="11">
        <v>10</v>
      </c>
      <c r="E2083" s="11">
        <v>0</v>
      </c>
      <c r="F2083" s="11">
        <v>10</v>
      </c>
      <c r="G2083" s="20">
        <v>1</v>
      </c>
      <c r="H2083" s="12">
        <f t="shared" si="315"/>
        <v>4010</v>
      </c>
      <c r="I2083" s="11">
        <v>100</v>
      </c>
      <c r="J2083" s="13">
        <f>H2083*I2083</f>
        <v>401000</v>
      </c>
      <c r="K2083" s="11">
        <v>1</v>
      </c>
      <c r="L2083" s="11"/>
      <c r="M2083" s="11"/>
      <c r="N2083" s="11">
        <v>1</v>
      </c>
      <c r="O2083" s="12"/>
      <c r="P2083" s="15">
        <v>100</v>
      </c>
      <c r="Q2083" s="16"/>
      <c r="R2083" s="16"/>
      <c r="S2083" s="15"/>
      <c r="T2083" s="15"/>
      <c r="U2083" s="13"/>
      <c r="V2083" s="13">
        <f t="shared" si="312"/>
        <v>401000</v>
      </c>
      <c r="W2083" s="13">
        <f t="shared" si="316"/>
        <v>401000</v>
      </c>
      <c r="X2083" s="17">
        <v>50</v>
      </c>
      <c r="Y2083" s="6" t="s">
        <v>35</v>
      </c>
      <c r="Z2083" s="19">
        <v>0.01</v>
      </c>
    </row>
    <row r="2084" spans="1:26" ht="36.75" customHeight="1" thickBot="1" x14ac:dyDescent="0.6">
      <c r="A2084" s="11">
        <v>1702</v>
      </c>
      <c r="B2084" s="11" t="s">
        <v>32</v>
      </c>
      <c r="C2084" s="11">
        <v>25736</v>
      </c>
      <c r="D2084" s="11">
        <v>0</v>
      </c>
      <c r="E2084" s="11">
        <v>1</v>
      </c>
      <c r="F2084" s="11">
        <v>3</v>
      </c>
      <c r="G2084" s="20">
        <v>2</v>
      </c>
      <c r="H2084" s="12">
        <f t="shared" si="315"/>
        <v>103</v>
      </c>
      <c r="I2084" s="11">
        <v>500</v>
      </c>
      <c r="J2084" s="13">
        <f>H2084*I2084</f>
        <v>51500</v>
      </c>
      <c r="K2084" s="11">
        <v>1</v>
      </c>
      <c r="L2084" s="11" t="s">
        <v>33</v>
      </c>
      <c r="M2084" s="11" t="s">
        <v>37</v>
      </c>
      <c r="N2084" s="11">
        <v>2</v>
      </c>
      <c r="O2084" s="12">
        <v>180</v>
      </c>
      <c r="P2084" s="15">
        <v>100</v>
      </c>
      <c r="Q2084" s="16">
        <v>8450</v>
      </c>
      <c r="R2084" s="16">
        <f>O2084*Q2084</f>
        <v>1521000</v>
      </c>
      <c r="S2084" s="15">
        <v>21</v>
      </c>
      <c r="T2084" s="15">
        <v>32</v>
      </c>
      <c r="U2084" s="13">
        <f>R2084*(100-T2084)%</f>
        <v>1034280.0000000001</v>
      </c>
      <c r="V2084" s="13">
        <f t="shared" si="312"/>
        <v>1085780</v>
      </c>
      <c r="W2084" s="13">
        <f t="shared" si="316"/>
        <v>1085780</v>
      </c>
      <c r="X2084" s="17">
        <v>50</v>
      </c>
      <c r="Y2084" s="18" t="s">
        <v>35</v>
      </c>
      <c r="Z2084" s="19">
        <v>0.03</v>
      </c>
    </row>
    <row r="2085" spans="1:26" ht="36.75" customHeight="1" thickBot="1" x14ac:dyDescent="0.6">
      <c r="A2085" s="11">
        <v>1703</v>
      </c>
      <c r="B2085" s="11" t="s">
        <v>32</v>
      </c>
      <c r="C2085" s="11">
        <v>44523</v>
      </c>
      <c r="D2085" s="11">
        <v>1</v>
      </c>
      <c r="E2085" s="11">
        <v>0</v>
      </c>
      <c r="F2085" s="11">
        <v>15</v>
      </c>
      <c r="G2085" s="11">
        <v>1</v>
      </c>
      <c r="H2085" s="12">
        <f t="shared" si="315"/>
        <v>415</v>
      </c>
      <c r="I2085" s="11">
        <v>100</v>
      </c>
      <c r="J2085" s="13">
        <f>H2085*I2085</f>
        <v>41500</v>
      </c>
      <c r="K2085" s="11">
        <v>1</v>
      </c>
      <c r="L2085" s="11"/>
      <c r="M2085" s="11"/>
      <c r="N2085" s="11">
        <v>1</v>
      </c>
      <c r="O2085" s="12"/>
      <c r="P2085" s="15">
        <v>100</v>
      </c>
      <c r="Q2085" s="16"/>
      <c r="R2085" s="16"/>
      <c r="S2085" s="15"/>
      <c r="T2085" s="15"/>
      <c r="U2085" s="13"/>
      <c r="V2085" s="13">
        <f t="shared" si="312"/>
        <v>41500</v>
      </c>
      <c r="W2085" s="13">
        <f t="shared" si="316"/>
        <v>41500</v>
      </c>
      <c r="X2085" s="17">
        <v>50</v>
      </c>
      <c r="Y2085" s="18" t="s">
        <v>35</v>
      </c>
      <c r="Z2085" s="19">
        <v>0.01</v>
      </c>
    </row>
    <row r="2086" spans="1:26" ht="36.75" customHeight="1" thickBot="1" x14ac:dyDescent="0.6">
      <c r="A2086" s="152">
        <v>1704</v>
      </c>
      <c r="B2086" s="11" t="s">
        <v>32</v>
      </c>
      <c r="C2086" s="11">
        <v>33279</v>
      </c>
      <c r="D2086" s="11">
        <v>0</v>
      </c>
      <c r="E2086" s="11">
        <v>2</v>
      </c>
      <c r="F2086" s="11">
        <v>85</v>
      </c>
      <c r="G2086" s="20">
        <v>2</v>
      </c>
      <c r="H2086" s="12">
        <f t="shared" ref="H2086" si="317">SUM(D2086*400)+(E2086*100)+F2086</f>
        <v>285</v>
      </c>
      <c r="I2086" s="11">
        <v>420</v>
      </c>
      <c r="J2086" s="13">
        <f>H2086*I2086</f>
        <v>119700</v>
      </c>
      <c r="K2086" s="11">
        <v>1</v>
      </c>
      <c r="L2086" s="11"/>
      <c r="M2086" s="11"/>
      <c r="N2086" s="11">
        <v>2</v>
      </c>
      <c r="O2086" s="12"/>
      <c r="P2086" s="15">
        <v>100</v>
      </c>
      <c r="Q2086" s="16"/>
      <c r="R2086" s="16"/>
      <c r="S2086" s="15"/>
      <c r="T2086" s="15"/>
      <c r="U2086" s="13"/>
      <c r="V2086" s="13">
        <f t="shared" si="312"/>
        <v>119700</v>
      </c>
      <c r="W2086" s="13">
        <f t="shared" si="316"/>
        <v>119700</v>
      </c>
      <c r="X2086" s="17">
        <v>50</v>
      </c>
      <c r="Y2086" s="18" t="s">
        <v>35</v>
      </c>
      <c r="Z2086" s="19">
        <v>0.03</v>
      </c>
    </row>
    <row r="2087" spans="1:26" ht="36.75" customHeight="1" thickBot="1" x14ac:dyDescent="0.6">
      <c r="A2087" s="153"/>
      <c r="B2087" s="11" t="s">
        <v>32</v>
      </c>
      <c r="C2087" s="11">
        <v>33279</v>
      </c>
      <c r="D2087" s="11"/>
      <c r="E2087" s="11"/>
      <c r="F2087" s="11"/>
      <c r="G2087" s="20"/>
      <c r="H2087" s="12"/>
      <c r="I2087" s="11"/>
      <c r="J2087" s="13"/>
      <c r="K2087" s="11">
        <v>1</v>
      </c>
      <c r="L2087" s="11" t="s">
        <v>33</v>
      </c>
      <c r="M2087" s="11" t="s">
        <v>37</v>
      </c>
      <c r="N2087" s="11">
        <v>2</v>
      </c>
      <c r="O2087" s="12">
        <v>184</v>
      </c>
      <c r="P2087" s="15">
        <v>100</v>
      </c>
      <c r="Q2087" s="16">
        <v>8450</v>
      </c>
      <c r="R2087" s="16">
        <f>O2087*Q2087</f>
        <v>1554800</v>
      </c>
      <c r="S2087" s="15">
        <v>31</v>
      </c>
      <c r="T2087" s="15">
        <v>52</v>
      </c>
      <c r="U2087" s="13">
        <f>R2087*(100-T2087)%</f>
        <v>746304</v>
      </c>
      <c r="V2087" s="13">
        <f t="shared" si="312"/>
        <v>746304</v>
      </c>
      <c r="W2087" s="13">
        <f t="shared" si="316"/>
        <v>746304</v>
      </c>
      <c r="X2087" s="17">
        <v>10</v>
      </c>
      <c r="Y2087" s="18" t="s">
        <v>35</v>
      </c>
      <c r="Z2087" s="19">
        <v>0.02</v>
      </c>
    </row>
    <row r="2088" spans="1:26" ht="36.75" customHeight="1" thickBot="1" x14ac:dyDescent="0.6">
      <c r="A2088" s="11">
        <v>1697</v>
      </c>
      <c r="B2088" s="11" t="s">
        <v>32</v>
      </c>
      <c r="C2088" s="11">
        <v>33355</v>
      </c>
      <c r="D2088" s="11">
        <v>0</v>
      </c>
      <c r="E2088" s="11">
        <v>1</v>
      </c>
      <c r="F2088" s="11">
        <v>11</v>
      </c>
      <c r="G2088" s="20">
        <v>1</v>
      </c>
      <c r="H2088" s="12">
        <f t="shared" si="315"/>
        <v>111</v>
      </c>
      <c r="I2088" s="11">
        <v>420</v>
      </c>
      <c r="J2088" s="13">
        <f>H2088*I2088</f>
        <v>46620</v>
      </c>
      <c r="K2088" s="11">
        <v>1</v>
      </c>
      <c r="L2088" s="11"/>
      <c r="M2088" s="11"/>
      <c r="N2088" s="11">
        <v>1</v>
      </c>
      <c r="O2088" s="12"/>
      <c r="P2088" s="15">
        <v>100</v>
      </c>
      <c r="Q2088" s="16"/>
      <c r="R2088" s="16"/>
      <c r="S2088" s="15"/>
      <c r="T2088" s="15"/>
      <c r="U2088" s="13"/>
      <c r="V2088" s="13">
        <f t="shared" si="312"/>
        <v>46620</v>
      </c>
      <c r="W2088" s="13">
        <f t="shared" si="316"/>
        <v>46620</v>
      </c>
      <c r="X2088" s="17">
        <v>50</v>
      </c>
      <c r="Y2088" s="18" t="s">
        <v>35</v>
      </c>
      <c r="Z2088" s="19">
        <v>0.01</v>
      </c>
    </row>
    <row r="2089" spans="1:26" ht="36.75" customHeight="1" thickBot="1" x14ac:dyDescent="0.6">
      <c r="A2089" s="152">
        <v>1698</v>
      </c>
      <c r="B2089" s="11" t="s">
        <v>32</v>
      </c>
      <c r="C2089" s="11">
        <v>316</v>
      </c>
      <c r="D2089" s="11">
        <v>2</v>
      </c>
      <c r="E2089" s="11">
        <v>2</v>
      </c>
      <c r="F2089" s="11">
        <v>21</v>
      </c>
      <c r="G2089" s="20">
        <v>2</v>
      </c>
      <c r="H2089" s="12">
        <f t="shared" si="315"/>
        <v>1021</v>
      </c>
      <c r="I2089" s="11">
        <v>370</v>
      </c>
      <c r="J2089" s="13">
        <f>H2089*I2089</f>
        <v>377770</v>
      </c>
      <c r="K2089" s="11">
        <v>1</v>
      </c>
      <c r="L2089" s="11"/>
      <c r="M2089" s="11"/>
      <c r="N2089" s="11">
        <v>2</v>
      </c>
      <c r="O2089" s="12"/>
      <c r="P2089" s="15">
        <v>100</v>
      </c>
      <c r="Q2089" s="16"/>
      <c r="R2089" s="16"/>
      <c r="S2089" s="15"/>
      <c r="T2089" s="15"/>
      <c r="U2089" s="13"/>
      <c r="V2089" s="13">
        <f t="shared" si="312"/>
        <v>377770</v>
      </c>
      <c r="W2089" s="13">
        <f t="shared" si="316"/>
        <v>377770</v>
      </c>
      <c r="X2089" s="17">
        <v>50</v>
      </c>
      <c r="Y2089" s="18" t="s">
        <v>35</v>
      </c>
      <c r="Z2089" s="19">
        <v>0.03</v>
      </c>
    </row>
    <row r="2090" spans="1:26" ht="36.75" customHeight="1" thickBot="1" x14ac:dyDescent="0.6">
      <c r="A2090" s="153"/>
      <c r="B2090" s="11" t="s">
        <v>32</v>
      </c>
      <c r="C2090" s="11">
        <v>316</v>
      </c>
      <c r="D2090" s="11"/>
      <c r="E2090" s="11"/>
      <c r="F2090" s="11"/>
      <c r="G2090" s="20"/>
      <c r="H2090" s="12"/>
      <c r="I2090" s="11"/>
      <c r="J2090" s="13"/>
      <c r="K2090" s="11">
        <v>1</v>
      </c>
      <c r="L2090" s="11" t="s">
        <v>33</v>
      </c>
      <c r="M2090" s="11" t="s">
        <v>37</v>
      </c>
      <c r="N2090" s="11">
        <v>2</v>
      </c>
      <c r="O2090" s="12">
        <v>72</v>
      </c>
      <c r="P2090" s="15">
        <v>100</v>
      </c>
      <c r="Q2090" s="16">
        <v>8450</v>
      </c>
      <c r="R2090" s="16">
        <f>O2090*Q2090</f>
        <v>608400</v>
      </c>
      <c r="S2090" s="15">
        <v>9</v>
      </c>
      <c r="T2090" s="15">
        <v>9</v>
      </c>
      <c r="U2090" s="13">
        <f>R2090*(100-T2090)%</f>
        <v>553644</v>
      </c>
      <c r="V2090" s="13">
        <f t="shared" si="312"/>
        <v>553644</v>
      </c>
      <c r="W2090" s="13">
        <f t="shared" si="316"/>
        <v>553644</v>
      </c>
      <c r="X2090" s="17">
        <v>10</v>
      </c>
      <c r="Y2090" s="18" t="s">
        <v>35</v>
      </c>
      <c r="Z2090" s="19">
        <v>0.02</v>
      </c>
    </row>
    <row r="2091" spans="1:26" ht="36.75" customHeight="1" thickBot="1" x14ac:dyDescent="0.6">
      <c r="A2091" s="11">
        <v>1699</v>
      </c>
      <c r="B2091" s="11" t="s">
        <v>32</v>
      </c>
      <c r="C2091" s="11">
        <v>19460</v>
      </c>
      <c r="D2091" s="11">
        <v>15</v>
      </c>
      <c r="E2091" s="11">
        <v>1</v>
      </c>
      <c r="F2091" s="11">
        <v>40</v>
      </c>
      <c r="G2091" s="20">
        <v>1</v>
      </c>
      <c r="H2091" s="12">
        <f t="shared" si="315"/>
        <v>6140</v>
      </c>
      <c r="I2091" s="11">
        <v>260</v>
      </c>
      <c r="J2091" s="13">
        <f t="shared" ref="J2091:J2102" si="318">H2091*I2091</f>
        <v>1596400</v>
      </c>
      <c r="K2091" s="11">
        <v>1</v>
      </c>
      <c r="L2091" s="11"/>
      <c r="M2091" s="11"/>
      <c r="N2091" s="11">
        <v>1</v>
      </c>
      <c r="O2091" s="12"/>
      <c r="P2091" s="15">
        <v>100</v>
      </c>
      <c r="Q2091" s="16"/>
      <c r="R2091" s="16"/>
      <c r="S2091" s="15"/>
      <c r="T2091" s="15"/>
      <c r="U2091" s="13"/>
      <c r="V2091" s="13">
        <f t="shared" si="312"/>
        <v>1596400</v>
      </c>
      <c r="W2091" s="13">
        <f t="shared" si="316"/>
        <v>1596400</v>
      </c>
      <c r="X2091" s="17">
        <v>50</v>
      </c>
      <c r="Y2091" s="6" t="s">
        <v>35</v>
      </c>
      <c r="Z2091" s="19">
        <v>0.01</v>
      </c>
    </row>
    <row r="2092" spans="1:26" ht="36.75" customHeight="1" thickBot="1" x14ac:dyDescent="0.6">
      <c r="A2092" s="11">
        <v>1700</v>
      </c>
      <c r="B2092" s="11" t="s">
        <v>32</v>
      </c>
      <c r="C2092" s="11">
        <v>32778</v>
      </c>
      <c r="D2092" s="11">
        <v>0</v>
      </c>
      <c r="E2092" s="11">
        <v>1</v>
      </c>
      <c r="F2092" s="11">
        <v>8</v>
      </c>
      <c r="G2092" s="20">
        <v>2</v>
      </c>
      <c r="H2092" s="12">
        <f t="shared" si="315"/>
        <v>108</v>
      </c>
      <c r="I2092" s="11">
        <v>420</v>
      </c>
      <c r="J2092" s="13">
        <f t="shared" si="318"/>
        <v>45360</v>
      </c>
      <c r="K2092" s="11">
        <v>1</v>
      </c>
      <c r="L2092" s="11" t="s">
        <v>33</v>
      </c>
      <c r="M2092" s="14" t="s">
        <v>34</v>
      </c>
      <c r="N2092" s="11">
        <v>2</v>
      </c>
      <c r="O2092" s="12">
        <v>216</v>
      </c>
      <c r="P2092" s="15">
        <v>100</v>
      </c>
      <c r="Q2092" s="16">
        <v>8450</v>
      </c>
      <c r="R2092" s="16">
        <f>O2092*Q2092</f>
        <v>1825200</v>
      </c>
      <c r="S2092" s="15">
        <v>26</v>
      </c>
      <c r="T2092" s="15">
        <v>85</v>
      </c>
      <c r="U2092" s="13">
        <f>R2092*(100-T2092)%</f>
        <v>273780</v>
      </c>
      <c r="V2092" s="13">
        <f t="shared" si="312"/>
        <v>319140</v>
      </c>
      <c r="W2092" s="13">
        <f t="shared" si="316"/>
        <v>319140</v>
      </c>
      <c r="X2092" s="17">
        <v>50</v>
      </c>
      <c r="Y2092" s="18" t="s">
        <v>35</v>
      </c>
      <c r="Z2092" s="19">
        <v>0.03</v>
      </c>
    </row>
    <row r="2093" spans="1:26" ht="23.25" customHeight="1" thickBot="1" x14ac:dyDescent="0.6">
      <c r="A2093" s="11">
        <v>1701</v>
      </c>
      <c r="B2093" s="11" t="s">
        <v>32</v>
      </c>
      <c r="C2093" s="11">
        <v>17798</v>
      </c>
      <c r="D2093" s="11">
        <v>15</v>
      </c>
      <c r="E2093" s="11">
        <v>1</v>
      </c>
      <c r="F2093" s="11">
        <v>86</v>
      </c>
      <c r="G2093" s="20">
        <v>1</v>
      </c>
      <c r="H2093" s="12">
        <f t="shared" si="315"/>
        <v>6186</v>
      </c>
      <c r="I2093" s="11">
        <v>130</v>
      </c>
      <c r="J2093" s="13">
        <f t="shared" si="318"/>
        <v>804180</v>
      </c>
      <c r="K2093" s="11">
        <v>1</v>
      </c>
      <c r="L2093" s="11"/>
      <c r="M2093" s="11"/>
      <c r="N2093" s="11">
        <v>1</v>
      </c>
      <c r="O2093" s="12"/>
      <c r="P2093" s="15">
        <v>100</v>
      </c>
      <c r="Q2093" s="16"/>
      <c r="R2093" s="16"/>
      <c r="S2093" s="15"/>
      <c r="T2093" s="15"/>
      <c r="U2093" s="13"/>
      <c r="V2093" s="13">
        <f t="shared" si="312"/>
        <v>804180</v>
      </c>
      <c r="W2093" s="13">
        <f t="shared" si="316"/>
        <v>804180</v>
      </c>
      <c r="X2093" s="154">
        <v>50</v>
      </c>
      <c r="Y2093" s="155" t="s">
        <v>35</v>
      </c>
      <c r="Z2093" s="156">
        <v>0.01</v>
      </c>
    </row>
    <row r="2094" spans="1:26" ht="23.25" customHeight="1" thickBot="1" x14ac:dyDescent="0.6">
      <c r="A2094" s="11">
        <v>1702</v>
      </c>
      <c r="B2094" s="11" t="s">
        <v>32</v>
      </c>
      <c r="C2094" s="11">
        <v>19632</v>
      </c>
      <c r="D2094" s="11">
        <v>4</v>
      </c>
      <c r="E2094" s="11">
        <v>0</v>
      </c>
      <c r="F2094" s="11">
        <v>40</v>
      </c>
      <c r="G2094" s="20">
        <v>1</v>
      </c>
      <c r="H2094" s="12">
        <f t="shared" si="315"/>
        <v>1640</v>
      </c>
      <c r="I2094" s="11">
        <v>100</v>
      </c>
      <c r="J2094" s="13">
        <f t="shared" si="318"/>
        <v>164000</v>
      </c>
      <c r="K2094" s="11">
        <v>1</v>
      </c>
      <c r="L2094" s="11"/>
      <c r="M2094" s="11"/>
      <c r="N2094" s="11">
        <v>1</v>
      </c>
      <c r="O2094" s="12"/>
      <c r="P2094" s="15">
        <v>100</v>
      </c>
      <c r="Q2094" s="16"/>
      <c r="R2094" s="16"/>
      <c r="S2094" s="15"/>
      <c r="T2094" s="15"/>
      <c r="U2094" s="13"/>
      <c r="V2094" s="13">
        <f t="shared" si="312"/>
        <v>164000</v>
      </c>
      <c r="W2094" s="13">
        <f t="shared" si="316"/>
        <v>164000</v>
      </c>
      <c r="X2094" s="154"/>
      <c r="Y2094" s="155"/>
      <c r="Z2094" s="156"/>
    </row>
    <row r="2095" spans="1:26" ht="36.75" customHeight="1" thickBot="1" x14ac:dyDescent="0.6">
      <c r="A2095" s="11">
        <v>1703</v>
      </c>
      <c r="B2095" s="11" t="s">
        <v>32</v>
      </c>
      <c r="C2095" s="11">
        <v>34076</v>
      </c>
      <c r="D2095" s="11">
        <v>0</v>
      </c>
      <c r="E2095" s="11">
        <v>1</v>
      </c>
      <c r="F2095" s="11">
        <v>9</v>
      </c>
      <c r="G2095" s="20">
        <v>2</v>
      </c>
      <c r="H2095" s="12">
        <f t="shared" si="315"/>
        <v>109</v>
      </c>
      <c r="I2095" s="11">
        <v>350</v>
      </c>
      <c r="J2095" s="13">
        <f t="shared" si="318"/>
        <v>38150</v>
      </c>
      <c r="K2095" s="11">
        <v>1</v>
      </c>
      <c r="L2095" s="11" t="s">
        <v>33</v>
      </c>
      <c r="M2095" s="11" t="s">
        <v>37</v>
      </c>
      <c r="N2095" s="11">
        <v>2</v>
      </c>
      <c r="O2095" s="12">
        <v>140</v>
      </c>
      <c r="P2095" s="15">
        <v>100</v>
      </c>
      <c r="Q2095" s="16">
        <v>8450</v>
      </c>
      <c r="R2095" s="16">
        <f>O2095*Q2095</f>
        <v>1183000</v>
      </c>
      <c r="S2095" s="15">
        <v>11</v>
      </c>
      <c r="T2095" s="15">
        <v>11</v>
      </c>
      <c r="U2095" s="13">
        <f>R2095*(100-T2095)%</f>
        <v>1052870</v>
      </c>
      <c r="V2095" s="13">
        <f t="shared" si="312"/>
        <v>1091020</v>
      </c>
      <c r="W2095" s="13">
        <f t="shared" si="316"/>
        <v>1091020</v>
      </c>
      <c r="X2095" s="17">
        <v>50</v>
      </c>
      <c r="Y2095" s="18" t="s">
        <v>35</v>
      </c>
      <c r="Z2095" s="19">
        <v>0.03</v>
      </c>
    </row>
    <row r="2096" spans="1:26" ht="26.25" customHeight="1" thickBot="1" x14ac:dyDescent="0.6">
      <c r="A2096" s="11">
        <v>1704</v>
      </c>
      <c r="B2096" s="11" t="s">
        <v>32</v>
      </c>
      <c r="C2096" s="11">
        <v>38987</v>
      </c>
      <c r="D2096" s="11">
        <v>0</v>
      </c>
      <c r="E2096" s="11">
        <v>2</v>
      </c>
      <c r="F2096" s="11">
        <v>82</v>
      </c>
      <c r="G2096" s="11">
        <v>1</v>
      </c>
      <c r="H2096" s="12">
        <f t="shared" si="315"/>
        <v>282</v>
      </c>
      <c r="I2096" s="11">
        <v>500</v>
      </c>
      <c r="J2096" s="13">
        <f t="shared" si="318"/>
        <v>141000</v>
      </c>
      <c r="K2096" s="11">
        <v>1</v>
      </c>
      <c r="L2096" s="11"/>
      <c r="M2096" s="11"/>
      <c r="N2096" s="11">
        <v>1</v>
      </c>
      <c r="O2096" s="12"/>
      <c r="P2096" s="15">
        <v>100</v>
      </c>
      <c r="Q2096" s="16"/>
      <c r="R2096" s="16"/>
      <c r="S2096" s="15"/>
      <c r="T2096" s="15"/>
      <c r="U2096" s="13"/>
      <c r="V2096" s="13">
        <f t="shared" si="312"/>
        <v>141000</v>
      </c>
      <c r="W2096" s="13">
        <f t="shared" si="316"/>
        <v>141000</v>
      </c>
      <c r="X2096" s="17">
        <v>50</v>
      </c>
      <c r="Y2096" s="18" t="s">
        <v>35</v>
      </c>
      <c r="Z2096" s="19">
        <v>0.01</v>
      </c>
    </row>
    <row r="2097" spans="1:26" ht="26.25" customHeight="1" thickBot="1" x14ac:dyDescent="0.6">
      <c r="A2097" s="11">
        <v>1705</v>
      </c>
      <c r="B2097" s="11" t="s">
        <v>32</v>
      </c>
      <c r="C2097" s="11">
        <v>17506</v>
      </c>
      <c r="D2097" s="11">
        <v>12</v>
      </c>
      <c r="E2097" s="11">
        <v>3</v>
      </c>
      <c r="F2097" s="11">
        <v>36</v>
      </c>
      <c r="G2097" s="20">
        <v>1</v>
      </c>
      <c r="H2097" s="12">
        <f t="shared" si="315"/>
        <v>5136</v>
      </c>
      <c r="I2097" s="11">
        <v>100</v>
      </c>
      <c r="J2097" s="13">
        <f t="shared" si="318"/>
        <v>513600</v>
      </c>
      <c r="K2097" s="11">
        <v>1</v>
      </c>
      <c r="L2097" s="11"/>
      <c r="M2097" s="11"/>
      <c r="N2097" s="11">
        <v>1</v>
      </c>
      <c r="O2097" s="12"/>
      <c r="P2097" s="15">
        <v>100</v>
      </c>
      <c r="Q2097" s="16"/>
      <c r="R2097" s="16"/>
      <c r="S2097" s="15"/>
      <c r="T2097" s="15"/>
      <c r="U2097" s="13"/>
      <c r="V2097" s="13">
        <f t="shared" si="312"/>
        <v>513600</v>
      </c>
      <c r="W2097" s="13">
        <f t="shared" si="316"/>
        <v>513600</v>
      </c>
      <c r="X2097" s="154">
        <v>50</v>
      </c>
      <c r="Y2097" s="170" t="s">
        <v>35</v>
      </c>
      <c r="Z2097" s="156">
        <v>0.01</v>
      </c>
    </row>
    <row r="2098" spans="1:26" ht="26.25" customHeight="1" thickBot="1" x14ac:dyDescent="0.6">
      <c r="A2098" s="11">
        <v>1706</v>
      </c>
      <c r="B2098" s="11" t="s">
        <v>32</v>
      </c>
      <c r="C2098" s="11">
        <v>17507</v>
      </c>
      <c r="D2098" s="11">
        <v>7</v>
      </c>
      <c r="E2098" s="11">
        <v>2</v>
      </c>
      <c r="F2098" s="11">
        <v>70</v>
      </c>
      <c r="G2098" s="20">
        <v>1</v>
      </c>
      <c r="H2098" s="12">
        <f t="shared" si="315"/>
        <v>3070</v>
      </c>
      <c r="I2098" s="11">
        <v>130</v>
      </c>
      <c r="J2098" s="13">
        <f t="shared" si="318"/>
        <v>399100</v>
      </c>
      <c r="K2098" s="11">
        <v>1</v>
      </c>
      <c r="L2098" s="11"/>
      <c r="M2098" s="11"/>
      <c r="N2098" s="11">
        <v>1</v>
      </c>
      <c r="O2098" s="12"/>
      <c r="P2098" s="15">
        <v>100</v>
      </c>
      <c r="Q2098" s="16"/>
      <c r="R2098" s="16"/>
      <c r="S2098" s="15"/>
      <c r="T2098" s="15"/>
      <c r="U2098" s="13"/>
      <c r="V2098" s="13">
        <f t="shared" si="312"/>
        <v>399100</v>
      </c>
      <c r="W2098" s="13">
        <f t="shared" si="316"/>
        <v>399100</v>
      </c>
      <c r="X2098" s="154"/>
      <c r="Y2098" s="170"/>
      <c r="Z2098" s="156"/>
    </row>
    <row r="2099" spans="1:26" ht="26.25" customHeight="1" thickBot="1" x14ac:dyDescent="0.6">
      <c r="A2099" s="11">
        <v>1707</v>
      </c>
      <c r="B2099" s="11" t="s">
        <v>32</v>
      </c>
      <c r="C2099" s="11">
        <v>39215</v>
      </c>
      <c r="D2099" s="11">
        <v>1</v>
      </c>
      <c r="E2099" s="11">
        <v>1</v>
      </c>
      <c r="F2099" s="11">
        <v>9</v>
      </c>
      <c r="G2099" s="11">
        <v>1</v>
      </c>
      <c r="H2099" s="12">
        <f t="shared" si="315"/>
        <v>509</v>
      </c>
      <c r="I2099" s="11">
        <v>180</v>
      </c>
      <c r="J2099" s="13">
        <f t="shared" si="318"/>
        <v>91620</v>
      </c>
      <c r="K2099" s="11">
        <v>1</v>
      </c>
      <c r="L2099" s="11"/>
      <c r="M2099" s="11"/>
      <c r="N2099" s="11">
        <v>1</v>
      </c>
      <c r="O2099" s="12"/>
      <c r="P2099" s="15">
        <v>100</v>
      </c>
      <c r="Q2099" s="16"/>
      <c r="R2099" s="16"/>
      <c r="S2099" s="15"/>
      <c r="T2099" s="15"/>
      <c r="U2099" s="13"/>
      <c r="V2099" s="13">
        <f t="shared" si="312"/>
        <v>91620</v>
      </c>
      <c r="W2099" s="13">
        <f t="shared" si="316"/>
        <v>91620</v>
      </c>
      <c r="X2099" s="154"/>
      <c r="Y2099" s="170"/>
      <c r="Z2099" s="156"/>
    </row>
    <row r="2100" spans="1:26" ht="36.75" customHeight="1" thickBot="1" x14ac:dyDescent="0.6">
      <c r="A2100" s="11">
        <v>1708</v>
      </c>
      <c r="B2100" s="11" t="s">
        <v>32</v>
      </c>
      <c r="C2100" s="11">
        <v>35523</v>
      </c>
      <c r="D2100" s="11">
        <v>0</v>
      </c>
      <c r="E2100" s="11">
        <v>0</v>
      </c>
      <c r="F2100" s="11">
        <v>73</v>
      </c>
      <c r="G2100" s="11">
        <v>2</v>
      </c>
      <c r="H2100" s="12">
        <f t="shared" si="315"/>
        <v>73</v>
      </c>
      <c r="I2100" s="11">
        <v>420</v>
      </c>
      <c r="J2100" s="13">
        <f t="shared" si="318"/>
        <v>30660</v>
      </c>
      <c r="K2100" s="11">
        <v>1</v>
      </c>
      <c r="L2100" s="11" t="s">
        <v>33</v>
      </c>
      <c r="M2100" s="11" t="s">
        <v>41</v>
      </c>
      <c r="N2100" s="11">
        <v>2</v>
      </c>
      <c r="O2100" s="12">
        <v>120</v>
      </c>
      <c r="P2100" s="15">
        <v>100</v>
      </c>
      <c r="Q2100" s="16">
        <v>8600</v>
      </c>
      <c r="R2100" s="16">
        <f>O2100*Q2100</f>
        <v>1032000</v>
      </c>
      <c r="S2100" s="15">
        <v>56</v>
      </c>
      <c r="T2100" s="15">
        <v>93</v>
      </c>
      <c r="U2100" s="13">
        <f>R2100*(100-T2100)%</f>
        <v>72240</v>
      </c>
      <c r="V2100" s="13">
        <f t="shared" si="312"/>
        <v>102900</v>
      </c>
      <c r="W2100" s="13">
        <f t="shared" si="316"/>
        <v>102900</v>
      </c>
      <c r="X2100" s="17">
        <v>50</v>
      </c>
      <c r="Y2100" s="18" t="s">
        <v>35</v>
      </c>
      <c r="Z2100" s="19">
        <v>0.03</v>
      </c>
    </row>
    <row r="2101" spans="1:26" ht="36.75" customHeight="1" thickBot="1" x14ac:dyDescent="0.6">
      <c r="A2101" s="11">
        <v>1709</v>
      </c>
      <c r="B2101" s="11" t="s">
        <v>32</v>
      </c>
      <c r="C2101" s="11">
        <v>32287</v>
      </c>
      <c r="D2101" s="11">
        <v>4</v>
      </c>
      <c r="E2101" s="11">
        <v>3</v>
      </c>
      <c r="F2101" s="11">
        <v>78</v>
      </c>
      <c r="G2101" s="11">
        <v>1</v>
      </c>
      <c r="H2101" s="12">
        <f t="shared" si="315"/>
        <v>1978</v>
      </c>
      <c r="I2101" s="11">
        <v>100</v>
      </c>
      <c r="J2101" s="13">
        <f t="shared" si="318"/>
        <v>197800</v>
      </c>
      <c r="K2101" s="11">
        <v>1</v>
      </c>
      <c r="L2101" s="11"/>
      <c r="M2101" s="11"/>
      <c r="N2101" s="11">
        <v>1</v>
      </c>
      <c r="O2101" s="12"/>
      <c r="P2101" s="15">
        <v>100</v>
      </c>
      <c r="Q2101" s="16"/>
      <c r="R2101" s="16"/>
      <c r="S2101" s="15"/>
      <c r="T2101" s="15"/>
      <c r="U2101" s="13"/>
      <c r="V2101" s="13">
        <f t="shared" si="312"/>
        <v>197800</v>
      </c>
      <c r="W2101" s="13">
        <f t="shared" si="316"/>
        <v>197800</v>
      </c>
      <c r="X2101" s="17">
        <v>50</v>
      </c>
      <c r="Y2101" s="18" t="s">
        <v>35</v>
      </c>
      <c r="Z2101" s="19">
        <v>0.01</v>
      </c>
    </row>
    <row r="2102" spans="1:26" ht="36.75" customHeight="1" thickBot="1" x14ac:dyDescent="0.6">
      <c r="A2102" s="152">
        <v>1710</v>
      </c>
      <c r="B2102" s="11" t="s">
        <v>32</v>
      </c>
      <c r="C2102" s="11">
        <v>2753</v>
      </c>
      <c r="D2102" s="11">
        <v>1</v>
      </c>
      <c r="E2102" s="11">
        <v>0</v>
      </c>
      <c r="F2102" s="11">
        <v>75</v>
      </c>
      <c r="G2102" s="20">
        <v>2</v>
      </c>
      <c r="H2102" s="12">
        <f t="shared" si="315"/>
        <v>475</v>
      </c>
      <c r="I2102" s="11">
        <v>440</v>
      </c>
      <c r="J2102" s="13">
        <f t="shared" si="318"/>
        <v>209000</v>
      </c>
      <c r="K2102" s="11">
        <v>1</v>
      </c>
      <c r="L2102" s="11"/>
      <c r="M2102" s="11"/>
      <c r="N2102" s="11">
        <v>2</v>
      </c>
      <c r="O2102" s="12"/>
      <c r="P2102" s="15">
        <v>100</v>
      </c>
      <c r="Q2102" s="16"/>
      <c r="R2102" s="16"/>
      <c r="S2102" s="15"/>
      <c r="T2102" s="15"/>
      <c r="U2102" s="13"/>
      <c r="V2102" s="13">
        <f t="shared" si="312"/>
        <v>209000</v>
      </c>
      <c r="W2102" s="13">
        <f t="shared" si="316"/>
        <v>209000</v>
      </c>
      <c r="X2102" s="17">
        <v>50</v>
      </c>
      <c r="Y2102" s="18" t="s">
        <v>35</v>
      </c>
      <c r="Z2102" s="19">
        <v>0.03</v>
      </c>
    </row>
    <row r="2103" spans="1:26" ht="36.75" customHeight="1" thickBot="1" x14ac:dyDescent="0.6">
      <c r="A2103" s="153"/>
      <c r="B2103" s="11" t="s">
        <v>32</v>
      </c>
      <c r="C2103" s="11">
        <v>2753</v>
      </c>
      <c r="D2103" s="11"/>
      <c r="E2103" s="11"/>
      <c r="F2103" s="11"/>
      <c r="G2103" s="20"/>
      <c r="H2103" s="12"/>
      <c r="I2103" s="11"/>
      <c r="J2103" s="13"/>
      <c r="K2103" s="11">
        <v>1</v>
      </c>
      <c r="L2103" s="11" t="s">
        <v>33</v>
      </c>
      <c r="M2103" s="14" t="s">
        <v>34</v>
      </c>
      <c r="N2103" s="11">
        <v>2</v>
      </c>
      <c r="O2103" s="12">
        <v>216</v>
      </c>
      <c r="P2103" s="15">
        <v>100</v>
      </c>
      <c r="Q2103" s="16">
        <v>8450</v>
      </c>
      <c r="R2103" s="16">
        <f>O2103*Q2103</f>
        <v>1825200</v>
      </c>
      <c r="S2103" s="15">
        <v>36</v>
      </c>
      <c r="T2103" s="15">
        <v>85</v>
      </c>
      <c r="U2103" s="13">
        <f>R2103*(100-T2103)%</f>
        <v>273780</v>
      </c>
      <c r="V2103" s="13">
        <f t="shared" si="312"/>
        <v>273780</v>
      </c>
      <c r="W2103" s="13">
        <f t="shared" si="316"/>
        <v>273780</v>
      </c>
      <c r="X2103" s="17">
        <v>10</v>
      </c>
      <c r="Y2103" s="18" t="s">
        <v>35</v>
      </c>
      <c r="Z2103" s="19">
        <v>0.02</v>
      </c>
    </row>
    <row r="2104" spans="1:26" ht="31.5" customHeight="1" thickBot="1" x14ac:dyDescent="0.6">
      <c r="A2104" s="11">
        <v>1711</v>
      </c>
      <c r="B2104" s="11" t="s">
        <v>32</v>
      </c>
      <c r="C2104" s="11">
        <v>19529</v>
      </c>
      <c r="D2104" s="11">
        <v>2</v>
      </c>
      <c r="E2104" s="11">
        <v>0</v>
      </c>
      <c r="F2104" s="11">
        <v>1</v>
      </c>
      <c r="G2104" s="20">
        <v>1</v>
      </c>
      <c r="H2104" s="12">
        <f t="shared" si="315"/>
        <v>801</v>
      </c>
      <c r="I2104" s="11">
        <v>320</v>
      </c>
      <c r="J2104" s="13">
        <f>H2104*I2104</f>
        <v>256320</v>
      </c>
      <c r="K2104" s="11">
        <v>1</v>
      </c>
      <c r="L2104" s="11"/>
      <c r="M2104" s="11"/>
      <c r="N2104" s="11">
        <v>1</v>
      </c>
      <c r="O2104" s="12"/>
      <c r="P2104" s="15">
        <v>100</v>
      </c>
      <c r="Q2104" s="16"/>
      <c r="R2104" s="16"/>
      <c r="S2104" s="15"/>
      <c r="T2104" s="15"/>
      <c r="U2104" s="13"/>
      <c r="V2104" s="13">
        <f t="shared" si="312"/>
        <v>256320</v>
      </c>
      <c r="W2104" s="13">
        <f t="shared" si="316"/>
        <v>256320</v>
      </c>
      <c r="X2104" s="17">
        <v>50</v>
      </c>
      <c r="Y2104" s="18" t="s">
        <v>35</v>
      </c>
      <c r="Z2104" s="19">
        <v>0.01</v>
      </c>
    </row>
    <row r="2105" spans="1:26" s="37" customFormat="1" ht="36.75" customHeight="1" thickBot="1" x14ac:dyDescent="0.6">
      <c r="A2105" s="147">
        <v>1712</v>
      </c>
      <c r="B2105" s="14" t="s">
        <v>32</v>
      </c>
      <c r="C2105" s="14">
        <v>21732</v>
      </c>
      <c r="D2105" s="14">
        <v>0</v>
      </c>
      <c r="E2105" s="14">
        <v>0</v>
      </c>
      <c r="F2105" s="14">
        <v>74</v>
      </c>
      <c r="G2105" s="29">
        <v>2</v>
      </c>
      <c r="H2105" s="19">
        <f t="shared" si="315"/>
        <v>74</v>
      </c>
      <c r="I2105" s="14">
        <v>500</v>
      </c>
      <c r="J2105" s="30">
        <f>H2105*I2105</f>
        <v>37000</v>
      </c>
      <c r="K2105" s="14">
        <v>1</v>
      </c>
      <c r="L2105" s="14"/>
      <c r="M2105" s="14"/>
      <c r="N2105" s="14">
        <v>2</v>
      </c>
      <c r="O2105" s="19"/>
      <c r="P2105" s="31">
        <v>100</v>
      </c>
      <c r="Q2105" s="32"/>
      <c r="R2105" s="32"/>
      <c r="S2105" s="31"/>
      <c r="T2105" s="31"/>
      <c r="U2105" s="30"/>
      <c r="V2105" s="30">
        <f t="shared" si="312"/>
        <v>37000</v>
      </c>
      <c r="W2105" s="30">
        <f t="shared" si="316"/>
        <v>37000</v>
      </c>
      <c r="X2105" s="33">
        <v>0</v>
      </c>
      <c r="Y2105" s="34"/>
      <c r="Z2105" s="19">
        <v>0.02</v>
      </c>
    </row>
    <row r="2106" spans="1:26" ht="36.75" customHeight="1" thickBot="1" x14ac:dyDescent="0.6">
      <c r="A2106" s="153"/>
      <c r="B2106" s="11" t="s">
        <v>32</v>
      </c>
      <c r="C2106" s="11">
        <v>21732</v>
      </c>
      <c r="D2106" s="11"/>
      <c r="E2106" s="11"/>
      <c r="F2106" s="11"/>
      <c r="G2106" s="20"/>
      <c r="H2106" s="12"/>
      <c r="I2106" s="11"/>
      <c r="J2106" s="13"/>
      <c r="K2106" s="11">
        <v>1</v>
      </c>
      <c r="L2106" s="11" t="s">
        <v>33</v>
      </c>
      <c r="M2106" s="11" t="s">
        <v>37</v>
      </c>
      <c r="N2106" s="11">
        <v>2</v>
      </c>
      <c r="O2106" s="12">
        <v>42</v>
      </c>
      <c r="P2106" s="15">
        <v>100</v>
      </c>
      <c r="Q2106" s="16">
        <v>8450</v>
      </c>
      <c r="R2106" s="16">
        <f>O2106*Q2106</f>
        <v>354900</v>
      </c>
      <c r="S2106" s="15">
        <v>9</v>
      </c>
      <c r="T2106" s="15">
        <v>9</v>
      </c>
      <c r="U2106" s="13">
        <f>R2106*(100-T2106)%</f>
        <v>322959</v>
      </c>
      <c r="V2106" s="13">
        <f t="shared" si="312"/>
        <v>322959</v>
      </c>
      <c r="W2106" s="13">
        <f t="shared" si="316"/>
        <v>322959</v>
      </c>
      <c r="X2106" s="17">
        <v>10</v>
      </c>
      <c r="Y2106" s="18" t="s">
        <v>35</v>
      </c>
      <c r="Z2106" s="19">
        <v>0.02</v>
      </c>
    </row>
    <row r="2107" spans="1:26" ht="36.75" customHeight="1" thickBot="1" x14ac:dyDescent="0.6">
      <c r="A2107" s="11">
        <v>1713</v>
      </c>
      <c r="B2107" s="11" t="s">
        <v>32</v>
      </c>
      <c r="C2107" s="11">
        <v>34112</v>
      </c>
      <c r="D2107" s="11">
        <v>0</v>
      </c>
      <c r="E2107" s="11">
        <v>2</v>
      </c>
      <c r="F2107" s="11">
        <v>18</v>
      </c>
      <c r="G2107" s="20">
        <v>2</v>
      </c>
      <c r="H2107" s="12">
        <f t="shared" si="315"/>
        <v>218</v>
      </c>
      <c r="I2107" s="11">
        <v>420</v>
      </c>
      <c r="J2107" s="13">
        <f t="shared" ref="J2107:J2114" si="319">H2107*I2107</f>
        <v>91560</v>
      </c>
      <c r="K2107" s="11">
        <v>1</v>
      </c>
      <c r="L2107" s="11" t="s">
        <v>33</v>
      </c>
      <c r="M2107" s="14" t="s">
        <v>34</v>
      </c>
      <c r="N2107" s="11">
        <v>2</v>
      </c>
      <c r="O2107" s="12">
        <v>204</v>
      </c>
      <c r="P2107" s="15">
        <v>100</v>
      </c>
      <c r="Q2107" s="16">
        <v>8450</v>
      </c>
      <c r="R2107" s="16">
        <f>O2107*Q2107</f>
        <v>1723800</v>
      </c>
      <c r="S2107" s="15">
        <v>46</v>
      </c>
      <c r="T2107" s="15">
        <v>85</v>
      </c>
      <c r="U2107" s="13">
        <f>R2107*(100-T2107)%</f>
        <v>258570</v>
      </c>
      <c r="V2107" s="13">
        <f t="shared" si="312"/>
        <v>350130</v>
      </c>
      <c r="W2107" s="13">
        <f t="shared" si="316"/>
        <v>350130</v>
      </c>
      <c r="X2107" s="17">
        <v>50</v>
      </c>
      <c r="Y2107" s="18" t="s">
        <v>35</v>
      </c>
      <c r="Z2107" s="19">
        <v>0.03</v>
      </c>
    </row>
    <row r="2108" spans="1:26" ht="28.5" customHeight="1" thickBot="1" x14ac:dyDescent="0.6">
      <c r="A2108" s="11">
        <v>1714</v>
      </c>
      <c r="B2108" s="11" t="s">
        <v>32</v>
      </c>
      <c r="C2108" s="11">
        <v>34113</v>
      </c>
      <c r="D2108" s="11">
        <v>1</v>
      </c>
      <c r="E2108" s="11">
        <v>2</v>
      </c>
      <c r="F2108" s="11">
        <v>60</v>
      </c>
      <c r="G2108" s="20">
        <v>2</v>
      </c>
      <c r="H2108" s="12">
        <f t="shared" si="315"/>
        <v>660</v>
      </c>
      <c r="I2108" s="11">
        <v>100</v>
      </c>
      <c r="J2108" s="13">
        <f t="shared" si="319"/>
        <v>66000</v>
      </c>
      <c r="K2108" s="11">
        <v>1</v>
      </c>
      <c r="L2108" s="11"/>
      <c r="M2108" s="11"/>
      <c r="N2108" s="11">
        <v>1</v>
      </c>
      <c r="O2108" s="12"/>
      <c r="P2108" s="15">
        <v>100</v>
      </c>
      <c r="Q2108" s="16"/>
      <c r="R2108" s="16"/>
      <c r="S2108" s="15"/>
      <c r="T2108" s="15"/>
      <c r="U2108" s="13"/>
      <c r="V2108" s="13">
        <f t="shared" si="312"/>
        <v>66000</v>
      </c>
      <c r="W2108" s="13">
        <f t="shared" si="316"/>
        <v>66000</v>
      </c>
      <c r="X2108" s="154">
        <v>50</v>
      </c>
      <c r="Y2108" s="155" t="s">
        <v>35</v>
      </c>
      <c r="Z2108" s="156">
        <v>0.01</v>
      </c>
    </row>
    <row r="2109" spans="1:26" ht="28.5" customHeight="1" thickBot="1" x14ac:dyDescent="0.6">
      <c r="A2109" s="11">
        <v>1715</v>
      </c>
      <c r="B2109" s="11" t="s">
        <v>32</v>
      </c>
      <c r="C2109" s="11">
        <v>39222</v>
      </c>
      <c r="D2109" s="11">
        <v>12</v>
      </c>
      <c r="E2109" s="11">
        <v>2</v>
      </c>
      <c r="F2109" s="11">
        <v>77</v>
      </c>
      <c r="G2109" s="11">
        <v>1</v>
      </c>
      <c r="H2109" s="12">
        <f t="shared" si="315"/>
        <v>5077</v>
      </c>
      <c r="I2109" s="11">
        <v>100</v>
      </c>
      <c r="J2109" s="13">
        <f t="shared" si="319"/>
        <v>507700</v>
      </c>
      <c r="K2109" s="11">
        <v>1</v>
      </c>
      <c r="L2109" s="11"/>
      <c r="M2109" s="11"/>
      <c r="N2109" s="11">
        <v>1</v>
      </c>
      <c r="O2109" s="12"/>
      <c r="P2109" s="15">
        <v>100</v>
      </c>
      <c r="Q2109" s="16"/>
      <c r="R2109" s="16"/>
      <c r="S2109" s="15"/>
      <c r="T2109" s="15"/>
      <c r="U2109" s="13"/>
      <c r="V2109" s="13">
        <f t="shared" si="312"/>
        <v>507700</v>
      </c>
      <c r="W2109" s="13">
        <f t="shared" si="316"/>
        <v>507700</v>
      </c>
      <c r="X2109" s="154"/>
      <c r="Y2109" s="155"/>
      <c r="Z2109" s="156"/>
    </row>
    <row r="2110" spans="1:26" ht="28.5" customHeight="1" thickBot="1" x14ac:dyDescent="0.6">
      <c r="A2110" s="11">
        <v>1716</v>
      </c>
      <c r="B2110" s="11" t="s">
        <v>32</v>
      </c>
      <c r="C2110" s="11">
        <v>17690</v>
      </c>
      <c r="D2110" s="11">
        <v>5</v>
      </c>
      <c r="E2110" s="11">
        <v>3</v>
      </c>
      <c r="F2110" s="11">
        <v>20</v>
      </c>
      <c r="G2110" s="20">
        <v>1</v>
      </c>
      <c r="H2110" s="12">
        <f t="shared" si="315"/>
        <v>2320</v>
      </c>
      <c r="I2110" s="11">
        <v>100</v>
      </c>
      <c r="J2110" s="13">
        <f t="shared" si="319"/>
        <v>232000</v>
      </c>
      <c r="K2110" s="11">
        <v>1</v>
      </c>
      <c r="L2110" s="11"/>
      <c r="M2110" s="11"/>
      <c r="N2110" s="11">
        <v>1</v>
      </c>
      <c r="O2110" s="12"/>
      <c r="P2110" s="15">
        <v>100</v>
      </c>
      <c r="Q2110" s="16"/>
      <c r="R2110" s="16"/>
      <c r="S2110" s="15"/>
      <c r="T2110" s="15"/>
      <c r="U2110" s="13"/>
      <c r="V2110" s="13">
        <f t="shared" si="312"/>
        <v>232000</v>
      </c>
      <c r="W2110" s="13">
        <f t="shared" si="316"/>
        <v>232000</v>
      </c>
      <c r="X2110" s="17">
        <v>50</v>
      </c>
      <c r="Y2110" s="6" t="s">
        <v>35</v>
      </c>
      <c r="Z2110" s="19">
        <v>0.01</v>
      </c>
    </row>
    <row r="2111" spans="1:26" ht="28.5" customHeight="1" thickBot="1" x14ac:dyDescent="0.6">
      <c r="A2111" s="11">
        <v>1717</v>
      </c>
      <c r="B2111" s="11" t="s">
        <v>32</v>
      </c>
      <c r="C2111" s="11">
        <v>19584</v>
      </c>
      <c r="D2111" s="11">
        <v>10</v>
      </c>
      <c r="E2111" s="11">
        <v>1</v>
      </c>
      <c r="F2111" s="11">
        <v>53</v>
      </c>
      <c r="G2111" s="20">
        <v>1</v>
      </c>
      <c r="H2111" s="12">
        <f t="shared" si="315"/>
        <v>4153</v>
      </c>
      <c r="I2111" s="11">
        <v>150</v>
      </c>
      <c r="J2111" s="13">
        <f t="shared" si="319"/>
        <v>622950</v>
      </c>
      <c r="K2111" s="11">
        <v>1</v>
      </c>
      <c r="L2111" s="11"/>
      <c r="M2111" s="11"/>
      <c r="N2111" s="11">
        <v>1</v>
      </c>
      <c r="O2111" s="12"/>
      <c r="P2111" s="15">
        <v>100</v>
      </c>
      <c r="Q2111" s="16"/>
      <c r="R2111" s="16"/>
      <c r="S2111" s="15"/>
      <c r="T2111" s="15"/>
      <c r="U2111" s="13"/>
      <c r="V2111" s="13">
        <f t="shared" si="312"/>
        <v>622950</v>
      </c>
      <c r="W2111" s="13">
        <f t="shared" si="316"/>
        <v>622950</v>
      </c>
      <c r="X2111" s="17">
        <v>50</v>
      </c>
      <c r="Y2111" s="18" t="s">
        <v>35</v>
      </c>
      <c r="Z2111" s="19">
        <v>0.01</v>
      </c>
    </row>
    <row r="2112" spans="1:26" ht="28.5" customHeight="1" thickBot="1" x14ac:dyDescent="0.6">
      <c r="A2112" s="11">
        <v>1718</v>
      </c>
      <c r="B2112" s="11" t="s">
        <v>32</v>
      </c>
      <c r="C2112" s="11">
        <v>34115</v>
      </c>
      <c r="D2112" s="11">
        <v>0</v>
      </c>
      <c r="E2112" s="11">
        <v>3</v>
      </c>
      <c r="F2112" s="11">
        <v>60</v>
      </c>
      <c r="G2112" s="20">
        <v>2</v>
      </c>
      <c r="H2112" s="12">
        <f t="shared" si="315"/>
        <v>360</v>
      </c>
      <c r="I2112" s="11">
        <v>350</v>
      </c>
      <c r="J2112" s="13">
        <f t="shared" si="319"/>
        <v>126000</v>
      </c>
      <c r="K2112" s="11">
        <v>1</v>
      </c>
      <c r="L2112" s="11"/>
      <c r="M2112" s="11"/>
      <c r="N2112" s="11">
        <v>1</v>
      </c>
      <c r="O2112" s="12"/>
      <c r="P2112" s="15">
        <v>100</v>
      </c>
      <c r="Q2112" s="16"/>
      <c r="R2112" s="16"/>
      <c r="S2112" s="15"/>
      <c r="T2112" s="15"/>
      <c r="U2112" s="13"/>
      <c r="V2112" s="13">
        <f t="shared" si="312"/>
        <v>126000</v>
      </c>
      <c r="W2112" s="13">
        <f t="shared" si="316"/>
        <v>126000</v>
      </c>
      <c r="X2112" s="17">
        <v>50</v>
      </c>
      <c r="Y2112" s="18" t="s">
        <v>35</v>
      </c>
      <c r="Z2112" s="19">
        <v>0.01</v>
      </c>
    </row>
    <row r="2113" spans="1:26" ht="36.75" customHeight="1" thickBot="1" x14ac:dyDescent="0.6">
      <c r="A2113" s="11">
        <v>1719</v>
      </c>
      <c r="B2113" s="11" t="s">
        <v>32</v>
      </c>
      <c r="C2113" s="11">
        <v>34116</v>
      </c>
      <c r="D2113" s="11">
        <v>0</v>
      </c>
      <c r="E2113" s="11">
        <v>0</v>
      </c>
      <c r="F2113" s="11">
        <v>87</v>
      </c>
      <c r="G2113" s="20">
        <v>2</v>
      </c>
      <c r="H2113" s="12">
        <f t="shared" ref="H2113" si="320">SUM(D2113*400)+(E2113*100)+F2113</f>
        <v>87</v>
      </c>
      <c r="I2113" s="11">
        <v>100</v>
      </c>
      <c r="J2113" s="13">
        <f t="shared" si="319"/>
        <v>8700</v>
      </c>
      <c r="K2113" s="11">
        <v>1</v>
      </c>
      <c r="L2113" s="11" t="s">
        <v>33</v>
      </c>
      <c r="M2113" s="14" t="s">
        <v>34</v>
      </c>
      <c r="N2113" s="11">
        <v>2</v>
      </c>
      <c r="O2113" s="12">
        <v>216</v>
      </c>
      <c r="P2113" s="15">
        <v>100</v>
      </c>
      <c r="Q2113" s="16">
        <v>8450</v>
      </c>
      <c r="R2113" s="16">
        <f>O2113*Q2113</f>
        <v>1825200</v>
      </c>
      <c r="S2113" s="15">
        <v>36</v>
      </c>
      <c r="T2113" s="15">
        <v>85</v>
      </c>
      <c r="U2113" s="13">
        <f>R2113*(100-T2113)%</f>
        <v>273780</v>
      </c>
      <c r="V2113" s="13">
        <f t="shared" si="312"/>
        <v>282480</v>
      </c>
      <c r="W2113" s="13">
        <f t="shared" si="316"/>
        <v>282480</v>
      </c>
      <c r="X2113" s="17">
        <v>50</v>
      </c>
      <c r="Y2113" s="18" t="s">
        <v>35</v>
      </c>
      <c r="Z2113" s="19">
        <v>0.03</v>
      </c>
    </row>
    <row r="2114" spans="1:26" ht="28.5" customHeight="1" thickBot="1" x14ac:dyDescent="0.6">
      <c r="A2114" s="11">
        <v>1720</v>
      </c>
      <c r="B2114" s="11" t="s">
        <v>32</v>
      </c>
      <c r="C2114" s="11">
        <v>38989</v>
      </c>
      <c r="D2114" s="11">
        <v>0</v>
      </c>
      <c r="E2114" s="11">
        <v>3</v>
      </c>
      <c r="F2114" s="11">
        <v>42</v>
      </c>
      <c r="G2114" s="11">
        <v>1</v>
      </c>
      <c r="H2114" s="12">
        <f t="shared" si="315"/>
        <v>342</v>
      </c>
      <c r="I2114" s="11">
        <v>440</v>
      </c>
      <c r="J2114" s="13">
        <f t="shared" si="319"/>
        <v>150480</v>
      </c>
      <c r="K2114" s="11">
        <v>1</v>
      </c>
      <c r="L2114" s="11"/>
      <c r="M2114" s="11"/>
      <c r="N2114" s="11">
        <v>1</v>
      </c>
      <c r="O2114" s="12"/>
      <c r="P2114" s="15">
        <v>100</v>
      </c>
      <c r="Q2114" s="16"/>
      <c r="R2114" s="16"/>
      <c r="S2114" s="15"/>
      <c r="T2114" s="15"/>
      <c r="U2114" s="13"/>
      <c r="V2114" s="13">
        <f t="shared" si="312"/>
        <v>150480</v>
      </c>
      <c r="W2114" s="13">
        <f t="shared" si="316"/>
        <v>150480</v>
      </c>
      <c r="X2114" s="17">
        <v>50</v>
      </c>
      <c r="Y2114" s="18" t="s">
        <v>35</v>
      </c>
      <c r="Z2114" s="19">
        <v>0.01</v>
      </c>
    </row>
    <row r="2115" spans="1:26" s="37" customFormat="1" ht="36.75" customHeight="1" thickBot="1" x14ac:dyDescent="0.6">
      <c r="A2115" s="152">
        <v>1721</v>
      </c>
      <c r="B2115" s="14" t="s">
        <v>32</v>
      </c>
      <c r="C2115" s="14">
        <v>34053</v>
      </c>
      <c r="D2115" s="14">
        <v>0</v>
      </c>
      <c r="E2115" s="14">
        <v>1</v>
      </c>
      <c r="F2115" s="14">
        <v>27</v>
      </c>
      <c r="G2115" s="29">
        <v>5</v>
      </c>
      <c r="H2115" s="19">
        <f>SUM(D2115*400)+(E2115*100)+F2115-H2117</f>
        <v>115</v>
      </c>
      <c r="I2115" s="14">
        <v>420</v>
      </c>
      <c r="J2115" s="30">
        <f>H2115*I2115</f>
        <v>48300</v>
      </c>
      <c r="K2115" s="14">
        <v>1</v>
      </c>
      <c r="L2115" s="14"/>
      <c r="M2115" s="14"/>
      <c r="N2115" s="14">
        <v>5</v>
      </c>
      <c r="O2115" s="19">
        <v>346</v>
      </c>
      <c r="P2115" s="31">
        <v>100</v>
      </c>
      <c r="Q2115" s="32"/>
      <c r="R2115" s="32"/>
      <c r="S2115" s="31"/>
      <c r="T2115" s="31"/>
      <c r="U2115" s="30"/>
      <c r="V2115" s="30">
        <f t="shared" si="312"/>
        <v>48300</v>
      </c>
      <c r="W2115" s="30">
        <f>V2115</f>
        <v>48300</v>
      </c>
      <c r="X2115" s="33"/>
      <c r="Y2115" s="39"/>
      <c r="Z2115" s="19">
        <v>0.02</v>
      </c>
    </row>
    <row r="2116" spans="1:26" ht="36.75" customHeight="1" thickBot="1" x14ac:dyDescent="0.6">
      <c r="A2116" s="157"/>
      <c r="B2116" s="11" t="s">
        <v>32</v>
      </c>
      <c r="C2116" s="11">
        <v>34053</v>
      </c>
      <c r="D2116" s="11"/>
      <c r="E2116" s="11"/>
      <c r="F2116" s="11"/>
      <c r="G2116" s="20">
        <v>2</v>
      </c>
      <c r="H2116" s="12"/>
      <c r="I2116" s="11"/>
      <c r="J2116" s="13"/>
      <c r="K2116" s="11">
        <v>1</v>
      </c>
      <c r="L2116" s="14" t="s">
        <v>33</v>
      </c>
      <c r="M2116" s="11" t="s">
        <v>37</v>
      </c>
      <c r="N2116" s="11">
        <v>2</v>
      </c>
      <c r="O2116" s="12">
        <f>O2115-O2117</f>
        <v>298</v>
      </c>
      <c r="P2116" s="15">
        <v>83.728323699421964</v>
      </c>
      <c r="Q2116" s="16">
        <v>8450</v>
      </c>
      <c r="R2116" s="16">
        <f>O2116*Q2116</f>
        <v>2518100</v>
      </c>
      <c r="S2116" s="15">
        <v>36</v>
      </c>
      <c r="T2116" s="15">
        <v>62</v>
      </c>
      <c r="U2116" s="13">
        <f>R2116*(100-T2116)%</f>
        <v>956878</v>
      </c>
      <c r="V2116" s="13">
        <f>U2116+J2115</f>
        <v>1005178</v>
      </c>
      <c r="W2116" s="13">
        <f t="shared" si="316"/>
        <v>1005178</v>
      </c>
      <c r="X2116" s="17">
        <v>10</v>
      </c>
      <c r="Y2116" s="18" t="s">
        <v>35</v>
      </c>
      <c r="Z2116" s="19">
        <v>0.02</v>
      </c>
    </row>
    <row r="2117" spans="1:26" s="37" customFormat="1" ht="36.75" customHeight="1" thickBot="1" x14ac:dyDescent="0.6">
      <c r="A2117" s="153"/>
      <c r="B2117" s="14" t="s">
        <v>32</v>
      </c>
      <c r="C2117" s="14">
        <v>34053</v>
      </c>
      <c r="D2117" s="14"/>
      <c r="E2117" s="14"/>
      <c r="F2117" s="14"/>
      <c r="G2117" s="29">
        <v>3</v>
      </c>
      <c r="H2117" s="19">
        <v>12</v>
      </c>
      <c r="I2117" s="14">
        <v>420</v>
      </c>
      <c r="J2117" s="30">
        <f>H2117*I2117</f>
        <v>5040</v>
      </c>
      <c r="K2117" s="14">
        <v>1</v>
      </c>
      <c r="L2117" s="14"/>
      <c r="M2117" s="14"/>
      <c r="N2117" s="14">
        <v>3</v>
      </c>
      <c r="O2117" s="19">
        <v>48</v>
      </c>
      <c r="P2117" s="31">
        <v>16.184971098265898</v>
      </c>
      <c r="Q2117" s="16">
        <v>8450</v>
      </c>
      <c r="R2117" s="32">
        <f>O2117*Q2117</f>
        <v>405600</v>
      </c>
      <c r="S2117" s="15">
        <v>36</v>
      </c>
      <c r="T2117" s="15">
        <v>60</v>
      </c>
      <c r="U2117" s="30">
        <f>R2117*(100-T2117)%</f>
        <v>162240</v>
      </c>
      <c r="V2117" s="30">
        <f>U2117+J2117</f>
        <v>167280</v>
      </c>
      <c r="W2117" s="30">
        <f t="shared" si="316"/>
        <v>167280</v>
      </c>
      <c r="X2117" s="33">
        <v>0</v>
      </c>
      <c r="Y2117" s="39">
        <f>W2117</f>
        <v>167280</v>
      </c>
      <c r="Z2117" s="19">
        <v>0.3</v>
      </c>
    </row>
    <row r="2118" spans="1:26" ht="36.75" customHeight="1" thickBot="1" x14ac:dyDescent="0.6">
      <c r="A2118" s="11">
        <v>1722</v>
      </c>
      <c r="B2118" s="11" t="s">
        <v>32</v>
      </c>
      <c r="C2118" s="11">
        <v>385</v>
      </c>
      <c r="D2118" s="11">
        <v>0</v>
      </c>
      <c r="E2118" s="11">
        <v>0</v>
      </c>
      <c r="F2118" s="11">
        <v>27</v>
      </c>
      <c r="G2118" s="20">
        <v>2</v>
      </c>
      <c r="H2118" s="12">
        <f t="shared" si="315"/>
        <v>27</v>
      </c>
      <c r="I2118" s="11">
        <v>420</v>
      </c>
      <c r="J2118" s="13">
        <f>H2118*I2118</f>
        <v>11340</v>
      </c>
      <c r="K2118" s="11">
        <v>1</v>
      </c>
      <c r="L2118" s="11" t="s">
        <v>33</v>
      </c>
      <c r="M2118" s="14" t="s">
        <v>34</v>
      </c>
      <c r="N2118" s="11">
        <v>2</v>
      </c>
      <c r="O2118" s="12">
        <v>180</v>
      </c>
      <c r="P2118" s="15">
        <v>100</v>
      </c>
      <c r="Q2118" s="16">
        <v>8450</v>
      </c>
      <c r="R2118" s="16">
        <f>O2118*Q2118</f>
        <v>1521000</v>
      </c>
      <c r="S2118" s="15">
        <v>36</v>
      </c>
      <c r="T2118" s="15">
        <v>85</v>
      </c>
      <c r="U2118" s="13">
        <f>R2118*(100-T2118)%</f>
        <v>228150</v>
      </c>
      <c r="V2118" s="13">
        <f t="shared" ref="V2118:V2150" si="321">U2118+J2118</f>
        <v>239490</v>
      </c>
      <c r="W2118" s="13">
        <f t="shared" si="316"/>
        <v>239490</v>
      </c>
      <c r="X2118" s="17">
        <v>50</v>
      </c>
      <c r="Y2118" s="18" t="s">
        <v>35</v>
      </c>
      <c r="Z2118" s="19">
        <v>0.03</v>
      </c>
    </row>
    <row r="2119" spans="1:26" ht="36.75" customHeight="1" thickBot="1" x14ac:dyDescent="0.6">
      <c r="A2119" s="11">
        <v>1723</v>
      </c>
      <c r="B2119" s="11" t="s">
        <v>32</v>
      </c>
      <c r="C2119" s="11">
        <v>17337</v>
      </c>
      <c r="D2119" s="11">
        <v>11</v>
      </c>
      <c r="E2119" s="11">
        <v>3</v>
      </c>
      <c r="F2119" s="11">
        <v>80</v>
      </c>
      <c r="G2119" s="20">
        <v>1</v>
      </c>
      <c r="H2119" s="12">
        <f t="shared" si="315"/>
        <v>4780</v>
      </c>
      <c r="I2119" s="11">
        <v>380</v>
      </c>
      <c r="J2119" s="13">
        <f>H2119*I2119</f>
        <v>1816400</v>
      </c>
      <c r="K2119" s="11">
        <v>1</v>
      </c>
      <c r="L2119" s="11"/>
      <c r="M2119" s="11"/>
      <c r="N2119" s="11">
        <v>1</v>
      </c>
      <c r="O2119" s="12"/>
      <c r="P2119" s="15">
        <v>100</v>
      </c>
      <c r="Q2119" s="16"/>
      <c r="R2119" s="16"/>
      <c r="S2119" s="15"/>
      <c r="T2119" s="15"/>
      <c r="U2119" s="13"/>
      <c r="V2119" s="13">
        <f t="shared" si="321"/>
        <v>1816400</v>
      </c>
      <c r="W2119" s="13">
        <f t="shared" si="316"/>
        <v>1816400</v>
      </c>
      <c r="X2119" s="17">
        <v>50</v>
      </c>
      <c r="Y2119" s="6" t="s">
        <v>35</v>
      </c>
      <c r="Z2119" s="19">
        <v>0.01</v>
      </c>
    </row>
    <row r="2120" spans="1:26" ht="36.75" customHeight="1" thickBot="1" x14ac:dyDescent="0.6">
      <c r="A2120" s="11">
        <v>1724</v>
      </c>
      <c r="B2120" s="11" t="s">
        <v>32</v>
      </c>
      <c r="C2120" s="11">
        <v>17381</v>
      </c>
      <c r="D2120" s="11">
        <v>2</v>
      </c>
      <c r="E2120" s="11">
        <v>1</v>
      </c>
      <c r="F2120" s="11">
        <v>60</v>
      </c>
      <c r="G2120" s="20">
        <v>1</v>
      </c>
      <c r="H2120" s="12">
        <f t="shared" si="315"/>
        <v>960</v>
      </c>
      <c r="I2120" s="11">
        <v>370</v>
      </c>
      <c r="J2120" s="13">
        <f>H2120*I2120</f>
        <v>355200</v>
      </c>
      <c r="K2120" s="11">
        <v>1</v>
      </c>
      <c r="L2120" s="11"/>
      <c r="M2120" s="11"/>
      <c r="N2120" s="11">
        <v>1</v>
      </c>
      <c r="O2120" s="12"/>
      <c r="P2120" s="15">
        <v>100</v>
      </c>
      <c r="Q2120" s="16"/>
      <c r="R2120" s="16"/>
      <c r="S2120" s="15"/>
      <c r="T2120" s="15"/>
      <c r="U2120" s="13"/>
      <c r="V2120" s="13">
        <f t="shared" si="321"/>
        <v>355200</v>
      </c>
      <c r="W2120" s="13">
        <f t="shared" si="316"/>
        <v>355200</v>
      </c>
      <c r="X2120" s="17">
        <v>50</v>
      </c>
      <c r="Y2120" s="6" t="s">
        <v>35</v>
      </c>
      <c r="Z2120" s="19">
        <v>0.01</v>
      </c>
    </row>
    <row r="2121" spans="1:26" ht="36.75" customHeight="1" thickBot="1" x14ac:dyDescent="0.6">
      <c r="A2121" s="152">
        <v>1725</v>
      </c>
      <c r="B2121" s="11" t="s">
        <v>32</v>
      </c>
      <c r="C2121" s="11">
        <v>1435</v>
      </c>
      <c r="D2121" s="11">
        <v>2</v>
      </c>
      <c r="E2121" s="11">
        <v>2</v>
      </c>
      <c r="F2121" s="11">
        <v>29</v>
      </c>
      <c r="G2121" s="20">
        <v>2</v>
      </c>
      <c r="H2121" s="12">
        <f t="shared" si="315"/>
        <v>1029</v>
      </c>
      <c r="I2121" s="11">
        <v>310</v>
      </c>
      <c r="J2121" s="13">
        <f>H2121*I2121</f>
        <v>318990</v>
      </c>
      <c r="K2121" s="11">
        <v>1</v>
      </c>
      <c r="L2121" s="11" t="s">
        <v>33</v>
      </c>
      <c r="M2121" s="14" t="s">
        <v>34</v>
      </c>
      <c r="N2121" s="11">
        <v>2</v>
      </c>
      <c r="O2121" s="12">
        <v>204.8</v>
      </c>
      <c r="P2121" s="15">
        <v>100</v>
      </c>
      <c r="Q2121" s="16">
        <v>8450</v>
      </c>
      <c r="R2121" s="16">
        <f>O2121*Q2121</f>
        <v>1730560</v>
      </c>
      <c r="S2121" s="15">
        <v>28</v>
      </c>
      <c r="T2121" s="15">
        <v>85</v>
      </c>
      <c r="U2121" s="13">
        <f>R2121*(100-T2121)%</f>
        <v>259584</v>
      </c>
      <c r="V2121" s="13">
        <f t="shared" si="321"/>
        <v>578574</v>
      </c>
      <c r="W2121" s="13">
        <f>V2121</f>
        <v>578574</v>
      </c>
      <c r="X2121" s="17">
        <v>10</v>
      </c>
      <c r="Y2121" s="18" t="s">
        <v>35</v>
      </c>
      <c r="Z2121" s="19">
        <v>0.03</v>
      </c>
    </row>
    <row r="2122" spans="1:26" ht="36.75" customHeight="1" thickBot="1" x14ac:dyDescent="0.6">
      <c r="A2122" s="157"/>
      <c r="B2122" s="11" t="s">
        <v>32</v>
      </c>
      <c r="C2122" s="11">
        <v>1435</v>
      </c>
      <c r="D2122" s="11"/>
      <c r="E2122" s="11"/>
      <c r="F2122" s="11"/>
      <c r="G2122" s="20"/>
      <c r="H2122" s="12"/>
      <c r="I2122" s="11"/>
      <c r="J2122" s="13"/>
      <c r="K2122" s="11">
        <v>1</v>
      </c>
      <c r="L2122" s="11" t="s">
        <v>33</v>
      </c>
      <c r="M2122" s="14" t="s">
        <v>34</v>
      </c>
      <c r="N2122" s="11">
        <v>2</v>
      </c>
      <c r="O2122" s="12">
        <v>204.8</v>
      </c>
      <c r="P2122" s="15">
        <v>100</v>
      </c>
      <c r="Q2122" s="16">
        <v>8450</v>
      </c>
      <c r="R2122" s="16">
        <f>O2122*Q2122</f>
        <v>1730560</v>
      </c>
      <c r="S2122" s="15">
        <v>28</v>
      </c>
      <c r="T2122" s="15">
        <v>85</v>
      </c>
      <c r="U2122" s="13">
        <f>R2122*(100-T2122)%</f>
        <v>259584</v>
      </c>
      <c r="V2122" s="13">
        <f t="shared" si="321"/>
        <v>259584</v>
      </c>
      <c r="W2122" s="13">
        <f t="shared" si="316"/>
        <v>259584</v>
      </c>
      <c r="X2122" s="17">
        <v>10</v>
      </c>
      <c r="Y2122" s="18" t="s">
        <v>35</v>
      </c>
      <c r="Z2122" s="19">
        <v>0.02</v>
      </c>
    </row>
    <row r="2123" spans="1:26" ht="36.75" customHeight="1" thickBot="1" x14ac:dyDescent="0.6">
      <c r="A2123" s="11">
        <v>1726</v>
      </c>
      <c r="B2123" s="11" t="s">
        <v>32</v>
      </c>
      <c r="C2123" s="11">
        <v>35768</v>
      </c>
      <c r="D2123" s="11">
        <v>0</v>
      </c>
      <c r="E2123" s="11">
        <v>1</v>
      </c>
      <c r="F2123" s="11">
        <v>27</v>
      </c>
      <c r="G2123" s="11">
        <v>1</v>
      </c>
      <c r="H2123" s="12">
        <f t="shared" si="315"/>
        <v>127</v>
      </c>
      <c r="I2123" s="11">
        <v>500</v>
      </c>
      <c r="J2123" s="13">
        <f>H2123*I2123</f>
        <v>63500</v>
      </c>
      <c r="K2123" s="11">
        <v>1</v>
      </c>
      <c r="L2123" s="11"/>
      <c r="M2123" s="11"/>
      <c r="N2123" s="11">
        <v>1</v>
      </c>
      <c r="O2123" s="12"/>
      <c r="P2123" s="15">
        <v>100</v>
      </c>
      <c r="Q2123" s="16"/>
      <c r="R2123" s="16"/>
      <c r="S2123" s="15"/>
      <c r="T2123" s="15"/>
      <c r="U2123" s="13"/>
      <c r="V2123" s="13">
        <f t="shared" si="321"/>
        <v>63500</v>
      </c>
      <c r="W2123" s="13">
        <f t="shared" si="316"/>
        <v>63500</v>
      </c>
      <c r="X2123" s="17">
        <v>50</v>
      </c>
      <c r="Y2123" s="18" t="s">
        <v>35</v>
      </c>
      <c r="Z2123" s="19">
        <v>0.01</v>
      </c>
    </row>
    <row r="2124" spans="1:26" ht="36.75" customHeight="1" thickBot="1" x14ac:dyDescent="0.6">
      <c r="A2124" s="11">
        <v>1727</v>
      </c>
      <c r="B2124" s="11" t="s">
        <v>32</v>
      </c>
      <c r="C2124" s="11">
        <v>16726</v>
      </c>
      <c r="D2124" s="11">
        <v>16</v>
      </c>
      <c r="E2124" s="11">
        <v>2</v>
      </c>
      <c r="F2124" s="11">
        <v>50</v>
      </c>
      <c r="G2124" s="20">
        <v>1</v>
      </c>
      <c r="H2124" s="12">
        <f t="shared" si="315"/>
        <v>6650</v>
      </c>
      <c r="I2124" s="11">
        <v>140</v>
      </c>
      <c r="J2124" s="13">
        <f>H2124*I2124</f>
        <v>931000</v>
      </c>
      <c r="K2124" s="11">
        <v>1</v>
      </c>
      <c r="L2124" s="11"/>
      <c r="M2124" s="11"/>
      <c r="N2124" s="11">
        <v>1</v>
      </c>
      <c r="O2124" s="12"/>
      <c r="P2124" s="15">
        <v>100</v>
      </c>
      <c r="Q2124" s="16"/>
      <c r="R2124" s="16"/>
      <c r="S2124" s="15"/>
      <c r="T2124" s="15"/>
      <c r="U2124" s="13"/>
      <c r="V2124" s="13">
        <f t="shared" si="321"/>
        <v>931000</v>
      </c>
      <c r="W2124" s="13">
        <f t="shared" si="316"/>
        <v>931000</v>
      </c>
      <c r="X2124" s="17">
        <v>50</v>
      </c>
      <c r="Y2124" s="6" t="s">
        <v>35</v>
      </c>
      <c r="Z2124" s="19">
        <v>0.01</v>
      </c>
    </row>
    <row r="2125" spans="1:26" ht="36.75" customHeight="1" thickBot="1" x14ac:dyDescent="0.6">
      <c r="A2125" s="11">
        <v>1728</v>
      </c>
      <c r="B2125" s="11" t="s">
        <v>32</v>
      </c>
      <c r="C2125" s="11">
        <v>33327</v>
      </c>
      <c r="D2125" s="11">
        <v>0</v>
      </c>
      <c r="E2125" s="11">
        <v>1</v>
      </c>
      <c r="F2125" s="11">
        <v>30</v>
      </c>
      <c r="G2125" s="20">
        <v>2</v>
      </c>
      <c r="H2125" s="12">
        <f t="shared" si="315"/>
        <v>130</v>
      </c>
      <c r="I2125" s="11">
        <v>420</v>
      </c>
      <c r="J2125" s="13">
        <f>H2125*I2125</f>
        <v>54600</v>
      </c>
      <c r="K2125" s="11">
        <v>1</v>
      </c>
      <c r="L2125" s="11" t="s">
        <v>33</v>
      </c>
      <c r="M2125" s="11" t="s">
        <v>37</v>
      </c>
      <c r="N2125" s="11">
        <v>2</v>
      </c>
      <c r="O2125" s="12">
        <v>165</v>
      </c>
      <c r="P2125" s="15">
        <v>100</v>
      </c>
      <c r="Q2125" s="16">
        <v>8450</v>
      </c>
      <c r="R2125" s="16">
        <f>O2125*Q2125</f>
        <v>1394250</v>
      </c>
      <c r="S2125" s="15">
        <v>10</v>
      </c>
      <c r="T2125" s="15">
        <v>10</v>
      </c>
      <c r="U2125" s="13">
        <f>R2125*(100-T2125)%</f>
        <v>1254825</v>
      </c>
      <c r="V2125" s="13">
        <f t="shared" si="321"/>
        <v>1309425</v>
      </c>
      <c r="W2125" s="13">
        <f t="shared" si="316"/>
        <v>1309425</v>
      </c>
      <c r="X2125" s="17">
        <v>50</v>
      </c>
      <c r="Y2125" s="18" t="s">
        <v>35</v>
      </c>
      <c r="Z2125" s="19">
        <v>0.03</v>
      </c>
    </row>
    <row r="2126" spans="1:26" ht="36.75" customHeight="1" thickBot="1" x14ac:dyDescent="0.6">
      <c r="A2126" s="152">
        <v>1729</v>
      </c>
      <c r="B2126" s="11" t="s">
        <v>32</v>
      </c>
      <c r="C2126" s="11">
        <v>320</v>
      </c>
      <c r="D2126" s="11">
        <v>0</v>
      </c>
      <c r="E2126" s="11">
        <v>0</v>
      </c>
      <c r="F2126" s="11">
        <v>94</v>
      </c>
      <c r="G2126" s="20">
        <v>2</v>
      </c>
      <c r="H2126" s="12">
        <f t="shared" si="315"/>
        <v>94</v>
      </c>
      <c r="I2126" s="11">
        <v>500</v>
      </c>
      <c r="J2126" s="13">
        <f>H2126*I2126</f>
        <v>47000</v>
      </c>
      <c r="K2126" s="11">
        <v>1</v>
      </c>
      <c r="L2126" s="11"/>
      <c r="M2126" s="11"/>
      <c r="N2126" s="11">
        <v>2</v>
      </c>
      <c r="O2126" s="12"/>
      <c r="P2126" s="15">
        <v>100</v>
      </c>
      <c r="Q2126" s="16"/>
      <c r="R2126" s="16"/>
      <c r="S2126" s="15"/>
      <c r="T2126" s="15"/>
      <c r="U2126" s="13"/>
      <c r="V2126" s="13">
        <f t="shared" si="321"/>
        <v>47000</v>
      </c>
      <c r="W2126" s="13">
        <f t="shared" si="316"/>
        <v>47000</v>
      </c>
      <c r="X2126" s="17">
        <v>50</v>
      </c>
      <c r="Y2126" s="18" t="s">
        <v>35</v>
      </c>
      <c r="Z2126" s="19">
        <v>0.03</v>
      </c>
    </row>
    <row r="2127" spans="1:26" ht="36.75" customHeight="1" thickBot="1" x14ac:dyDescent="0.6">
      <c r="A2127" s="153"/>
      <c r="B2127" s="11" t="s">
        <v>32</v>
      </c>
      <c r="C2127" s="11">
        <v>320</v>
      </c>
      <c r="D2127" s="11"/>
      <c r="E2127" s="11"/>
      <c r="F2127" s="11"/>
      <c r="G2127" s="20"/>
      <c r="H2127" s="12"/>
      <c r="I2127" s="11"/>
      <c r="J2127" s="13"/>
      <c r="K2127" s="11">
        <v>1</v>
      </c>
      <c r="L2127" s="11" t="s">
        <v>33</v>
      </c>
      <c r="M2127" s="11" t="s">
        <v>41</v>
      </c>
      <c r="N2127" s="11">
        <v>2</v>
      </c>
      <c r="O2127" s="12">
        <v>54</v>
      </c>
      <c r="P2127" s="15">
        <v>100</v>
      </c>
      <c r="Q2127" s="16">
        <v>8600</v>
      </c>
      <c r="R2127" s="16">
        <f>O2127*Q2127</f>
        <v>464400</v>
      </c>
      <c r="S2127" s="15">
        <v>21</v>
      </c>
      <c r="T2127" s="15">
        <v>93</v>
      </c>
      <c r="U2127" s="13">
        <f>R2127*(100-T2127)%</f>
        <v>32508.000000000004</v>
      </c>
      <c r="V2127" s="13">
        <f t="shared" si="321"/>
        <v>32508.000000000004</v>
      </c>
      <c r="W2127" s="13">
        <f t="shared" si="316"/>
        <v>32508.000000000004</v>
      </c>
      <c r="X2127" s="17">
        <v>10</v>
      </c>
      <c r="Y2127" s="18" t="s">
        <v>35</v>
      </c>
      <c r="Z2127" s="19">
        <v>0.02</v>
      </c>
    </row>
    <row r="2128" spans="1:26" ht="36.75" customHeight="1" thickBot="1" x14ac:dyDescent="0.6">
      <c r="A2128" s="11">
        <v>1730</v>
      </c>
      <c r="B2128" s="11" t="s">
        <v>32</v>
      </c>
      <c r="C2128" s="11">
        <v>17391</v>
      </c>
      <c r="D2128" s="11">
        <v>0</v>
      </c>
      <c r="E2128" s="11">
        <v>1</v>
      </c>
      <c r="F2128" s="11">
        <v>65</v>
      </c>
      <c r="G2128" s="20">
        <v>1</v>
      </c>
      <c r="H2128" s="12">
        <f t="shared" si="315"/>
        <v>165</v>
      </c>
      <c r="I2128" s="11">
        <v>100</v>
      </c>
      <c r="J2128" s="13">
        <f>H2128*I2128</f>
        <v>16500</v>
      </c>
      <c r="K2128" s="11">
        <v>1</v>
      </c>
      <c r="L2128" s="11"/>
      <c r="M2128" s="11"/>
      <c r="N2128" s="11">
        <v>1</v>
      </c>
      <c r="O2128" s="12"/>
      <c r="P2128" s="15">
        <v>100</v>
      </c>
      <c r="Q2128" s="16"/>
      <c r="R2128" s="16"/>
      <c r="S2128" s="15"/>
      <c r="T2128" s="15"/>
      <c r="U2128" s="13"/>
      <c r="V2128" s="13">
        <f t="shared" si="321"/>
        <v>16500</v>
      </c>
      <c r="W2128" s="13">
        <f t="shared" si="316"/>
        <v>16500</v>
      </c>
      <c r="X2128" s="17">
        <v>50</v>
      </c>
      <c r="Y2128" s="6" t="s">
        <v>35</v>
      </c>
      <c r="Z2128" s="19">
        <v>0.01</v>
      </c>
    </row>
    <row r="2129" spans="1:26" ht="36.75" customHeight="1" thickBot="1" x14ac:dyDescent="0.6">
      <c r="A2129" s="152">
        <v>1731</v>
      </c>
      <c r="B2129" s="11" t="s">
        <v>32</v>
      </c>
      <c r="C2129" s="11">
        <v>1500</v>
      </c>
      <c r="D2129" s="11">
        <v>0</v>
      </c>
      <c r="E2129" s="11">
        <v>1</v>
      </c>
      <c r="F2129" s="11">
        <v>12</v>
      </c>
      <c r="G2129" s="20">
        <v>2</v>
      </c>
      <c r="H2129" s="12">
        <f t="shared" ref="H2129" si="322">SUM(D2129*400)+(E2129*100)+F2129</f>
        <v>112</v>
      </c>
      <c r="I2129" s="11">
        <v>420</v>
      </c>
      <c r="J2129" s="13">
        <f>H2129*I2129</f>
        <v>47040</v>
      </c>
      <c r="K2129" s="11">
        <v>1</v>
      </c>
      <c r="L2129" s="11"/>
      <c r="M2129" s="11"/>
      <c r="N2129" s="11">
        <v>2</v>
      </c>
      <c r="O2129" s="12"/>
      <c r="P2129" s="15">
        <v>100</v>
      </c>
      <c r="Q2129" s="16"/>
      <c r="R2129" s="16"/>
      <c r="S2129" s="15"/>
      <c r="T2129" s="15"/>
      <c r="U2129" s="13"/>
      <c r="V2129" s="13">
        <f t="shared" si="321"/>
        <v>47040</v>
      </c>
      <c r="W2129" s="13">
        <f t="shared" si="316"/>
        <v>47040</v>
      </c>
      <c r="X2129" s="17">
        <v>50</v>
      </c>
      <c r="Y2129" s="18" t="s">
        <v>35</v>
      </c>
      <c r="Z2129" s="19">
        <v>0.03</v>
      </c>
    </row>
    <row r="2130" spans="1:26" ht="36.75" customHeight="1" thickBot="1" x14ac:dyDescent="0.6">
      <c r="A2130" s="153"/>
      <c r="B2130" s="11" t="s">
        <v>32</v>
      </c>
      <c r="C2130" s="11">
        <v>1500</v>
      </c>
      <c r="D2130" s="11"/>
      <c r="E2130" s="11"/>
      <c r="F2130" s="11"/>
      <c r="G2130" s="20"/>
      <c r="H2130" s="12"/>
      <c r="I2130" s="11"/>
      <c r="J2130" s="13"/>
      <c r="K2130" s="11">
        <v>1</v>
      </c>
      <c r="L2130" s="11" t="s">
        <v>33</v>
      </c>
      <c r="M2130" s="14" t="s">
        <v>34</v>
      </c>
      <c r="N2130" s="11">
        <v>2</v>
      </c>
      <c r="O2130" s="12">
        <v>612</v>
      </c>
      <c r="P2130" s="15">
        <v>100</v>
      </c>
      <c r="Q2130" s="16">
        <v>8450</v>
      </c>
      <c r="R2130" s="16">
        <f>O2130*Q2130</f>
        <v>5171400</v>
      </c>
      <c r="S2130" s="15">
        <v>16</v>
      </c>
      <c r="T2130" s="15">
        <v>55</v>
      </c>
      <c r="U2130" s="13">
        <f>R2130*(100-T2130)%</f>
        <v>2327130</v>
      </c>
      <c r="V2130" s="13">
        <f t="shared" si="321"/>
        <v>2327130</v>
      </c>
      <c r="W2130" s="13">
        <f t="shared" si="316"/>
        <v>2327130</v>
      </c>
      <c r="X2130" s="17">
        <v>10</v>
      </c>
      <c r="Y2130" s="18" t="s">
        <v>35</v>
      </c>
      <c r="Z2130" s="19">
        <v>0.02</v>
      </c>
    </row>
    <row r="2131" spans="1:26" ht="26.25" customHeight="1" thickBot="1" x14ac:dyDescent="0.6">
      <c r="A2131" s="11">
        <v>1732</v>
      </c>
      <c r="B2131" s="11" t="s">
        <v>32</v>
      </c>
      <c r="C2131" s="11">
        <v>44879</v>
      </c>
      <c r="D2131" s="11">
        <v>0</v>
      </c>
      <c r="E2131" s="11">
        <v>1</v>
      </c>
      <c r="F2131" s="11">
        <v>18</v>
      </c>
      <c r="G2131" s="11">
        <v>1</v>
      </c>
      <c r="H2131" s="12">
        <f t="shared" si="315"/>
        <v>118</v>
      </c>
      <c r="I2131" s="11">
        <v>400</v>
      </c>
      <c r="J2131" s="13">
        <f t="shared" ref="J2131:J2141" si="323">H2131*I2131</f>
        <v>47200</v>
      </c>
      <c r="K2131" s="11">
        <v>1</v>
      </c>
      <c r="L2131" s="11"/>
      <c r="M2131" s="11"/>
      <c r="N2131" s="11">
        <v>1</v>
      </c>
      <c r="O2131" s="12"/>
      <c r="P2131" s="15">
        <v>100</v>
      </c>
      <c r="Q2131" s="16"/>
      <c r="R2131" s="16"/>
      <c r="S2131" s="15"/>
      <c r="T2131" s="15"/>
      <c r="U2131" s="13"/>
      <c r="V2131" s="13">
        <f t="shared" si="321"/>
        <v>47200</v>
      </c>
      <c r="W2131" s="13">
        <f t="shared" si="316"/>
        <v>47200</v>
      </c>
      <c r="X2131" s="154">
        <v>50</v>
      </c>
      <c r="Y2131" s="155" t="s">
        <v>35</v>
      </c>
      <c r="Z2131" s="156">
        <v>0.01</v>
      </c>
    </row>
    <row r="2132" spans="1:26" ht="26.25" customHeight="1" thickBot="1" x14ac:dyDescent="0.6">
      <c r="A2132" s="11">
        <v>1733</v>
      </c>
      <c r="B2132" s="11" t="s">
        <v>32</v>
      </c>
      <c r="C2132" s="11">
        <v>44880</v>
      </c>
      <c r="D2132" s="11">
        <v>0</v>
      </c>
      <c r="E2132" s="11">
        <v>1</v>
      </c>
      <c r="F2132" s="11">
        <v>78</v>
      </c>
      <c r="G2132" s="11">
        <v>1</v>
      </c>
      <c r="H2132" s="12">
        <f t="shared" si="315"/>
        <v>178</v>
      </c>
      <c r="I2132" s="11">
        <v>420</v>
      </c>
      <c r="J2132" s="13">
        <f t="shared" si="323"/>
        <v>74760</v>
      </c>
      <c r="K2132" s="11">
        <v>1</v>
      </c>
      <c r="L2132" s="11"/>
      <c r="M2132" s="11"/>
      <c r="N2132" s="11">
        <v>1</v>
      </c>
      <c r="O2132" s="12"/>
      <c r="P2132" s="15">
        <v>100</v>
      </c>
      <c r="Q2132" s="16"/>
      <c r="R2132" s="16"/>
      <c r="S2132" s="15"/>
      <c r="T2132" s="15"/>
      <c r="U2132" s="13"/>
      <c r="V2132" s="13">
        <f t="shared" si="321"/>
        <v>74760</v>
      </c>
      <c r="W2132" s="13">
        <f t="shared" si="316"/>
        <v>74760</v>
      </c>
      <c r="X2132" s="154"/>
      <c r="Y2132" s="155"/>
      <c r="Z2132" s="156"/>
    </row>
    <row r="2133" spans="1:26" ht="26.25" customHeight="1" thickBot="1" x14ac:dyDescent="0.6">
      <c r="A2133" s="11">
        <v>1734</v>
      </c>
      <c r="B2133" s="11" t="s">
        <v>32</v>
      </c>
      <c r="C2133" s="11">
        <v>19629</v>
      </c>
      <c r="D2133" s="11">
        <v>2</v>
      </c>
      <c r="E2133" s="11">
        <v>3</v>
      </c>
      <c r="F2133" s="11">
        <v>80</v>
      </c>
      <c r="G2133" s="20">
        <v>1</v>
      </c>
      <c r="H2133" s="12">
        <f t="shared" si="315"/>
        <v>1180</v>
      </c>
      <c r="I2133" s="11">
        <v>100</v>
      </c>
      <c r="J2133" s="13">
        <f t="shared" si="323"/>
        <v>118000</v>
      </c>
      <c r="K2133" s="11">
        <v>1</v>
      </c>
      <c r="L2133" s="11"/>
      <c r="M2133" s="11"/>
      <c r="N2133" s="11">
        <v>1</v>
      </c>
      <c r="O2133" s="12"/>
      <c r="P2133" s="15">
        <v>100</v>
      </c>
      <c r="Q2133" s="16"/>
      <c r="R2133" s="16"/>
      <c r="S2133" s="15"/>
      <c r="T2133" s="15"/>
      <c r="U2133" s="13"/>
      <c r="V2133" s="13">
        <f t="shared" si="321"/>
        <v>118000</v>
      </c>
      <c r="W2133" s="13">
        <f t="shared" si="316"/>
        <v>118000</v>
      </c>
      <c r="X2133" s="154"/>
      <c r="Y2133" s="155"/>
      <c r="Z2133" s="156"/>
    </row>
    <row r="2134" spans="1:26" ht="36.75" customHeight="1" thickBot="1" x14ac:dyDescent="0.6">
      <c r="A2134" s="11">
        <v>1735</v>
      </c>
      <c r="B2134" s="11" t="s">
        <v>32</v>
      </c>
      <c r="C2134" s="11">
        <v>1498</v>
      </c>
      <c r="D2134" s="11">
        <v>0</v>
      </c>
      <c r="E2134" s="11">
        <v>0</v>
      </c>
      <c r="F2134" s="11">
        <v>97</v>
      </c>
      <c r="G2134" s="20">
        <v>2</v>
      </c>
      <c r="H2134" s="12">
        <f t="shared" si="315"/>
        <v>97</v>
      </c>
      <c r="I2134" s="11">
        <v>420</v>
      </c>
      <c r="J2134" s="13">
        <f t="shared" si="323"/>
        <v>40740</v>
      </c>
      <c r="K2134" s="11">
        <v>1</v>
      </c>
      <c r="L2134" s="11" t="s">
        <v>33</v>
      </c>
      <c r="M2134" s="14" t="s">
        <v>34</v>
      </c>
      <c r="N2134" s="11">
        <v>2</v>
      </c>
      <c r="O2134" s="12">
        <v>216</v>
      </c>
      <c r="P2134" s="15">
        <v>100</v>
      </c>
      <c r="Q2134" s="16">
        <v>8450</v>
      </c>
      <c r="R2134" s="16">
        <f>O2134*Q2134</f>
        <v>1825200</v>
      </c>
      <c r="S2134" s="15">
        <v>16</v>
      </c>
      <c r="T2134" s="15">
        <v>55</v>
      </c>
      <c r="U2134" s="13">
        <f>R2134*(100-T2134)%</f>
        <v>821340</v>
      </c>
      <c r="V2134" s="13">
        <f t="shared" si="321"/>
        <v>862080</v>
      </c>
      <c r="W2134" s="13">
        <f t="shared" si="316"/>
        <v>862080</v>
      </c>
      <c r="X2134" s="17">
        <v>50</v>
      </c>
      <c r="Y2134" s="18" t="s">
        <v>35</v>
      </c>
      <c r="Z2134" s="19">
        <v>0.03</v>
      </c>
    </row>
    <row r="2135" spans="1:26" ht="24.75" customHeight="1" thickBot="1" x14ac:dyDescent="0.6">
      <c r="A2135" s="11">
        <v>1736</v>
      </c>
      <c r="B2135" s="11" t="s">
        <v>32</v>
      </c>
      <c r="C2135" s="11">
        <v>17812</v>
      </c>
      <c r="D2135" s="11">
        <v>12</v>
      </c>
      <c r="E2135" s="11">
        <v>2</v>
      </c>
      <c r="F2135" s="11">
        <v>40</v>
      </c>
      <c r="G2135" s="20">
        <v>1</v>
      </c>
      <c r="H2135" s="12">
        <f t="shared" si="315"/>
        <v>5040</v>
      </c>
      <c r="I2135" s="11">
        <v>130</v>
      </c>
      <c r="J2135" s="13">
        <f t="shared" si="323"/>
        <v>655200</v>
      </c>
      <c r="K2135" s="11">
        <v>1</v>
      </c>
      <c r="L2135" s="11"/>
      <c r="M2135" s="11"/>
      <c r="N2135" s="11">
        <v>1</v>
      </c>
      <c r="O2135" s="12"/>
      <c r="P2135" s="15">
        <v>100</v>
      </c>
      <c r="Q2135" s="16"/>
      <c r="R2135" s="16"/>
      <c r="S2135" s="15"/>
      <c r="T2135" s="15"/>
      <c r="U2135" s="13"/>
      <c r="V2135" s="13">
        <f t="shared" si="321"/>
        <v>655200</v>
      </c>
      <c r="W2135" s="13">
        <f t="shared" si="316"/>
        <v>655200</v>
      </c>
      <c r="X2135" s="154">
        <v>50</v>
      </c>
      <c r="Y2135" s="155" t="s">
        <v>35</v>
      </c>
      <c r="Z2135" s="156">
        <v>0.01</v>
      </c>
    </row>
    <row r="2136" spans="1:26" ht="24.75" customHeight="1" thickBot="1" x14ac:dyDescent="0.6">
      <c r="A2136" s="11">
        <v>1737</v>
      </c>
      <c r="B2136" s="11" t="s">
        <v>32</v>
      </c>
      <c r="C2136" s="11">
        <v>19671</v>
      </c>
      <c r="D2136" s="11">
        <v>4</v>
      </c>
      <c r="E2136" s="11">
        <v>1</v>
      </c>
      <c r="F2136" s="11">
        <v>50</v>
      </c>
      <c r="G2136" s="20">
        <v>1</v>
      </c>
      <c r="H2136" s="12">
        <f t="shared" si="315"/>
        <v>1750</v>
      </c>
      <c r="I2136" s="11">
        <v>100</v>
      </c>
      <c r="J2136" s="13">
        <f t="shared" si="323"/>
        <v>175000</v>
      </c>
      <c r="K2136" s="11">
        <v>1</v>
      </c>
      <c r="L2136" s="11"/>
      <c r="M2136" s="11"/>
      <c r="N2136" s="11">
        <v>1</v>
      </c>
      <c r="O2136" s="12"/>
      <c r="P2136" s="15">
        <v>100</v>
      </c>
      <c r="Q2136" s="16"/>
      <c r="R2136" s="16"/>
      <c r="S2136" s="15"/>
      <c r="T2136" s="15"/>
      <c r="U2136" s="13"/>
      <c r="V2136" s="13">
        <f t="shared" si="321"/>
        <v>175000</v>
      </c>
      <c r="W2136" s="13">
        <f t="shared" si="316"/>
        <v>175000</v>
      </c>
      <c r="X2136" s="154"/>
      <c r="Y2136" s="155"/>
      <c r="Z2136" s="156"/>
    </row>
    <row r="2137" spans="1:26" ht="24.75" customHeight="1" thickBot="1" x14ac:dyDescent="0.6">
      <c r="A2137" s="11">
        <v>1738</v>
      </c>
      <c r="B2137" s="11" t="s">
        <v>32</v>
      </c>
      <c r="C2137" s="11">
        <v>16701</v>
      </c>
      <c r="D2137" s="11">
        <v>5</v>
      </c>
      <c r="E2137" s="11">
        <v>2</v>
      </c>
      <c r="F2137" s="11">
        <v>12</v>
      </c>
      <c r="G2137" s="20">
        <v>1</v>
      </c>
      <c r="H2137" s="12">
        <f t="shared" si="315"/>
        <v>2212</v>
      </c>
      <c r="I2137" s="11">
        <v>130</v>
      </c>
      <c r="J2137" s="13">
        <f t="shared" si="323"/>
        <v>287560</v>
      </c>
      <c r="K2137" s="11">
        <v>1</v>
      </c>
      <c r="L2137" s="11"/>
      <c r="M2137" s="11"/>
      <c r="N2137" s="11">
        <v>1</v>
      </c>
      <c r="O2137" s="12"/>
      <c r="P2137" s="15">
        <v>100</v>
      </c>
      <c r="Q2137" s="16"/>
      <c r="R2137" s="16"/>
      <c r="S2137" s="15"/>
      <c r="T2137" s="15"/>
      <c r="U2137" s="13"/>
      <c r="V2137" s="13">
        <f t="shared" si="321"/>
        <v>287560</v>
      </c>
      <c r="W2137" s="13">
        <f t="shared" si="316"/>
        <v>287560</v>
      </c>
      <c r="X2137" s="17">
        <v>50</v>
      </c>
      <c r="Y2137" s="6" t="s">
        <v>35</v>
      </c>
      <c r="Z2137" s="19">
        <v>0.01</v>
      </c>
    </row>
    <row r="2138" spans="1:26" ht="36.75" customHeight="1" thickBot="1" x14ac:dyDescent="0.6">
      <c r="A2138" s="11">
        <v>1739</v>
      </c>
      <c r="B2138" s="11" t="s">
        <v>32</v>
      </c>
      <c r="C2138" s="11">
        <v>33288</v>
      </c>
      <c r="D2138" s="11">
        <v>0</v>
      </c>
      <c r="E2138" s="11">
        <v>0</v>
      </c>
      <c r="F2138" s="11">
        <v>65</v>
      </c>
      <c r="G2138" s="20">
        <v>2</v>
      </c>
      <c r="H2138" s="12">
        <f t="shared" si="315"/>
        <v>65</v>
      </c>
      <c r="I2138" s="11">
        <v>420</v>
      </c>
      <c r="J2138" s="13">
        <f t="shared" si="323"/>
        <v>27300</v>
      </c>
      <c r="K2138" s="11">
        <v>1</v>
      </c>
      <c r="L2138" s="11" t="s">
        <v>33</v>
      </c>
      <c r="M2138" s="14" t="s">
        <v>34</v>
      </c>
      <c r="N2138" s="11">
        <v>2</v>
      </c>
      <c r="O2138" s="12">
        <v>216</v>
      </c>
      <c r="P2138" s="15">
        <v>100</v>
      </c>
      <c r="Q2138" s="16">
        <v>8450</v>
      </c>
      <c r="R2138" s="16">
        <f>O2138*Q2138</f>
        <v>1825200</v>
      </c>
      <c r="S2138" s="15">
        <v>34</v>
      </c>
      <c r="T2138" s="15">
        <v>85</v>
      </c>
      <c r="U2138" s="13">
        <f>R2138*(100-T2138)%</f>
        <v>273780</v>
      </c>
      <c r="V2138" s="13">
        <f t="shared" si="321"/>
        <v>301080</v>
      </c>
      <c r="W2138" s="13">
        <f t="shared" si="316"/>
        <v>301080</v>
      </c>
      <c r="X2138" s="17">
        <v>50</v>
      </c>
      <c r="Y2138" s="18" t="s">
        <v>35</v>
      </c>
      <c r="Z2138" s="19">
        <v>0.03</v>
      </c>
    </row>
    <row r="2139" spans="1:26" ht="26.25" customHeight="1" thickBot="1" x14ac:dyDescent="0.6">
      <c r="A2139" s="11">
        <v>1740</v>
      </c>
      <c r="B2139" s="11" t="s">
        <v>32</v>
      </c>
      <c r="C2139" s="11">
        <v>1422</v>
      </c>
      <c r="D2139" s="11">
        <v>0</v>
      </c>
      <c r="E2139" s="11">
        <v>0</v>
      </c>
      <c r="F2139" s="11">
        <v>67</v>
      </c>
      <c r="G2139" s="20">
        <v>1</v>
      </c>
      <c r="H2139" s="12">
        <f t="shared" si="315"/>
        <v>67</v>
      </c>
      <c r="I2139" s="11">
        <v>100</v>
      </c>
      <c r="J2139" s="13">
        <f t="shared" si="323"/>
        <v>6700</v>
      </c>
      <c r="K2139" s="11">
        <v>1</v>
      </c>
      <c r="L2139" s="11"/>
      <c r="M2139" s="11"/>
      <c r="N2139" s="11">
        <v>1</v>
      </c>
      <c r="O2139" s="12"/>
      <c r="P2139" s="15">
        <v>100</v>
      </c>
      <c r="Q2139" s="16"/>
      <c r="R2139" s="16"/>
      <c r="S2139" s="15"/>
      <c r="T2139" s="15"/>
      <c r="U2139" s="13"/>
      <c r="V2139" s="13">
        <f t="shared" si="321"/>
        <v>6700</v>
      </c>
      <c r="W2139" s="13">
        <f t="shared" si="316"/>
        <v>6700</v>
      </c>
      <c r="X2139" s="17">
        <v>50</v>
      </c>
      <c r="Y2139" s="18" t="s">
        <v>35</v>
      </c>
      <c r="Z2139" s="19">
        <v>0.01</v>
      </c>
    </row>
    <row r="2140" spans="1:26" ht="26.25" customHeight="1" thickBot="1" x14ac:dyDescent="0.6">
      <c r="A2140" s="11">
        <v>1741</v>
      </c>
      <c r="B2140" s="11" t="s">
        <v>32</v>
      </c>
      <c r="C2140" s="11">
        <v>44878</v>
      </c>
      <c r="D2140" s="11">
        <v>0</v>
      </c>
      <c r="E2140" s="11">
        <v>1</v>
      </c>
      <c r="F2140" s="11">
        <v>6</v>
      </c>
      <c r="G2140" s="11">
        <v>1</v>
      </c>
      <c r="H2140" s="12">
        <f t="shared" si="315"/>
        <v>106</v>
      </c>
      <c r="I2140" s="11">
        <v>420</v>
      </c>
      <c r="J2140" s="13">
        <f t="shared" si="323"/>
        <v>44520</v>
      </c>
      <c r="K2140" s="11">
        <v>1</v>
      </c>
      <c r="L2140" s="11"/>
      <c r="M2140" s="11"/>
      <c r="N2140" s="11">
        <v>1</v>
      </c>
      <c r="O2140" s="12"/>
      <c r="P2140" s="15">
        <v>100</v>
      </c>
      <c r="Q2140" s="16"/>
      <c r="R2140" s="16"/>
      <c r="S2140" s="15"/>
      <c r="T2140" s="15"/>
      <c r="U2140" s="13"/>
      <c r="V2140" s="13">
        <f t="shared" si="321"/>
        <v>44520</v>
      </c>
      <c r="W2140" s="13">
        <f t="shared" si="316"/>
        <v>44520</v>
      </c>
      <c r="X2140" s="17">
        <v>50</v>
      </c>
      <c r="Y2140" s="18" t="s">
        <v>35</v>
      </c>
      <c r="Z2140" s="19">
        <v>0.01</v>
      </c>
    </row>
    <row r="2141" spans="1:26" ht="36.75" customHeight="1" thickBot="1" x14ac:dyDescent="0.6">
      <c r="A2141" s="152">
        <v>1742</v>
      </c>
      <c r="B2141" s="11" t="s">
        <v>32</v>
      </c>
      <c r="C2141" s="11">
        <v>328</v>
      </c>
      <c r="D2141" s="11">
        <v>0</v>
      </c>
      <c r="E2141" s="11">
        <v>1</v>
      </c>
      <c r="F2141" s="11">
        <v>44</v>
      </c>
      <c r="G2141" s="20">
        <v>2</v>
      </c>
      <c r="H2141" s="12">
        <f t="shared" si="315"/>
        <v>144</v>
      </c>
      <c r="I2141" s="11">
        <v>500</v>
      </c>
      <c r="J2141" s="13">
        <f t="shared" si="323"/>
        <v>72000</v>
      </c>
      <c r="K2141" s="11">
        <v>1</v>
      </c>
      <c r="L2141" s="11"/>
      <c r="M2141" s="11"/>
      <c r="N2141" s="11">
        <v>2</v>
      </c>
      <c r="O2141" s="12"/>
      <c r="P2141" s="15">
        <v>100</v>
      </c>
      <c r="Q2141" s="16"/>
      <c r="R2141" s="16"/>
      <c r="S2141" s="15"/>
      <c r="T2141" s="15"/>
      <c r="U2141" s="13"/>
      <c r="V2141" s="13">
        <f t="shared" si="321"/>
        <v>72000</v>
      </c>
      <c r="W2141" s="13">
        <f t="shared" si="316"/>
        <v>72000</v>
      </c>
      <c r="X2141" s="17">
        <v>50</v>
      </c>
      <c r="Y2141" s="18" t="s">
        <v>35</v>
      </c>
      <c r="Z2141" s="19">
        <v>0.03</v>
      </c>
    </row>
    <row r="2142" spans="1:26" ht="36.75" customHeight="1" thickBot="1" x14ac:dyDescent="0.6">
      <c r="A2142" s="153"/>
      <c r="B2142" s="11" t="s">
        <v>32</v>
      </c>
      <c r="C2142" s="11">
        <v>328</v>
      </c>
      <c r="D2142" s="11"/>
      <c r="E2142" s="11"/>
      <c r="F2142" s="11"/>
      <c r="G2142" s="20"/>
      <c r="H2142" s="12"/>
      <c r="I2142" s="11"/>
      <c r="J2142" s="13"/>
      <c r="K2142" s="11">
        <v>1</v>
      </c>
      <c r="L2142" s="11" t="s">
        <v>33</v>
      </c>
      <c r="M2142" s="14" t="s">
        <v>34</v>
      </c>
      <c r="N2142" s="11">
        <v>2</v>
      </c>
      <c r="O2142" s="12">
        <v>360</v>
      </c>
      <c r="P2142" s="11">
        <v>100</v>
      </c>
      <c r="Q2142" s="16">
        <v>8450</v>
      </c>
      <c r="R2142" s="16">
        <f>O2142*Q2142</f>
        <v>3042000</v>
      </c>
      <c r="S2142" s="15">
        <v>10</v>
      </c>
      <c r="T2142" s="15">
        <v>30</v>
      </c>
      <c r="U2142" s="13">
        <f>R2142*(100-T2142)%</f>
        <v>2129400</v>
      </c>
      <c r="V2142" s="13">
        <f t="shared" si="321"/>
        <v>2129400</v>
      </c>
      <c r="W2142" s="13">
        <f t="shared" si="316"/>
        <v>2129400</v>
      </c>
      <c r="X2142" s="17">
        <v>10</v>
      </c>
      <c r="Y2142" s="18" t="s">
        <v>35</v>
      </c>
      <c r="Z2142" s="19">
        <v>0.02</v>
      </c>
    </row>
    <row r="2143" spans="1:26" ht="24.75" customHeight="1" thickBot="1" x14ac:dyDescent="0.6">
      <c r="A2143" s="11">
        <v>1743</v>
      </c>
      <c r="B2143" s="11" t="s">
        <v>32</v>
      </c>
      <c r="C2143" s="11">
        <v>17837</v>
      </c>
      <c r="D2143" s="11">
        <v>7</v>
      </c>
      <c r="E2143" s="11">
        <v>3</v>
      </c>
      <c r="F2143" s="11">
        <v>6</v>
      </c>
      <c r="G2143" s="20">
        <v>1</v>
      </c>
      <c r="H2143" s="12">
        <f t="shared" si="315"/>
        <v>3106</v>
      </c>
      <c r="I2143" s="11">
        <v>180</v>
      </c>
      <c r="J2143" s="13">
        <f>H2143*I2143</f>
        <v>559080</v>
      </c>
      <c r="K2143" s="11">
        <v>1</v>
      </c>
      <c r="L2143" s="11"/>
      <c r="M2143" s="11"/>
      <c r="N2143" s="11">
        <v>1</v>
      </c>
      <c r="O2143" s="12"/>
      <c r="P2143" s="15">
        <v>100</v>
      </c>
      <c r="Q2143" s="16"/>
      <c r="R2143" s="16"/>
      <c r="S2143" s="15"/>
      <c r="T2143" s="15"/>
      <c r="U2143" s="13"/>
      <c r="V2143" s="13">
        <f t="shared" si="321"/>
        <v>559080</v>
      </c>
      <c r="W2143" s="13">
        <f t="shared" si="316"/>
        <v>559080</v>
      </c>
      <c r="X2143" s="17">
        <v>50</v>
      </c>
      <c r="Y2143" s="6" t="s">
        <v>35</v>
      </c>
      <c r="Z2143" s="19">
        <v>0.01</v>
      </c>
    </row>
    <row r="2144" spans="1:26" ht="24.75" customHeight="1" thickBot="1" x14ac:dyDescent="0.6">
      <c r="A2144" s="11">
        <v>1744</v>
      </c>
      <c r="B2144" s="11" t="s">
        <v>32</v>
      </c>
      <c r="C2144" s="11">
        <v>19536</v>
      </c>
      <c r="D2144" s="11">
        <v>16</v>
      </c>
      <c r="E2144" s="11">
        <v>1</v>
      </c>
      <c r="F2144" s="11">
        <v>65</v>
      </c>
      <c r="G2144" s="20">
        <v>1</v>
      </c>
      <c r="H2144" s="12">
        <f t="shared" si="315"/>
        <v>6565</v>
      </c>
      <c r="I2144" s="11">
        <v>100</v>
      </c>
      <c r="J2144" s="13">
        <f>H2144*I2144</f>
        <v>656500</v>
      </c>
      <c r="K2144" s="11">
        <v>1</v>
      </c>
      <c r="L2144" s="11"/>
      <c r="M2144" s="11"/>
      <c r="N2144" s="11">
        <v>1</v>
      </c>
      <c r="O2144" s="12"/>
      <c r="P2144" s="15">
        <v>100</v>
      </c>
      <c r="Q2144" s="16"/>
      <c r="R2144" s="16"/>
      <c r="S2144" s="15"/>
      <c r="T2144" s="15"/>
      <c r="U2144" s="13"/>
      <c r="V2144" s="13">
        <f t="shared" si="321"/>
        <v>656500</v>
      </c>
      <c r="W2144" s="13">
        <f t="shared" si="316"/>
        <v>656500</v>
      </c>
      <c r="X2144" s="17">
        <v>50</v>
      </c>
      <c r="Y2144" s="18" t="s">
        <v>35</v>
      </c>
      <c r="Z2144" s="19">
        <v>0.01</v>
      </c>
    </row>
    <row r="2145" spans="1:26" ht="24.75" customHeight="1" thickBot="1" x14ac:dyDescent="0.6">
      <c r="A2145" s="11">
        <v>1745</v>
      </c>
      <c r="B2145" s="11" t="s">
        <v>32</v>
      </c>
      <c r="C2145" s="11">
        <v>17779</v>
      </c>
      <c r="D2145" s="11">
        <v>3</v>
      </c>
      <c r="E2145" s="11">
        <v>2</v>
      </c>
      <c r="F2145" s="11">
        <v>30</v>
      </c>
      <c r="G2145" s="20">
        <v>1</v>
      </c>
      <c r="H2145" s="12">
        <f t="shared" si="315"/>
        <v>1430</v>
      </c>
      <c r="I2145" s="11">
        <v>100</v>
      </c>
      <c r="J2145" s="13">
        <f>H2145*I2145</f>
        <v>143000</v>
      </c>
      <c r="K2145" s="11">
        <v>1</v>
      </c>
      <c r="L2145" s="11"/>
      <c r="M2145" s="11"/>
      <c r="N2145" s="11">
        <v>1</v>
      </c>
      <c r="O2145" s="12"/>
      <c r="P2145" s="15">
        <v>100</v>
      </c>
      <c r="Q2145" s="16"/>
      <c r="R2145" s="16"/>
      <c r="S2145" s="15"/>
      <c r="T2145" s="15"/>
      <c r="U2145" s="13"/>
      <c r="V2145" s="13">
        <f t="shared" si="321"/>
        <v>143000</v>
      </c>
      <c r="W2145" s="13">
        <f t="shared" si="316"/>
        <v>143000</v>
      </c>
      <c r="X2145" s="17">
        <v>50</v>
      </c>
      <c r="Y2145" s="6" t="s">
        <v>35</v>
      </c>
      <c r="Z2145" s="19">
        <v>0.01</v>
      </c>
    </row>
    <row r="2146" spans="1:26" ht="36.75" customHeight="1" thickBot="1" x14ac:dyDescent="0.6">
      <c r="A2146" s="152">
        <v>1746</v>
      </c>
      <c r="B2146" s="11" t="s">
        <v>32</v>
      </c>
      <c r="C2146" s="11">
        <v>19619</v>
      </c>
      <c r="D2146" s="11">
        <v>0</v>
      </c>
      <c r="E2146" s="11">
        <v>2</v>
      </c>
      <c r="F2146" s="11">
        <v>64</v>
      </c>
      <c r="G2146" s="20">
        <v>2</v>
      </c>
      <c r="H2146" s="12">
        <f t="shared" si="315"/>
        <v>264</v>
      </c>
      <c r="I2146" s="11">
        <v>420</v>
      </c>
      <c r="J2146" s="13">
        <f>H2146*I2146</f>
        <v>110880</v>
      </c>
      <c r="K2146" s="11">
        <v>1</v>
      </c>
      <c r="L2146" s="11" t="s">
        <v>33</v>
      </c>
      <c r="M2146" s="14" t="s">
        <v>34</v>
      </c>
      <c r="N2146" s="11">
        <v>2</v>
      </c>
      <c r="O2146" s="12">
        <v>448</v>
      </c>
      <c r="P2146" s="15">
        <v>100</v>
      </c>
      <c r="Q2146" s="16">
        <v>8450</v>
      </c>
      <c r="R2146" s="16">
        <f>O2146*Q2146</f>
        <v>3785600</v>
      </c>
      <c r="S2146" s="15">
        <v>33</v>
      </c>
      <c r="T2146" s="15">
        <v>85</v>
      </c>
      <c r="U2146" s="13">
        <f>R2146*(100-T2146)%</f>
        <v>567840</v>
      </c>
      <c r="V2146" s="13">
        <f t="shared" si="321"/>
        <v>678720</v>
      </c>
      <c r="W2146" s="13">
        <f t="shared" si="316"/>
        <v>678720</v>
      </c>
      <c r="X2146" s="17">
        <v>50</v>
      </c>
      <c r="Y2146" s="18" t="s">
        <v>35</v>
      </c>
      <c r="Z2146" s="19">
        <v>0.03</v>
      </c>
    </row>
    <row r="2147" spans="1:26" ht="36.75" customHeight="1" thickBot="1" x14ac:dyDescent="0.6">
      <c r="A2147" s="153"/>
      <c r="B2147" s="11" t="s">
        <v>32</v>
      </c>
      <c r="C2147" s="11">
        <v>19619</v>
      </c>
      <c r="D2147" s="11"/>
      <c r="E2147" s="11"/>
      <c r="F2147" s="11"/>
      <c r="G2147" s="20"/>
      <c r="H2147" s="12"/>
      <c r="I2147" s="11"/>
      <c r="J2147" s="13"/>
      <c r="K2147" s="11">
        <v>1</v>
      </c>
      <c r="L2147" s="11" t="s">
        <v>33</v>
      </c>
      <c r="M2147" s="11" t="s">
        <v>41</v>
      </c>
      <c r="N2147" s="11">
        <v>2</v>
      </c>
      <c r="O2147" s="12">
        <v>81</v>
      </c>
      <c r="P2147" s="15">
        <v>100</v>
      </c>
      <c r="Q2147" s="16">
        <v>8600</v>
      </c>
      <c r="R2147" s="16">
        <f>O2147*Q2147</f>
        <v>696600</v>
      </c>
      <c r="S2147" s="15">
        <v>22</v>
      </c>
      <c r="T2147" s="15">
        <v>93</v>
      </c>
      <c r="U2147" s="13">
        <f>R2147*(100-T2147)%</f>
        <v>48762.000000000007</v>
      </c>
      <c r="V2147" s="13">
        <f t="shared" si="321"/>
        <v>48762.000000000007</v>
      </c>
      <c r="W2147" s="13">
        <f t="shared" ref="W2147:W2215" si="324">V2147</f>
        <v>48762.000000000007</v>
      </c>
      <c r="X2147" s="17">
        <v>10</v>
      </c>
      <c r="Y2147" s="18" t="s">
        <v>35</v>
      </c>
      <c r="Z2147" s="19">
        <v>0.02</v>
      </c>
    </row>
    <row r="2148" spans="1:26" ht="36.75" customHeight="1" thickBot="1" x14ac:dyDescent="0.6">
      <c r="A2148" s="11">
        <v>1747</v>
      </c>
      <c r="B2148" s="11" t="s">
        <v>32</v>
      </c>
      <c r="C2148" s="11">
        <v>33272</v>
      </c>
      <c r="D2148" s="11">
        <v>0</v>
      </c>
      <c r="E2148" s="11">
        <v>1</v>
      </c>
      <c r="F2148" s="11">
        <v>3</v>
      </c>
      <c r="G2148" s="20">
        <v>2</v>
      </c>
      <c r="H2148" s="12">
        <f t="shared" ref="H2148:H2209" si="325">SUM(D2148*400)+(E2148*100)+F2148</f>
        <v>103</v>
      </c>
      <c r="I2148" s="11">
        <v>420</v>
      </c>
      <c r="J2148" s="13">
        <f>H2148*I2148</f>
        <v>43260</v>
      </c>
      <c r="K2148" s="11">
        <v>1</v>
      </c>
      <c r="L2148" s="11" t="s">
        <v>33</v>
      </c>
      <c r="M2148" s="11" t="s">
        <v>37</v>
      </c>
      <c r="N2148" s="11">
        <v>2</v>
      </c>
      <c r="O2148" s="12">
        <v>195</v>
      </c>
      <c r="P2148" s="15">
        <v>100</v>
      </c>
      <c r="Q2148" s="16">
        <v>8450</v>
      </c>
      <c r="R2148" s="16">
        <f>O2148*Q2148</f>
        <v>1647750</v>
      </c>
      <c r="S2148" s="15">
        <v>29</v>
      </c>
      <c r="T2148" s="15">
        <v>48</v>
      </c>
      <c r="U2148" s="13">
        <f>R2148*(100-T2148)%</f>
        <v>856830</v>
      </c>
      <c r="V2148" s="13">
        <f t="shared" si="321"/>
        <v>900090</v>
      </c>
      <c r="W2148" s="13">
        <f t="shared" si="324"/>
        <v>900090</v>
      </c>
      <c r="X2148" s="17">
        <v>50</v>
      </c>
      <c r="Y2148" s="18" t="s">
        <v>35</v>
      </c>
      <c r="Z2148" s="19">
        <v>0.03</v>
      </c>
    </row>
    <row r="2149" spans="1:26" ht="36.75" customHeight="1" thickBot="1" x14ac:dyDescent="0.6">
      <c r="A2149" s="11">
        <v>1748</v>
      </c>
      <c r="B2149" s="11" t="s">
        <v>32</v>
      </c>
      <c r="C2149" s="11">
        <v>357</v>
      </c>
      <c r="D2149" s="11">
        <v>0</v>
      </c>
      <c r="E2149" s="11">
        <v>2</v>
      </c>
      <c r="F2149" s="11">
        <v>67</v>
      </c>
      <c r="G2149" s="20">
        <v>2</v>
      </c>
      <c r="H2149" s="12">
        <f t="shared" si="325"/>
        <v>267</v>
      </c>
      <c r="I2149" s="11">
        <v>370</v>
      </c>
      <c r="J2149" s="13">
        <f>H2149*I2149</f>
        <v>98790</v>
      </c>
      <c r="K2149" s="11">
        <v>1</v>
      </c>
      <c r="L2149" s="11" t="s">
        <v>33</v>
      </c>
      <c r="M2149" s="11" t="s">
        <v>37</v>
      </c>
      <c r="N2149" s="11">
        <v>2</v>
      </c>
      <c r="O2149" s="12">
        <v>180</v>
      </c>
      <c r="P2149" s="15">
        <v>100</v>
      </c>
      <c r="Q2149" s="16">
        <v>8450</v>
      </c>
      <c r="R2149" s="16">
        <f>O2149*Q2149</f>
        <v>1521000</v>
      </c>
      <c r="S2149" s="15">
        <v>21</v>
      </c>
      <c r="T2149" s="15">
        <v>32</v>
      </c>
      <c r="U2149" s="13">
        <f>R2149*(100-T2149)%</f>
        <v>1034280.0000000001</v>
      </c>
      <c r="V2149" s="13">
        <f t="shared" si="321"/>
        <v>1133070</v>
      </c>
      <c r="W2149" s="13">
        <f t="shared" si="324"/>
        <v>1133070</v>
      </c>
      <c r="X2149" s="17">
        <v>50</v>
      </c>
      <c r="Y2149" s="18" t="s">
        <v>35</v>
      </c>
      <c r="Z2149" s="19">
        <v>0.03</v>
      </c>
    </row>
    <row r="2150" spans="1:26" ht="36.75" customHeight="1" thickBot="1" x14ac:dyDescent="0.6">
      <c r="A2150" s="11">
        <v>1749</v>
      </c>
      <c r="B2150" s="11" t="s">
        <v>32</v>
      </c>
      <c r="C2150" s="11">
        <v>465</v>
      </c>
      <c r="D2150" s="11">
        <v>0</v>
      </c>
      <c r="E2150" s="11">
        <v>1</v>
      </c>
      <c r="F2150" s="11">
        <v>3</v>
      </c>
      <c r="G2150" s="20">
        <v>2</v>
      </c>
      <c r="H2150" s="12">
        <f t="shared" si="325"/>
        <v>103</v>
      </c>
      <c r="I2150" s="11">
        <v>500</v>
      </c>
      <c r="J2150" s="13">
        <f>H2150*I2150</f>
        <v>51500</v>
      </c>
      <c r="K2150" s="11">
        <v>1</v>
      </c>
      <c r="L2150" s="11" t="s">
        <v>33</v>
      </c>
      <c r="M2150" s="14" t="s">
        <v>34</v>
      </c>
      <c r="N2150" s="11">
        <v>2</v>
      </c>
      <c r="O2150" s="12">
        <v>216</v>
      </c>
      <c r="P2150" s="15">
        <v>100</v>
      </c>
      <c r="Q2150" s="16">
        <v>8450</v>
      </c>
      <c r="R2150" s="16">
        <f>O2150*Q2150</f>
        <v>1825200</v>
      </c>
      <c r="S2150" s="15">
        <v>26</v>
      </c>
      <c r="T2150" s="15">
        <v>85</v>
      </c>
      <c r="U2150" s="13">
        <f>R2150*(100-T2150)%</f>
        <v>273780</v>
      </c>
      <c r="V2150" s="13">
        <f t="shared" si="321"/>
        <v>325280</v>
      </c>
      <c r="W2150" s="13">
        <f t="shared" si="324"/>
        <v>325280</v>
      </c>
      <c r="X2150" s="17">
        <v>50</v>
      </c>
      <c r="Y2150" s="18" t="s">
        <v>35</v>
      </c>
      <c r="Z2150" s="19">
        <v>0.03</v>
      </c>
    </row>
    <row r="2151" spans="1:26" ht="36.75" customHeight="1" thickBot="1" x14ac:dyDescent="0.6">
      <c r="A2151" s="152">
        <v>1750</v>
      </c>
      <c r="B2151" s="11" t="s">
        <v>32</v>
      </c>
      <c r="C2151" s="11">
        <v>22232</v>
      </c>
      <c r="D2151" s="11">
        <v>0</v>
      </c>
      <c r="E2151" s="11">
        <v>0</v>
      </c>
      <c r="F2151" s="11">
        <v>77</v>
      </c>
      <c r="G2151" s="20">
        <v>5</v>
      </c>
      <c r="H2151" s="12">
        <f>SUM(D2151*400)+(E2151*100)+F2151-H2153</f>
        <v>65.5</v>
      </c>
      <c r="I2151" s="11">
        <v>500</v>
      </c>
      <c r="J2151" s="13">
        <f>H2151*I2151</f>
        <v>32750</v>
      </c>
      <c r="K2151" s="11">
        <v>1</v>
      </c>
      <c r="L2151" s="11" t="s">
        <v>33</v>
      </c>
      <c r="M2151" s="11" t="s">
        <v>37</v>
      </c>
      <c r="N2151" s="11">
        <v>5</v>
      </c>
      <c r="O2151" s="12">
        <v>144</v>
      </c>
      <c r="P2151" s="15">
        <v>100</v>
      </c>
      <c r="Q2151" s="16"/>
      <c r="R2151" s="16"/>
      <c r="S2151" s="15"/>
      <c r="T2151" s="15"/>
      <c r="U2151" s="13"/>
      <c r="V2151" s="13"/>
      <c r="W2151" s="13"/>
      <c r="X2151" s="17"/>
      <c r="Y2151" s="18"/>
      <c r="Z2151" s="19"/>
    </row>
    <row r="2152" spans="1:26" ht="36.75" customHeight="1" thickBot="1" x14ac:dyDescent="0.6">
      <c r="A2152" s="157"/>
      <c r="B2152" s="11" t="s">
        <v>32</v>
      </c>
      <c r="C2152" s="11">
        <v>22232</v>
      </c>
      <c r="D2152" s="11"/>
      <c r="E2152" s="11"/>
      <c r="F2152" s="11"/>
      <c r="G2152" s="20">
        <v>2</v>
      </c>
      <c r="H2152" s="12"/>
      <c r="I2152" s="11"/>
      <c r="J2152" s="13"/>
      <c r="K2152" s="11">
        <v>1</v>
      </c>
      <c r="L2152" s="11"/>
      <c r="M2152" s="11" t="s">
        <v>37</v>
      </c>
      <c r="N2152" s="11">
        <v>2</v>
      </c>
      <c r="O2152" s="12">
        <v>98</v>
      </c>
      <c r="P2152" s="15">
        <v>68.055555555555557</v>
      </c>
      <c r="Q2152" s="16">
        <v>8450</v>
      </c>
      <c r="R2152" s="16">
        <f>O2152*Q2152</f>
        <v>828100</v>
      </c>
      <c r="S2152" s="15">
        <v>8</v>
      </c>
      <c r="T2152" s="15">
        <v>8</v>
      </c>
      <c r="U2152" s="13">
        <f>R2152*(100-T2152)%</f>
        <v>761852</v>
      </c>
      <c r="V2152" s="13">
        <f>U2152+J2151</f>
        <v>794602</v>
      </c>
      <c r="W2152" s="13">
        <f t="shared" si="324"/>
        <v>794602</v>
      </c>
      <c r="X2152" s="17">
        <v>50</v>
      </c>
      <c r="Y2152" s="18" t="s">
        <v>35</v>
      </c>
      <c r="Z2152" s="19">
        <v>0.03</v>
      </c>
    </row>
    <row r="2153" spans="1:26" s="37" customFormat="1" ht="36.75" customHeight="1" thickBot="1" x14ac:dyDescent="0.6">
      <c r="A2153" s="153"/>
      <c r="B2153" s="14" t="s">
        <v>32</v>
      </c>
      <c r="C2153" s="14">
        <v>22232</v>
      </c>
      <c r="D2153" s="14"/>
      <c r="E2153" s="14"/>
      <c r="F2153" s="14"/>
      <c r="G2153" s="29">
        <v>3</v>
      </c>
      <c r="H2153" s="19">
        <v>11.5</v>
      </c>
      <c r="I2153" s="14">
        <v>500</v>
      </c>
      <c r="J2153" s="30">
        <f t="shared" ref="J2153:J2157" si="326">H2153*I2153</f>
        <v>5750</v>
      </c>
      <c r="K2153" s="14">
        <v>1</v>
      </c>
      <c r="L2153" s="14" t="s">
        <v>43</v>
      </c>
      <c r="M2153" s="14" t="s">
        <v>37</v>
      </c>
      <c r="N2153" s="14">
        <v>3</v>
      </c>
      <c r="O2153" s="19">
        <v>46</v>
      </c>
      <c r="P2153" s="31">
        <v>31.944444444444443</v>
      </c>
      <c r="Q2153" s="32">
        <v>5650</v>
      </c>
      <c r="R2153" s="32">
        <f>O2153*Q2153</f>
        <v>259900</v>
      </c>
      <c r="S2153" s="15">
        <v>8</v>
      </c>
      <c r="T2153" s="15">
        <v>8</v>
      </c>
      <c r="U2153" s="30">
        <f>R2153*(100-T2153)%</f>
        <v>239108</v>
      </c>
      <c r="V2153" s="30">
        <f>U2153+J2153</f>
        <v>244858</v>
      </c>
      <c r="W2153" s="30">
        <f t="shared" si="324"/>
        <v>244858</v>
      </c>
      <c r="X2153" s="33">
        <v>0</v>
      </c>
      <c r="Y2153" s="39">
        <f>W2153</f>
        <v>244858</v>
      </c>
      <c r="Z2153" s="19">
        <v>0.3</v>
      </c>
    </row>
    <row r="2154" spans="1:26" ht="28.5" customHeight="1" thickBot="1" x14ac:dyDescent="0.6">
      <c r="A2154" s="11">
        <v>1751</v>
      </c>
      <c r="B2154" s="11" t="s">
        <v>32</v>
      </c>
      <c r="C2154" s="11">
        <v>42290</v>
      </c>
      <c r="D2154" s="11">
        <v>7</v>
      </c>
      <c r="E2154" s="11">
        <v>2</v>
      </c>
      <c r="F2154" s="11">
        <v>57</v>
      </c>
      <c r="G2154" s="11">
        <v>1</v>
      </c>
      <c r="H2154" s="12">
        <f t="shared" si="325"/>
        <v>3057</v>
      </c>
      <c r="I2154" s="11">
        <v>100</v>
      </c>
      <c r="J2154" s="13">
        <f t="shared" si="326"/>
        <v>305700</v>
      </c>
      <c r="K2154" s="11">
        <v>1</v>
      </c>
      <c r="L2154" s="11"/>
      <c r="M2154" s="11"/>
      <c r="N2154" s="11">
        <v>1</v>
      </c>
      <c r="O2154" s="12"/>
      <c r="P2154" s="15">
        <v>100</v>
      </c>
      <c r="Q2154" s="16"/>
      <c r="R2154" s="16"/>
      <c r="S2154" s="15"/>
      <c r="T2154" s="15"/>
      <c r="U2154" s="13"/>
      <c r="V2154" s="13">
        <f t="shared" ref="V2154:V2158" si="327">U2154+J2154</f>
        <v>305700</v>
      </c>
      <c r="W2154" s="13">
        <f t="shared" si="324"/>
        <v>305700</v>
      </c>
      <c r="X2154" s="17">
        <v>50</v>
      </c>
      <c r="Y2154" s="18" t="s">
        <v>35</v>
      </c>
      <c r="Z2154" s="19">
        <v>0.01</v>
      </c>
    </row>
    <row r="2155" spans="1:26" ht="28.5" customHeight="1" thickBot="1" x14ac:dyDescent="0.6">
      <c r="A2155" s="11">
        <v>1752</v>
      </c>
      <c r="B2155" s="11" t="s">
        <v>32</v>
      </c>
      <c r="C2155" s="11">
        <v>19451</v>
      </c>
      <c r="D2155" s="11">
        <v>14</v>
      </c>
      <c r="E2155" s="11">
        <v>1</v>
      </c>
      <c r="F2155" s="11">
        <v>21</v>
      </c>
      <c r="G2155" s="20">
        <v>1</v>
      </c>
      <c r="H2155" s="12">
        <f t="shared" si="325"/>
        <v>5721</v>
      </c>
      <c r="I2155" s="11">
        <v>260</v>
      </c>
      <c r="J2155" s="13">
        <f t="shared" si="326"/>
        <v>1487460</v>
      </c>
      <c r="K2155" s="11">
        <v>1</v>
      </c>
      <c r="L2155" s="11"/>
      <c r="M2155" s="11"/>
      <c r="N2155" s="11">
        <v>1</v>
      </c>
      <c r="O2155" s="12"/>
      <c r="P2155" s="15">
        <v>100</v>
      </c>
      <c r="Q2155" s="16"/>
      <c r="R2155" s="16"/>
      <c r="S2155" s="15"/>
      <c r="T2155" s="15"/>
      <c r="U2155" s="13"/>
      <c r="V2155" s="13">
        <f t="shared" si="327"/>
        <v>1487460</v>
      </c>
      <c r="W2155" s="13">
        <f t="shared" si="324"/>
        <v>1487460</v>
      </c>
      <c r="X2155" s="154">
        <v>50</v>
      </c>
      <c r="Y2155" s="155" t="s">
        <v>35</v>
      </c>
      <c r="Z2155" s="156">
        <v>0.01</v>
      </c>
    </row>
    <row r="2156" spans="1:26" ht="28.5" customHeight="1" thickBot="1" x14ac:dyDescent="0.6">
      <c r="A2156" s="11">
        <v>1753</v>
      </c>
      <c r="B2156" s="11" t="s">
        <v>32</v>
      </c>
      <c r="C2156" s="11">
        <v>41960</v>
      </c>
      <c r="D2156" s="11">
        <v>0</v>
      </c>
      <c r="E2156" s="11">
        <v>1</v>
      </c>
      <c r="F2156" s="11">
        <v>43</v>
      </c>
      <c r="G2156" s="11">
        <v>1</v>
      </c>
      <c r="H2156" s="12">
        <f t="shared" si="325"/>
        <v>143</v>
      </c>
      <c r="I2156" s="11">
        <v>500</v>
      </c>
      <c r="J2156" s="13">
        <f t="shared" si="326"/>
        <v>71500</v>
      </c>
      <c r="K2156" s="11">
        <v>1</v>
      </c>
      <c r="L2156" s="11"/>
      <c r="M2156" s="11"/>
      <c r="N2156" s="11">
        <v>1</v>
      </c>
      <c r="O2156" s="12"/>
      <c r="P2156" s="15">
        <v>100</v>
      </c>
      <c r="Q2156" s="16"/>
      <c r="R2156" s="16"/>
      <c r="S2156" s="15"/>
      <c r="T2156" s="15"/>
      <c r="U2156" s="13"/>
      <c r="V2156" s="13">
        <f t="shared" si="327"/>
        <v>71500</v>
      </c>
      <c r="W2156" s="13">
        <f t="shared" si="324"/>
        <v>71500</v>
      </c>
      <c r="X2156" s="154"/>
      <c r="Y2156" s="155"/>
      <c r="Z2156" s="156"/>
    </row>
    <row r="2157" spans="1:26" ht="36.75" customHeight="1" thickBot="1" x14ac:dyDescent="0.6">
      <c r="A2157" s="11">
        <v>1754</v>
      </c>
      <c r="B2157" s="11" t="s">
        <v>32</v>
      </c>
      <c r="C2157" s="11">
        <v>40196</v>
      </c>
      <c r="D2157" s="11">
        <v>0</v>
      </c>
      <c r="E2157" s="11">
        <v>0</v>
      </c>
      <c r="F2157" s="11">
        <v>94</v>
      </c>
      <c r="G2157" s="11">
        <v>2</v>
      </c>
      <c r="H2157" s="12">
        <f t="shared" si="325"/>
        <v>94</v>
      </c>
      <c r="I2157" s="11">
        <v>100</v>
      </c>
      <c r="J2157" s="13">
        <f t="shared" si="326"/>
        <v>9400</v>
      </c>
      <c r="K2157" s="11">
        <v>1</v>
      </c>
      <c r="L2157" s="11" t="s">
        <v>33</v>
      </c>
      <c r="M2157" s="14" t="s">
        <v>34</v>
      </c>
      <c r="N2157" s="11">
        <v>2</v>
      </c>
      <c r="O2157" s="12">
        <v>432</v>
      </c>
      <c r="P2157" s="15">
        <v>100</v>
      </c>
      <c r="Q2157" s="16">
        <v>8450</v>
      </c>
      <c r="R2157" s="16">
        <f>O2157*Q2157</f>
        <v>3650400</v>
      </c>
      <c r="S2157" s="15">
        <v>36</v>
      </c>
      <c r="T2157" s="15">
        <v>85</v>
      </c>
      <c r="U2157" s="13">
        <f>R2157*(100-T2157)%</f>
        <v>547560</v>
      </c>
      <c r="V2157" s="13">
        <f t="shared" si="327"/>
        <v>556960</v>
      </c>
      <c r="W2157" s="13">
        <f t="shared" si="324"/>
        <v>556960</v>
      </c>
      <c r="X2157" s="17">
        <v>50</v>
      </c>
      <c r="Y2157" s="18" t="s">
        <v>35</v>
      </c>
      <c r="Z2157" s="19">
        <v>0.03</v>
      </c>
    </row>
    <row r="2158" spans="1:26" ht="36.75" customHeight="1" thickBot="1" x14ac:dyDescent="0.6">
      <c r="A2158" s="152">
        <v>1755</v>
      </c>
      <c r="B2158" s="11" t="s">
        <v>32</v>
      </c>
      <c r="C2158" s="11">
        <v>1457</v>
      </c>
      <c r="D2158" s="11">
        <v>0</v>
      </c>
      <c r="E2158" s="11">
        <v>0</v>
      </c>
      <c r="F2158" s="11">
        <v>88</v>
      </c>
      <c r="G2158" s="20">
        <v>5</v>
      </c>
      <c r="H2158" s="12">
        <f>SUM(D2158*400)+(E2158*100)+F2158-H2160</f>
        <v>82</v>
      </c>
      <c r="I2158" s="11">
        <v>420</v>
      </c>
      <c r="J2158" s="13">
        <f>H2158*I2158</f>
        <v>34440</v>
      </c>
      <c r="K2158" s="11">
        <v>1</v>
      </c>
      <c r="L2158" s="11"/>
      <c r="M2158" s="11"/>
      <c r="N2158" s="11">
        <v>2</v>
      </c>
      <c r="O2158" s="12"/>
      <c r="P2158" s="15">
        <v>100</v>
      </c>
      <c r="Q2158" s="16"/>
      <c r="R2158" s="16"/>
      <c r="S2158" s="15"/>
      <c r="T2158" s="15"/>
      <c r="U2158" s="13"/>
      <c r="V2158" s="13">
        <f t="shared" si="327"/>
        <v>34440</v>
      </c>
      <c r="W2158" s="13">
        <f t="shared" si="324"/>
        <v>34440</v>
      </c>
      <c r="X2158" s="17">
        <v>50</v>
      </c>
      <c r="Y2158" s="18" t="s">
        <v>35</v>
      </c>
      <c r="Z2158" s="19">
        <v>0.03</v>
      </c>
    </row>
    <row r="2159" spans="1:26" ht="36.75" customHeight="1" thickBot="1" x14ac:dyDescent="0.6">
      <c r="A2159" s="157"/>
      <c r="B2159" s="11" t="s">
        <v>32</v>
      </c>
      <c r="C2159" s="11">
        <v>1457</v>
      </c>
      <c r="D2159" s="11"/>
      <c r="E2159" s="11"/>
      <c r="F2159" s="11"/>
      <c r="G2159" s="20">
        <v>2</v>
      </c>
      <c r="H2159" s="12"/>
      <c r="I2159" s="11"/>
      <c r="J2159" s="13"/>
      <c r="K2159" s="11">
        <v>1</v>
      </c>
      <c r="L2159" s="11" t="s">
        <v>33</v>
      </c>
      <c r="M2159" s="14" t="s">
        <v>34</v>
      </c>
      <c r="N2159" s="11">
        <v>2</v>
      </c>
      <c r="O2159" s="12">
        <v>450</v>
      </c>
      <c r="P2159" s="15">
        <v>100</v>
      </c>
      <c r="Q2159" s="16">
        <v>8450</v>
      </c>
      <c r="R2159" s="16">
        <f>O2159*Q2159</f>
        <v>3802500</v>
      </c>
      <c r="S2159" s="15">
        <v>25</v>
      </c>
      <c r="T2159" s="15">
        <v>85</v>
      </c>
      <c r="U2159" s="13">
        <f>R2159*(100-T2159)%</f>
        <v>570375</v>
      </c>
      <c r="V2159" s="13">
        <f>U2159+J2158</f>
        <v>604815</v>
      </c>
      <c r="W2159" s="13">
        <f t="shared" si="324"/>
        <v>604815</v>
      </c>
      <c r="X2159" s="17">
        <v>10</v>
      </c>
      <c r="Y2159" s="18" t="s">
        <v>35</v>
      </c>
      <c r="Z2159" s="19">
        <v>0.02</v>
      </c>
    </row>
    <row r="2160" spans="1:26" s="37" customFormat="1" ht="36.75" customHeight="1" thickBot="1" x14ac:dyDescent="0.6">
      <c r="A2160" s="153"/>
      <c r="B2160" s="14" t="s">
        <v>32</v>
      </c>
      <c r="C2160" s="14">
        <v>1457</v>
      </c>
      <c r="D2160" s="14"/>
      <c r="E2160" s="14"/>
      <c r="F2160" s="14"/>
      <c r="G2160" s="29">
        <v>3</v>
      </c>
      <c r="H2160" s="19">
        <v>6</v>
      </c>
      <c r="I2160" s="14">
        <v>420</v>
      </c>
      <c r="J2160" s="30">
        <f t="shared" ref="J2160:J2176" si="328">H2160*I2160</f>
        <v>2520</v>
      </c>
      <c r="K2160" s="14">
        <v>1</v>
      </c>
      <c r="L2160" s="14" t="s">
        <v>42</v>
      </c>
      <c r="M2160" s="14" t="s">
        <v>41</v>
      </c>
      <c r="N2160" s="14">
        <v>3</v>
      </c>
      <c r="O2160" s="19">
        <v>24</v>
      </c>
      <c r="P2160" s="31">
        <v>100</v>
      </c>
      <c r="Q2160" s="32">
        <v>2550</v>
      </c>
      <c r="R2160" s="32">
        <f>O2160*Q2160</f>
        <v>61200</v>
      </c>
      <c r="S2160" s="31">
        <v>16</v>
      </c>
      <c r="T2160" s="31">
        <v>72</v>
      </c>
      <c r="U2160" s="30">
        <f>R2160*(100-T2160)%</f>
        <v>17136</v>
      </c>
      <c r="V2160" s="30">
        <f>U2160+J2160</f>
        <v>19656</v>
      </c>
      <c r="W2160" s="30">
        <f>V2160</f>
        <v>19656</v>
      </c>
      <c r="X2160" s="33">
        <v>0</v>
      </c>
      <c r="Y2160" s="39">
        <f>W2160</f>
        <v>19656</v>
      </c>
      <c r="Z2160" s="19">
        <v>0.3</v>
      </c>
    </row>
    <row r="2161" spans="1:26" ht="28.5" customHeight="1" thickBot="1" x14ac:dyDescent="0.6">
      <c r="A2161" s="36">
        <v>1756</v>
      </c>
      <c r="B2161" s="11" t="s">
        <v>32</v>
      </c>
      <c r="C2161" s="11">
        <v>47269</v>
      </c>
      <c r="D2161" s="11">
        <v>4</v>
      </c>
      <c r="E2161" s="11">
        <v>0</v>
      </c>
      <c r="F2161" s="11">
        <v>5</v>
      </c>
      <c r="G2161" s="11">
        <v>1</v>
      </c>
      <c r="H2161" s="12">
        <f>SUM(D2161*400)+(E2161*100)+F2161</f>
        <v>1605</v>
      </c>
      <c r="I2161" s="11">
        <v>130</v>
      </c>
      <c r="J2161" s="13">
        <f t="shared" si="328"/>
        <v>208650</v>
      </c>
      <c r="K2161" s="11">
        <v>1</v>
      </c>
      <c r="L2161" s="11"/>
      <c r="M2161" s="11"/>
      <c r="N2161" s="11">
        <v>1</v>
      </c>
      <c r="O2161" s="12"/>
      <c r="P2161" s="15">
        <v>100</v>
      </c>
      <c r="Q2161" s="16"/>
      <c r="R2161" s="16"/>
      <c r="S2161" s="15"/>
      <c r="T2161" s="15"/>
      <c r="U2161" s="13"/>
      <c r="V2161" s="13">
        <f t="shared" ref="V2161:V2224" si="329">U2161+J2161</f>
        <v>208650</v>
      </c>
      <c r="W2161" s="13">
        <f>V2161</f>
        <v>208650</v>
      </c>
      <c r="X2161" s="17">
        <v>50</v>
      </c>
      <c r="Y2161" s="18" t="s">
        <v>35</v>
      </c>
      <c r="Z2161" s="19">
        <v>0.01</v>
      </c>
    </row>
    <row r="2162" spans="1:26" ht="28.5" customHeight="1" thickBot="1" x14ac:dyDescent="0.6">
      <c r="A2162" s="36">
        <v>1757</v>
      </c>
      <c r="B2162" s="11" t="s">
        <v>32</v>
      </c>
      <c r="C2162" s="11">
        <v>17334</v>
      </c>
      <c r="D2162" s="11">
        <v>1</v>
      </c>
      <c r="E2162" s="11">
        <v>0</v>
      </c>
      <c r="F2162" s="11">
        <v>67</v>
      </c>
      <c r="G2162" s="20">
        <v>1</v>
      </c>
      <c r="H2162" s="12">
        <f t="shared" si="325"/>
        <v>467</v>
      </c>
      <c r="I2162" s="11">
        <v>370</v>
      </c>
      <c r="J2162" s="13">
        <f t="shared" si="328"/>
        <v>172790</v>
      </c>
      <c r="K2162" s="11">
        <v>1</v>
      </c>
      <c r="L2162" s="11"/>
      <c r="M2162" s="11"/>
      <c r="N2162" s="11">
        <v>1</v>
      </c>
      <c r="O2162" s="12"/>
      <c r="P2162" s="15">
        <v>100</v>
      </c>
      <c r="Q2162" s="16"/>
      <c r="R2162" s="16"/>
      <c r="S2162" s="15"/>
      <c r="T2162" s="15"/>
      <c r="U2162" s="13"/>
      <c r="V2162" s="13">
        <f t="shared" si="329"/>
        <v>172790</v>
      </c>
      <c r="W2162" s="13">
        <f t="shared" si="324"/>
        <v>172790</v>
      </c>
      <c r="X2162" s="17">
        <v>50</v>
      </c>
      <c r="Y2162" s="6" t="s">
        <v>35</v>
      </c>
      <c r="Z2162" s="19">
        <v>0.01</v>
      </c>
    </row>
    <row r="2163" spans="1:26" ht="36.75" customHeight="1" thickBot="1" x14ac:dyDescent="0.6">
      <c r="A2163" s="152">
        <v>1758</v>
      </c>
      <c r="B2163" s="11" t="s">
        <v>32</v>
      </c>
      <c r="C2163" s="11">
        <v>22514</v>
      </c>
      <c r="D2163" s="11">
        <v>0</v>
      </c>
      <c r="E2163" s="11">
        <v>1</v>
      </c>
      <c r="F2163" s="11">
        <v>0</v>
      </c>
      <c r="G2163" s="20">
        <v>2</v>
      </c>
      <c r="H2163" s="12">
        <f>SUM(D2163*400)+(E2163*100)+F2163-H2164</f>
        <v>99</v>
      </c>
      <c r="I2163" s="11">
        <v>500</v>
      </c>
      <c r="J2163" s="13">
        <f>H2163*I2163</f>
        <v>49500</v>
      </c>
      <c r="K2163" s="11">
        <v>1</v>
      </c>
      <c r="L2163" s="11" t="s">
        <v>33</v>
      </c>
      <c r="M2163" s="14" t="s">
        <v>34</v>
      </c>
      <c r="N2163" s="11">
        <v>2</v>
      </c>
      <c r="O2163" s="12">
        <f>216-O2164</f>
        <v>212</v>
      </c>
      <c r="P2163" s="15">
        <v>100</v>
      </c>
      <c r="Q2163" s="16">
        <v>8450</v>
      </c>
      <c r="R2163" s="16">
        <f>O2163*Q2163</f>
        <v>1791400</v>
      </c>
      <c r="S2163" s="15">
        <v>14</v>
      </c>
      <c r="T2163" s="15">
        <v>46</v>
      </c>
      <c r="U2163" s="13">
        <f>R2163*(100-T2163)%</f>
        <v>967356.00000000012</v>
      </c>
      <c r="V2163" s="13">
        <f t="shared" si="329"/>
        <v>1016856.0000000001</v>
      </c>
      <c r="W2163" s="13">
        <f t="shared" si="324"/>
        <v>1016856.0000000001</v>
      </c>
      <c r="X2163" s="17">
        <v>50</v>
      </c>
      <c r="Y2163" s="18" t="s">
        <v>35</v>
      </c>
      <c r="Z2163" s="19">
        <v>0.03</v>
      </c>
    </row>
    <row r="2164" spans="1:26" s="37" customFormat="1" ht="36.75" customHeight="1" thickBot="1" x14ac:dyDescent="0.6">
      <c r="A2164" s="153"/>
      <c r="B2164" s="14" t="s">
        <v>32</v>
      </c>
      <c r="C2164" s="14">
        <v>22514</v>
      </c>
      <c r="D2164" s="14"/>
      <c r="E2164" s="14"/>
      <c r="F2164" s="14"/>
      <c r="G2164" s="29"/>
      <c r="H2164" s="19">
        <v>1</v>
      </c>
      <c r="I2164" s="14">
        <v>500</v>
      </c>
      <c r="J2164" s="30">
        <f t="shared" ref="J2164" si="330">H2164*I2164</f>
        <v>500</v>
      </c>
      <c r="K2164" s="14"/>
      <c r="L2164" s="14"/>
      <c r="M2164" s="14"/>
      <c r="N2164" s="14">
        <v>3</v>
      </c>
      <c r="O2164" s="19">
        <v>4</v>
      </c>
      <c r="P2164" s="31">
        <v>100</v>
      </c>
      <c r="Q2164" s="32">
        <v>8450</v>
      </c>
      <c r="R2164" s="32">
        <f>O2164*Q2164</f>
        <v>33800</v>
      </c>
      <c r="S2164" s="31">
        <v>14</v>
      </c>
      <c r="T2164" s="31">
        <v>46</v>
      </c>
      <c r="U2164" s="30">
        <f>R2164*(100-T2164)%</f>
        <v>18252</v>
      </c>
      <c r="V2164" s="30">
        <f>U2164+J2164</f>
        <v>18752</v>
      </c>
      <c r="W2164" s="30">
        <f t="shared" si="324"/>
        <v>18752</v>
      </c>
      <c r="X2164" s="33"/>
      <c r="Y2164" s="34">
        <f>W2164</f>
        <v>18752</v>
      </c>
      <c r="Z2164" s="19">
        <v>0.3</v>
      </c>
    </row>
    <row r="2165" spans="1:26" ht="36.75" customHeight="1" thickBot="1" x14ac:dyDescent="0.6">
      <c r="A2165" s="36">
        <v>1759</v>
      </c>
      <c r="B2165" s="11" t="s">
        <v>32</v>
      </c>
      <c r="C2165" s="11">
        <v>321</v>
      </c>
      <c r="D2165" s="11">
        <v>0</v>
      </c>
      <c r="E2165" s="11">
        <v>0</v>
      </c>
      <c r="F2165" s="11">
        <v>75</v>
      </c>
      <c r="G2165" s="20">
        <v>2</v>
      </c>
      <c r="H2165" s="12">
        <f t="shared" si="325"/>
        <v>75</v>
      </c>
      <c r="I2165" s="11">
        <v>500</v>
      </c>
      <c r="J2165" s="13">
        <f t="shared" si="328"/>
        <v>37500</v>
      </c>
      <c r="K2165" s="11">
        <v>1</v>
      </c>
      <c r="L2165" s="11" t="s">
        <v>33</v>
      </c>
      <c r="M2165" s="14" t="s">
        <v>34</v>
      </c>
      <c r="N2165" s="11">
        <v>2</v>
      </c>
      <c r="O2165" s="12">
        <v>216</v>
      </c>
      <c r="P2165" s="15">
        <v>100</v>
      </c>
      <c r="Q2165" s="16">
        <v>8450</v>
      </c>
      <c r="R2165" s="16">
        <f>O2165*Q2165</f>
        <v>1825200</v>
      </c>
      <c r="S2165" s="15">
        <v>51</v>
      </c>
      <c r="T2165" s="15">
        <v>85</v>
      </c>
      <c r="U2165" s="13">
        <f>R2165*(100-T2165)%</f>
        <v>273780</v>
      </c>
      <c r="V2165" s="13">
        <f t="shared" si="329"/>
        <v>311280</v>
      </c>
      <c r="W2165" s="13">
        <f t="shared" si="324"/>
        <v>311280</v>
      </c>
      <c r="X2165" s="17">
        <v>50</v>
      </c>
      <c r="Y2165" s="18" t="s">
        <v>35</v>
      </c>
      <c r="Z2165" s="19">
        <v>0.03</v>
      </c>
    </row>
    <row r="2166" spans="1:26" ht="27" customHeight="1" thickBot="1" x14ac:dyDescent="0.6">
      <c r="A2166" s="36">
        <v>1760</v>
      </c>
      <c r="B2166" s="11" t="s">
        <v>32</v>
      </c>
      <c r="C2166" s="11">
        <v>337</v>
      </c>
      <c r="D2166" s="11">
        <v>1</v>
      </c>
      <c r="E2166" s="11">
        <v>0</v>
      </c>
      <c r="F2166" s="11">
        <v>85</v>
      </c>
      <c r="G2166" s="20">
        <v>1</v>
      </c>
      <c r="H2166" s="12">
        <f t="shared" si="325"/>
        <v>485</v>
      </c>
      <c r="I2166" s="11">
        <v>420</v>
      </c>
      <c r="J2166" s="13">
        <f t="shared" si="328"/>
        <v>203700</v>
      </c>
      <c r="K2166" s="11">
        <v>1</v>
      </c>
      <c r="L2166" s="11"/>
      <c r="M2166" s="11"/>
      <c r="N2166" s="11">
        <v>1</v>
      </c>
      <c r="O2166" s="12"/>
      <c r="P2166" s="15">
        <v>100</v>
      </c>
      <c r="Q2166" s="16"/>
      <c r="R2166" s="16"/>
      <c r="S2166" s="15"/>
      <c r="T2166" s="15"/>
      <c r="U2166" s="13"/>
      <c r="V2166" s="13">
        <f t="shared" si="329"/>
        <v>203700</v>
      </c>
      <c r="W2166" s="13">
        <f t="shared" si="324"/>
        <v>203700</v>
      </c>
      <c r="X2166" s="154">
        <v>50</v>
      </c>
      <c r="Y2166" s="155" t="s">
        <v>35</v>
      </c>
      <c r="Z2166" s="156">
        <v>0.01</v>
      </c>
    </row>
    <row r="2167" spans="1:26" ht="27" customHeight="1" thickBot="1" x14ac:dyDescent="0.6">
      <c r="A2167" s="36">
        <v>1761</v>
      </c>
      <c r="B2167" s="11" t="s">
        <v>32</v>
      </c>
      <c r="C2167" s="11">
        <v>366</v>
      </c>
      <c r="D2167" s="11">
        <v>0</v>
      </c>
      <c r="E2167" s="11">
        <v>0</v>
      </c>
      <c r="F2167" s="11">
        <v>31</v>
      </c>
      <c r="G2167" s="20">
        <v>1</v>
      </c>
      <c r="H2167" s="12">
        <f t="shared" si="325"/>
        <v>31</v>
      </c>
      <c r="I2167" s="11">
        <v>420</v>
      </c>
      <c r="J2167" s="13">
        <f t="shared" si="328"/>
        <v>13020</v>
      </c>
      <c r="K2167" s="11">
        <v>1</v>
      </c>
      <c r="L2167" s="11"/>
      <c r="M2167" s="11"/>
      <c r="N2167" s="11">
        <v>1</v>
      </c>
      <c r="O2167" s="12"/>
      <c r="P2167" s="15">
        <v>100</v>
      </c>
      <c r="Q2167" s="16"/>
      <c r="R2167" s="16"/>
      <c r="S2167" s="15"/>
      <c r="T2167" s="15"/>
      <c r="U2167" s="13"/>
      <c r="V2167" s="13">
        <f t="shared" si="329"/>
        <v>13020</v>
      </c>
      <c r="W2167" s="13">
        <f t="shared" si="324"/>
        <v>13020</v>
      </c>
      <c r="X2167" s="154"/>
      <c r="Y2167" s="155"/>
      <c r="Z2167" s="156"/>
    </row>
    <row r="2168" spans="1:26" ht="27" customHeight="1" thickBot="1" x14ac:dyDescent="0.6">
      <c r="A2168" s="36">
        <v>1762</v>
      </c>
      <c r="B2168" s="11" t="s">
        <v>32</v>
      </c>
      <c r="C2168" s="11">
        <v>369</v>
      </c>
      <c r="D2168" s="11">
        <v>0</v>
      </c>
      <c r="E2168" s="11">
        <v>1</v>
      </c>
      <c r="F2168" s="11">
        <v>2</v>
      </c>
      <c r="G2168" s="20">
        <v>1</v>
      </c>
      <c r="H2168" s="12">
        <f t="shared" si="325"/>
        <v>102</v>
      </c>
      <c r="I2168" s="11">
        <v>500</v>
      </c>
      <c r="J2168" s="13">
        <f t="shared" si="328"/>
        <v>51000</v>
      </c>
      <c r="K2168" s="11">
        <v>1</v>
      </c>
      <c r="L2168" s="11"/>
      <c r="M2168" s="11"/>
      <c r="N2168" s="11">
        <v>1</v>
      </c>
      <c r="O2168" s="12"/>
      <c r="P2168" s="15">
        <v>100</v>
      </c>
      <c r="Q2168" s="16"/>
      <c r="R2168" s="16"/>
      <c r="S2168" s="15"/>
      <c r="T2168" s="15"/>
      <c r="U2168" s="13"/>
      <c r="V2168" s="13">
        <f t="shared" si="329"/>
        <v>51000</v>
      </c>
      <c r="W2168" s="13">
        <f t="shared" si="324"/>
        <v>51000</v>
      </c>
      <c r="X2168" s="154"/>
      <c r="Y2168" s="155"/>
      <c r="Z2168" s="156"/>
    </row>
    <row r="2169" spans="1:26" ht="27" customHeight="1" thickBot="1" x14ac:dyDescent="0.6">
      <c r="A2169" s="36">
        <v>1763</v>
      </c>
      <c r="B2169" s="11" t="s">
        <v>32</v>
      </c>
      <c r="C2169" s="11">
        <v>19656</v>
      </c>
      <c r="D2169" s="11">
        <v>4</v>
      </c>
      <c r="E2169" s="11">
        <v>2</v>
      </c>
      <c r="F2169" s="11">
        <v>0</v>
      </c>
      <c r="G2169" s="20">
        <v>1</v>
      </c>
      <c r="H2169" s="12">
        <f t="shared" si="325"/>
        <v>1800</v>
      </c>
      <c r="I2169" s="11">
        <v>150</v>
      </c>
      <c r="J2169" s="13">
        <f t="shared" si="328"/>
        <v>270000</v>
      </c>
      <c r="K2169" s="11">
        <v>1</v>
      </c>
      <c r="L2169" s="11"/>
      <c r="M2169" s="11"/>
      <c r="N2169" s="11">
        <v>1</v>
      </c>
      <c r="O2169" s="12"/>
      <c r="P2169" s="15">
        <v>100</v>
      </c>
      <c r="Q2169" s="16"/>
      <c r="R2169" s="16"/>
      <c r="S2169" s="15"/>
      <c r="T2169" s="15"/>
      <c r="U2169" s="13"/>
      <c r="V2169" s="13">
        <f t="shared" si="329"/>
        <v>270000</v>
      </c>
      <c r="W2169" s="13">
        <f t="shared" si="324"/>
        <v>270000</v>
      </c>
      <c r="X2169" s="154"/>
      <c r="Y2169" s="155"/>
      <c r="Z2169" s="156"/>
    </row>
    <row r="2170" spans="1:26" ht="27" customHeight="1" thickBot="1" x14ac:dyDescent="0.6">
      <c r="A2170" s="36">
        <v>1764</v>
      </c>
      <c r="B2170" s="11" t="s">
        <v>32</v>
      </c>
      <c r="C2170" s="11">
        <v>44868</v>
      </c>
      <c r="D2170" s="11">
        <v>1</v>
      </c>
      <c r="E2170" s="11">
        <v>0</v>
      </c>
      <c r="F2170" s="11">
        <v>20</v>
      </c>
      <c r="G2170" s="11">
        <v>1</v>
      </c>
      <c r="H2170" s="12">
        <f t="shared" si="325"/>
        <v>420</v>
      </c>
      <c r="I2170" s="11">
        <v>180</v>
      </c>
      <c r="J2170" s="13">
        <f t="shared" si="328"/>
        <v>75600</v>
      </c>
      <c r="K2170" s="11">
        <v>1</v>
      </c>
      <c r="L2170" s="11"/>
      <c r="M2170" s="11"/>
      <c r="N2170" s="11">
        <v>1</v>
      </c>
      <c r="O2170" s="12"/>
      <c r="P2170" s="15">
        <v>100</v>
      </c>
      <c r="Q2170" s="16"/>
      <c r="R2170" s="16"/>
      <c r="S2170" s="15"/>
      <c r="T2170" s="15"/>
      <c r="U2170" s="13"/>
      <c r="V2170" s="13">
        <f t="shared" si="329"/>
        <v>75600</v>
      </c>
      <c r="W2170" s="13">
        <f t="shared" si="324"/>
        <v>75600</v>
      </c>
      <c r="X2170" s="17">
        <v>50</v>
      </c>
      <c r="Y2170" s="18" t="s">
        <v>35</v>
      </c>
      <c r="Z2170" s="19">
        <v>0.01</v>
      </c>
    </row>
    <row r="2171" spans="1:26" ht="27" customHeight="1" thickBot="1" x14ac:dyDescent="0.6">
      <c r="A2171" s="36">
        <v>1765</v>
      </c>
      <c r="B2171" s="11" t="s">
        <v>32</v>
      </c>
      <c r="C2171" s="11">
        <v>39199</v>
      </c>
      <c r="D2171" s="11">
        <v>1</v>
      </c>
      <c r="E2171" s="11">
        <v>0</v>
      </c>
      <c r="F2171" s="11">
        <v>78</v>
      </c>
      <c r="G2171" s="11">
        <v>1</v>
      </c>
      <c r="H2171" s="12">
        <f t="shared" si="325"/>
        <v>478</v>
      </c>
      <c r="I2171" s="11">
        <v>100</v>
      </c>
      <c r="J2171" s="13">
        <f t="shared" si="328"/>
        <v>47800</v>
      </c>
      <c r="K2171" s="11">
        <v>1</v>
      </c>
      <c r="L2171" s="11"/>
      <c r="M2171" s="11"/>
      <c r="N2171" s="11">
        <v>1</v>
      </c>
      <c r="O2171" s="12"/>
      <c r="P2171" s="15">
        <v>100</v>
      </c>
      <c r="Q2171" s="16"/>
      <c r="R2171" s="16"/>
      <c r="S2171" s="15"/>
      <c r="T2171" s="15"/>
      <c r="U2171" s="13"/>
      <c r="V2171" s="13">
        <f t="shared" si="329"/>
        <v>47800</v>
      </c>
      <c r="W2171" s="13">
        <f t="shared" si="324"/>
        <v>47800</v>
      </c>
      <c r="X2171" s="17">
        <v>50</v>
      </c>
      <c r="Y2171" s="18" t="s">
        <v>35</v>
      </c>
      <c r="Z2171" s="19">
        <v>0.01</v>
      </c>
    </row>
    <row r="2172" spans="1:26" ht="30" customHeight="1" thickBot="1" x14ac:dyDescent="0.6">
      <c r="A2172" s="36">
        <v>1766</v>
      </c>
      <c r="B2172" s="11" t="s">
        <v>32</v>
      </c>
      <c r="C2172" s="11">
        <v>17846</v>
      </c>
      <c r="D2172" s="11">
        <v>6</v>
      </c>
      <c r="E2172" s="11">
        <v>2</v>
      </c>
      <c r="F2172" s="11">
        <v>0</v>
      </c>
      <c r="G2172" s="20">
        <v>1</v>
      </c>
      <c r="H2172" s="12">
        <f t="shared" si="325"/>
        <v>2600</v>
      </c>
      <c r="I2172" s="11">
        <v>320</v>
      </c>
      <c r="J2172" s="13">
        <f t="shared" si="328"/>
        <v>832000</v>
      </c>
      <c r="K2172" s="11">
        <v>1</v>
      </c>
      <c r="L2172" s="11"/>
      <c r="M2172" s="11"/>
      <c r="N2172" s="11">
        <v>1</v>
      </c>
      <c r="O2172" s="12"/>
      <c r="P2172" s="15">
        <v>100</v>
      </c>
      <c r="Q2172" s="16"/>
      <c r="R2172" s="16"/>
      <c r="S2172" s="15"/>
      <c r="T2172" s="15"/>
      <c r="U2172" s="13"/>
      <c r="V2172" s="13">
        <f t="shared" si="329"/>
        <v>832000</v>
      </c>
      <c r="W2172" s="13">
        <f t="shared" si="324"/>
        <v>832000</v>
      </c>
      <c r="X2172" s="17">
        <v>50</v>
      </c>
      <c r="Y2172" s="6" t="s">
        <v>35</v>
      </c>
      <c r="Z2172" s="19">
        <v>0.01</v>
      </c>
    </row>
    <row r="2173" spans="1:26" ht="36.75" customHeight="1" thickBot="1" x14ac:dyDescent="0.6">
      <c r="A2173" s="36">
        <v>1767</v>
      </c>
      <c r="B2173" s="11" t="s">
        <v>32</v>
      </c>
      <c r="C2173" s="11">
        <v>34048</v>
      </c>
      <c r="D2173" s="11">
        <v>0</v>
      </c>
      <c r="E2173" s="11">
        <v>0</v>
      </c>
      <c r="F2173" s="11">
        <v>71</v>
      </c>
      <c r="G2173" s="20">
        <v>2</v>
      </c>
      <c r="H2173" s="12">
        <f t="shared" si="325"/>
        <v>71</v>
      </c>
      <c r="I2173" s="11">
        <v>100</v>
      </c>
      <c r="J2173" s="13">
        <f t="shared" si="328"/>
        <v>7100</v>
      </c>
      <c r="K2173" s="11">
        <v>1</v>
      </c>
      <c r="L2173" s="11" t="s">
        <v>33</v>
      </c>
      <c r="M2173" s="14" t="s">
        <v>34</v>
      </c>
      <c r="N2173" s="11">
        <v>2</v>
      </c>
      <c r="O2173" s="12">
        <v>336</v>
      </c>
      <c r="P2173" s="15">
        <v>100</v>
      </c>
      <c r="Q2173" s="16">
        <v>8450</v>
      </c>
      <c r="R2173" s="16">
        <f>O2173*Q2173</f>
        <v>2839200</v>
      </c>
      <c r="S2173" s="15">
        <v>36</v>
      </c>
      <c r="T2173" s="15">
        <v>85</v>
      </c>
      <c r="U2173" s="13">
        <f>R2173*(100-T2173)%</f>
        <v>425880</v>
      </c>
      <c r="V2173" s="13">
        <f t="shared" si="329"/>
        <v>432980</v>
      </c>
      <c r="W2173" s="13">
        <f t="shared" si="324"/>
        <v>432980</v>
      </c>
      <c r="X2173" s="17">
        <v>50</v>
      </c>
      <c r="Y2173" s="18" t="s">
        <v>35</v>
      </c>
      <c r="Z2173" s="19">
        <v>0.03</v>
      </c>
    </row>
    <row r="2174" spans="1:26" ht="36.75" customHeight="1" thickBot="1" x14ac:dyDescent="0.6">
      <c r="A2174" s="36">
        <v>1768</v>
      </c>
      <c r="B2174" s="11" t="s">
        <v>32</v>
      </c>
      <c r="C2174" s="11">
        <v>345</v>
      </c>
      <c r="D2174" s="11">
        <v>0</v>
      </c>
      <c r="E2174" s="11">
        <v>0</v>
      </c>
      <c r="F2174" s="11">
        <v>74</v>
      </c>
      <c r="G2174" s="20">
        <v>2</v>
      </c>
      <c r="H2174" s="12">
        <f t="shared" si="325"/>
        <v>74</v>
      </c>
      <c r="I2174" s="11">
        <v>420</v>
      </c>
      <c r="J2174" s="13">
        <f t="shared" si="328"/>
        <v>31080</v>
      </c>
      <c r="K2174" s="11">
        <v>1</v>
      </c>
      <c r="L2174" s="11" t="s">
        <v>33</v>
      </c>
      <c r="M2174" s="11" t="s">
        <v>37</v>
      </c>
      <c r="N2174" s="11">
        <v>2</v>
      </c>
      <c r="O2174" s="12">
        <v>108</v>
      </c>
      <c r="P2174" s="15">
        <v>100</v>
      </c>
      <c r="Q2174" s="16">
        <v>8450</v>
      </c>
      <c r="R2174" s="16">
        <f>O2174*Q2174</f>
        <v>912600</v>
      </c>
      <c r="S2174" s="15">
        <v>26</v>
      </c>
      <c r="T2174" s="15">
        <v>42</v>
      </c>
      <c r="U2174" s="13">
        <f>R2174*(100-T2174)%</f>
        <v>529308</v>
      </c>
      <c r="V2174" s="13">
        <f t="shared" si="329"/>
        <v>560388</v>
      </c>
      <c r="W2174" s="13">
        <f t="shared" si="324"/>
        <v>560388</v>
      </c>
      <c r="X2174" s="17">
        <v>50</v>
      </c>
      <c r="Y2174" s="18" t="s">
        <v>35</v>
      </c>
      <c r="Z2174" s="19">
        <v>0.03</v>
      </c>
    </row>
    <row r="2175" spans="1:26" ht="24.75" customHeight="1" thickBot="1" x14ac:dyDescent="0.6">
      <c r="A2175" s="36">
        <v>1769</v>
      </c>
      <c r="B2175" s="11" t="s">
        <v>32</v>
      </c>
      <c r="C2175" s="11">
        <v>35546</v>
      </c>
      <c r="D2175" s="11">
        <v>5</v>
      </c>
      <c r="E2175" s="11">
        <v>1</v>
      </c>
      <c r="F2175" s="11">
        <v>68</v>
      </c>
      <c r="G2175" s="11">
        <v>1</v>
      </c>
      <c r="H2175" s="12">
        <f t="shared" si="325"/>
        <v>2168</v>
      </c>
      <c r="I2175" s="11">
        <v>100</v>
      </c>
      <c r="J2175" s="13">
        <f t="shared" si="328"/>
        <v>216800</v>
      </c>
      <c r="K2175" s="11">
        <v>1</v>
      </c>
      <c r="L2175" s="11"/>
      <c r="M2175" s="11"/>
      <c r="N2175" s="11">
        <v>1</v>
      </c>
      <c r="O2175" s="12"/>
      <c r="P2175" s="15">
        <v>100</v>
      </c>
      <c r="Q2175" s="16"/>
      <c r="R2175" s="16"/>
      <c r="S2175" s="15"/>
      <c r="T2175" s="15"/>
      <c r="U2175" s="13"/>
      <c r="V2175" s="13">
        <f t="shared" si="329"/>
        <v>216800</v>
      </c>
      <c r="W2175" s="13">
        <f t="shared" si="324"/>
        <v>216800</v>
      </c>
      <c r="X2175" s="17">
        <v>50</v>
      </c>
      <c r="Y2175" s="18" t="s">
        <v>35</v>
      </c>
      <c r="Z2175" s="19">
        <v>0.01</v>
      </c>
    </row>
    <row r="2176" spans="1:26" s="37" customFormat="1" ht="24.75" customHeight="1" thickBot="1" x14ac:dyDescent="0.6">
      <c r="A2176" s="152">
        <v>1770</v>
      </c>
      <c r="B2176" s="14" t="s">
        <v>32</v>
      </c>
      <c r="C2176" s="14">
        <v>39111</v>
      </c>
      <c r="D2176" s="14">
        <v>0</v>
      </c>
      <c r="E2176" s="14">
        <v>1</v>
      </c>
      <c r="F2176" s="14">
        <v>44</v>
      </c>
      <c r="G2176" s="14">
        <v>2</v>
      </c>
      <c r="H2176" s="19">
        <f t="shared" si="325"/>
        <v>144</v>
      </c>
      <c r="I2176" s="14">
        <v>420</v>
      </c>
      <c r="J2176" s="30">
        <f t="shared" si="328"/>
        <v>60480</v>
      </c>
      <c r="K2176" s="14">
        <v>1</v>
      </c>
      <c r="L2176" s="14"/>
      <c r="M2176" s="14"/>
      <c r="N2176" s="14">
        <v>2</v>
      </c>
      <c r="O2176" s="19"/>
      <c r="P2176" s="31">
        <v>100</v>
      </c>
      <c r="Q2176" s="32"/>
      <c r="R2176" s="32"/>
      <c r="S2176" s="31"/>
      <c r="T2176" s="31"/>
      <c r="U2176" s="30"/>
      <c r="V2176" s="30">
        <f t="shared" si="329"/>
        <v>60480</v>
      </c>
      <c r="W2176" s="30">
        <f t="shared" si="324"/>
        <v>60480</v>
      </c>
      <c r="X2176" s="33">
        <v>50</v>
      </c>
      <c r="Y2176" s="34" t="s">
        <v>35</v>
      </c>
      <c r="Z2176" s="19">
        <v>0.03</v>
      </c>
    </row>
    <row r="2177" spans="1:26" ht="36.75" customHeight="1" thickBot="1" x14ac:dyDescent="0.6">
      <c r="A2177" s="153"/>
      <c r="B2177" s="11" t="s">
        <v>32</v>
      </c>
      <c r="C2177" s="11">
        <v>39111</v>
      </c>
      <c r="D2177" s="11"/>
      <c r="E2177" s="11"/>
      <c r="F2177" s="11"/>
      <c r="G2177" s="11"/>
      <c r="H2177" s="12"/>
      <c r="I2177" s="11"/>
      <c r="J2177" s="13"/>
      <c r="K2177" s="11">
        <v>1</v>
      </c>
      <c r="L2177" s="11" t="s">
        <v>33</v>
      </c>
      <c r="M2177" s="11" t="s">
        <v>37</v>
      </c>
      <c r="N2177" s="11">
        <v>2</v>
      </c>
      <c r="O2177" s="12">
        <v>78</v>
      </c>
      <c r="P2177" s="15">
        <v>100</v>
      </c>
      <c r="Q2177" s="16">
        <v>8450</v>
      </c>
      <c r="R2177" s="16">
        <f>O2177*Q2177</f>
        <v>659100</v>
      </c>
      <c r="S2177" s="15">
        <v>16</v>
      </c>
      <c r="T2177" s="15">
        <v>22</v>
      </c>
      <c r="U2177" s="13">
        <f>R2177*(100-T2177)%</f>
        <v>514098</v>
      </c>
      <c r="V2177" s="13">
        <f t="shared" si="329"/>
        <v>514098</v>
      </c>
      <c r="W2177" s="13">
        <f t="shared" si="324"/>
        <v>514098</v>
      </c>
      <c r="X2177" s="17">
        <v>10</v>
      </c>
      <c r="Y2177" s="18" t="s">
        <v>35</v>
      </c>
      <c r="Z2177" s="19">
        <v>0.02</v>
      </c>
    </row>
    <row r="2178" spans="1:26" s="37" customFormat="1" ht="36.75" customHeight="1" thickBot="1" x14ac:dyDescent="0.6">
      <c r="A2178" s="152">
        <v>1771</v>
      </c>
      <c r="B2178" s="14" t="s">
        <v>32</v>
      </c>
      <c r="C2178" s="14">
        <v>39177</v>
      </c>
      <c r="D2178" s="14">
        <v>2</v>
      </c>
      <c r="E2178" s="14">
        <v>0</v>
      </c>
      <c r="F2178" s="14">
        <v>51</v>
      </c>
      <c r="G2178" s="14">
        <v>2</v>
      </c>
      <c r="H2178" s="19">
        <f t="shared" si="325"/>
        <v>851</v>
      </c>
      <c r="I2178" s="14">
        <v>380</v>
      </c>
      <c r="J2178" s="30">
        <f>H2178*I2178</f>
        <v>323380</v>
      </c>
      <c r="K2178" s="14">
        <v>1</v>
      </c>
      <c r="L2178" s="14"/>
      <c r="M2178" s="14"/>
      <c r="N2178" s="14">
        <v>2</v>
      </c>
      <c r="O2178" s="19"/>
      <c r="P2178" s="31">
        <v>100</v>
      </c>
      <c r="Q2178" s="32"/>
      <c r="R2178" s="32"/>
      <c r="S2178" s="31"/>
      <c r="T2178" s="31"/>
      <c r="U2178" s="30"/>
      <c r="V2178" s="30">
        <f t="shared" si="329"/>
        <v>323380</v>
      </c>
      <c r="W2178" s="30">
        <f t="shared" si="324"/>
        <v>323380</v>
      </c>
      <c r="X2178" s="33">
        <v>50</v>
      </c>
      <c r="Y2178" s="34" t="s">
        <v>35</v>
      </c>
      <c r="Z2178" s="19">
        <v>0.03</v>
      </c>
    </row>
    <row r="2179" spans="1:26" ht="36.75" customHeight="1" thickBot="1" x14ac:dyDescent="0.6">
      <c r="A2179" s="157"/>
      <c r="B2179" s="11" t="s">
        <v>32</v>
      </c>
      <c r="C2179" s="11">
        <v>39177</v>
      </c>
      <c r="D2179" s="11"/>
      <c r="E2179" s="11"/>
      <c r="F2179" s="11"/>
      <c r="G2179" s="11"/>
      <c r="H2179" s="12"/>
      <c r="I2179" s="11"/>
      <c r="J2179" s="13"/>
      <c r="K2179" s="11">
        <v>1</v>
      </c>
      <c r="L2179" s="11" t="s">
        <v>33</v>
      </c>
      <c r="M2179" s="11" t="s">
        <v>37</v>
      </c>
      <c r="N2179" s="11">
        <v>2</v>
      </c>
      <c r="O2179" s="12">
        <v>200</v>
      </c>
      <c r="P2179" s="15">
        <v>100</v>
      </c>
      <c r="Q2179" s="16">
        <v>8450</v>
      </c>
      <c r="R2179" s="16">
        <f>O2179*Q2179</f>
        <v>1690000</v>
      </c>
      <c r="S2179" s="15">
        <v>10</v>
      </c>
      <c r="T2179" s="15">
        <v>10</v>
      </c>
      <c r="U2179" s="13">
        <f>R2179*(100-T2179)%</f>
        <v>1521000</v>
      </c>
      <c r="V2179" s="13">
        <f t="shared" si="329"/>
        <v>1521000</v>
      </c>
      <c r="W2179" s="13">
        <f t="shared" si="324"/>
        <v>1521000</v>
      </c>
      <c r="X2179" s="17">
        <v>10</v>
      </c>
      <c r="Y2179" s="18" t="s">
        <v>35</v>
      </c>
      <c r="Z2179" s="19">
        <v>0.02</v>
      </c>
    </row>
    <row r="2180" spans="1:26" ht="36.75" customHeight="1" thickBot="1" x14ac:dyDescent="0.6">
      <c r="A2180" s="153"/>
      <c r="B2180" s="11" t="s">
        <v>32</v>
      </c>
      <c r="C2180" s="11">
        <v>39177</v>
      </c>
      <c r="D2180" s="11"/>
      <c r="E2180" s="11"/>
      <c r="F2180" s="11"/>
      <c r="G2180" s="11"/>
      <c r="H2180" s="12"/>
      <c r="I2180" s="11"/>
      <c r="J2180" s="13"/>
      <c r="K2180" s="11">
        <v>1</v>
      </c>
      <c r="L2180" s="11" t="s">
        <v>33</v>
      </c>
      <c r="M2180" s="11" t="s">
        <v>37</v>
      </c>
      <c r="N2180" s="11">
        <v>2</v>
      </c>
      <c r="O2180" s="12">
        <v>100</v>
      </c>
      <c r="P2180" s="15">
        <v>100</v>
      </c>
      <c r="Q2180" s="16">
        <v>8450</v>
      </c>
      <c r="R2180" s="16">
        <f>O2180*Q2180</f>
        <v>845000</v>
      </c>
      <c r="S2180" s="15">
        <v>4</v>
      </c>
      <c r="T2180" s="15">
        <v>4</v>
      </c>
      <c r="U2180" s="13">
        <f>R2180*(100-T2180)%</f>
        <v>811200</v>
      </c>
      <c r="V2180" s="13">
        <f t="shared" si="329"/>
        <v>811200</v>
      </c>
      <c r="W2180" s="13">
        <f>V2180</f>
        <v>811200</v>
      </c>
      <c r="X2180" s="17">
        <v>10</v>
      </c>
      <c r="Y2180" s="18" t="s">
        <v>35</v>
      </c>
      <c r="Z2180" s="19">
        <v>0.02</v>
      </c>
    </row>
    <row r="2181" spans="1:26" ht="29.25" customHeight="1" thickBot="1" x14ac:dyDescent="0.6">
      <c r="A2181" s="11">
        <v>1772</v>
      </c>
      <c r="B2181" s="11" t="s">
        <v>32</v>
      </c>
      <c r="C2181" s="11">
        <v>17400</v>
      </c>
      <c r="D2181" s="11">
        <v>0</v>
      </c>
      <c r="E2181" s="11">
        <v>3</v>
      </c>
      <c r="F2181" s="11">
        <v>0</v>
      </c>
      <c r="G2181" s="20">
        <v>1</v>
      </c>
      <c r="H2181" s="12">
        <f t="shared" si="325"/>
        <v>300</v>
      </c>
      <c r="I2181" s="11">
        <v>420</v>
      </c>
      <c r="J2181" s="13">
        <f t="shared" ref="J2181:J2194" si="331">H2181*I2181</f>
        <v>126000</v>
      </c>
      <c r="K2181" s="11">
        <v>1</v>
      </c>
      <c r="L2181" s="11"/>
      <c r="M2181" s="11"/>
      <c r="N2181" s="11">
        <v>1</v>
      </c>
      <c r="O2181" s="12"/>
      <c r="P2181" s="15">
        <v>100</v>
      </c>
      <c r="Q2181" s="16"/>
      <c r="R2181" s="16"/>
      <c r="S2181" s="15"/>
      <c r="T2181" s="15"/>
      <c r="U2181" s="13"/>
      <c r="V2181" s="13">
        <f t="shared" si="329"/>
        <v>126000</v>
      </c>
      <c r="W2181" s="13">
        <f t="shared" si="324"/>
        <v>126000</v>
      </c>
      <c r="X2181" s="17">
        <v>50</v>
      </c>
      <c r="Y2181" s="6" t="s">
        <v>35</v>
      </c>
      <c r="Z2181" s="19">
        <v>0.01</v>
      </c>
    </row>
    <row r="2182" spans="1:26" ht="29.25" customHeight="1" thickBot="1" x14ac:dyDescent="0.6">
      <c r="A2182" s="11">
        <v>1773</v>
      </c>
      <c r="B2182" s="11" t="s">
        <v>32</v>
      </c>
      <c r="C2182" s="11">
        <v>17824</v>
      </c>
      <c r="D2182" s="11">
        <v>7</v>
      </c>
      <c r="E2182" s="11">
        <v>2</v>
      </c>
      <c r="F2182" s="11">
        <v>40</v>
      </c>
      <c r="G2182" s="20">
        <v>1</v>
      </c>
      <c r="H2182" s="12">
        <f t="shared" si="325"/>
        <v>3040</v>
      </c>
      <c r="I2182" s="11">
        <v>130</v>
      </c>
      <c r="J2182" s="13">
        <f t="shared" si="331"/>
        <v>395200</v>
      </c>
      <c r="K2182" s="11">
        <v>1</v>
      </c>
      <c r="L2182" s="11"/>
      <c r="M2182" s="11"/>
      <c r="N2182" s="11">
        <v>1</v>
      </c>
      <c r="O2182" s="12"/>
      <c r="P2182" s="15">
        <v>100</v>
      </c>
      <c r="Q2182" s="16"/>
      <c r="R2182" s="16"/>
      <c r="S2182" s="15"/>
      <c r="T2182" s="15"/>
      <c r="U2182" s="13"/>
      <c r="V2182" s="13">
        <f t="shared" si="329"/>
        <v>395200</v>
      </c>
      <c r="W2182" s="13">
        <f t="shared" si="324"/>
        <v>395200</v>
      </c>
      <c r="X2182" s="17">
        <v>50</v>
      </c>
      <c r="Y2182" s="6" t="s">
        <v>35</v>
      </c>
      <c r="Z2182" s="19">
        <v>0.01</v>
      </c>
    </row>
    <row r="2183" spans="1:26" ht="29.25" customHeight="1" thickBot="1" x14ac:dyDescent="0.6">
      <c r="A2183" s="11">
        <v>1774</v>
      </c>
      <c r="B2183" s="11" t="s">
        <v>32</v>
      </c>
      <c r="C2183" s="11">
        <v>32225</v>
      </c>
      <c r="D2183" s="11">
        <v>8</v>
      </c>
      <c r="E2183" s="11">
        <v>2</v>
      </c>
      <c r="F2183" s="11">
        <v>59</v>
      </c>
      <c r="G2183" s="20">
        <v>1</v>
      </c>
      <c r="H2183" s="12">
        <f t="shared" si="325"/>
        <v>3459</v>
      </c>
      <c r="I2183" s="11">
        <v>130</v>
      </c>
      <c r="J2183" s="13">
        <f t="shared" si="331"/>
        <v>449670</v>
      </c>
      <c r="K2183" s="11">
        <v>1</v>
      </c>
      <c r="L2183" s="11"/>
      <c r="M2183" s="11"/>
      <c r="N2183" s="11">
        <v>1</v>
      </c>
      <c r="O2183" s="12"/>
      <c r="P2183" s="15">
        <v>100</v>
      </c>
      <c r="Q2183" s="16"/>
      <c r="R2183" s="16"/>
      <c r="S2183" s="15"/>
      <c r="T2183" s="15"/>
      <c r="U2183" s="13"/>
      <c r="V2183" s="13">
        <f t="shared" si="329"/>
        <v>449670</v>
      </c>
      <c r="W2183" s="13">
        <f t="shared" si="324"/>
        <v>449670</v>
      </c>
      <c r="X2183" s="154">
        <v>50</v>
      </c>
      <c r="Y2183" s="170" t="s">
        <v>35</v>
      </c>
      <c r="Z2183" s="156">
        <v>0.01</v>
      </c>
    </row>
    <row r="2184" spans="1:26" ht="29.25" customHeight="1" thickBot="1" x14ac:dyDescent="0.6">
      <c r="A2184" s="11">
        <v>1775</v>
      </c>
      <c r="B2184" s="11" t="s">
        <v>32</v>
      </c>
      <c r="C2184" s="11">
        <v>15357</v>
      </c>
      <c r="D2184" s="11">
        <v>3</v>
      </c>
      <c r="E2184" s="11">
        <v>2</v>
      </c>
      <c r="F2184" s="11">
        <v>5</v>
      </c>
      <c r="G2184" s="20">
        <v>1</v>
      </c>
      <c r="H2184" s="12">
        <f t="shared" si="325"/>
        <v>1405</v>
      </c>
      <c r="I2184" s="11">
        <v>100</v>
      </c>
      <c r="J2184" s="13">
        <f t="shared" si="331"/>
        <v>140500</v>
      </c>
      <c r="K2184" s="11">
        <v>1</v>
      </c>
      <c r="L2184" s="11"/>
      <c r="M2184" s="11"/>
      <c r="N2184" s="11">
        <v>1</v>
      </c>
      <c r="O2184" s="12"/>
      <c r="P2184" s="15">
        <v>100</v>
      </c>
      <c r="Q2184" s="16"/>
      <c r="R2184" s="16"/>
      <c r="S2184" s="15"/>
      <c r="T2184" s="15"/>
      <c r="U2184" s="13"/>
      <c r="V2184" s="13">
        <f t="shared" si="329"/>
        <v>140500</v>
      </c>
      <c r="W2184" s="13">
        <f t="shared" si="324"/>
        <v>140500</v>
      </c>
      <c r="X2184" s="154"/>
      <c r="Y2184" s="170"/>
      <c r="Z2184" s="156"/>
    </row>
    <row r="2185" spans="1:26" ht="36.75" customHeight="1" thickBot="1" x14ac:dyDescent="0.6">
      <c r="A2185" s="11">
        <v>1776</v>
      </c>
      <c r="B2185" s="11" t="s">
        <v>32</v>
      </c>
      <c r="C2185" s="11">
        <v>1464</v>
      </c>
      <c r="D2185" s="11">
        <v>0</v>
      </c>
      <c r="E2185" s="11">
        <v>1</v>
      </c>
      <c r="F2185" s="11">
        <v>42</v>
      </c>
      <c r="G2185" s="20">
        <v>2</v>
      </c>
      <c r="H2185" s="12">
        <f t="shared" si="325"/>
        <v>142</v>
      </c>
      <c r="I2185" s="11">
        <v>500</v>
      </c>
      <c r="J2185" s="13">
        <f t="shared" si="331"/>
        <v>71000</v>
      </c>
      <c r="K2185" s="11">
        <v>1</v>
      </c>
      <c r="L2185" s="11" t="s">
        <v>33</v>
      </c>
      <c r="M2185" s="14" t="s">
        <v>34</v>
      </c>
      <c r="N2185" s="11">
        <v>2</v>
      </c>
      <c r="O2185" s="12">
        <v>364</v>
      </c>
      <c r="P2185" s="15">
        <v>100</v>
      </c>
      <c r="Q2185" s="16">
        <v>8450</v>
      </c>
      <c r="R2185" s="16">
        <f>O2185*Q2185</f>
        <v>3075800</v>
      </c>
      <c r="S2185" s="15">
        <v>36</v>
      </c>
      <c r="T2185" s="15">
        <v>85</v>
      </c>
      <c r="U2185" s="13">
        <f>R2185*(100-T2185)%</f>
        <v>461370</v>
      </c>
      <c r="V2185" s="13">
        <f t="shared" si="329"/>
        <v>532370</v>
      </c>
      <c r="W2185" s="13">
        <f t="shared" si="324"/>
        <v>532370</v>
      </c>
      <c r="X2185" s="17">
        <v>50</v>
      </c>
      <c r="Y2185" s="18" t="s">
        <v>35</v>
      </c>
      <c r="Z2185" s="19">
        <v>0.03</v>
      </c>
    </row>
    <row r="2186" spans="1:26" ht="26.25" customHeight="1" thickBot="1" x14ac:dyDescent="0.6">
      <c r="A2186" s="11">
        <v>1777</v>
      </c>
      <c r="B2186" s="11" t="s">
        <v>32</v>
      </c>
      <c r="C2186" s="11">
        <v>19623</v>
      </c>
      <c r="D2186" s="11">
        <v>4</v>
      </c>
      <c r="E2186" s="11">
        <v>3</v>
      </c>
      <c r="F2186" s="11">
        <v>30</v>
      </c>
      <c r="G2186" s="20">
        <v>1</v>
      </c>
      <c r="H2186" s="12">
        <f t="shared" si="325"/>
        <v>1930</v>
      </c>
      <c r="I2186" s="11">
        <v>200</v>
      </c>
      <c r="J2186" s="13">
        <f t="shared" si="331"/>
        <v>386000</v>
      </c>
      <c r="K2186" s="11">
        <v>1</v>
      </c>
      <c r="L2186" s="11"/>
      <c r="M2186" s="11"/>
      <c r="N2186" s="11">
        <v>1</v>
      </c>
      <c r="O2186" s="12"/>
      <c r="P2186" s="15">
        <v>100</v>
      </c>
      <c r="Q2186" s="16"/>
      <c r="R2186" s="16"/>
      <c r="S2186" s="15"/>
      <c r="T2186" s="15"/>
      <c r="U2186" s="13"/>
      <c r="V2186" s="13">
        <f t="shared" si="329"/>
        <v>386000</v>
      </c>
      <c r="W2186" s="13">
        <f t="shared" si="324"/>
        <v>386000</v>
      </c>
      <c r="X2186" s="154">
        <v>50</v>
      </c>
      <c r="Y2186" s="155" t="s">
        <v>35</v>
      </c>
      <c r="Z2186" s="156">
        <v>0.01</v>
      </c>
    </row>
    <row r="2187" spans="1:26" ht="26.25" customHeight="1" thickBot="1" x14ac:dyDescent="0.6">
      <c r="A2187" s="11">
        <v>1778</v>
      </c>
      <c r="B2187" s="11" t="s">
        <v>32</v>
      </c>
      <c r="C2187" s="11">
        <v>32665</v>
      </c>
      <c r="D2187" s="11">
        <v>1</v>
      </c>
      <c r="E2187" s="11">
        <v>2</v>
      </c>
      <c r="F2187" s="11">
        <v>71</v>
      </c>
      <c r="G2187" s="20">
        <v>1</v>
      </c>
      <c r="H2187" s="12">
        <f t="shared" si="325"/>
        <v>671</v>
      </c>
      <c r="I2187" s="11">
        <v>440</v>
      </c>
      <c r="J2187" s="13">
        <f t="shared" si="331"/>
        <v>295240</v>
      </c>
      <c r="K2187" s="11">
        <v>1</v>
      </c>
      <c r="L2187" s="11"/>
      <c r="M2187" s="11"/>
      <c r="N2187" s="11">
        <v>1</v>
      </c>
      <c r="O2187" s="12"/>
      <c r="P2187" s="15">
        <v>100</v>
      </c>
      <c r="Q2187" s="16"/>
      <c r="R2187" s="16"/>
      <c r="S2187" s="15"/>
      <c r="T2187" s="15"/>
      <c r="U2187" s="13"/>
      <c r="V2187" s="13">
        <f t="shared" si="329"/>
        <v>295240</v>
      </c>
      <c r="W2187" s="13">
        <f t="shared" si="324"/>
        <v>295240</v>
      </c>
      <c r="X2187" s="154"/>
      <c r="Y2187" s="155"/>
      <c r="Z2187" s="156"/>
    </row>
    <row r="2188" spans="1:26" ht="26.25" customHeight="1" thickBot="1" x14ac:dyDescent="0.6">
      <c r="A2188" s="11">
        <v>1779</v>
      </c>
      <c r="B2188" s="11" t="s">
        <v>32</v>
      </c>
      <c r="C2188" s="11">
        <v>19625</v>
      </c>
      <c r="D2188" s="11">
        <v>3</v>
      </c>
      <c r="E2188" s="11">
        <v>0</v>
      </c>
      <c r="F2188" s="11">
        <v>65</v>
      </c>
      <c r="G2188" s="20">
        <v>1</v>
      </c>
      <c r="H2188" s="12">
        <f t="shared" si="325"/>
        <v>1265</v>
      </c>
      <c r="I2188" s="11">
        <v>200</v>
      </c>
      <c r="J2188" s="13">
        <f t="shared" si="331"/>
        <v>253000</v>
      </c>
      <c r="K2188" s="11">
        <v>1</v>
      </c>
      <c r="L2188" s="11"/>
      <c r="M2188" s="11"/>
      <c r="N2188" s="11">
        <v>1</v>
      </c>
      <c r="O2188" s="12"/>
      <c r="P2188" s="15">
        <v>100</v>
      </c>
      <c r="Q2188" s="16"/>
      <c r="R2188" s="16"/>
      <c r="S2188" s="15"/>
      <c r="T2188" s="15"/>
      <c r="U2188" s="13"/>
      <c r="V2188" s="13">
        <f t="shared" si="329"/>
        <v>253000</v>
      </c>
      <c r="W2188" s="13">
        <f t="shared" si="324"/>
        <v>253000</v>
      </c>
      <c r="X2188" s="17">
        <v>50</v>
      </c>
      <c r="Y2188" s="18" t="s">
        <v>35</v>
      </c>
      <c r="Z2188" s="19">
        <v>0.01</v>
      </c>
    </row>
    <row r="2189" spans="1:26" ht="36.75" customHeight="1" thickBot="1" x14ac:dyDescent="0.6">
      <c r="A2189" s="11">
        <v>1780</v>
      </c>
      <c r="B2189" s="11" t="s">
        <v>32</v>
      </c>
      <c r="C2189" s="11">
        <v>329</v>
      </c>
      <c r="D2189" s="11">
        <v>0</v>
      </c>
      <c r="E2189" s="11">
        <v>1</v>
      </c>
      <c r="F2189" s="11">
        <v>44</v>
      </c>
      <c r="G2189" s="20">
        <v>2</v>
      </c>
      <c r="H2189" s="12">
        <f t="shared" si="325"/>
        <v>144</v>
      </c>
      <c r="I2189" s="11">
        <v>500</v>
      </c>
      <c r="J2189" s="13">
        <f t="shared" si="331"/>
        <v>72000</v>
      </c>
      <c r="K2189" s="11">
        <v>1</v>
      </c>
      <c r="L2189" s="11" t="s">
        <v>33</v>
      </c>
      <c r="M2189" s="14" t="s">
        <v>34</v>
      </c>
      <c r="N2189" s="11">
        <v>2</v>
      </c>
      <c r="O2189" s="12">
        <v>162</v>
      </c>
      <c r="P2189" s="11">
        <v>100</v>
      </c>
      <c r="Q2189" s="16">
        <v>8450</v>
      </c>
      <c r="R2189" s="16">
        <f>O2189*Q2189</f>
        <v>1368900</v>
      </c>
      <c r="S2189" s="15">
        <v>46</v>
      </c>
      <c r="T2189" s="15">
        <v>85</v>
      </c>
      <c r="U2189" s="13">
        <f>R2189*(100-T2189)%</f>
        <v>205335</v>
      </c>
      <c r="V2189" s="13">
        <f t="shared" si="329"/>
        <v>277335</v>
      </c>
      <c r="W2189" s="13">
        <f t="shared" si="324"/>
        <v>277335</v>
      </c>
      <c r="X2189" s="17">
        <v>50</v>
      </c>
      <c r="Y2189" s="18" t="s">
        <v>35</v>
      </c>
      <c r="Z2189" s="19">
        <v>0.03</v>
      </c>
    </row>
    <row r="2190" spans="1:26" ht="36" customHeight="1" thickBot="1" x14ac:dyDescent="0.6">
      <c r="A2190" s="11">
        <v>1781</v>
      </c>
      <c r="B2190" s="11" t="s">
        <v>32</v>
      </c>
      <c r="C2190" s="11">
        <v>34059</v>
      </c>
      <c r="D2190" s="11">
        <v>0</v>
      </c>
      <c r="E2190" s="11">
        <v>0</v>
      </c>
      <c r="F2190" s="11">
        <v>44</v>
      </c>
      <c r="G2190" s="20">
        <v>2</v>
      </c>
      <c r="H2190" s="12">
        <f t="shared" si="325"/>
        <v>44</v>
      </c>
      <c r="I2190" s="11">
        <v>100</v>
      </c>
      <c r="J2190" s="13">
        <f t="shared" si="331"/>
        <v>4400</v>
      </c>
      <c r="K2190" s="11">
        <v>1</v>
      </c>
      <c r="L2190" s="11" t="s">
        <v>33</v>
      </c>
      <c r="M2190" s="14" t="s">
        <v>34</v>
      </c>
      <c r="N2190" s="11">
        <v>2</v>
      </c>
      <c r="O2190" s="12">
        <v>336</v>
      </c>
      <c r="P2190" s="15">
        <v>100</v>
      </c>
      <c r="Q2190" s="16">
        <v>8450</v>
      </c>
      <c r="R2190" s="16">
        <f>O2190*Q2190</f>
        <v>2839200</v>
      </c>
      <c r="S2190" s="15">
        <v>36</v>
      </c>
      <c r="T2190" s="15">
        <v>85</v>
      </c>
      <c r="U2190" s="13">
        <f>R2190*(100-T2190)%</f>
        <v>425880</v>
      </c>
      <c r="V2190" s="13">
        <f t="shared" si="329"/>
        <v>430280</v>
      </c>
      <c r="W2190" s="13">
        <f t="shared" si="324"/>
        <v>430280</v>
      </c>
      <c r="X2190" s="17">
        <v>50</v>
      </c>
      <c r="Y2190" s="18" t="s">
        <v>35</v>
      </c>
      <c r="Z2190" s="19">
        <v>0.03</v>
      </c>
    </row>
    <row r="2191" spans="1:26" ht="29.25" customHeight="1" thickBot="1" x14ac:dyDescent="0.6">
      <c r="A2191" s="11">
        <v>1782</v>
      </c>
      <c r="B2191" s="11" t="s">
        <v>32</v>
      </c>
      <c r="C2191" s="11">
        <v>43199</v>
      </c>
      <c r="D2191" s="11">
        <v>8</v>
      </c>
      <c r="E2191" s="11">
        <v>0</v>
      </c>
      <c r="F2191" s="11">
        <v>89</v>
      </c>
      <c r="G2191" s="11">
        <v>1</v>
      </c>
      <c r="H2191" s="12">
        <f t="shared" si="325"/>
        <v>3289</v>
      </c>
      <c r="I2191" s="11">
        <v>130</v>
      </c>
      <c r="J2191" s="13">
        <f t="shared" si="331"/>
        <v>427570</v>
      </c>
      <c r="K2191" s="11">
        <v>1</v>
      </c>
      <c r="L2191" s="11"/>
      <c r="M2191" s="11"/>
      <c r="N2191" s="11">
        <v>1</v>
      </c>
      <c r="O2191" s="12"/>
      <c r="P2191" s="15">
        <v>100</v>
      </c>
      <c r="Q2191" s="16"/>
      <c r="R2191" s="16"/>
      <c r="S2191" s="15"/>
      <c r="T2191" s="15"/>
      <c r="U2191" s="13"/>
      <c r="V2191" s="13">
        <f t="shared" si="329"/>
        <v>427570</v>
      </c>
      <c r="W2191" s="13">
        <f t="shared" si="324"/>
        <v>427570</v>
      </c>
      <c r="X2191" s="17">
        <v>50</v>
      </c>
      <c r="Y2191" s="18" t="s">
        <v>35</v>
      </c>
      <c r="Z2191" s="19">
        <v>0.01</v>
      </c>
    </row>
    <row r="2192" spans="1:26" ht="29.25" customHeight="1" thickBot="1" x14ac:dyDescent="0.6">
      <c r="A2192" s="11">
        <v>1783</v>
      </c>
      <c r="B2192" s="11" t="s">
        <v>32</v>
      </c>
      <c r="C2192" s="11">
        <v>19638</v>
      </c>
      <c r="D2192" s="11">
        <v>2</v>
      </c>
      <c r="E2192" s="11">
        <v>0</v>
      </c>
      <c r="F2192" s="11">
        <v>26</v>
      </c>
      <c r="G2192" s="20">
        <v>1</v>
      </c>
      <c r="H2192" s="12">
        <f t="shared" si="325"/>
        <v>826</v>
      </c>
      <c r="I2192" s="11">
        <v>100</v>
      </c>
      <c r="J2192" s="13">
        <f t="shared" si="331"/>
        <v>82600</v>
      </c>
      <c r="K2192" s="11">
        <v>1</v>
      </c>
      <c r="L2192" s="11"/>
      <c r="M2192" s="11"/>
      <c r="N2192" s="11">
        <v>1</v>
      </c>
      <c r="O2192" s="12"/>
      <c r="P2192" s="15">
        <v>100</v>
      </c>
      <c r="Q2192" s="16"/>
      <c r="R2192" s="16"/>
      <c r="S2192" s="15"/>
      <c r="T2192" s="15"/>
      <c r="U2192" s="13"/>
      <c r="V2192" s="13">
        <f t="shared" si="329"/>
        <v>82600</v>
      </c>
      <c r="W2192" s="13">
        <f t="shared" si="324"/>
        <v>82600</v>
      </c>
      <c r="X2192" s="17">
        <v>50</v>
      </c>
      <c r="Y2192" s="18" t="s">
        <v>35</v>
      </c>
      <c r="Z2192" s="19">
        <v>0.01</v>
      </c>
    </row>
    <row r="2193" spans="1:26" ht="36.75" customHeight="1" thickBot="1" x14ac:dyDescent="0.6">
      <c r="A2193" s="11">
        <v>1784</v>
      </c>
      <c r="B2193" s="11" t="s">
        <v>32</v>
      </c>
      <c r="C2193" s="11">
        <v>2741</v>
      </c>
      <c r="D2193" s="11">
        <v>0</v>
      </c>
      <c r="E2193" s="11">
        <v>2</v>
      </c>
      <c r="F2193" s="11">
        <v>47</v>
      </c>
      <c r="G2193" s="20">
        <v>2</v>
      </c>
      <c r="H2193" s="12">
        <f t="shared" si="325"/>
        <v>247</v>
      </c>
      <c r="I2193" s="11">
        <v>420</v>
      </c>
      <c r="J2193" s="13">
        <f t="shared" si="331"/>
        <v>103740</v>
      </c>
      <c r="K2193" s="11">
        <v>1</v>
      </c>
      <c r="L2193" s="11" t="s">
        <v>33</v>
      </c>
      <c r="M2193" s="11" t="s">
        <v>37</v>
      </c>
      <c r="N2193" s="11">
        <v>2</v>
      </c>
      <c r="O2193" s="12">
        <v>187.25</v>
      </c>
      <c r="P2193" s="15">
        <v>100</v>
      </c>
      <c r="Q2193" s="16">
        <v>8450</v>
      </c>
      <c r="R2193" s="16">
        <f>O2193*Q2193</f>
        <v>1582262.5</v>
      </c>
      <c r="S2193" s="15">
        <v>16</v>
      </c>
      <c r="T2193" s="15">
        <v>22</v>
      </c>
      <c r="U2193" s="13">
        <f>R2193*(100-T2193)%</f>
        <v>1234164.75</v>
      </c>
      <c r="V2193" s="13">
        <f t="shared" si="329"/>
        <v>1337904.75</v>
      </c>
      <c r="W2193" s="13">
        <f t="shared" si="324"/>
        <v>1337904.75</v>
      </c>
      <c r="X2193" s="17">
        <v>50</v>
      </c>
      <c r="Y2193" s="18" t="s">
        <v>35</v>
      </c>
      <c r="Z2193" s="19">
        <v>0.03</v>
      </c>
    </row>
    <row r="2194" spans="1:26" ht="36.75" customHeight="1" thickBot="1" x14ac:dyDescent="0.6">
      <c r="A2194" s="11">
        <v>1785</v>
      </c>
      <c r="B2194" s="11" t="s">
        <v>32</v>
      </c>
      <c r="C2194" s="11">
        <v>2750</v>
      </c>
      <c r="D2194" s="11">
        <v>0</v>
      </c>
      <c r="E2194" s="11">
        <v>0</v>
      </c>
      <c r="F2194" s="11">
        <v>89</v>
      </c>
      <c r="G2194" s="20">
        <v>2</v>
      </c>
      <c r="H2194" s="12">
        <f t="shared" si="325"/>
        <v>89</v>
      </c>
      <c r="I2194" s="11">
        <v>500</v>
      </c>
      <c r="J2194" s="13">
        <f t="shared" si="331"/>
        <v>44500</v>
      </c>
      <c r="K2194" s="11">
        <v>1</v>
      </c>
      <c r="L2194" s="11" t="s">
        <v>33</v>
      </c>
      <c r="M2194" s="11" t="s">
        <v>37</v>
      </c>
      <c r="N2194" s="11">
        <v>2</v>
      </c>
      <c r="O2194" s="12">
        <v>63</v>
      </c>
      <c r="P2194" s="15">
        <v>100</v>
      </c>
      <c r="Q2194" s="16">
        <v>8450</v>
      </c>
      <c r="R2194" s="16">
        <f>O2194*Q2194</f>
        <v>532350</v>
      </c>
      <c r="S2194" s="15">
        <v>30</v>
      </c>
      <c r="T2194" s="15">
        <v>50</v>
      </c>
      <c r="U2194" s="13">
        <f>R2194*(100-T2194)%</f>
        <v>266175</v>
      </c>
      <c r="V2194" s="13">
        <f t="shared" si="329"/>
        <v>310675</v>
      </c>
      <c r="W2194" s="13">
        <f t="shared" si="324"/>
        <v>310675</v>
      </c>
      <c r="X2194" s="17">
        <v>50</v>
      </c>
      <c r="Y2194" s="18" t="s">
        <v>35</v>
      </c>
      <c r="Z2194" s="19">
        <v>0.03</v>
      </c>
    </row>
    <row r="2195" spans="1:26" ht="36.75" customHeight="1" thickBot="1" x14ac:dyDescent="0.6">
      <c r="A2195" s="152">
        <v>1786</v>
      </c>
      <c r="B2195" s="11" t="s">
        <v>32</v>
      </c>
      <c r="C2195" s="11">
        <v>19626</v>
      </c>
      <c r="D2195" s="11">
        <v>0</v>
      </c>
      <c r="E2195" s="11">
        <v>2</v>
      </c>
      <c r="F2195" s="11">
        <v>30</v>
      </c>
      <c r="G2195" s="20">
        <v>1</v>
      </c>
      <c r="H2195" s="12">
        <f>SUM(D2195*400)+(E2195*100)+F2195-H2197</f>
        <v>221.25</v>
      </c>
      <c r="I2195" s="11">
        <v>500</v>
      </c>
      <c r="J2195" s="13">
        <f>H2195*I2195</f>
        <v>110625</v>
      </c>
      <c r="K2195" s="11">
        <v>1</v>
      </c>
      <c r="L2195" s="11"/>
      <c r="M2195" s="11"/>
      <c r="N2195" s="11">
        <v>3</v>
      </c>
      <c r="O2195" s="12"/>
      <c r="P2195" s="15">
        <v>100</v>
      </c>
      <c r="Q2195" s="16"/>
      <c r="R2195" s="16"/>
      <c r="S2195" s="15"/>
      <c r="T2195" s="15"/>
      <c r="U2195" s="13"/>
      <c r="V2195" s="13">
        <f t="shared" si="329"/>
        <v>110625</v>
      </c>
      <c r="W2195" s="13">
        <f t="shared" si="324"/>
        <v>110625</v>
      </c>
      <c r="X2195" s="17">
        <v>50</v>
      </c>
      <c r="Y2195" s="18" t="s">
        <v>35</v>
      </c>
      <c r="Z2195" s="19">
        <v>0.01</v>
      </c>
    </row>
    <row r="2196" spans="1:26" ht="36.75" customHeight="1" thickBot="1" x14ac:dyDescent="0.6">
      <c r="A2196" s="157"/>
      <c r="B2196" s="11" t="s">
        <v>32</v>
      </c>
      <c r="C2196" s="11">
        <v>19626</v>
      </c>
      <c r="D2196" s="11"/>
      <c r="E2196" s="11"/>
      <c r="F2196" s="11"/>
      <c r="G2196" s="20"/>
      <c r="H2196" s="12"/>
      <c r="I2196" s="11"/>
      <c r="J2196" s="13"/>
      <c r="K2196" s="11">
        <v>1</v>
      </c>
      <c r="L2196" s="11" t="s">
        <v>33</v>
      </c>
      <c r="M2196" s="11" t="s">
        <v>37</v>
      </c>
      <c r="N2196" s="11">
        <v>1</v>
      </c>
      <c r="O2196" s="12">
        <f>85-O2197</f>
        <v>50</v>
      </c>
      <c r="P2196" s="15">
        <v>100</v>
      </c>
      <c r="Q2196" s="16">
        <v>8450</v>
      </c>
      <c r="R2196" s="16">
        <f>O2196*Q2196</f>
        <v>422500</v>
      </c>
      <c r="S2196" s="15">
        <v>3</v>
      </c>
      <c r="T2196" s="15">
        <v>3</v>
      </c>
      <c r="U2196" s="13">
        <f>R2196*(100-T2196)%</f>
        <v>409825</v>
      </c>
      <c r="V2196" s="13">
        <f t="shared" si="329"/>
        <v>409825</v>
      </c>
      <c r="W2196" s="13">
        <f t="shared" si="324"/>
        <v>409825</v>
      </c>
      <c r="X2196" s="17">
        <v>10</v>
      </c>
      <c r="Y2196" s="18" t="s">
        <v>35</v>
      </c>
      <c r="Z2196" s="19">
        <v>0.02</v>
      </c>
    </row>
    <row r="2197" spans="1:26" s="37" customFormat="1" ht="36.75" customHeight="1" thickBot="1" x14ac:dyDescent="0.6">
      <c r="A2197" s="153"/>
      <c r="B2197" s="14"/>
      <c r="C2197" s="14">
        <v>19626</v>
      </c>
      <c r="D2197" s="14"/>
      <c r="E2197" s="14"/>
      <c r="F2197" s="14"/>
      <c r="G2197" s="29"/>
      <c r="H2197" s="19">
        <f>O2197/4</f>
        <v>8.75</v>
      </c>
      <c r="I2197" s="14">
        <v>500</v>
      </c>
      <c r="J2197" s="30">
        <f t="shared" ref="J2197:J2204" si="332">H2197*I2197</f>
        <v>4375</v>
      </c>
      <c r="K2197" s="14"/>
      <c r="L2197" s="14"/>
      <c r="M2197" s="11" t="s">
        <v>37</v>
      </c>
      <c r="N2197" s="14">
        <v>3</v>
      </c>
      <c r="O2197" s="19">
        <f>7*5</f>
        <v>35</v>
      </c>
      <c r="P2197" s="31"/>
      <c r="Q2197" s="32">
        <v>8450</v>
      </c>
      <c r="R2197" s="32">
        <f>O2197*Q2197</f>
        <v>295750</v>
      </c>
      <c r="S2197" s="31">
        <v>3</v>
      </c>
      <c r="T2197" s="31">
        <v>3</v>
      </c>
      <c r="U2197" s="30">
        <f>R2197*(100-T2197)%</f>
        <v>286877.5</v>
      </c>
      <c r="V2197" s="30">
        <f>U2197+J2197</f>
        <v>291252.5</v>
      </c>
      <c r="W2197" s="30">
        <f t="shared" si="324"/>
        <v>291252.5</v>
      </c>
      <c r="X2197" s="33"/>
      <c r="Y2197" s="34">
        <f>W2197</f>
        <v>291252.5</v>
      </c>
      <c r="Z2197" s="19">
        <v>0.3</v>
      </c>
    </row>
    <row r="2198" spans="1:26" ht="36.75" customHeight="1" thickBot="1" x14ac:dyDescent="0.6">
      <c r="A2198" s="11">
        <v>1787</v>
      </c>
      <c r="B2198" s="11" t="s">
        <v>32</v>
      </c>
      <c r="C2198" s="11">
        <v>40003</v>
      </c>
      <c r="D2198" s="11">
        <v>1</v>
      </c>
      <c r="E2198" s="11">
        <v>1</v>
      </c>
      <c r="F2198" s="11">
        <v>59</v>
      </c>
      <c r="G2198" s="11">
        <v>1</v>
      </c>
      <c r="H2198" s="12">
        <f t="shared" si="325"/>
        <v>559</v>
      </c>
      <c r="I2198" s="11">
        <v>370</v>
      </c>
      <c r="J2198" s="13">
        <f t="shared" si="332"/>
        <v>206830</v>
      </c>
      <c r="K2198" s="11">
        <v>1</v>
      </c>
      <c r="L2198" s="11"/>
      <c r="M2198" s="11"/>
      <c r="N2198" s="11">
        <v>1</v>
      </c>
      <c r="O2198" s="12"/>
      <c r="P2198" s="15">
        <v>100</v>
      </c>
      <c r="Q2198" s="16"/>
      <c r="R2198" s="16"/>
      <c r="S2198" s="15"/>
      <c r="T2198" s="15"/>
      <c r="U2198" s="13"/>
      <c r="V2198" s="13">
        <f t="shared" si="329"/>
        <v>206830</v>
      </c>
      <c r="W2198" s="13">
        <f t="shared" si="324"/>
        <v>206830</v>
      </c>
      <c r="X2198" s="17">
        <v>50</v>
      </c>
      <c r="Y2198" s="18" t="s">
        <v>35</v>
      </c>
      <c r="Z2198" s="19">
        <v>0.01</v>
      </c>
    </row>
    <row r="2199" spans="1:26" ht="36.75" customHeight="1" thickBot="1" x14ac:dyDescent="0.6">
      <c r="A2199" s="11">
        <v>1788</v>
      </c>
      <c r="B2199" s="11" t="s">
        <v>32</v>
      </c>
      <c r="C2199" s="11">
        <v>41418</v>
      </c>
      <c r="D2199" s="11">
        <v>0</v>
      </c>
      <c r="E2199" s="11">
        <v>0</v>
      </c>
      <c r="F2199" s="11">
        <v>99</v>
      </c>
      <c r="G2199" s="11">
        <v>2</v>
      </c>
      <c r="H2199" s="12">
        <f t="shared" si="325"/>
        <v>99</v>
      </c>
      <c r="I2199" s="11">
        <v>420</v>
      </c>
      <c r="J2199" s="13">
        <f t="shared" si="332"/>
        <v>41580</v>
      </c>
      <c r="K2199" s="11">
        <v>1</v>
      </c>
      <c r="L2199" s="11" t="s">
        <v>33</v>
      </c>
      <c r="M2199" s="14" t="s">
        <v>34</v>
      </c>
      <c r="N2199" s="11">
        <v>2</v>
      </c>
      <c r="O2199" s="12">
        <v>216</v>
      </c>
      <c r="P2199" s="15">
        <v>100</v>
      </c>
      <c r="Q2199" s="16">
        <v>8450</v>
      </c>
      <c r="R2199" s="16">
        <f>O2199*Q2199</f>
        <v>1825200</v>
      </c>
      <c r="S2199" s="15">
        <v>31</v>
      </c>
      <c r="T2199" s="15">
        <v>85</v>
      </c>
      <c r="U2199" s="13">
        <f>R2199*(100-T2199)%</f>
        <v>273780</v>
      </c>
      <c r="V2199" s="13">
        <f t="shared" si="329"/>
        <v>315360</v>
      </c>
      <c r="W2199" s="13">
        <f t="shared" si="324"/>
        <v>315360</v>
      </c>
      <c r="X2199" s="17">
        <v>50</v>
      </c>
      <c r="Y2199" s="18" t="s">
        <v>35</v>
      </c>
      <c r="Z2199" s="19">
        <v>0.03</v>
      </c>
    </row>
    <row r="2200" spans="1:26" ht="27" customHeight="1" thickBot="1" x14ac:dyDescent="0.6">
      <c r="A2200" s="11">
        <v>1789</v>
      </c>
      <c r="B2200" s="11" t="s">
        <v>32</v>
      </c>
      <c r="C2200" s="11">
        <v>42597</v>
      </c>
      <c r="D2200" s="11">
        <v>0</v>
      </c>
      <c r="E2200" s="11">
        <v>1</v>
      </c>
      <c r="F2200" s="11">
        <v>47</v>
      </c>
      <c r="G2200" s="11">
        <v>1</v>
      </c>
      <c r="H2200" s="12">
        <f t="shared" si="325"/>
        <v>147</v>
      </c>
      <c r="I2200" s="11">
        <v>420</v>
      </c>
      <c r="J2200" s="13">
        <f t="shared" si="332"/>
        <v>61740</v>
      </c>
      <c r="K2200" s="11">
        <v>1</v>
      </c>
      <c r="L2200" s="11"/>
      <c r="M2200" s="11"/>
      <c r="N2200" s="11">
        <v>1</v>
      </c>
      <c r="O2200" s="12"/>
      <c r="P2200" s="15">
        <v>100</v>
      </c>
      <c r="Q2200" s="16"/>
      <c r="R2200" s="16"/>
      <c r="S2200" s="15"/>
      <c r="T2200" s="15"/>
      <c r="U2200" s="13"/>
      <c r="V2200" s="13">
        <f t="shared" si="329"/>
        <v>61740</v>
      </c>
      <c r="W2200" s="13">
        <f t="shared" si="324"/>
        <v>61740</v>
      </c>
      <c r="X2200" s="17">
        <v>50</v>
      </c>
      <c r="Y2200" s="18" t="s">
        <v>35</v>
      </c>
      <c r="Z2200" s="19">
        <v>0.01</v>
      </c>
    </row>
    <row r="2201" spans="1:26" ht="27" customHeight="1" thickBot="1" x14ac:dyDescent="0.6">
      <c r="A2201" s="11">
        <v>1790</v>
      </c>
      <c r="B2201" s="11" t="s">
        <v>32</v>
      </c>
      <c r="C2201" s="11">
        <v>42699</v>
      </c>
      <c r="D2201" s="11">
        <v>21</v>
      </c>
      <c r="E2201" s="11">
        <v>2</v>
      </c>
      <c r="F2201" s="11">
        <v>69</v>
      </c>
      <c r="G2201" s="11">
        <v>1</v>
      </c>
      <c r="H2201" s="12">
        <f t="shared" si="325"/>
        <v>8669</v>
      </c>
      <c r="I2201" s="11">
        <v>100</v>
      </c>
      <c r="J2201" s="13">
        <f t="shared" si="332"/>
        <v>866900</v>
      </c>
      <c r="K2201" s="11">
        <v>1</v>
      </c>
      <c r="L2201" s="11"/>
      <c r="M2201" s="11"/>
      <c r="N2201" s="11">
        <v>1</v>
      </c>
      <c r="O2201" s="12"/>
      <c r="P2201" s="15">
        <v>100</v>
      </c>
      <c r="Q2201" s="16"/>
      <c r="R2201" s="16"/>
      <c r="S2201" s="15"/>
      <c r="T2201" s="15"/>
      <c r="U2201" s="13"/>
      <c r="V2201" s="13">
        <f t="shared" si="329"/>
        <v>866900</v>
      </c>
      <c r="W2201" s="13">
        <f t="shared" si="324"/>
        <v>866900</v>
      </c>
      <c r="X2201" s="17">
        <v>50</v>
      </c>
      <c r="Y2201" s="18" t="s">
        <v>35</v>
      </c>
      <c r="Z2201" s="19">
        <v>0.01</v>
      </c>
    </row>
    <row r="2202" spans="1:26" ht="27" customHeight="1" thickBot="1" x14ac:dyDescent="0.6">
      <c r="A2202" s="11">
        <v>1791</v>
      </c>
      <c r="B2202" s="11" t="s">
        <v>32</v>
      </c>
      <c r="C2202" s="11">
        <v>17811</v>
      </c>
      <c r="D2202" s="11">
        <v>11</v>
      </c>
      <c r="E2202" s="11">
        <v>1</v>
      </c>
      <c r="F2202" s="11">
        <v>74</v>
      </c>
      <c r="G2202" s="20">
        <v>1</v>
      </c>
      <c r="H2202" s="12">
        <f t="shared" si="325"/>
        <v>4574</v>
      </c>
      <c r="I2202" s="11">
        <v>130</v>
      </c>
      <c r="J2202" s="13">
        <f t="shared" si="332"/>
        <v>594620</v>
      </c>
      <c r="K2202" s="11">
        <v>1</v>
      </c>
      <c r="L2202" s="11"/>
      <c r="M2202" s="11"/>
      <c r="N2202" s="11">
        <v>1</v>
      </c>
      <c r="O2202" s="12"/>
      <c r="P2202" s="15">
        <v>100</v>
      </c>
      <c r="Q2202" s="16"/>
      <c r="R2202" s="16"/>
      <c r="S2202" s="15"/>
      <c r="T2202" s="15"/>
      <c r="U2202" s="13"/>
      <c r="V2202" s="13">
        <f t="shared" si="329"/>
        <v>594620</v>
      </c>
      <c r="W2202" s="13">
        <f t="shared" si="324"/>
        <v>594620</v>
      </c>
      <c r="X2202" s="17">
        <v>50</v>
      </c>
      <c r="Y2202" s="6" t="s">
        <v>35</v>
      </c>
      <c r="Z2202" s="19">
        <v>0.01</v>
      </c>
    </row>
    <row r="2203" spans="1:26" ht="27" customHeight="1" thickBot="1" x14ac:dyDescent="0.6">
      <c r="A2203" s="11">
        <v>1792</v>
      </c>
      <c r="B2203" s="11" t="s">
        <v>32</v>
      </c>
      <c r="C2203" s="11">
        <v>40488</v>
      </c>
      <c r="D2203" s="11">
        <v>7</v>
      </c>
      <c r="E2203" s="11">
        <v>2</v>
      </c>
      <c r="F2203" s="11">
        <v>69</v>
      </c>
      <c r="G2203" s="11">
        <v>1</v>
      </c>
      <c r="H2203" s="12">
        <f t="shared" si="325"/>
        <v>3069</v>
      </c>
      <c r="I2203" s="11">
        <v>130</v>
      </c>
      <c r="J2203" s="13">
        <f t="shared" si="332"/>
        <v>398970</v>
      </c>
      <c r="K2203" s="11">
        <v>1</v>
      </c>
      <c r="L2203" s="11"/>
      <c r="M2203" s="11"/>
      <c r="N2203" s="11">
        <v>1</v>
      </c>
      <c r="O2203" s="12"/>
      <c r="P2203" s="15">
        <v>100</v>
      </c>
      <c r="Q2203" s="16"/>
      <c r="R2203" s="16"/>
      <c r="S2203" s="15"/>
      <c r="T2203" s="15"/>
      <c r="U2203" s="13"/>
      <c r="V2203" s="13">
        <f t="shared" si="329"/>
        <v>398970</v>
      </c>
      <c r="W2203" s="13">
        <f t="shared" si="324"/>
        <v>398970</v>
      </c>
      <c r="X2203" s="17">
        <v>50</v>
      </c>
      <c r="Y2203" s="18" t="s">
        <v>35</v>
      </c>
      <c r="Z2203" s="19">
        <v>0.01</v>
      </c>
    </row>
    <row r="2204" spans="1:26" ht="36.75" customHeight="1" thickBot="1" x14ac:dyDescent="0.6">
      <c r="A2204" s="152">
        <v>1793</v>
      </c>
      <c r="B2204" s="11" t="s">
        <v>32</v>
      </c>
      <c r="C2204" s="11">
        <v>32017</v>
      </c>
      <c r="D2204" s="11">
        <v>0</v>
      </c>
      <c r="E2204" s="11">
        <v>3</v>
      </c>
      <c r="F2204" s="11">
        <v>79</v>
      </c>
      <c r="G2204" s="20">
        <v>2</v>
      </c>
      <c r="H2204" s="12">
        <f>SUM(D2204*400)+(E2204*100)+F2204</f>
        <v>379</v>
      </c>
      <c r="I2204" s="11">
        <v>440</v>
      </c>
      <c r="J2204" s="13">
        <f t="shared" si="332"/>
        <v>166760</v>
      </c>
      <c r="K2204" s="11">
        <v>1</v>
      </c>
      <c r="L2204" s="11"/>
      <c r="M2204" s="11"/>
      <c r="N2204" s="11">
        <v>2</v>
      </c>
      <c r="O2204" s="12"/>
      <c r="P2204" s="15">
        <v>100</v>
      </c>
      <c r="Q2204" s="16"/>
      <c r="R2204" s="16"/>
      <c r="S2204" s="15"/>
      <c r="T2204" s="15"/>
      <c r="U2204" s="13"/>
      <c r="V2204" s="13">
        <f t="shared" si="329"/>
        <v>166760</v>
      </c>
      <c r="W2204" s="13">
        <f>V2204</f>
        <v>166760</v>
      </c>
      <c r="X2204" s="17">
        <v>50</v>
      </c>
      <c r="Y2204" s="18" t="s">
        <v>35</v>
      </c>
      <c r="Z2204" s="19">
        <v>0.03</v>
      </c>
    </row>
    <row r="2205" spans="1:26" ht="36.75" customHeight="1" thickBot="1" x14ac:dyDescent="0.6">
      <c r="A2205" s="153"/>
      <c r="B2205" s="11" t="s">
        <v>32</v>
      </c>
      <c r="C2205" s="11">
        <v>32017</v>
      </c>
      <c r="D2205" s="11"/>
      <c r="E2205" s="11"/>
      <c r="F2205" s="11"/>
      <c r="G2205" s="20"/>
      <c r="H2205" s="12"/>
      <c r="I2205" s="11"/>
      <c r="J2205" s="13"/>
      <c r="K2205" s="11">
        <v>1</v>
      </c>
      <c r="L2205" s="11" t="s">
        <v>33</v>
      </c>
      <c r="M2205" s="14" t="s">
        <v>34</v>
      </c>
      <c r="N2205" s="11">
        <v>2</v>
      </c>
      <c r="O2205" s="12">
        <v>360</v>
      </c>
      <c r="P2205" s="15">
        <v>100</v>
      </c>
      <c r="Q2205" s="16">
        <v>8450</v>
      </c>
      <c r="R2205" s="16">
        <f>O2205*Q2205</f>
        <v>3042000</v>
      </c>
      <c r="S2205" s="15">
        <v>26</v>
      </c>
      <c r="T2205" s="15">
        <v>85</v>
      </c>
      <c r="U2205" s="13">
        <f>R2205*(100-T2205)%</f>
        <v>456300</v>
      </c>
      <c r="V2205" s="13">
        <f t="shared" si="329"/>
        <v>456300</v>
      </c>
      <c r="W2205" s="13">
        <f t="shared" si="324"/>
        <v>456300</v>
      </c>
      <c r="X2205" s="17">
        <v>10</v>
      </c>
      <c r="Y2205" s="18" t="s">
        <v>35</v>
      </c>
      <c r="Z2205" s="19">
        <v>0.02</v>
      </c>
    </row>
    <row r="2206" spans="1:26" ht="30" customHeight="1" thickBot="1" x14ac:dyDescent="0.6">
      <c r="A2206" s="11">
        <v>1794</v>
      </c>
      <c r="B2206" s="11" t="s">
        <v>32</v>
      </c>
      <c r="C2206" s="11">
        <v>32669</v>
      </c>
      <c r="D2206" s="11">
        <v>2</v>
      </c>
      <c r="E2206" s="11">
        <v>1</v>
      </c>
      <c r="F2206" s="11">
        <v>34</v>
      </c>
      <c r="G2206" s="20">
        <v>1</v>
      </c>
      <c r="H2206" s="12">
        <f t="shared" si="325"/>
        <v>934</v>
      </c>
      <c r="I2206" s="11">
        <v>100</v>
      </c>
      <c r="J2206" s="13">
        <f t="shared" ref="J2206:J2221" si="333">H2206*I2206</f>
        <v>93400</v>
      </c>
      <c r="K2206" s="11">
        <v>1</v>
      </c>
      <c r="L2206" s="11"/>
      <c r="M2206" s="11"/>
      <c r="N2206" s="11">
        <v>1</v>
      </c>
      <c r="O2206" s="12"/>
      <c r="P2206" s="15">
        <v>100</v>
      </c>
      <c r="Q2206" s="16"/>
      <c r="R2206" s="16"/>
      <c r="S2206" s="15"/>
      <c r="T2206" s="15"/>
      <c r="U2206" s="13"/>
      <c r="V2206" s="13">
        <f t="shared" si="329"/>
        <v>93400</v>
      </c>
      <c r="W2206" s="13">
        <f t="shared" si="324"/>
        <v>93400</v>
      </c>
      <c r="X2206" s="154">
        <v>50</v>
      </c>
      <c r="Y2206" s="155" t="s">
        <v>35</v>
      </c>
      <c r="Z2206" s="156">
        <v>0.01</v>
      </c>
    </row>
    <row r="2207" spans="1:26" ht="30" customHeight="1" thickBot="1" x14ac:dyDescent="0.6">
      <c r="A2207" s="11">
        <v>1795</v>
      </c>
      <c r="B2207" s="11" t="s">
        <v>32</v>
      </c>
      <c r="C2207" s="11">
        <v>34137</v>
      </c>
      <c r="D2207" s="11">
        <v>0</v>
      </c>
      <c r="E2207" s="11">
        <v>3</v>
      </c>
      <c r="F2207" s="11">
        <v>94</v>
      </c>
      <c r="G2207" s="11">
        <v>1</v>
      </c>
      <c r="H2207" s="12">
        <f t="shared" si="325"/>
        <v>394</v>
      </c>
      <c r="I2207" s="11">
        <v>440</v>
      </c>
      <c r="J2207" s="13">
        <f t="shared" si="333"/>
        <v>173360</v>
      </c>
      <c r="K2207" s="11">
        <v>1</v>
      </c>
      <c r="L2207" s="11"/>
      <c r="M2207" s="11"/>
      <c r="N2207" s="11">
        <v>1</v>
      </c>
      <c r="O2207" s="12"/>
      <c r="P2207" s="15">
        <v>100</v>
      </c>
      <c r="Q2207" s="16"/>
      <c r="R2207" s="16"/>
      <c r="S2207" s="15"/>
      <c r="T2207" s="15"/>
      <c r="U2207" s="13"/>
      <c r="V2207" s="13">
        <f t="shared" si="329"/>
        <v>173360</v>
      </c>
      <c r="W2207" s="13">
        <f t="shared" si="324"/>
        <v>173360</v>
      </c>
      <c r="X2207" s="154"/>
      <c r="Y2207" s="155"/>
      <c r="Z2207" s="156"/>
    </row>
    <row r="2208" spans="1:26" ht="30" customHeight="1" thickBot="1" x14ac:dyDescent="0.6">
      <c r="A2208" s="11">
        <v>1796</v>
      </c>
      <c r="B2208" s="11" t="s">
        <v>32</v>
      </c>
      <c r="C2208" s="11">
        <v>34144</v>
      </c>
      <c r="D2208" s="11">
        <v>5</v>
      </c>
      <c r="E2208" s="11">
        <v>3</v>
      </c>
      <c r="F2208" s="11">
        <v>1</v>
      </c>
      <c r="G2208" s="11">
        <v>1</v>
      </c>
      <c r="H2208" s="12">
        <f t="shared" si="325"/>
        <v>2301</v>
      </c>
      <c r="I2208" s="11">
        <v>100</v>
      </c>
      <c r="J2208" s="13">
        <f t="shared" si="333"/>
        <v>230100</v>
      </c>
      <c r="K2208" s="11">
        <v>1</v>
      </c>
      <c r="L2208" s="11"/>
      <c r="M2208" s="11"/>
      <c r="N2208" s="11">
        <v>1</v>
      </c>
      <c r="O2208" s="12"/>
      <c r="P2208" s="15">
        <v>100</v>
      </c>
      <c r="Q2208" s="16"/>
      <c r="R2208" s="16"/>
      <c r="S2208" s="15"/>
      <c r="T2208" s="15"/>
      <c r="U2208" s="13"/>
      <c r="V2208" s="13">
        <f t="shared" si="329"/>
        <v>230100</v>
      </c>
      <c r="W2208" s="13">
        <f t="shared" si="324"/>
        <v>230100</v>
      </c>
      <c r="X2208" s="154"/>
      <c r="Y2208" s="155"/>
      <c r="Z2208" s="156"/>
    </row>
    <row r="2209" spans="1:26" ht="30" customHeight="1" thickBot="1" x14ac:dyDescent="0.6">
      <c r="A2209" s="11">
        <v>1797</v>
      </c>
      <c r="B2209" s="11" t="s">
        <v>32</v>
      </c>
      <c r="C2209" s="11">
        <v>41927</v>
      </c>
      <c r="D2209" s="11">
        <v>0</v>
      </c>
      <c r="E2209" s="11">
        <v>2</v>
      </c>
      <c r="F2209" s="11">
        <v>69</v>
      </c>
      <c r="G2209" s="11">
        <v>1</v>
      </c>
      <c r="H2209" s="12">
        <f t="shared" si="325"/>
        <v>269</v>
      </c>
      <c r="I2209" s="11">
        <v>100</v>
      </c>
      <c r="J2209" s="13">
        <f t="shared" si="333"/>
        <v>26900</v>
      </c>
      <c r="K2209" s="11">
        <v>1</v>
      </c>
      <c r="L2209" s="11"/>
      <c r="M2209" s="11"/>
      <c r="N2209" s="11">
        <v>1</v>
      </c>
      <c r="O2209" s="12"/>
      <c r="P2209" s="15">
        <v>100</v>
      </c>
      <c r="Q2209" s="16"/>
      <c r="R2209" s="16"/>
      <c r="S2209" s="15"/>
      <c r="T2209" s="15"/>
      <c r="U2209" s="13"/>
      <c r="V2209" s="13">
        <f t="shared" si="329"/>
        <v>26900</v>
      </c>
      <c r="W2209" s="13">
        <f t="shared" si="324"/>
        <v>26900</v>
      </c>
      <c r="X2209" s="154"/>
      <c r="Y2209" s="155"/>
      <c r="Z2209" s="156"/>
    </row>
    <row r="2210" spans="1:26" ht="30" customHeight="1" thickBot="1" x14ac:dyDescent="0.6">
      <c r="A2210" s="11">
        <v>1798</v>
      </c>
      <c r="B2210" s="11" t="s">
        <v>32</v>
      </c>
      <c r="C2210" s="11">
        <v>32339</v>
      </c>
      <c r="D2210" s="11">
        <v>36</v>
      </c>
      <c r="E2210" s="11">
        <v>3</v>
      </c>
      <c r="F2210" s="11">
        <v>77</v>
      </c>
      <c r="G2210" s="20">
        <v>1</v>
      </c>
      <c r="H2210" s="12">
        <f t="shared" ref="H2210:H2282" si="334">SUM(D2210*400)+(E2210*100)+F2210</f>
        <v>14777</v>
      </c>
      <c r="I2210" s="11">
        <v>130</v>
      </c>
      <c r="J2210" s="13">
        <f t="shared" si="333"/>
        <v>1921010</v>
      </c>
      <c r="K2210" s="11">
        <v>1</v>
      </c>
      <c r="L2210" s="11"/>
      <c r="M2210" s="11"/>
      <c r="N2210" s="11">
        <v>1</v>
      </c>
      <c r="O2210" s="12"/>
      <c r="P2210" s="15">
        <v>100</v>
      </c>
      <c r="Q2210" s="16"/>
      <c r="R2210" s="16"/>
      <c r="S2210" s="15"/>
      <c r="T2210" s="15"/>
      <c r="U2210" s="13"/>
      <c r="V2210" s="13">
        <f t="shared" si="329"/>
        <v>1921010</v>
      </c>
      <c r="W2210" s="13">
        <f t="shared" si="324"/>
        <v>1921010</v>
      </c>
      <c r="X2210" s="161">
        <v>50</v>
      </c>
      <c r="Y2210" s="164" t="s">
        <v>35</v>
      </c>
      <c r="Z2210" s="144">
        <v>0.01</v>
      </c>
    </row>
    <row r="2211" spans="1:26" ht="36.75" customHeight="1" thickBot="1" x14ac:dyDescent="0.6">
      <c r="A2211" s="11">
        <v>1799</v>
      </c>
      <c r="B2211" s="11" t="s">
        <v>32</v>
      </c>
      <c r="C2211" s="11">
        <v>33382</v>
      </c>
      <c r="D2211" s="11">
        <v>0</v>
      </c>
      <c r="E2211" s="11">
        <v>3</v>
      </c>
      <c r="F2211" s="11">
        <v>76</v>
      </c>
      <c r="G2211" s="20">
        <v>1</v>
      </c>
      <c r="H2211" s="12">
        <f>SUM(D2211*400)+(E2211*100)+F2211</f>
        <v>376</v>
      </c>
      <c r="I2211" s="11">
        <v>100</v>
      </c>
      <c r="J2211" s="13">
        <f t="shared" si="333"/>
        <v>37600</v>
      </c>
      <c r="K2211" s="11">
        <v>1</v>
      </c>
      <c r="L2211" s="11"/>
      <c r="M2211" s="11"/>
      <c r="N2211" s="11">
        <v>1</v>
      </c>
      <c r="O2211" s="12"/>
      <c r="P2211" s="15">
        <v>100</v>
      </c>
      <c r="Q2211" s="16"/>
      <c r="R2211" s="16"/>
      <c r="S2211" s="15"/>
      <c r="T2211" s="15"/>
      <c r="U2211" s="13"/>
      <c r="V2211" s="13">
        <f t="shared" si="329"/>
        <v>37600</v>
      </c>
      <c r="W2211" s="13">
        <f>V2211</f>
        <v>37600</v>
      </c>
      <c r="X2211" s="163"/>
      <c r="Y2211" s="166"/>
      <c r="Z2211" s="146"/>
    </row>
    <row r="2212" spans="1:26" ht="36.75" customHeight="1" thickBot="1" x14ac:dyDescent="0.6">
      <c r="A2212" s="152">
        <v>1800</v>
      </c>
      <c r="B2212" s="11" t="s">
        <v>32</v>
      </c>
      <c r="C2212" s="11">
        <v>33258</v>
      </c>
      <c r="D2212" s="11">
        <v>0</v>
      </c>
      <c r="E2212" s="11">
        <v>1</v>
      </c>
      <c r="F2212" s="11">
        <v>15</v>
      </c>
      <c r="G2212" s="20">
        <v>2</v>
      </c>
      <c r="H2212" s="12">
        <f>SUM(D2212*400)+(E2212*100)+F2212-H2213</f>
        <v>109</v>
      </c>
      <c r="I2212" s="11">
        <v>100</v>
      </c>
      <c r="J2212" s="13">
        <f>H2212*I2212</f>
        <v>10900</v>
      </c>
      <c r="K2212" s="11">
        <v>1</v>
      </c>
      <c r="L2212" s="11" t="s">
        <v>33</v>
      </c>
      <c r="M2212" s="14" t="s">
        <v>34</v>
      </c>
      <c r="N2212" s="11">
        <v>2</v>
      </c>
      <c r="O2212" s="12">
        <v>436</v>
      </c>
      <c r="P2212" s="15">
        <v>100</v>
      </c>
      <c r="Q2212" s="16">
        <v>8450</v>
      </c>
      <c r="R2212" s="16">
        <f>O2212*Q2212</f>
        <v>3684200</v>
      </c>
      <c r="S2212" s="15">
        <v>36</v>
      </c>
      <c r="T2212" s="15">
        <v>85</v>
      </c>
      <c r="U2212" s="13">
        <f>R2212*(100-T2212)%</f>
        <v>552630</v>
      </c>
      <c r="V2212" s="13">
        <f t="shared" si="329"/>
        <v>563530</v>
      </c>
      <c r="W2212" s="13">
        <f t="shared" si="324"/>
        <v>563530</v>
      </c>
      <c r="X2212" s="17">
        <v>50</v>
      </c>
      <c r="Y2212" s="18" t="s">
        <v>35</v>
      </c>
      <c r="Z2212" s="19">
        <v>0.03</v>
      </c>
    </row>
    <row r="2213" spans="1:26" s="37" customFormat="1" ht="36.75" customHeight="1" thickBot="1" x14ac:dyDescent="0.6">
      <c r="A2213" s="153"/>
      <c r="B2213" s="14" t="s">
        <v>32</v>
      </c>
      <c r="C2213" s="14">
        <v>33258</v>
      </c>
      <c r="D2213" s="14"/>
      <c r="E2213" s="14"/>
      <c r="F2213" s="14"/>
      <c r="G2213" s="29">
        <v>3</v>
      </c>
      <c r="H2213" s="19">
        <v>6</v>
      </c>
      <c r="I2213" s="14">
        <v>100</v>
      </c>
      <c r="J2213" s="30">
        <f t="shared" si="333"/>
        <v>600</v>
      </c>
      <c r="K2213" s="14">
        <v>1</v>
      </c>
      <c r="L2213" s="14" t="s">
        <v>42</v>
      </c>
      <c r="M2213" s="14" t="s">
        <v>41</v>
      </c>
      <c r="N2213" s="14" t="s">
        <v>46</v>
      </c>
      <c r="O2213" s="19">
        <v>24</v>
      </c>
      <c r="P2213" s="31">
        <v>100</v>
      </c>
      <c r="Q2213" s="32">
        <v>2550</v>
      </c>
      <c r="R2213" s="32">
        <f>O2213*Q2213</f>
        <v>61200</v>
      </c>
      <c r="S2213" s="31">
        <v>16</v>
      </c>
      <c r="T2213" s="31">
        <v>72</v>
      </c>
      <c r="U2213" s="30">
        <f>R2213*(100-T2213)%</f>
        <v>17136</v>
      </c>
      <c r="V2213" s="30">
        <f>U2213+J2213</f>
        <v>17736</v>
      </c>
      <c r="W2213" s="30">
        <f t="shared" si="324"/>
        <v>17736</v>
      </c>
      <c r="X2213" s="33">
        <v>0</v>
      </c>
      <c r="Y2213" s="34">
        <f>W2213</f>
        <v>17736</v>
      </c>
      <c r="Z2213" s="19">
        <v>0.3</v>
      </c>
    </row>
    <row r="2214" spans="1:26" ht="36.75" customHeight="1" thickBot="1" x14ac:dyDescent="0.6">
      <c r="A2214" s="11">
        <v>1801</v>
      </c>
      <c r="B2214" s="11" t="s">
        <v>32</v>
      </c>
      <c r="C2214" s="11">
        <v>1488</v>
      </c>
      <c r="D2214" s="11">
        <v>0</v>
      </c>
      <c r="E2214" s="11">
        <v>1</v>
      </c>
      <c r="F2214" s="11">
        <v>38</v>
      </c>
      <c r="G2214" s="20">
        <v>2</v>
      </c>
      <c r="H2214" s="12">
        <f>SUM(D2214*400)+(E2214*100)+F2214</f>
        <v>138</v>
      </c>
      <c r="I2214" s="11">
        <v>500</v>
      </c>
      <c r="J2214" s="13">
        <f t="shared" si="333"/>
        <v>69000</v>
      </c>
      <c r="K2214" s="11">
        <v>1</v>
      </c>
      <c r="L2214" s="11" t="s">
        <v>33</v>
      </c>
      <c r="M2214" s="11" t="s">
        <v>37</v>
      </c>
      <c r="N2214" s="11">
        <v>2</v>
      </c>
      <c r="O2214" s="12">
        <v>60</v>
      </c>
      <c r="P2214" s="15">
        <v>100</v>
      </c>
      <c r="Q2214" s="16">
        <v>8450</v>
      </c>
      <c r="R2214" s="16">
        <f>O2214*Q2214</f>
        <v>507000</v>
      </c>
      <c r="S2214" s="15">
        <v>26</v>
      </c>
      <c r="T2214" s="15">
        <v>42</v>
      </c>
      <c r="U2214" s="13">
        <f>R2214*(100-T2214)%</f>
        <v>294060</v>
      </c>
      <c r="V2214" s="13">
        <f t="shared" si="329"/>
        <v>363060</v>
      </c>
      <c r="W2214" s="13">
        <f t="shared" si="324"/>
        <v>363060</v>
      </c>
      <c r="X2214" s="17">
        <v>50</v>
      </c>
      <c r="Y2214" s="18" t="s">
        <v>35</v>
      </c>
      <c r="Z2214" s="19">
        <v>0.03</v>
      </c>
    </row>
    <row r="2215" spans="1:26" ht="36.75" customHeight="1" thickBot="1" x14ac:dyDescent="0.6">
      <c r="A2215" s="11">
        <v>1802</v>
      </c>
      <c r="B2215" s="11" t="s">
        <v>32</v>
      </c>
      <c r="C2215" s="11">
        <v>43589</v>
      </c>
      <c r="D2215" s="11">
        <v>1</v>
      </c>
      <c r="E2215" s="11">
        <v>1</v>
      </c>
      <c r="F2215" s="11">
        <v>35</v>
      </c>
      <c r="G2215" s="11">
        <v>1</v>
      </c>
      <c r="H2215" s="12">
        <f t="shared" si="334"/>
        <v>535</v>
      </c>
      <c r="I2215" s="11">
        <v>180</v>
      </c>
      <c r="J2215" s="13">
        <f t="shared" si="333"/>
        <v>96300</v>
      </c>
      <c r="K2215" s="11">
        <v>1</v>
      </c>
      <c r="L2215" s="11"/>
      <c r="M2215" s="11"/>
      <c r="N2215" s="11">
        <v>1</v>
      </c>
      <c r="O2215" s="12"/>
      <c r="P2215" s="15">
        <v>100</v>
      </c>
      <c r="Q2215" s="16"/>
      <c r="R2215" s="16"/>
      <c r="S2215" s="15"/>
      <c r="T2215" s="15"/>
      <c r="U2215" s="13"/>
      <c r="V2215" s="13">
        <f t="shared" si="329"/>
        <v>96300</v>
      </c>
      <c r="W2215" s="13">
        <f t="shared" si="324"/>
        <v>96300</v>
      </c>
      <c r="X2215" s="17">
        <v>50</v>
      </c>
      <c r="Y2215" s="18" t="s">
        <v>35</v>
      </c>
      <c r="Z2215" s="19">
        <v>0.01</v>
      </c>
    </row>
    <row r="2216" spans="1:26" ht="36.75" customHeight="1" thickBot="1" x14ac:dyDescent="0.6">
      <c r="A2216" s="11">
        <v>1803</v>
      </c>
      <c r="B2216" s="11" t="s">
        <v>32</v>
      </c>
      <c r="C2216" s="11">
        <v>19642</v>
      </c>
      <c r="D2216" s="11">
        <v>2</v>
      </c>
      <c r="E2216" s="11">
        <v>2</v>
      </c>
      <c r="F2216" s="11">
        <v>60</v>
      </c>
      <c r="G2216" s="20">
        <v>1</v>
      </c>
      <c r="H2216" s="12">
        <f t="shared" si="334"/>
        <v>1060</v>
      </c>
      <c r="I2216" s="11">
        <v>100</v>
      </c>
      <c r="J2216" s="13">
        <f t="shared" si="333"/>
        <v>106000</v>
      </c>
      <c r="K2216" s="11">
        <v>1</v>
      </c>
      <c r="L2216" s="11"/>
      <c r="M2216" s="11"/>
      <c r="N2216" s="11">
        <v>1</v>
      </c>
      <c r="O2216" s="12"/>
      <c r="P2216" s="15">
        <v>100</v>
      </c>
      <c r="Q2216" s="16"/>
      <c r="R2216" s="16"/>
      <c r="S2216" s="15"/>
      <c r="T2216" s="15"/>
      <c r="U2216" s="13"/>
      <c r="V2216" s="13">
        <f t="shared" si="329"/>
        <v>106000</v>
      </c>
      <c r="W2216" s="13">
        <f t="shared" ref="W2216:W2290" si="335">V2216</f>
        <v>106000</v>
      </c>
      <c r="X2216" s="161">
        <v>50</v>
      </c>
      <c r="Y2216" s="164" t="s">
        <v>35</v>
      </c>
      <c r="Z2216" s="144">
        <v>0.01</v>
      </c>
    </row>
    <row r="2217" spans="1:26" ht="35.65" customHeight="1" thickBot="1" x14ac:dyDescent="0.6">
      <c r="A2217" s="11">
        <v>1804</v>
      </c>
      <c r="B2217" s="11" t="s">
        <v>32</v>
      </c>
      <c r="C2217" s="11">
        <v>17634</v>
      </c>
      <c r="D2217" s="11">
        <v>25</v>
      </c>
      <c r="E2217" s="11">
        <v>2</v>
      </c>
      <c r="F2217" s="11">
        <v>50</v>
      </c>
      <c r="G2217" s="20">
        <v>1</v>
      </c>
      <c r="H2217" s="12">
        <f>SUM(D2217*400)+(E2217*100)+F2217</f>
        <v>10250</v>
      </c>
      <c r="I2217" s="11">
        <v>150</v>
      </c>
      <c r="J2217" s="13">
        <f t="shared" si="333"/>
        <v>1537500</v>
      </c>
      <c r="K2217" s="11">
        <v>1</v>
      </c>
      <c r="L2217" s="11"/>
      <c r="M2217" s="11"/>
      <c r="N2217" s="11">
        <v>1</v>
      </c>
      <c r="O2217" s="12"/>
      <c r="P2217" s="15">
        <v>100</v>
      </c>
      <c r="Q2217" s="16"/>
      <c r="R2217" s="16"/>
      <c r="S2217" s="15"/>
      <c r="T2217" s="15"/>
      <c r="U2217" s="13"/>
      <c r="V2217" s="13">
        <f t="shared" si="329"/>
        <v>1537500</v>
      </c>
      <c r="W2217" s="13">
        <f>V2217</f>
        <v>1537500</v>
      </c>
      <c r="X2217" s="163"/>
      <c r="Y2217" s="166"/>
      <c r="Z2217" s="146"/>
    </row>
    <row r="2218" spans="1:26" ht="36.75" customHeight="1" thickBot="1" x14ac:dyDescent="0.6">
      <c r="A2218" s="11">
        <v>1805</v>
      </c>
      <c r="B2218" s="11" t="s">
        <v>32</v>
      </c>
      <c r="C2218" s="11">
        <v>26937</v>
      </c>
      <c r="D2218" s="11">
        <v>0</v>
      </c>
      <c r="E2218" s="11">
        <v>0</v>
      </c>
      <c r="F2218" s="11">
        <v>73</v>
      </c>
      <c r="G2218" s="20">
        <v>2</v>
      </c>
      <c r="H2218" s="12">
        <f t="shared" si="334"/>
        <v>73</v>
      </c>
      <c r="I2218" s="11">
        <v>100</v>
      </c>
      <c r="J2218" s="13">
        <f t="shared" si="333"/>
        <v>7300</v>
      </c>
      <c r="K2218" s="11">
        <v>1</v>
      </c>
      <c r="L2218" s="11" t="s">
        <v>33</v>
      </c>
      <c r="M2218" s="14" t="s">
        <v>34</v>
      </c>
      <c r="N2218" s="11">
        <v>2</v>
      </c>
      <c r="O2218" s="12">
        <v>150</v>
      </c>
      <c r="P2218" s="15">
        <v>100</v>
      </c>
      <c r="Q2218" s="16">
        <v>8450</v>
      </c>
      <c r="R2218" s="16">
        <f>O2218*Q2218</f>
        <v>1267500</v>
      </c>
      <c r="S2218" s="15">
        <v>36</v>
      </c>
      <c r="T2218" s="15">
        <v>85</v>
      </c>
      <c r="U2218" s="13">
        <f>R2218*(100-T2218)%</f>
        <v>190125</v>
      </c>
      <c r="V2218" s="13">
        <f t="shared" si="329"/>
        <v>197425</v>
      </c>
      <c r="W2218" s="13">
        <f t="shared" si="335"/>
        <v>197425</v>
      </c>
      <c r="X2218" s="17">
        <v>50</v>
      </c>
      <c r="Y2218" s="18" t="s">
        <v>35</v>
      </c>
      <c r="Z2218" s="19">
        <v>0.03</v>
      </c>
    </row>
    <row r="2219" spans="1:26" ht="26.25" customHeight="1" thickBot="1" x14ac:dyDescent="0.6">
      <c r="A2219" s="11">
        <v>1806</v>
      </c>
      <c r="B2219" s="11" t="s">
        <v>32</v>
      </c>
      <c r="C2219" s="11">
        <v>39360</v>
      </c>
      <c r="D2219" s="11">
        <v>1</v>
      </c>
      <c r="E2219" s="11">
        <v>1</v>
      </c>
      <c r="F2219" s="11">
        <v>74</v>
      </c>
      <c r="G2219" s="11">
        <v>1</v>
      </c>
      <c r="H2219" s="12">
        <f t="shared" si="334"/>
        <v>574</v>
      </c>
      <c r="I2219" s="11">
        <v>170</v>
      </c>
      <c r="J2219" s="13">
        <f t="shared" si="333"/>
        <v>97580</v>
      </c>
      <c r="K2219" s="11">
        <v>1</v>
      </c>
      <c r="L2219" s="11"/>
      <c r="M2219" s="11"/>
      <c r="N2219" s="11">
        <v>1</v>
      </c>
      <c r="O2219" s="12"/>
      <c r="P2219" s="15">
        <v>100</v>
      </c>
      <c r="Q2219" s="16"/>
      <c r="R2219" s="16"/>
      <c r="S2219" s="15"/>
      <c r="T2219" s="15"/>
      <c r="U2219" s="13"/>
      <c r="V2219" s="13">
        <f t="shared" si="329"/>
        <v>97580</v>
      </c>
      <c r="W2219" s="13">
        <f t="shared" si="335"/>
        <v>97580</v>
      </c>
      <c r="X2219" s="17">
        <v>50</v>
      </c>
      <c r="Y2219" s="18" t="s">
        <v>35</v>
      </c>
      <c r="Z2219" s="19">
        <v>0.01</v>
      </c>
    </row>
    <row r="2220" spans="1:26" ht="26.25" customHeight="1" thickBot="1" x14ac:dyDescent="0.6">
      <c r="A2220" s="11">
        <v>1807</v>
      </c>
      <c r="B2220" s="11" t="s">
        <v>32</v>
      </c>
      <c r="C2220" s="11">
        <v>41165</v>
      </c>
      <c r="D2220" s="11">
        <v>0</v>
      </c>
      <c r="E2220" s="11">
        <v>1</v>
      </c>
      <c r="F2220" s="11">
        <v>87</v>
      </c>
      <c r="G2220" s="11">
        <v>1</v>
      </c>
      <c r="H2220" s="12">
        <f t="shared" si="334"/>
        <v>187</v>
      </c>
      <c r="I2220" s="11">
        <v>370</v>
      </c>
      <c r="J2220" s="13">
        <f t="shared" si="333"/>
        <v>69190</v>
      </c>
      <c r="K2220" s="11">
        <v>1</v>
      </c>
      <c r="L2220" s="11"/>
      <c r="M2220" s="11"/>
      <c r="N2220" s="11">
        <v>1</v>
      </c>
      <c r="O2220" s="12"/>
      <c r="P2220" s="15">
        <v>100</v>
      </c>
      <c r="Q2220" s="16"/>
      <c r="R2220" s="16"/>
      <c r="S2220" s="15"/>
      <c r="T2220" s="15"/>
      <c r="U2220" s="13"/>
      <c r="V2220" s="13">
        <f t="shared" si="329"/>
        <v>69190</v>
      </c>
      <c r="W2220" s="13">
        <f t="shared" si="335"/>
        <v>69190</v>
      </c>
      <c r="X2220" s="17">
        <v>50</v>
      </c>
      <c r="Y2220" s="18" t="s">
        <v>35</v>
      </c>
      <c r="Z2220" s="19">
        <v>0.01</v>
      </c>
    </row>
    <row r="2221" spans="1:26" s="37" customFormat="1" ht="26.25" customHeight="1" thickBot="1" x14ac:dyDescent="0.6">
      <c r="A2221" s="152">
        <v>1808</v>
      </c>
      <c r="B2221" s="14" t="s">
        <v>32</v>
      </c>
      <c r="C2221" s="14">
        <v>19677</v>
      </c>
      <c r="D2221" s="14">
        <v>3</v>
      </c>
      <c r="E2221" s="14">
        <v>0</v>
      </c>
      <c r="F2221" s="14">
        <v>50</v>
      </c>
      <c r="G2221" s="29">
        <v>1</v>
      </c>
      <c r="H2221" s="19">
        <f>SUM(D2221*400)+(E2221*100)+F2221</f>
        <v>1250</v>
      </c>
      <c r="I2221" s="14">
        <v>150</v>
      </c>
      <c r="J2221" s="30">
        <f t="shared" si="333"/>
        <v>187500</v>
      </c>
      <c r="K2221" s="14">
        <v>1</v>
      </c>
      <c r="L2221" s="14"/>
      <c r="M2221" s="14"/>
      <c r="N2221" s="14">
        <v>2</v>
      </c>
      <c r="O2221" s="19"/>
      <c r="P2221" s="31">
        <v>100</v>
      </c>
      <c r="Q2221" s="32"/>
      <c r="R2221" s="32"/>
      <c r="S2221" s="31"/>
      <c r="T2221" s="31"/>
      <c r="U2221" s="30"/>
      <c r="V2221" s="30">
        <f t="shared" si="329"/>
        <v>187500</v>
      </c>
      <c r="W2221" s="30">
        <f t="shared" si="335"/>
        <v>187500</v>
      </c>
      <c r="X2221" s="33">
        <v>50</v>
      </c>
      <c r="Y2221" s="34" t="s">
        <v>35</v>
      </c>
      <c r="Z2221" s="19">
        <v>0.03</v>
      </c>
    </row>
    <row r="2222" spans="1:26" ht="36.6" customHeight="1" thickBot="1" x14ac:dyDescent="0.6">
      <c r="A2222" s="153"/>
      <c r="B2222" s="11" t="s">
        <v>32</v>
      </c>
      <c r="C2222" s="11">
        <v>19677</v>
      </c>
      <c r="D2222" s="11"/>
      <c r="E2222" s="11"/>
      <c r="F2222" s="11"/>
      <c r="G2222" s="20"/>
      <c r="H2222" s="12"/>
      <c r="I2222" s="11"/>
      <c r="J2222" s="13"/>
      <c r="K2222" s="11">
        <v>1</v>
      </c>
      <c r="L2222" s="11" t="s">
        <v>33</v>
      </c>
      <c r="M2222" s="11" t="s">
        <v>37</v>
      </c>
      <c r="N2222" s="11">
        <v>2</v>
      </c>
      <c r="O2222" s="12">
        <v>70</v>
      </c>
      <c r="P2222" s="15">
        <v>100</v>
      </c>
      <c r="Q2222" s="16">
        <v>8450</v>
      </c>
      <c r="R2222" s="16">
        <f>O2222*Q2222</f>
        <v>591500</v>
      </c>
      <c r="S2222" s="15">
        <v>6</v>
      </c>
      <c r="T2222" s="15">
        <v>6</v>
      </c>
      <c r="U2222" s="13">
        <f>R2222*(100-T2222)%</f>
        <v>556010</v>
      </c>
      <c r="V2222" s="13">
        <f t="shared" si="329"/>
        <v>556010</v>
      </c>
      <c r="W2222" s="13">
        <f t="shared" si="335"/>
        <v>556010</v>
      </c>
      <c r="X2222" s="17">
        <v>10</v>
      </c>
      <c r="Y2222" s="18" t="s">
        <v>35</v>
      </c>
      <c r="Z2222" s="19">
        <v>0.02</v>
      </c>
    </row>
    <row r="2223" spans="1:26" ht="26.25" customHeight="1" thickBot="1" x14ac:dyDescent="0.6">
      <c r="A2223" s="11">
        <v>1809</v>
      </c>
      <c r="B2223" s="11" t="s">
        <v>32</v>
      </c>
      <c r="C2223" s="11">
        <v>1436</v>
      </c>
      <c r="D2223" s="11">
        <v>0</v>
      </c>
      <c r="E2223" s="11">
        <v>2</v>
      </c>
      <c r="F2223" s="11">
        <v>26</v>
      </c>
      <c r="G2223" s="20">
        <v>1</v>
      </c>
      <c r="H2223" s="12">
        <f t="shared" si="334"/>
        <v>226</v>
      </c>
      <c r="I2223" s="11">
        <v>420</v>
      </c>
      <c r="J2223" s="13">
        <f>H2223*I2223</f>
        <v>94920</v>
      </c>
      <c r="K2223" s="11">
        <v>1</v>
      </c>
      <c r="L2223" s="11"/>
      <c r="M2223" s="11"/>
      <c r="N2223" s="11">
        <v>1</v>
      </c>
      <c r="O2223" s="12"/>
      <c r="P2223" s="15">
        <v>100</v>
      </c>
      <c r="Q2223" s="16"/>
      <c r="R2223" s="16"/>
      <c r="S2223" s="15"/>
      <c r="T2223" s="15"/>
      <c r="U2223" s="13"/>
      <c r="V2223" s="13">
        <f t="shared" si="329"/>
        <v>94920</v>
      </c>
      <c r="W2223" s="13">
        <f t="shared" si="335"/>
        <v>94920</v>
      </c>
      <c r="X2223" s="161">
        <v>50</v>
      </c>
      <c r="Y2223" s="164" t="s">
        <v>35</v>
      </c>
      <c r="Z2223" s="144">
        <v>0.01</v>
      </c>
    </row>
    <row r="2224" spans="1:26" ht="26.25" customHeight="1" thickBot="1" x14ac:dyDescent="0.6">
      <c r="A2224" s="11">
        <v>1810</v>
      </c>
      <c r="B2224" s="11" t="s">
        <v>32</v>
      </c>
      <c r="C2224" s="11">
        <v>19517</v>
      </c>
      <c r="D2224" s="11">
        <v>12</v>
      </c>
      <c r="E2224" s="11">
        <v>2</v>
      </c>
      <c r="F2224" s="11">
        <v>58</v>
      </c>
      <c r="G2224" s="20">
        <v>1</v>
      </c>
      <c r="H2224" s="12">
        <f t="shared" si="334"/>
        <v>5058</v>
      </c>
      <c r="I2224" s="11">
        <v>130</v>
      </c>
      <c r="J2224" s="13">
        <f>H2224*I2224</f>
        <v>657540</v>
      </c>
      <c r="K2224" s="11">
        <v>1</v>
      </c>
      <c r="L2224" s="11"/>
      <c r="M2224" s="11"/>
      <c r="N2224" s="11">
        <v>1</v>
      </c>
      <c r="O2224" s="12"/>
      <c r="P2224" s="15">
        <v>100</v>
      </c>
      <c r="Q2224" s="16"/>
      <c r="R2224" s="16"/>
      <c r="S2224" s="15"/>
      <c r="T2224" s="15"/>
      <c r="U2224" s="13"/>
      <c r="V2224" s="13">
        <f t="shared" si="329"/>
        <v>657540</v>
      </c>
      <c r="W2224" s="13">
        <f t="shared" si="335"/>
        <v>657540</v>
      </c>
      <c r="X2224" s="163"/>
      <c r="Y2224" s="166"/>
      <c r="Z2224" s="146"/>
    </row>
    <row r="2225" spans="1:26" ht="36.75" customHeight="1" thickBot="1" x14ac:dyDescent="0.6">
      <c r="A2225" s="11">
        <v>1811</v>
      </c>
      <c r="B2225" s="11" t="s">
        <v>32</v>
      </c>
      <c r="C2225" s="11">
        <v>39168</v>
      </c>
      <c r="D2225" s="11">
        <v>0</v>
      </c>
      <c r="E2225" s="11">
        <v>1</v>
      </c>
      <c r="F2225" s="11">
        <v>26</v>
      </c>
      <c r="G2225" s="11">
        <v>2</v>
      </c>
      <c r="H2225" s="12">
        <f t="shared" si="334"/>
        <v>126</v>
      </c>
      <c r="I2225" s="11">
        <v>100</v>
      </c>
      <c r="J2225" s="13">
        <f>H2225*I2225</f>
        <v>12600</v>
      </c>
      <c r="K2225" s="11">
        <v>1</v>
      </c>
      <c r="L2225" s="11" t="s">
        <v>33</v>
      </c>
      <c r="M2225" s="14" t="s">
        <v>34</v>
      </c>
      <c r="N2225" s="11">
        <v>2</v>
      </c>
      <c r="O2225" s="12">
        <v>288</v>
      </c>
      <c r="P2225" s="15">
        <v>100</v>
      </c>
      <c r="Q2225" s="16">
        <v>8450</v>
      </c>
      <c r="R2225" s="16">
        <f>O2225*Q2225</f>
        <v>2433600</v>
      </c>
      <c r="S2225" s="15">
        <v>46</v>
      </c>
      <c r="T2225" s="15">
        <v>85</v>
      </c>
      <c r="U2225" s="13">
        <f>R2225*(100-T2225)%</f>
        <v>365040</v>
      </c>
      <c r="V2225" s="13">
        <f t="shared" ref="V2225:V2243" si="336">U2225+J2225</f>
        <v>377640</v>
      </c>
      <c r="W2225" s="13">
        <f t="shared" si="335"/>
        <v>377640</v>
      </c>
      <c r="X2225" s="17">
        <v>50</v>
      </c>
      <c r="Y2225" s="18" t="s">
        <v>35</v>
      </c>
      <c r="Z2225" s="19">
        <v>0.03</v>
      </c>
    </row>
    <row r="2226" spans="1:26" s="37" customFormat="1" ht="36.75" customHeight="1" thickBot="1" x14ac:dyDescent="0.6">
      <c r="A2226" s="152">
        <v>1812</v>
      </c>
      <c r="B2226" s="14" t="s">
        <v>32</v>
      </c>
      <c r="C2226" s="14">
        <v>33369</v>
      </c>
      <c r="D2226" s="14">
        <v>0</v>
      </c>
      <c r="E2226" s="14">
        <v>3</v>
      </c>
      <c r="F2226" s="14">
        <v>50</v>
      </c>
      <c r="G2226" s="29">
        <v>2</v>
      </c>
      <c r="H2226" s="19">
        <f t="shared" si="334"/>
        <v>350</v>
      </c>
      <c r="I2226" s="14">
        <v>370</v>
      </c>
      <c r="J2226" s="30">
        <f>H2226*I2226</f>
        <v>129500</v>
      </c>
      <c r="K2226" s="14">
        <v>1</v>
      </c>
      <c r="L2226" s="14"/>
      <c r="M2226" s="14"/>
      <c r="N2226" s="14">
        <v>2</v>
      </c>
      <c r="O2226" s="19"/>
      <c r="P2226" s="31">
        <v>100</v>
      </c>
      <c r="Q2226" s="32"/>
      <c r="R2226" s="32"/>
      <c r="S2226" s="31"/>
      <c r="T2226" s="31"/>
      <c r="U2226" s="30"/>
      <c r="V2226" s="30">
        <f t="shared" si="336"/>
        <v>129500</v>
      </c>
      <c r="W2226" s="30">
        <f t="shared" si="335"/>
        <v>129500</v>
      </c>
      <c r="X2226" s="33">
        <v>50</v>
      </c>
      <c r="Y2226" s="34" t="s">
        <v>35</v>
      </c>
      <c r="Z2226" s="19">
        <v>0.03</v>
      </c>
    </row>
    <row r="2227" spans="1:26" ht="36.75" customHeight="1" thickBot="1" x14ac:dyDescent="0.6">
      <c r="A2227" s="153"/>
      <c r="B2227" s="11" t="s">
        <v>32</v>
      </c>
      <c r="C2227" s="11">
        <v>33369</v>
      </c>
      <c r="D2227" s="11"/>
      <c r="E2227" s="11"/>
      <c r="F2227" s="11"/>
      <c r="G2227" s="20"/>
      <c r="H2227" s="12"/>
      <c r="I2227" s="11"/>
      <c r="J2227" s="13"/>
      <c r="K2227" s="11">
        <v>1</v>
      </c>
      <c r="L2227" s="11" t="s">
        <v>33</v>
      </c>
      <c r="M2227" s="11" t="s">
        <v>37</v>
      </c>
      <c r="N2227" s="11">
        <v>2</v>
      </c>
      <c r="O2227" s="12">
        <v>180</v>
      </c>
      <c r="P2227" s="15">
        <v>100</v>
      </c>
      <c r="Q2227" s="16">
        <v>8450</v>
      </c>
      <c r="R2227" s="16">
        <f>O2227*Q2227</f>
        <v>1521000</v>
      </c>
      <c r="S2227" s="15">
        <v>12</v>
      </c>
      <c r="T2227" s="15">
        <v>14</v>
      </c>
      <c r="U2227" s="13">
        <f>R2227*(100-T2227)%</f>
        <v>1308060</v>
      </c>
      <c r="V2227" s="13">
        <f t="shared" si="336"/>
        <v>1308060</v>
      </c>
      <c r="W2227" s="13">
        <f t="shared" si="335"/>
        <v>1308060</v>
      </c>
      <c r="X2227" s="17">
        <v>10</v>
      </c>
      <c r="Y2227" s="18" t="s">
        <v>35</v>
      </c>
      <c r="Z2227" s="19">
        <v>0.02</v>
      </c>
    </row>
    <row r="2228" spans="1:26" ht="36.75" customHeight="1" thickBot="1" x14ac:dyDescent="0.6">
      <c r="A2228" s="11">
        <v>1813</v>
      </c>
      <c r="B2228" s="11" t="s">
        <v>32</v>
      </c>
      <c r="C2228" s="11">
        <v>32354</v>
      </c>
      <c r="D2228" s="11">
        <v>1</v>
      </c>
      <c r="E2228" s="11">
        <v>1</v>
      </c>
      <c r="F2228" s="11">
        <v>57</v>
      </c>
      <c r="G2228" s="20">
        <v>1</v>
      </c>
      <c r="H2228" s="12">
        <f t="shared" si="334"/>
        <v>557</v>
      </c>
      <c r="I2228" s="11">
        <v>110</v>
      </c>
      <c r="J2228" s="13">
        <f t="shared" ref="J2228:J2241" si="337">H2228*I2228</f>
        <v>61270</v>
      </c>
      <c r="K2228" s="11">
        <v>1</v>
      </c>
      <c r="L2228" s="11"/>
      <c r="M2228" s="11"/>
      <c r="N2228" s="11">
        <v>1</v>
      </c>
      <c r="O2228" s="12"/>
      <c r="P2228" s="15">
        <v>100</v>
      </c>
      <c r="Q2228" s="16"/>
      <c r="R2228" s="16"/>
      <c r="S2228" s="15"/>
      <c r="T2228" s="15"/>
      <c r="U2228" s="13"/>
      <c r="V2228" s="13">
        <f t="shared" si="336"/>
        <v>61270</v>
      </c>
      <c r="W2228" s="13">
        <f t="shared" si="335"/>
        <v>61270</v>
      </c>
      <c r="X2228" s="17">
        <v>50</v>
      </c>
      <c r="Y2228" s="18" t="s">
        <v>35</v>
      </c>
      <c r="Z2228" s="19">
        <v>0.01</v>
      </c>
    </row>
    <row r="2229" spans="1:26" ht="36.75" customHeight="1" thickBot="1" x14ac:dyDescent="0.6">
      <c r="A2229" s="11">
        <v>1814</v>
      </c>
      <c r="B2229" s="11" t="s">
        <v>32</v>
      </c>
      <c r="C2229" s="11">
        <v>33286</v>
      </c>
      <c r="D2229" s="11">
        <v>0</v>
      </c>
      <c r="E2229" s="11">
        <v>0</v>
      </c>
      <c r="F2229" s="11">
        <v>80</v>
      </c>
      <c r="G2229" s="20">
        <v>2</v>
      </c>
      <c r="H2229" s="12">
        <f t="shared" si="334"/>
        <v>80</v>
      </c>
      <c r="I2229" s="11">
        <v>420</v>
      </c>
      <c r="J2229" s="13">
        <f t="shared" si="337"/>
        <v>33600</v>
      </c>
      <c r="K2229" s="11">
        <v>1</v>
      </c>
      <c r="L2229" s="11" t="s">
        <v>33</v>
      </c>
      <c r="M2229" s="14" t="s">
        <v>34</v>
      </c>
      <c r="N2229" s="11">
        <v>2</v>
      </c>
      <c r="O2229" s="12">
        <v>360</v>
      </c>
      <c r="P2229" s="15">
        <v>100</v>
      </c>
      <c r="Q2229" s="16">
        <v>8450</v>
      </c>
      <c r="R2229" s="16">
        <f>O2229*Q2229</f>
        <v>3042000</v>
      </c>
      <c r="S2229" s="15">
        <v>41</v>
      </c>
      <c r="T2229" s="15">
        <v>85</v>
      </c>
      <c r="U2229" s="13">
        <f>R2229*(100-T2229)%</f>
        <v>456300</v>
      </c>
      <c r="V2229" s="13">
        <f t="shared" si="336"/>
        <v>489900</v>
      </c>
      <c r="W2229" s="13">
        <f t="shared" si="335"/>
        <v>489900</v>
      </c>
      <c r="X2229" s="161">
        <v>50</v>
      </c>
      <c r="Y2229" s="18" t="s">
        <v>35</v>
      </c>
      <c r="Z2229" s="144">
        <v>0.03</v>
      </c>
    </row>
    <row r="2230" spans="1:26" s="37" customFormat="1" ht="36.75" customHeight="1" thickBot="1" x14ac:dyDescent="0.6">
      <c r="A2230" s="11">
        <v>1815</v>
      </c>
      <c r="B2230" s="14" t="s">
        <v>32</v>
      </c>
      <c r="C2230" s="14">
        <v>33285</v>
      </c>
      <c r="D2230" s="14">
        <v>0</v>
      </c>
      <c r="E2230" s="14">
        <v>1</v>
      </c>
      <c r="F2230" s="14">
        <v>26</v>
      </c>
      <c r="G2230" s="29">
        <v>2</v>
      </c>
      <c r="H2230" s="19">
        <f>SUM(D2230*400)+(E2230*100)+F2230</f>
        <v>126</v>
      </c>
      <c r="I2230" s="11">
        <v>420</v>
      </c>
      <c r="J2230" s="30">
        <f t="shared" si="337"/>
        <v>52920</v>
      </c>
      <c r="K2230" s="14">
        <v>1</v>
      </c>
      <c r="L2230" s="14"/>
      <c r="M2230" s="14"/>
      <c r="N2230" s="14">
        <v>2</v>
      </c>
      <c r="O2230" s="19"/>
      <c r="P2230" s="31">
        <v>100</v>
      </c>
      <c r="Q2230" s="32"/>
      <c r="R2230" s="32"/>
      <c r="S2230" s="31"/>
      <c r="T2230" s="31"/>
      <c r="U2230" s="30"/>
      <c r="V2230" s="30">
        <f t="shared" si="336"/>
        <v>52920</v>
      </c>
      <c r="W2230" s="30">
        <f>V2230</f>
        <v>52920</v>
      </c>
      <c r="X2230" s="163"/>
      <c r="Y2230" s="34"/>
      <c r="Z2230" s="146"/>
    </row>
    <row r="2231" spans="1:26" ht="36.75" customHeight="1" thickBot="1" x14ac:dyDescent="0.6">
      <c r="A2231" s="11">
        <v>1816</v>
      </c>
      <c r="B2231" s="11" t="s">
        <v>32</v>
      </c>
      <c r="C2231" s="11">
        <v>42538</v>
      </c>
      <c r="D2231" s="11">
        <v>0</v>
      </c>
      <c r="E2231" s="11">
        <v>1</v>
      </c>
      <c r="F2231" s="11">
        <v>26</v>
      </c>
      <c r="G2231" s="11">
        <v>2</v>
      </c>
      <c r="H2231" s="12">
        <f t="shared" si="334"/>
        <v>126</v>
      </c>
      <c r="I2231" s="11">
        <v>500</v>
      </c>
      <c r="J2231" s="13">
        <f t="shared" si="337"/>
        <v>63000</v>
      </c>
      <c r="K2231" s="11">
        <v>1</v>
      </c>
      <c r="L2231" s="11" t="s">
        <v>33</v>
      </c>
      <c r="M2231" s="11" t="s">
        <v>37</v>
      </c>
      <c r="N2231" s="11">
        <v>2</v>
      </c>
      <c r="O2231" s="12">
        <v>54</v>
      </c>
      <c r="P2231" s="15">
        <v>100</v>
      </c>
      <c r="Q2231" s="16">
        <v>8450</v>
      </c>
      <c r="R2231" s="16">
        <f>O2231*Q2231</f>
        <v>456300</v>
      </c>
      <c r="S2231" s="15">
        <v>21</v>
      </c>
      <c r="T2231" s="15">
        <v>32</v>
      </c>
      <c r="U2231" s="13">
        <f>R2231*(100-T2231)%</f>
        <v>310284</v>
      </c>
      <c r="V2231" s="13">
        <f t="shared" si="336"/>
        <v>373284</v>
      </c>
      <c r="W2231" s="13">
        <f t="shared" si="335"/>
        <v>373284</v>
      </c>
      <c r="X2231" s="17">
        <v>50</v>
      </c>
      <c r="Y2231" s="18" t="s">
        <v>35</v>
      </c>
      <c r="Z2231" s="19">
        <v>0.03</v>
      </c>
    </row>
    <row r="2232" spans="1:26" ht="25.5" customHeight="1" thickBot="1" x14ac:dyDescent="0.6">
      <c r="A2232" s="11">
        <v>1817</v>
      </c>
      <c r="B2232" s="11" t="s">
        <v>32</v>
      </c>
      <c r="C2232" s="11">
        <v>39226</v>
      </c>
      <c r="D2232" s="11">
        <v>0</v>
      </c>
      <c r="E2232" s="11">
        <v>3</v>
      </c>
      <c r="F2232" s="11">
        <v>36</v>
      </c>
      <c r="G2232" s="11">
        <v>1</v>
      </c>
      <c r="H2232" s="12">
        <f t="shared" si="334"/>
        <v>336</v>
      </c>
      <c r="I2232" s="11">
        <v>500</v>
      </c>
      <c r="J2232" s="13">
        <f t="shared" si="337"/>
        <v>168000</v>
      </c>
      <c r="K2232" s="11">
        <v>1</v>
      </c>
      <c r="L2232" s="11"/>
      <c r="M2232" s="11"/>
      <c r="N2232" s="11">
        <v>1</v>
      </c>
      <c r="O2232" s="12"/>
      <c r="P2232" s="15">
        <v>100</v>
      </c>
      <c r="Q2232" s="16"/>
      <c r="R2232" s="16"/>
      <c r="S2232" s="15"/>
      <c r="T2232" s="15"/>
      <c r="U2232" s="13"/>
      <c r="V2232" s="13">
        <f t="shared" si="336"/>
        <v>168000</v>
      </c>
      <c r="W2232" s="13">
        <f t="shared" si="335"/>
        <v>168000</v>
      </c>
      <c r="X2232" s="17">
        <v>50</v>
      </c>
      <c r="Y2232" s="18" t="s">
        <v>35</v>
      </c>
      <c r="Z2232" s="19">
        <v>0.01</v>
      </c>
    </row>
    <row r="2233" spans="1:26" ht="25.5" customHeight="1" thickBot="1" x14ac:dyDescent="0.6">
      <c r="A2233" s="11">
        <v>1818</v>
      </c>
      <c r="B2233" s="11" t="s">
        <v>32</v>
      </c>
      <c r="C2233" s="11">
        <v>37866</v>
      </c>
      <c r="D2233" s="11">
        <v>5</v>
      </c>
      <c r="E2233" s="11">
        <v>0</v>
      </c>
      <c r="F2233" s="11">
        <v>0</v>
      </c>
      <c r="G2233" s="11">
        <v>1</v>
      </c>
      <c r="H2233" s="12">
        <f t="shared" si="334"/>
        <v>2000</v>
      </c>
      <c r="I2233" s="11">
        <v>100</v>
      </c>
      <c r="J2233" s="13">
        <f t="shared" si="337"/>
        <v>200000</v>
      </c>
      <c r="K2233" s="11">
        <v>1</v>
      </c>
      <c r="L2233" s="11"/>
      <c r="M2233" s="11"/>
      <c r="N2233" s="11">
        <v>1</v>
      </c>
      <c r="O2233" s="12"/>
      <c r="P2233" s="15">
        <v>100</v>
      </c>
      <c r="Q2233" s="16"/>
      <c r="R2233" s="16"/>
      <c r="S2233" s="15"/>
      <c r="T2233" s="15"/>
      <c r="U2233" s="13"/>
      <c r="V2233" s="13">
        <f t="shared" si="336"/>
        <v>200000</v>
      </c>
      <c r="W2233" s="13">
        <f t="shared" si="335"/>
        <v>200000</v>
      </c>
      <c r="X2233" s="17">
        <v>50</v>
      </c>
      <c r="Y2233" s="18" t="s">
        <v>35</v>
      </c>
      <c r="Z2233" s="19">
        <v>0.01</v>
      </c>
    </row>
    <row r="2234" spans="1:26" ht="25.5" customHeight="1" thickBot="1" x14ac:dyDescent="0.6">
      <c r="A2234" s="11">
        <v>1819</v>
      </c>
      <c r="B2234" s="11" t="s">
        <v>32</v>
      </c>
      <c r="C2234" s="11">
        <v>41027</v>
      </c>
      <c r="D2234" s="11">
        <v>0</v>
      </c>
      <c r="E2234" s="11">
        <v>1</v>
      </c>
      <c r="F2234" s="11">
        <v>24</v>
      </c>
      <c r="G2234" s="11">
        <v>1</v>
      </c>
      <c r="H2234" s="12">
        <f t="shared" ref="H2234" si="338">SUM(D2234*400)+(E2234*100)+F2234</f>
        <v>124</v>
      </c>
      <c r="I2234" s="11">
        <v>500</v>
      </c>
      <c r="J2234" s="13">
        <f t="shared" si="337"/>
        <v>62000</v>
      </c>
      <c r="K2234" s="11">
        <v>1</v>
      </c>
      <c r="L2234" s="11"/>
      <c r="M2234" s="11"/>
      <c r="N2234" s="11">
        <v>1</v>
      </c>
      <c r="O2234" s="12"/>
      <c r="P2234" s="15">
        <v>100</v>
      </c>
      <c r="Q2234" s="16"/>
      <c r="R2234" s="16"/>
      <c r="S2234" s="15"/>
      <c r="T2234" s="15"/>
      <c r="U2234" s="13"/>
      <c r="V2234" s="13">
        <f t="shared" si="336"/>
        <v>62000</v>
      </c>
      <c r="W2234" s="13">
        <f t="shared" si="335"/>
        <v>62000</v>
      </c>
      <c r="X2234" s="17">
        <v>50</v>
      </c>
      <c r="Y2234" s="18" t="s">
        <v>35</v>
      </c>
      <c r="Z2234" s="19">
        <v>0.01</v>
      </c>
    </row>
    <row r="2235" spans="1:26" ht="25.5" customHeight="1" thickBot="1" x14ac:dyDescent="0.6">
      <c r="A2235" s="11">
        <v>1820</v>
      </c>
      <c r="B2235" s="11" t="s">
        <v>32</v>
      </c>
      <c r="C2235" s="11">
        <v>41028</v>
      </c>
      <c r="D2235" s="11">
        <v>0</v>
      </c>
      <c r="E2235" s="11">
        <v>0</v>
      </c>
      <c r="F2235" s="11">
        <v>60</v>
      </c>
      <c r="G2235" s="11">
        <v>1</v>
      </c>
      <c r="H2235" s="12">
        <f t="shared" si="334"/>
        <v>60</v>
      </c>
      <c r="I2235" s="11">
        <v>420</v>
      </c>
      <c r="J2235" s="13">
        <f t="shared" si="337"/>
        <v>25200</v>
      </c>
      <c r="K2235" s="11">
        <v>1</v>
      </c>
      <c r="L2235" s="11"/>
      <c r="M2235" s="11"/>
      <c r="N2235" s="11">
        <v>1</v>
      </c>
      <c r="O2235" s="12"/>
      <c r="P2235" s="15">
        <v>100</v>
      </c>
      <c r="Q2235" s="16"/>
      <c r="R2235" s="16"/>
      <c r="S2235" s="15"/>
      <c r="T2235" s="15"/>
      <c r="U2235" s="13"/>
      <c r="V2235" s="13">
        <f t="shared" si="336"/>
        <v>25200</v>
      </c>
      <c r="W2235" s="13">
        <f t="shared" si="335"/>
        <v>25200</v>
      </c>
      <c r="X2235" s="17">
        <v>50</v>
      </c>
      <c r="Y2235" s="18" t="s">
        <v>35</v>
      </c>
      <c r="Z2235" s="19">
        <v>0.01</v>
      </c>
    </row>
    <row r="2236" spans="1:26" ht="25.5" customHeight="1" thickBot="1" x14ac:dyDescent="0.6">
      <c r="A2236" s="11">
        <v>1821</v>
      </c>
      <c r="B2236" s="11" t="s">
        <v>32</v>
      </c>
      <c r="C2236" s="11">
        <v>421</v>
      </c>
      <c r="D2236" s="11">
        <v>0</v>
      </c>
      <c r="E2236" s="11">
        <v>1</v>
      </c>
      <c r="F2236" s="11">
        <v>37</v>
      </c>
      <c r="G2236" s="20">
        <v>1</v>
      </c>
      <c r="H2236" s="12">
        <f t="shared" si="334"/>
        <v>137</v>
      </c>
      <c r="I2236" s="11">
        <v>420</v>
      </c>
      <c r="J2236" s="13">
        <f t="shared" si="337"/>
        <v>57540</v>
      </c>
      <c r="K2236" s="11">
        <v>1</v>
      </c>
      <c r="L2236" s="11"/>
      <c r="M2236" s="11"/>
      <c r="N2236" s="11">
        <v>1</v>
      </c>
      <c r="O2236" s="12"/>
      <c r="P2236" s="15">
        <v>100</v>
      </c>
      <c r="Q2236" s="16"/>
      <c r="R2236" s="16"/>
      <c r="S2236" s="15"/>
      <c r="T2236" s="15"/>
      <c r="U2236" s="13"/>
      <c r="V2236" s="13">
        <f t="shared" si="336"/>
        <v>57540</v>
      </c>
      <c r="W2236" s="13">
        <f t="shared" si="335"/>
        <v>57540</v>
      </c>
      <c r="X2236" s="154">
        <v>50</v>
      </c>
      <c r="Y2236" s="155" t="s">
        <v>35</v>
      </c>
      <c r="Z2236" s="156">
        <v>0.01</v>
      </c>
    </row>
    <row r="2237" spans="1:26" ht="25.5" customHeight="1" thickBot="1" x14ac:dyDescent="0.6">
      <c r="A2237" s="11">
        <v>1822</v>
      </c>
      <c r="B2237" s="11" t="s">
        <v>32</v>
      </c>
      <c r="C2237" s="11">
        <v>41609</v>
      </c>
      <c r="D2237" s="11">
        <v>6</v>
      </c>
      <c r="E2237" s="11">
        <v>3</v>
      </c>
      <c r="F2237" s="11">
        <v>59</v>
      </c>
      <c r="G2237" s="11">
        <v>1</v>
      </c>
      <c r="H2237" s="12">
        <f t="shared" si="334"/>
        <v>2759</v>
      </c>
      <c r="I2237" s="11">
        <v>130</v>
      </c>
      <c r="J2237" s="13">
        <f t="shared" si="337"/>
        <v>358670</v>
      </c>
      <c r="K2237" s="11">
        <v>1</v>
      </c>
      <c r="L2237" s="11"/>
      <c r="M2237" s="11"/>
      <c r="N2237" s="11">
        <v>1</v>
      </c>
      <c r="O2237" s="12"/>
      <c r="P2237" s="15">
        <v>100</v>
      </c>
      <c r="Q2237" s="16"/>
      <c r="R2237" s="16"/>
      <c r="S2237" s="15"/>
      <c r="T2237" s="15"/>
      <c r="U2237" s="13"/>
      <c r="V2237" s="13">
        <f t="shared" si="336"/>
        <v>358670</v>
      </c>
      <c r="W2237" s="13">
        <f t="shared" si="335"/>
        <v>358670</v>
      </c>
      <c r="X2237" s="154"/>
      <c r="Y2237" s="155"/>
      <c r="Z2237" s="156"/>
    </row>
    <row r="2238" spans="1:26" ht="25.5" customHeight="1" thickBot="1" x14ac:dyDescent="0.6">
      <c r="A2238" s="11">
        <v>1823</v>
      </c>
      <c r="B2238" s="11" t="s">
        <v>32</v>
      </c>
      <c r="C2238" s="11">
        <v>17756</v>
      </c>
      <c r="D2238" s="11">
        <v>12</v>
      </c>
      <c r="E2238" s="11">
        <v>0</v>
      </c>
      <c r="F2238" s="11">
        <v>44</v>
      </c>
      <c r="G2238" s="20">
        <v>1</v>
      </c>
      <c r="H2238" s="12">
        <f t="shared" si="334"/>
        <v>4844</v>
      </c>
      <c r="I2238" s="11">
        <v>130</v>
      </c>
      <c r="J2238" s="13">
        <f t="shared" si="337"/>
        <v>629720</v>
      </c>
      <c r="K2238" s="11">
        <v>1</v>
      </c>
      <c r="L2238" s="11"/>
      <c r="M2238" s="11"/>
      <c r="N2238" s="11">
        <v>1</v>
      </c>
      <c r="O2238" s="12"/>
      <c r="P2238" s="15">
        <v>100</v>
      </c>
      <c r="Q2238" s="16"/>
      <c r="R2238" s="16"/>
      <c r="S2238" s="15"/>
      <c r="T2238" s="15"/>
      <c r="U2238" s="13"/>
      <c r="V2238" s="13">
        <f t="shared" si="336"/>
        <v>629720</v>
      </c>
      <c r="W2238" s="13">
        <f t="shared" si="335"/>
        <v>629720</v>
      </c>
      <c r="X2238" s="17">
        <v>50</v>
      </c>
      <c r="Y2238" s="6" t="s">
        <v>35</v>
      </c>
      <c r="Z2238" s="19">
        <v>0.01</v>
      </c>
    </row>
    <row r="2239" spans="1:26" ht="36.75" customHeight="1" thickBot="1" x14ac:dyDescent="0.6">
      <c r="A2239" s="11">
        <v>1824</v>
      </c>
      <c r="B2239" s="11" t="s">
        <v>32</v>
      </c>
      <c r="C2239" s="11">
        <v>21212</v>
      </c>
      <c r="D2239" s="11">
        <v>0</v>
      </c>
      <c r="E2239" s="11">
        <v>1</v>
      </c>
      <c r="F2239" s="11">
        <v>18</v>
      </c>
      <c r="G2239" s="20">
        <v>2</v>
      </c>
      <c r="H2239" s="12">
        <f t="shared" si="334"/>
        <v>118</v>
      </c>
      <c r="I2239" s="11">
        <v>420</v>
      </c>
      <c r="J2239" s="13">
        <f t="shared" si="337"/>
        <v>49560</v>
      </c>
      <c r="K2239" s="11">
        <v>1</v>
      </c>
      <c r="L2239" s="11" t="s">
        <v>33</v>
      </c>
      <c r="M2239" s="11" t="s">
        <v>37</v>
      </c>
      <c r="N2239" s="11">
        <v>2</v>
      </c>
      <c r="O2239" s="12">
        <v>36</v>
      </c>
      <c r="P2239" s="15">
        <v>100</v>
      </c>
      <c r="Q2239" s="16">
        <v>8450</v>
      </c>
      <c r="R2239" s="16">
        <f>O2239*Q2239</f>
        <v>304200</v>
      </c>
      <c r="S2239" s="15">
        <v>12</v>
      </c>
      <c r="T2239" s="15">
        <v>14</v>
      </c>
      <c r="U2239" s="13">
        <f>R2239*(100-T2239)%</f>
        <v>261612</v>
      </c>
      <c r="V2239" s="13">
        <f t="shared" si="336"/>
        <v>311172</v>
      </c>
      <c r="W2239" s="13">
        <f t="shared" si="335"/>
        <v>311172</v>
      </c>
      <c r="X2239" s="17">
        <v>50</v>
      </c>
      <c r="Y2239" s="18" t="s">
        <v>35</v>
      </c>
      <c r="Z2239" s="19">
        <v>0.03</v>
      </c>
    </row>
    <row r="2240" spans="1:26" ht="36.75" customHeight="1" thickBot="1" x14ac:dyDescent="0.6">
      <c r="A2240" s="11">
        <v>1825</v>
      </c>
      <c r="B2240" s="11" t="s">
        <v>32</v>
      </c>
      <c r="C2240" s="11">
        <v>17296</v>
      </c>
      <c r="D2240" s="11">
        <v>2</v>
      </c>
      <c r="E2240" s="11">
        <v>0</v>
      </c>
      <c r="F2240" s="11">
        <v>35</v>
      </c>
      <c r="G2240" s="20">
        <v>1</v>
      </c>
      <c r="H2240" s="12">
        <f t="shared" si="334"/>
        <v>835</v>
      </c>
      <c r="I2240" s="11">
        <v>110</v>
      </c>
      <c r="J2240" s="13">
        <f t="shared" si="337"/>
        <v>91850</v>
      </c>
      <c r="K2240" s="11">
        <v>1</v>
      </c>
      <c r="L2240" s="11"/>
      <c r="M2240" s="11"/>
      <c r="N2240" s="11">
        <v>1</v>
      </c>
      <c r="O2240" s="12"/>
      <c r="P2240" s="15">
        <v>100</v>
      </c>
      <c r="Q2240" s="16"/>
      <c r="R2240" s="16"/>
      <c r="S2240" s="15"/>
      <c r="T2240" s="15"/>
      <c r="U2240" s="13"/>
      <c r="V2240" s="13">
        <f t="shared" si="336"/>
        <v>91850</v>
      </c>
      <c r="W2240" s="13">
        <f t="shared" si="335"/>
        <v>91850</v>
      </c>
      <c r="X2240" s="17">
        <v>50</v>
      </c>
      <c r="Y2240" s="6" t="s">
        <v>35</v>
      </c>
      <c r="Z2240" s="19">
        <v>0.01</v>
      </c>
    </row>
    <row r="2241" spans="1:26" s="37" customFormat="1" ht="36.75" customHeight="1" thickBot="1" x14ac:dyDescent="0.6">
      <c r="A2241" s="147">
        <v>1826</v>
      </c>
      <c r="B2241" s="14" t="s">
        <v>32</v>
      </c>
      <c r="C2241" s="14">
        <v>17422</v>
      </c>
      <c r="D2241" s="14">
        <v>0</v>
      </c>
      <c r="E2241" s="14">
        <v>1</v>
      </c>
      <c r="F2241" s="14">
        <v>26</v>
      </c>
      <c r="G2241" s="29">
        <v>2</v>
      </c>
      <c r="H2241" s="19">
        <f t="shared" si="334"/>
        <v>126</v>
      </c>
      <c r="I2241" s="14">
        <v>420</v>
      </c>
      <c r="J2241" s="30">
        <f t="shared" si="337"/>
        <v>52920</v>
      </c>
      <c r="K2241" s="14">
        <v>1</v>
      </c>
      <c r="L2241" s="14"/>
      <c r="M2241" s="14"/>
      <c r="N2241" s="14">
        <v>2</v>
      </c>
      <c r="O2241" s="19"/>
      <c r="P2241" s="31">
        <v>100</v>
      </c>
      <c r="Q2241" s="32"/>
      <c r="R2241" s="32"/>
      <c r="S2241" s="31"/>
      <c r="T2241" s="31"/>
      <c r="U2241" s="30"/>
      <c r="V2241" s="30">
        <f t="shared" si="336"/>
        <v>52920</v>
      </c>
      <c r="W2241" s="30">
        <f t="shared" si="335"/>
        <v>52920</v>
      </c>
      <c r="X2241" s="33"/>
      <c r="Y2241" s="39"/>
      <c r="Z2241" s="19">
        <v>0.02</v>
      </c>
    </row>
    <row r="2242" spans="1:26" ht="36.75" customHeight="1" thickBot="1" x14ac:dyDescent="0.6">
      <c r="A2242" s="153"/>
      <c r="B2242" s="11" t="s">
        <v>32</v>
      </c>
      <c r="C2242" s="11">
        <v>17422</v>
      </c>
      <c r="D2242" s="11"/>
      <c r="E2242" s="11"/>
      <c r="F2242" s="11"/>
      <c r="G2242" s="20"/>
      <c r="H2242" s="12"/>
      <c r="I2242" s="11"/>
      <c r="J2242" s="13"/>
      <c r="K2242" s="11">
        <v>1</v>
      </c>
      <c r="L2242" s="11" t="s">
        <v>33</v>
      </c>
      <c r="M2242" s="11" t="s">
        <v>37</v>
      </c>
      <c r="N2242" s="11">
        <v>2</v>
      </c>
      <c r="O2242" s="12">
        <v>180</v>
      </c>
      <c r="P2242" s="15">
        <v>100</v>
      </c>
      <c r="Q2242" s="16">
        <v>8450</v>
      </c>
      <c r="R2242" s="16">
        <f>O2242*Q2242</f>
        <v>1521000</v>
      </c>
      <c r="S2242" s="15">
        <v>26</v>
      </c>
      <c r="T2242" s="15">
        <v>42</v>
      </c>
      <c r="U2242" s="13">
        <f>R2242*(100-T2242)%</f>
        <v>882179.99999999988</v>
      </c>
      <c r="V2242" s="13">
        <f t="shared" si="336"/>
        <v>882179.99999999988</v>
      </c>
      <c r="W2242" s="13">
        <f t="shared" si="335"/>
        <v>882179.99999999988</v>
      </c>
      <c r="X2242" s="17">
        <v>10</v>
      </c>
      <c r="Y2242" s="6" t="s">
        <v>35</v>
      </c>
      <c r="Z2242" s="19">
        <v>0.02</v>
      </c>
    </row>
    <row r="2243" spans="1:26" ht="36.75" customHeight="1" thickBot="1" x14ac:dyDescent="0.6">
      <c r="A2243" s="11">
        <v>1827</v>
      </c>
      <c r="B2243" s="11" t="s">
        <v>32</v>
      </c>
      <c r="C2243" s="11">
        <v>1421</v>
      </c>
      <c r="D2243" s="11">
        <v>0</v>
      </c>
      <c r="E2243" s="11">
        <v>1</v>
      </c>
      <c r="F2243" s="11">
        <v>85</v>
      </c>
      <c r="G2243" s="20">
        <v>1</v>
      </c>
      <c r="H2243" s="12">
        <f t="shared" si="334"/>
        <v>185</v>
      </c>
      <c r="I2243" s="11">
        <v>100</v>
      </c>
      <c r="J2243" s="13">
        <f>H2243*I2243</f>
        <v>18500</v>
      </c>
      <c r="K2243" s="11">
        <v>1</v>
      </c>
      <c r="L2243" s="11"/>
      <c r="M2243" s="11"/>
      <c r="N2243" s="11">
        <v>1</v>
      </c>
      <c r="O2243" s="12"/>
      <c r="P2243" s="15">
        <v>100</v>
      </c>
      <c r="Q2243" s="16"/>
      <c r="R2243" s="16"/>
      <c r="S2243" s="15"/>
      <c r="T2243" s="15"/>
      <c r="U2243" s="13"/>
      <c r="V2243" s="13">
        <f t="shared" si="336"/>
        <v>18500</v>
      </c>
      <c r="W2243" s="13">
        <f t="shared" si="335"/>
        <v>18500</v>
      </c>
      <c r="X2243" s="17">
        <v>50</v>
      </c>
      <c r="Y2243" s="18" t="s">
        <v>35</v>
      </c>
      <c r="Z2243" s="19">
        <v>0.01</v>
      </c>
    </row>
    <row r="2244" spans="1:26" ht="39" customHeight="1" thickBot="1" x14ac:dyDescent="0.6">
      <c r="A2244" s="152">
        <v>1828</v>
      </c>
      <c r="B2244" s="11" t="s">
        <v>32</v>
      </c>
      <c r="C2244" s="11">
        <v>1491</v>
      </c>
      <c r="D2244" s="11">
        <v>0</v>
      </c>
      <c r="E2244" s="11">
        <v>3</v>
      </c>
      <c r="F2244" s="11">
        <v>53</v>
      </c>
      <c r="G2244" s="20">
        <v>5</v>
      </c>
      <c r="H2244" s="12">
        <f>SUM(D2244*400)+(E2244*100)+F2244-H2246</f>
        <v>347</v>
      </c>
      <c r="I2244" s="11">
        <v>420</v>
      </c>
      <c r="J2244" s="13">
        <f>H2244*I2244</f>
        <v>145740</v>
      </c>
      <c r="K2244" s="11">
        <v>1</v>
      </c>
      <c r="L2244" s="11" t="s">
        <v>33</v>
      </c>
      <c r="M2244" s="14" t="s">
        <v>34</v>
      </c>
      <c r="N2244" s="11">
        <v>5</v>
      </c>
      <c r="O2244" s="12">
        <v>424</v>
      </c>
      <c r="P2244" s="15">
        <v>100</v>
      </c>
      <c r="Q2244" s="16">
        <v>8450</v>
      </c>
      <c r="R2244" s="16">
        <f>O2244*Q2244</f>
        <v>3582800</v>
      </c>
      <c r="S2244" s="15">
        <v>26</v>
      </c>
      <c r="T2244" s="15">
        <v>85</v>
      </c>
      <c r="U2244" s="13"/>
      <c r="V2244" s="13"/>
      <c r="W2244" s="13"/>
      <c r="X2244" s="17"/>
      <c r="Y2244" s="6"/>
      <c r="Z2244" s="19"/>
    </row>
    <row r="2245" spans="1:26" ht="36.75" customHeight="1" thickBot="1" x14ac:dyDescent="0.6">
      <c r="A2245" s="157"/>
      <c r="B2245" s="11" t="s">
        <v>32</v>
      </c>
      <c r="C2245" s="11">
        <v>1491</v>
      </c>
      <c r="D2245" s="11"/>
      <c r="E2245" s="11"/>
      <c r="F2245" s="11"/>
      <c r="G2245" s="20">
        <v>2</v>
      </c>
      <c r="H2245" s="12"/>
      <c r="I2245" s="11"/>
      <c r="J2245" s="13"/>
      <c r="K2245" s="11">
        <v>1</v>
      </c>
      <c r="L2245" s="11"/>
      <c r="M2245" s="11" t="s">
        <v>47</v>
      </c>
      <c r="N2245" s="11">
        <v>2</v>
      </c>
      <c r="O2245" s="12">
        <f>O2244-O2246</f>
        <v>400</v>
      </c>
      <c r="P2245" s="15">
        <v>92.195121951219505</v>
      </c>
      <c r="Q2245" s="16">
        <v>8450</v>
      </c>
      <c r="R2245" s="16">
        <f>O2245*Q2245</f>
        <v>3380000</v>
      </c>
      <c r="S2245" s="15">
        <v>26</v>
      </c>
      <c r="T2245" s="15">
        <v>85</v>
      </c>
      <c r="U2245" s="13">
        <f>R2245*(100-T2245)%</f>
        <v>507000</v>
      </c>
      <c r="V2245" s="13">
        <f>U2245+J2244</f>
        <v>652740</v>
      </c>
      <c r="W2245" s="13">
        <f>V2245</f>
        <v>652740</v>
      </c>
      <c r="X2245" s="17">
        <v>50</v>
      </c>
      <c r="Y2245" s="18" t="s">
        <v>35</v>
      </c>
      <c r="Z2245" s="19">
        <v>0.03</v>
      </c>
    </row>
    <row r="2246" spans="1:26" s="37" customFormat="1" ht="36.75" customHeight="1" thickBot="1" x14ac:dyDescent="0.6">
      <c r="A2246" s="157"/>
      <c r="B2246" s="14" t="s">
        <v>32</v>
      </c>
      <c r="C2246" s="14">
        <v>1491</v>
      </c>
      <c r="D2246" s="14"/>
      <c r="E2246" s="14"/>
      <c r="F2246" s="14"/>
      <c r="G2246" s="29">
        <v>3</v>
      </c>
      <c r="H2246" s="19">
        <v>6</v>
      </c>
      <c r="I2246" s="14">
        <v>420</v>
      </c>
      <c r="J2246" s="30">
        <f>H2246*I2246</f>
        <v>2520</v>
      </c>
      <c r="K2246" s="14">
        <v>1</v>
      </c>
      <c r="L2246" s="14"/>
      <c r="M2246" s="14" t="s">
        <v>48</v>
      </c>
      <c r="N2246" s="14">
        <v>3</v>
      </c>
      <c r="O2246" s="19">
        <v>24</v>
      </c>
      <c r="P2246" s="31">
        <v>7.8048780487804876</v>
      </c>
      <c r="Q2246" s="32">
        <v>8450</v>
      </c>
      <c r="R2246" s="32">
        <f>O2246*Q2246</f>
        <v>202800</v>
      </c>
      <c r="S2246" s="31">
        <v>26</v>
      </c>
      <c r="T2246" s="31">
        <v>85</v>
      </c>
      <c r="U2246" s="30">
        <f>R2246*(100-T2246)%</f>
        <v>30420</v>
      </c>
      <c r="V2246" s="30">
        <f>U2246+J2246</f>
        <v>32940</v>
      </c>
      <c r="W2246" s="30">
        <f t="shared" si="335"/>
        <v>32940</v>
      </c>
      <c r="X2246" s="33">
        <v>0</v>
      </c>
      <c r="Y2246" s="39">
        <f>W2246</f>
        <v>32940</v>
      </c>
      <c r="Z2246" s="19">
        <v>0.3</v>
      </c>
    </row>
    <row r="2247" spans="1:26" ht="36.75" customHeight="1" thickBot="1" x14ac:dyDescent="0.6">
      <c r="A2247" s="153"/>
      <c r="B2247" s="11" t="s">
        <v>32</v>
      </c>
      <c r="C2247" s="11">
        <v>1491</v>
      </c>
      <c r="D2247" s="11"/>
      <c r="E2247" s="11"/>
      <c r="F2247" s="11"/>
      <c r="G2247" s="20">
        <v>2</v>
      </c>
      <c r="H2247" s="12"/>
      <c r="I2247" s="11"/>
      <c r="J2247" s="13"/>
      <c r="K2247" s="11">
        <v>1</v>
      </c>
      <c r="L2247" s="11" t="s">
        <v>33</v>
      </c>
      <c r="M2247" s="11" t="s">
        <v>37</v>
      </c>
      <c r="N2247" s="11">
        <v>2</v>
      </c>
      <c r="O2247" s="12">
        <v>136</v>
      </c>
      <c r="P2247" s="15">
        <v>100</v>
      </c>
      <c r="Q2247" s="16">
        <v>8450</v>
      </c>
      <c r="R2247" s="16">
        <f>O2247*Q2247</f>
        <v>1149200</v>
      </c>
      <c r="S2247" s="15">
        <v>11</v>
      </c>
      <c r="T2247" s="15">
        <v>12</v>
      </c>
      <c r="U2247" s="13">
        <f>R2247*(100-T2247)%</f>
        <v>1011296</v>
      </c>
      <c r="V2247" s="13">
        <f t="shared" ref="V2247:V2311" si="339">U2247+J2247</f>
        <v>1011296</v>
      </c>
      <c r="W2247" s="13">
        <f t="shared" si="335"/>
        <v>1011296</v>
      </c>
      <c r="X2247" s="17">
        <v>10</v>
      </c>
      <c r="Y2247" s="18" t="s">
        <v>35</v>
      </c>
      <c r="Z2247" s="19">
        <v>0.02</v>
      </c>
    </row>
    <row r="2248" spans="1:26" ht="27" customHeight="1" thickBot="1" x14ac:dyDescent="0.6">
      <c r="A2248" s="11">
        <v>1829</v>
      </c>
      <c r="B2248" s="11" t="s">
        <v>32</v>
      </c>
      <c r="C2248" s="11">
        <v>19474</v>
      </c>
      <c r="D2248" s="11">
        <v>1</v>
      </c>
      <c r="E2248" s="11">
        <v>0</v>
      </c>
      <c r="F2248" s="11">
        <v>33</v>
      </c>
      <c r="G2248" s="20">
        <v>1</v>
      </c>
      <c r="H2248" s="12">
        <f t="shared" si="334"/>
        <v>433</v>
      </c>
      <c r="I2248" s="11">
        <v>100</v>
      </c>
      <c r="J2248" s="13">
        <f>H2248*I2248</f>
        <v>43300</v>
      </c>
      <c r="K2248" s="11">
        <v>1</v>
      </c>
      <c r="L2248" s="11"/>
      <c r="M2248" s="11"/>
      <c r="N2248" s="11">
        <v>1</v>
      </c>
      <c r="O2248" s="12"/>
      <c r="P2248" s="15">
        <v>100</v>
      </c>
      <c r="Q2248" s="16"/>
      <c r="R2248" s="16"/>
      <c r="S2248" s="15"/>
      <c r="T2248" s="15"/>
      <c r="U2248" s="13"/>
      <c r="V2248" s="13">
        <f t="shared" si="339"/>
        <v>43300</v>
      </c>
      <c r="W2248" s="13">
        <f t="shared" si="335"/>
        <v>43300</v>
      </c>
      <c r="X2248" s="17">
        <v>50</v>
      </c>
      <c r="Y2248" s="18" t="s">
        <v>35</v>
      </c>
      <c r="Z2248" s="19">
        <v>0.01</v>
      </c>
    </row>
    <row r="2249" spans="1:26" s="37" customFormat="1" ht="27" customHeight="1" thickBot="1" x14ac:dyDescent="0.6">
      <c r="A2249" s="147">
        <v>1830</v>
      </c>
      <c r="B2249" s="14" t="s">
        <v>32</v>
      </c>
      <c r="C2249" s="14">
        <v>17261</v>
      </c>
      <c r="D2249" s="14">
        <v>1</v>
      </c>
      <c r="E2249" s="14">
        <v>2</v>
      </c>
      <c r="F2249" s="14">
        <v>25</v>
      </c>
      <c r="G2249" s="29">
        <v>2</v>
      </c>
      <c r="H2249" s="19">
        <f>SUM(D2249*400)+(E2249*100)+F2249-H2251</f>
        <v>596.25</v>
      </c>
      <c r="I2249" s="14">
        <v>440</v>
      </c>
      <c r="J2249" s="30">
        <f>H2249*I2249</f>
        <v>262350</v>
      </c>
      <c r="K2249" s="14">
        <v>1</v>
      </c>
      <c r="L2249" s="14"/>
      <c r="M2249" s="14"/>
      <c r="N2249" s="14">
        <v>2</v>
      </c>
      <c r="O2249" s="19"/>
      <c r="P2249" s="31">
        <v>100</v>
      </c>
      <c r="Q2249" s="32"/>
      <c r="R2249" s="32"/>
      <c r="S2249" s="31"/>
      <c r="T2249" s="31"/>
      <c r="U2249" s="30"/>
      <c r="V2249" s="30">
        <f t="shared" si="339"/>
        <v>262350</v>
      </c>
      <c r="W2249" s="30">
        <f t="shared" si="335"/>
        <v>262350</v>
      </c>
      <c r="X2249" s="33">
        <v>50</v>
      </c>
      <c r="Y2249" s="34" t="s">
        <v>35</v>
      </c>
      <c r="Z2249" s="19">
        <v>0.03</v>
      </c>
    </row>
    <row r="2250" spans="1:26" ht="36.75" customHeight="1" thickBot="1" x14ac:dyDescent="0.6">
      <c r="A2250" s="151"/>
      <c r="B2250" s="11" t="s">
        <v>32</v>
      </c>
      <c r="C2250" s="11">
        <v>17261</v>
      </c>
      <c r="D2250" s="11"/>
      <c r="E2250" s="11"/>
      <c r="F2250" s="11"/>
      <c r="G2250" s="20"/>
      <c r="H2250" s="12"/>
      <c r="I2250" s="11"/>
      <c r="J2250" s="13"/>
      <c r="K2250" s="11">
        <v>1</v>
      </c>
      <c r="L2250" s="11" t="s">
        <v>33</v>
      </c>
      <c r="M2250" s="11" t="s">
        <v>37</v>
      </c>
      <c r="N2250" s="11">
        <v>2</v>
      </c>
      <c r="O2250" s="12">
        <v>150</v>
      </c>
      <c r="P2250" s="15">
        <v>100</v>
      </c>
      <c r="Q2250" s="16">
        <v>8450</v>
      </c>
      <c r="R2250" s="16">
        <f>O2250*Q2250</f>
        <v>1267500</v>
      </c>
      <c r="S2250" s="15">
        <v>21</v>
      </c>
      <c r="T2250" s="15">
        <v>32</v>
      </c>
      <c r="U2250" s="13">
        <f>R2250*(100-T2250)%</f>
        <v>861900.00000000012</v>
      </c>
      <c r="V2250" s="13">
        <f t="shared" si="339"/>
        <v>861900.00000000012</v>
      </c>
      <c r="W2250" s="13">
        <f t="shared" si="335"/>
        <v>861900.00000000012</v>
      </c>
      <c r="X2250" s="17">
        <v>10</v>
      </c>
      <c r="Y2250" s="6" t="s">
        <v>35</v>
      </c>
      <c r="Z2250" s="19">
        <v>0.02</v>
      </c>
    </row>
    <row r="2251" spans="1:26" ht="36.75" customHeight="1" thickBot="1" x14ac:dyDescent="0.6">
      <c r="A2251" s="148"/>
      <c r="B2251" s="11" t="s">
        <v>32</v>
      </c>
      <c r="C2251" s="11">
        <v>17261</v>
      </c>
      <c r="D2251" s="11"/>
      <c r="E2251" s="11"/>
      <c r="F2251" s="11"/>
      <c r="G2251" s="20"/>
      <c r="H2251" s="12">
        <v>28.75</v>
      </c>
      <c r="I2251" s="14">
        <v>440</v>
      </c>
      <c r="J2251" s="30">
        <f>H2251*I2251</f>
        <v>12650</v>
      </c>
      <c r="K2251" s="11"/>
      <c r="L2251" s="11" t="s">
        <v>33</v>
      </c>
      <c r="M2251" s="11" t="s">
        <v>37</v>
      </c>
      <c r="N2251" s="11">
        <v>2</v>
      </c>
      <c r="O2251" s="12">
        <v>115</v>
      </c>
      <c r="P2251" s="15">
        <v>100</v>
      </c>
      <c r="Q2251" s="16">
        <v>8450</v>
      </c>
      <c r="R2251" s="16">
        <f>O2251*Q2251</f>
        <v>971750</v>
      </c>
      <c r="S2251" s="15">
        <v>3</v>
      </c>
      <c r="T2251" s="15">
        <v>3</v>
      </c>
      <c r="U2251" s="13">
        <f>R2251*(100-T2251)%</f>
        <v>942597.5</v>
      </c>
      <c r="V2251" s="13">
        <f>U2251+J2251</f>
        <v>955247.5</v>
      </c>
      <c r="W2251" s="13">
        <f t="shared" si="335"/>
        <v>955247.5</v>
      </c>
      <c r="X2251" s="17"/>
      <c r="Y2251" s="6">
        <f>W2251</f>
        <v>955247.5</v>
      </c>
      <c r="Z2251" s="19">
        <v>0.02</v>
      </c>
    </row>
    <row r="2252" spans="1:26" ht="36.75" customHeight="1" thickBot="1" x14ac:dyDescent="0.6">
      <c r="A2252" s="11">
        <v>1831</v>
      </c>
      <c r="B2252" s="11" t="s">
        <v>32</v>
      </c>
      <c r="C2252" s="11">
        <v>33315</v>
      </c>
      <c r="D2252" s="11">
        <v>0</v>
      </c>
      <c r="E2252" s="11">
        <v>3</v>
      </c>
      <c r="F2252" s="11">
        <v>79</v>
      </c>
      <c r="G2252" s="20">
        <v>2</v>
      </c>
      <c r="H2252" s="12">
        <f t="shared" si="334"/>
        <v>379</v>
      </c>
      <c r="I2252" s="11">
        <v>100</v>
      </c>
      <c r="J2252" s="13">
        <f t="shared" ref="J2252:J2261" si="340">H2252*I2252</f>
        <v>37900</v>
      </c>
      <c r="K2252" s="11">
        <v>1</v>
      </c>
      <c r="L2252" s="11" t="s">
        <v>33</v>
      </c>
      <c r="M2252" s="14" t="s">
        <v>34</v>
      </c>
      <c r="N2252" s="11">
        <v>2</v>
      </c>
      <c r="O2252" s="12">
        <v>748</v>
      </c>
      <c r="P2252" s="15">
        <v>100</v>
      </c>
      <c r="Q2252" s="16">
        <v>8450</v>
      </c>
      <c r="R2252" s="16">
        <f>O2252*Q2252</f>
        <v>6320600</v>
      </c>
      <c r="S2252" s="15">
        <v>26</v>
      </c>
      <c r="T2252" s="15">
        <v>85</v>
      </c>
      <c r="U2252" s="13">
        <f>R2252*(100-T2252)%</f>
        <v>948090</v>
      </c>
      <c r="V2252" s="13">
        <f t="shared" si="339"/>
        <v>985990</v>
      </c>
      <c r="W2252" s="13">
        <f t="shared" si="335"/>
        <v>985990</v>
      </c>
      <c r="X2252" s="17">
        <v>50</v>
      </c>
      <c r="Y2252" s="18" t="s">
        <v>35</v>
      </c>
      <c r="Z2252" s="19">
        <v>0.03</v>
      </c>
    </row>
    <row r="2253" spans="1:26" ht="36.75" customHeight="1" thickBot="1" x14ac:dyDescent="0.6">
      <c r="A2253" s="152">
        <v>1832</v>
      </c>
      <c r="B2253" s="11" t="s">
        <v>32</v>
      </c>
      <c r="C2253" s="11">
        <v>1458</v>
      </c>
      <c r="D2253" s="11">
        <v>0</v>
      </c>
      <c r="E2253" s="11">
        <v>1</v>
      </c>
      <c r="F2253" s="11">
        <v>30</v>
      </c>
      <c r="G2253" s="20">
        <v>2</v>
      </c>
      <c r="H2253" s="12">
        <f>SUM(D2253*400)+(E2253*100)+F2253-H2254</f>
        <v>124</v>
      </c>
      <c r="I2253" s="11">
        <v>420</v>
      </c>
      <c r="J2253" s="13">
        <f>H2253*I2253</f>
        <v>52080</v>
      </c>
      <c r="K2253" s="11">
        <v>1</v>
      </c>
      <c r="L2253" s="11" t="s">
        <v>33</v>
      </c>
      <c r="M2253" s="14" t="s">
        <v>34</v>
      </c>
      <c r="N2253" s="11">
        <v>2</v>
      </c>
      <c r="O2253" s="12">
        <v>450</v>
      </c>
      <c r="P2253" s="15">
        <v>100</v>
      </c>
      <c r="Q2253" s="16">
        <v>8450</v>
      </c>
      <c r="R2253" s="16">
        <f>O2253*Q2253</f>
        <v>3802500</v>
      </c>
      <c r="S2253" s="15">
        <v>31</v>
      </c>
      <c r="T2253" s="15">
        <v>85</v>
      </c>
      <c r="U2253" s="13">
        <f>R2253*(100-T2253)%</f>
        <v>570375</v>
      </c>
      <c r="V2253" s="13">
        <f t="shared" si="339"/>
        <v>622455</v>
      </c>
      <c r="W2253" s="13">
        <f t="shared" si="335"/>
        <v>622455</v>
      </c>
      <c r="X2253" s="17">
        <v>50</v>
      </c>
      <c r="Y2253" s="18" t="s">
        <v>35</v>
      </c>
      <c r="Z2253" s="19">
        <v>0.03</v>
      </c>
    </row>
    <row r="2254" spans="1:26" s="37" customFormat="1" ht="36.75" customHeight="1" thickBot="1" x14ac:dyDescent="0.6">
      <c r="A2254" s="153"/>
      <c r="B2254" s="14" t="s">
        <v>32</v>
      </c>
      <c r="C2254" s="14">
        <v>1458</v>
      </c>
      <c r="D2254" s="14"/>
      <c r="E2254" s="14"/>
      <c r="F2254" s="14"/>
      <c r="G2254" s="29">
        <v>3</v>
      </c>
      <c r="H2254" s="19">
        <v>6</v>
      </c>
      <c r="I2254" s="14">
        <v>420</v>
      </c>
      <c r="J2254" s="30">
        <f t="shared" si="340"/>
        <v>2520</v>
      </c>
      <c r="K2254" s="14">
        <v>1</v>
      </c>
      <c r="L2254" s="14" t="s">
        <v>42</v>
      </c>
      <c r="M2254" s="14" t="s">
        <v>41</v>
      </c>
      <c r="N2254" s="14">
        <v>3</v>
      </c>
      <c r="O2254" s="19">
        <v>24</v>
      </c>
      <c r="P2254" s="31">
        <v>100</v>
      </c>
      <c r="Q2254" s="32">
        <v>2550</v>
      </c>
      <c r="R2254" s="32">
        <f>O2254*Q2254</f>
        <v>61200</v>
      </c>
      <c r="S2254" s="31">
        <v>16</v>
      </c>
      <c r="T2254" s="31">
        <v>72</v>
      </c>
      <c r="U2254" s="30">
        <f>R2254*(100-T2254)%</f>
        <v>17136</v>
      </c>
      <c r="V2254" s="30">
        <f>U2254+J2254</f>
        <v>19656</v>
      </c>
      <c r="W2254" s="30">
        <f t="shared" si="335"/>
        <v>19656</v>
      </c>
      <c r="X2254" s="33">
        <v>0</v>
      </c>
      <c r="Y2254" s="39">
        <f>W2254</f>
        <v>19656</v>
      </c>
      <c r="Z2254" s="19">
        <v>0.3</v>
      </c>
    </row>
    <row r="2255" spans="1:26" ht="27" customHeight="1" thickBot="1" x14ac:dyDescent="0.6">
      <c r="A2255" s="11">
        <v>1833</v>
      </c>
      <c r="B2255" s="11" t="s">
        <v>32</v>
      </c>
      <c r="C2255" s="11">
        <v>17820</v>
      </c>
      <c r="D2255" s="11">
        <v>12</v>
      </c>
      <c r="E2255" s="11">
        <v>2</v>
      </c>
      <c r="F2255" s="11">
        <v>93</v>
      </c>
      <c r="G2255" s="20">
        <v>1</v>
      </c>
      <c r="H2255" s="12">
        <f t="shared" si="334"/>
        <v>5093</v>
      </c>
      <c r="I2255" s="11">
        <v>130</v>
      </c>
      <c r="J2255" s="13">
        <f t="shared" si="340"/>
        <v>662090</v>
      </c>
      <c r="K2255" s="11">
        <v>1</v>
      </c>
      <c r="L2255" s="11"/>
      <c r="M2255" s="11"/>
      <c r="N2255" s="11">
        <v>1</v>
      </c>
      <c r="O2255" s="12"/>
      <c r="P2255" s="15">
        <v>100</v>
      </c>
      <c r="Q2255" s="16"/>
      <c r="R2255" s="16"/>
      <c r="S2255" s="15"/>
      <c r="T2255" s="15"/>
      <c r="U2255" s="13"/>
      <c r="V2255" s="13">
        <f t="shared" si="339"/>
        <v>662090</v>
      </c>
      <c r="W2255" s="13">
        <f t="shared" si="335"/>
        <v>662090</v>
      </c>
      <c r="X2255" s="154">
        <v>50</v>
      </c>
      <c r="Y2255" s="170" t="s">
        <v>35</v>
      </c>
      <c r="Z2255" s="156">
        <v>0.01</v>
      </c>
    </row>
    <row r="2256" spans="1:26" ht="27" customHeight="1" thickBot="1" x14ac:dyDescent="0.6">
      <c r="A2256" s="11">
        <v>1834</v>
      </c>
      <c r="B2256" s="11" t="s">
        <v>32</v>
      </c>
      <c r="C2256" s="11">
        <v>17828</v>
      </c>
      <c r="D2256" s="11">
        <v>8</v>
      </c>
      <c r="E2256" s="11">
        <v>2</v>
      </c>
      <c r="F2256" s="11">
        <v>13</v>
      </c>
      <c r="G2256" s="20">
        <v>1</v>
      </c>
      <c r="H2256" s="12">
        <f t="shared" si="334"/>
        <v>3413</v>
      </c>
      <c r="I2256" s="11">
        <v>130</v>
      </c>
      <c r="J2256" s="13">
        <f t="shared" si="340"/>
        <v>443690</v>
      </c>
      <c r="K2256" s="11">
        <v>1</v>
      </c>
      <c r="L2256" s="11"/>
      <c r="M2256" s="11"/>
      <c r="N2256" s="11">
        <v>1</v>
      </c>
      <c r="O2256" s="12"/>
      <c r="P2256" s="15">
        <v>100</v>
      </c>
      <c r="Q2256" s="16"/>
      <c r="R2256" s="16"/>
      <c r="S2256" s="15"/>
      <c r="T2256" s="15"/>
      <c r="U2256" s="13"/>
      <c r="V2256" s="13">
        <f t="shared" si="339"/>
        <v>443690</v>
      </c>
      <c r="W2256" s="13">
        <f t="shared" si="335"/>
        <v>443690</v>
      </c>
      <c r="X2256" s="154"/>
      <c r="Y2256" s="170"/>
      <c r="Z2256" s="156"/>
    </row>
    <row r="2257" spans="1:26" ht="36.75" customHeight="1" thickBot="1" x14ac:dyDescent="0.6">
      <c r="A2257" s="11">
        <v>1835</v>
      </c>
      <c r="B2257" s="11" t="s">
        <v>32</v>
      </c>
      <c r="C2257" s="11">
        <v>17264</v>
      </c>
      <c r="D2257" s="11">
        <v>0</v>
      </c>
      <c r="E2257" s="11">
        <v>2</v>
      </c>
      <c r="F2257" s="11">
        <v>80</v>
      </c>
      <c r="G2257" s="20">
        <v>2</v>
      </c>
      <c r="H2257" s="12">
        <f t="shared" si="334"/>
        <v>280</v>
      </c>
      <c r="I2257" s="11">
        <v>420</v>
      </c>
      <c r="J2257" s="13">
        <f t="shared" si="340"/>
        <v>117600</v>
      </c>
      <c r="K2257" s="11">
        <v>1</v>
      </c>
      <c r="L2257" s="11" t="s">
        <v>33</v>
      </c>
      <c r="M2257" s="11" t="s">
        <v>37</v>
      </c>
      <c r="N2257" s="11">
        <v>2</v>
      </c>
      <c r="O2257" s="12">
        <v>180</v>
      </c>
      <c r="P2257" s="15">
        <v>100</v>
      </c>
      <c r="Q2257" s="16">
        <v>8450</v>
      </c>
      <c r="R2257" s="16">
        <f>O2257*Q2257</f>
        <v>1521000</v>
      </c>
      <c r="S2257" s="15">
        <v>11</v>
      </c>
      <c r="T2257" s="15">
        <v>12</v>
      </c>
      <c r="U2257" s="13">
        <f>R2257*(100-T2257)%</f>
        <v>1338480</v>
      </c>
      <c r="V2257" s="13">
        <f t="shared" si="339"/>
        <v>1456080</v>
      </c>
      <c r="W2257" s="13">
        <f t="shared" si="335"/>
        <v>1456080</v>
      </c>
      <c r="X2257" s="17">
        <v>50</v>
      </c>
      <c r="Y2257" s="6" t="s">
        <v>35</v>
      </c>
      <c r="Z2257" s="19">
        <v>0.03</v>
      </c>
    </row>
    <row r="2258" spans="1:26" ht="36.75" customHeight="1" thickBot="1" x14ac:dyDescent="0.6">
      <c r="A2258" s="11">
        <v>1836</v>
      </c>
      <c r="B2258" s="11" t="s">
        <v>32</v>
      </c>
      <c r="C2258" s="11">
        <v>436</v>
      </c>
      <c r="D2258" s="11">
        <v>0</v>
      </c>
      <c r="E2258" s="11">
        <v>0</v>
      </c>
      <c r="F2258" s="11">
        <v>86</v>
      </c>
      <c r="G2258" s="20">
        <v>2</v>
      </c>
      <c r="H2258" s="12">
        <f t="shared" si="334"/>
        <v>86</v>
      </c>
      <c r="I2258" s="11">
        <v>420</v>
      </c>
      <c r="J2258" s="13">
        <f t="shared" si="340"/>
        <v>36120</v>
      </c>
      <c r="K2258" s="11">
        <v>1</v>
      </c>
      <c r="L2258" s="11" t="s">
        <v>33</v>
      </c>
      <c r="M2258" s="14" t="s">
        <v>34</v>
      </c>
      <c r="N2258" s="11">
        <v>2</v>
      </c>
      <c r="O2258" s="12">
        <v>216</v>
      </c>
      <c r="P2258" s="11">
        <v>100</v>
      </c>
      <c r="Q2258" s="16">
        <v>8450</v>
      </c>
      <c r="R2258" s="16">
        <f>O2258*Q2258</f>
        <v>1825200</v>
      </c>
      <c r="S2258" s="15">
        <v>31</v>
      </c>
      <c r="T2258" s="15">
        <v>85</v>
      </c>
      <c r="U2258" s="13">
        <f>R2258*(100-T2258)%</f>
        <v>273780</v>
      </c>
      <c r="V2258" s="13">
        <f t="shared" si="339"/>
        <v>309900</v>
      </c>
      <c r="W2258" s="13">
        <f t="shared" si="335"/>
        <v>309900</v>
      </c>
      <c r="X2258" s="17">
        <v>50</v>
      </c>
      <c r="Y2258" s="18" t="s">
        <v>35</v>
      </c>
      <c r="Z2258" s="19">
        <v>0.03</v>
      </c>
    </row>
    <row r="2259" spans="1:26" ht="26.25" customHeight="1" thickBot="1" x14ac:dyDescent="0.6">
      <c r="A2259" s="11">
        <v>1837</v>
      </c>
      <c r="B2259" s="11" t="s">
        <v>32</v>
      </c>
      <c r="C2259" s="11">
        <v>21864</v>
      </c>
      <c r="D2259" s="11">
        <v>2</v>
      </c>
      <c r="E2259" s="11">
        <v>3</v>
      </c>
      <c r="F2259" s="11">
        <v>72</v>
      </c>
      <c r="G2259" s="20">
        <v>1</v>
      </c>
      <c r="H2259" s="12">
        <f t="shared" si="334"/>
        <v>1172</v>
      </c>
      <c r="I2259" s="11">
        <v>140</v>
      </c>
      <c r="J2259" s="13">
        <f t="shared" si="340"/>
        <v>164080</v>
      </c>
      <c r="K2259" s="11">
        <v>1</v>
      </c>
      <c r="L2259" s="11"/>
      <c r="M2259" s="11"/>
      <c r="N2259" s="11">
        <v>1</v>
      </c>
      <c r="O2259" s="12"/>
      <c r="P2259" s="15">
        <v>100</v>
      </c>
      <c r="Q2259" s="16"/>
      <c r="R2259" s="16"/>
      <c r="S2259" s="15"/>
      <c r="T2259" s="15"/>
      <c r="U2259" s="13"/>
      <c r="V2259" s="13">
        <f t="shared" si="339"/>
        <v>164080</v>
      </c>
      <c r="W2259" s="13">
        <f t="shared" si="335"/>
        <v>164080</v>
      </c>
      <c r="X2259" s="161">
        <v>50</v>
      </c>
      <c r="Y2259" s="164" t="s">
        <v>35</v>
      </c>
      <c r="Z2259" s="144">
        <v>0.01</v>
      </c>
    </row>
    <row r="2260" spans="1:26" ht="26.25" customHeight="1" thickBot="1" x14ac:dyDescent="0.6">
      <c r="A2260" s="11">
        <v>1838</v>
      </c>
      <c r="B2260" s="11" t="s">
        <v>32</v>
      </c>
      <c r="C2260" s="11">
        <v>21866</v>
      </c>
      <c r="D2260" s="11">
        <v>2</v>
      </c>
      <c r="E2260" s="11">
        <v>3</v>
      </c>
      <c r="F2260" s="11">
        <v>72</v>
      </c>
      <c r="G2260" s="20">
        <v>1</v>
      </c>
      <c r="H2260" s="12">
        <f t="shared" si="334"/>
        <v>1172</v>
      </c>
      <c r="I2260" s="11">
        <v>140</v>
      </c>
      <c r="J2260" s="13">
        <f t="shared" si="340"/>
        <v>164080</v>
      </c>
      <c r="K2260" s="11">
        <v>1</v>
      </c>
      <c r="L2260" s="11"/>
      <c r="M2260" s="11"/>
      <c r="N2260" s="11">
        <v>1</v>
      </c>
      <c r="O2260" s="12"/>
      <c r="P2260" s="15">
        <v>100</v>
      </c>
      <c r="Q2260" s="16"/>
      <c r="R2260" s="16"/>
      <c r="S2260" s="15"/>
      <c r="T2260" s="15"/>
      <c r="U2260" s="13"/>
      <c r="V2260" s="13">
        <f t="shared" si="339"/>
        <v>164080</v>
      </c>
      <c r="W2260" s="13">
        <f t="shared" si="335"/>
        <v>164080</v>
      </c>
      <c r="X2260" s="163"/>
      <c r="Y2260" s="166"/>
      <c r="Z2260" s="146"/>
    </row>
    <row r="2261" spans="1:26" s="37" customFormat="1" ht="36.75" customHeight="1" thickBot="1" x14ac:dyDescent="0.6">
      <c r="A2261" s="147">
        <v>1839</v>
      </c>
      <c r="B2261" s="14" t="s">
        <v>32</v>
      </c>
      <c r="C2261" s="14">
        <v>34543</v>
      </c>
      <c r="D2261" s="14">
        <v>0</v>
      </c>
      <c r="E2261" s="14">
        <v>1</v>
      </c>
      <c r="F2261" s="14">
        <v>39</v>
      </c>
      <c r="G2261" s="14">
        <v>2</v>
      </c>
      <c r="H2261" s="19">
        <f t="shared" si="334"/>
        <v>139</v>
      </c>
      <c r="I2261" s="14">
        <v>420</v>
      </c>
      <c r="J2261" s="30">
        <f t="shared" si="340"/>
        <v>58380</v>
      </c>
      <c r="K2261" s="14">
        <v>1</v>
      </c>
      <c r="L2261" s="14"/>
      <c r="M2261" s="14"/>
      <c r="N2261" s="14">
        <v>2</v>
      </c>
      <c r="O2261" s="19"/>
      <c r="P2261" s="31">
        <v>100</v>
      </c>
      <c r="Q2261" s="32"/>
      <c r="R2261" s="32"/>
      <c r="S2261" s="31"/>
      <c r="T2261" s="31"/>
      <c r="U2261" s="30"/>
      <c r="V2261" s="30">
        <f t="shared" si="339"/>
        <v>58380</v>
      </c>
      <c r="W2261" s="30">
        <f t="shared" si="335"/>
        <v>58380</v>
      </c>
      <c r="X2261" s="33"/>
      <c r="Y2261" s="39"/>
      <c r="Z2261" s="19">
        <v>0.02</v>
      </c>
    </row>
    <row r="2262" spans="1:26" ht="36.75" customHeight="1" thickBot="1" x14ac:dyDescent="0.6">
      <c r="A2262" s="153"/>
      <c r="B2262" s="11" t="s">
        <v>32</v>
      </c>
      <c r="C2262" s="11">
        <v>34543</v>
      </c>
      <c r="D2262" s="11"/>
      <c r="E2262" s="11"/>
      <c r="F2262" s="11"/>
      <c r="G2262" s="11"/>
      <c r="H2262" s="12"/>
      <c r="I2262" s="11"/>
      <c r="J2262" s="13"/>
      <c r="K2262" s="11">
        <v>1</v>
      </c>
      <c r="L2262" s="11" t="s">
        <v>33</v>
      </c>
      <c r="M2262" s="14" t="s">
        <v>34</v>
      </c>
      <c r="N2262" s="11">
        <v>2</v>
      </c>
      <c r="O2262" s="12">
        <v>208</v>
      </c>
      <c r="P2262" s="15">
        <v>100</v>
      </c>
      <c r="Q2262" s="16">
        <v>8450</v>
      </c>
      <c r="R2262" s="16">
        <f>O2262*Q2262</f>
        <v>1757600</v>
      </c>
      <c r="S2262" s="15">
        <v>41</v>
      </c>
      <c r="T2262" s="15">
        <v>85</v>
      </c>
      <c r="U2262" s="13">
        <f>R2262*(100-T2262)%</f>
        <v>263640</v>
      </c>
      <c r="V2262" s="13">
        <f t="shared" si="339"/>
        <v>263640</v>
      </c>
      <c r="W2262" s="13">
        <f t="shared" si="335"/>
        <v>263640</v>
      </c>
      <c r="X2262" s="17">
        <v>10</v>
      </c>
      <c r="Y2262" s="18" t="s">
        <v>35</v>
      </c>
      <c r="Z2262" s="19">
        <v>0.02</v>
      </c>
    </row>
    <row r="2263" spans="1:26" ht="29.25" customHeight="1" thickBot="1" x14ac:dyDescent="0.6">
      <c r="A2263" s="11">
        <v>1840</v>
      </c>
      <c r="B2263" s="11" t="s">
        <v>32</v>
      </c>
      <c r="C2263" s="11">
        <v>416</v>
      </c>
      <c r="D2263" s="11">
        <v>0</v>
      </c>
      <c r="E2263" s="11">
        <v>1</v>
      </c>
      <c r="F2263" s="11">
        <v>23</v>
      </c>
      <c r="G2263" s="20">
        <v>1</v>
      </c>
      <c r="H2263" s="12">
        <f t="shared" si="334"/>
        <v>123</v>
      </c>
      <c r="I2263" s="11">
        <v>420</v>
      </c>
      <c r="J2263" s="13">
        <f t="shared" ref="J2263:J2269" si="341">H2263*I2263</f>
        <v>51660</v>
      </c>
      <c r="K2263" s="11">
        <v>1</v>
      </c>
      <c r="L2263" s="11"/>
      <c r="M2263" s="11"/>
      <c r="N2263" s="11">
        <v>1</v>
      </c>
      <c r="O2263" s="12"/>
      <c r="P2263" s="15">
        <v>100</v>
      </c>
      <c r="Q2263" s="16"/>
      <c r="R2263" s="16"/>
      <c r="S2263" s="15"/>
      <c r="T2263" s="15"/>
      <c r="U2263" s="13"/>
      <c r="V2263" s="13">
        <f t="shared" si="339"/>
        <v>51660</v>
      </c>
      <c r="W2263" s="13">
        <f t="shared" si="335"/>
        <v>51660</v>
      </c>
      <c r="X2263" s="154">
        <v>50</v>
      </c>
      <c r="Y2263" s="170" t="s">
        <v>35</v>
      </c>
      <c r="Z2263" s="156">
        <v>0.01</v>
      </c>
    </row>
    <row r="2264" spans="1:26" ht="29.25" customHeight="1" thickBot="1" x14ac:dyDescent="0.6">
      <c r="A2264" s="11">
        <v>1841</v>
      </c>
      <c r="B2264" s="11" t="s">
        <v>32</v>
      </c>
      <c r="C2264" s="11">
        <v>17648</v>
      </c>
      <c r="D2264" s="11">
        <v>11</v>
      </c>
      <c r="E2264" s="11">
        <v>0</v>
      </c>
      <c r="F2264" s="11">
        <v>22</v>
      </c>
      <c r="G2264" s="20">
        <v>1</v>
      </c>
      <c r="H2264" s="12">
        <f t="shared" si="334"/>
        <v>4422</v>
      </c>
      <c r="I2264" s="11">
        <v>130</v>
      </c>
      <c r="J2264" s="13">
        <f t="shared" si="341"/>
        <v>574860</v>
      </c>
      <c r="K2264" s="11">
        <v>1</v>
      </c>
      <c r="L2264" s="11"/>
      <c r="M2264" s="11"/>
      <c r="N2264" s="11">
        <v>1</v>
      </c>
      <c r="O2264" s="12"/>
      <c r="P2264" s="15">
        <v>100</v>
      </c>
      <c r="Q2264" s="16"/>
      <c r="R2264" s="16"/>
      <c r="S2264" s="15"/>
      <c r="T2264" s="15"/>
      <c r="U2264" s="13"/>
      <c r="V2264" s="13">
        <f t="shared" si="339"/>
        <v>574860</v>
      </c>
      <c r="W2264" s="13">
        <f t="shared" si="335"/>
        <v>574860</v>
      </c>
      <c r="X2264" s="154"/>
      <c r="Y2264" s="170"/>
      <c r="Z2264" s="156"/>
    </row>
    <row r="2265" spans="1:26" ht="36.75" customHeight="1" thickBot="1" x14ac:dyDescent="0.6">
      <c r="A2265" s="11">
        <v>1842</v>
      </c>
      <c r="B2265" s="11" t="s">
        <v>32</v>
      </c>
      <c r="C2265" s="11">
        <v>360</v>
      </c>
      <c r="D2265" s="11">
        <v>0</v>
      </c>
      <c r="E2265" s="11">
        <v>0</v>
      </c>
      <c r="F2265" s="11">
        <v>62</v>
      </c>
      <c r="G2265" s="20">
        <v>2</v>
      </c>
      <c r="H2265" s="12">
        <f t="shared" si="334"/>
        <v>62</v>
      </c>
      <c r="I2265" s="11">
        <v>420</v>
      </c>
      <c r="J2265" s="13">
        <f t="shared" si="341"/>
        <v>26040</v>
      </c>
      <c r="K2265" s="11">
        <v>1</v>
      </c>
      <c r="L2265" s="11" t="s">
        <v>33</v>
      </c>
      <c r="M2265" s="14" t="s">
        <v>34</v>
      </c>
      <c r="N2265" s="11">
        <v>2</v>
      </c>
      <c r="O2265" s="12">
        <v>162</v>
      </c>
      <c r="P2265" s="15">
        <v>100</v>
      </c>
      <c r="Q2265" s="16">
        <v>8450</v>
      </c>
      <c r="R2265" s="16">
        <f>O2265*Q2265</f>
        <v>1368900</v>
      </c>
      <c r="S2265" s="15">
        <v>26</v>
      </c>
      <c r="T2265" s="15">
        <v>85</v>
      </c>
      <c r="U2265" s="13">
        <f>R2265*(100-T2265)%</f>
        <v>205335</v>
      </c>
      <c r="V2265" s="13">
        <f t="shared" si="339"/>
        <v>231375</v>
      </c>
      <c r="W2265" s="13">
        <f t="shared" si="335"/>
        <v>231375</v>
      </c>
      <c r="X2265" s="17">
        <v>50</v>
      </c>
      <c r="Y2265" s="18" t="s">
        <v>35</v>
      </c>
      <c r="Z2265" s="19">
        <v>0.03</v>
      </c>
    </row>
    <row r="2266" spans="1:26" ht="36.75" customHeight="1" thickBot="1" x14ac:dyDescent="0.6">
      <c r="A2266" s="11">
        <v>1843</v>
      </c>
      <c r="B2266" s="11" t="s">
        <v>32</v>
      </c>
      <c r="C2266" s="11">
        <v>40440</v>
      </c>
      <c r="D2266" s="11">
        <v>0</v>
      </c>
      <c r="E2266" s="11">
        <v>0</v>
      </c>
      <c r="F2266" s="11">
        <v>78</v>
      </c>
      <c r="G2266" s="11">
        <v>2</v>
      </c>
      <c r="H2266" s="12">
        <f t="shared" si="334"/>
        <v>78</v>
      </c>
      <c r="I2266" s="11">
        <v>420</v>
      </c>
      <c r="J2266" s="13">
        <f t="shared" si="341"/>
        <v>32760</v>
      </c>
      <c r="K2266" s="11">
        <v>1</v>
      </c>
      <c r="L2266" s="11" t="s">
        <v>33</v>
      </c>
      <c r="M2266" s="11" t="s">
        <v>37</v>
      </c>
      <c r="N2266" s="11">
        <v>2</v>
      </c>
      <c r="O2266" s="12">
        <v>135.70000000000002</v>
      </c>
      <c r="P2266" s="15">
        <v>100</v>
      </c>
      <c r="Q2266" s="16">
        <v>8450</v>
      </c>
      <c r="R2266" s="16">
        <f>O2266*Q2266</f>
        <v>1146665.0000000002</v>
      </c>
      <c r="S2266" s="15">
        <v>11</v>
      </c>
      <c r="T2266" s="15">
        <v>12</v>
      </c>
      <c r="U2266" s="13">
        <f>R2266*(100-T2266)%</f>
        <v>1009065.2000000002</v>
      </c>
      <c r="V2266" s="13">
        <f t="shared" si="339"/>
        <v>1041825.2000000002</v>
      </c>
      <c r="W2266" s="13">
        <f t="shared" si="335"/>
        <v>1041825.2000000002</v>
      </c>
      <c r="X2266" s="17">
        <v>50</v>
      </c>
      <c r="Y2266" s="18" t="s">
        <v>35</v>
      </c>
      <c r="Z2266" s="19">
        <v>0.03</v>
      </c>
    </row>
    <row r="2267" spans="1:26" ht="36.75" customHeight="1" thickBot="1" x14ac:dyDescent="0.6">
      <c r="A2267" s="11">
        <v>1844</v>
      </c>
      <c r="B2267" s="11" t="s">
        <v>32</v>
      </c>
      <c r="C2267" s="11">
        <v>17308</v>
      </c>
      <c r="D2267" s="11">
        <v>0</v>
      </c>
      <c r="E2267" s="11">
        <v>3</v>
      </c>
      <c r="F2267" s="11">
        <v>61</v>
      </c>
      <c r="G2267" s="20">
        <v>1</v>
      </c>
      <c r="H2267" s="12">
        <f t="shared" si="334"/>
        <v>361</v>
      </c>
      <c r="I2267" s="11">
        <v>110</v>
      </c>
      <c r="J2267" s="13">
        <f t="shared" si="341"/>
        <v>39710</v>
      </c>
      <c r="K2267" s="11">
        <v>1</v>
      </c>
      <c r="L2267" s="11"/>
      <c r="M2267" s="11"/>
      <c r="N2267" s="11">
        <v>1</v>
      </c>
      <c r="O2267" s="12"/>
      <c r="P2267" s="15">
        <v>100</v>
      </c>
      <c r="Q2267" s="16"/>
      <c r="R2267" s="16"/>
      <c r="S2267" s="15"/>
      <c r="T2267" s="15"/>
      <c r="U2267" s="13"/>
      <c r="V2267" s="13">
        <f t="shared" si="339"/>
        <v>39710</v>
      </c>
      <c r="W2267" s="13">
        <f t="shared" si="335"/>
        <v>39710</v>
      </c>
      <c r="X2267" s="17">
        <v>50</v>
      </c>
      <c r="Y2267" s="6" t="s">
        <v>35</v>
      </c>
      <c r="Z2267" s="19">
        <v>0.01</v>
      </c>
    </row>
    <row r="2268" spans="1:26" ht="36.75" customHeight="1" thickBot="1" x14ac:dyDescent="0.6">
      <c r="A2268" s="11">
        <v>1845</v>
      </c>
      <c r="B2268" s="11" t="s">
        <v>32</v>
      </c>
      <c r="C2268" s="11">
        <v>33292</v>
      </c>
      <c r="D2268" s="11">
        <v>0</v>
      </c>
      <c r="E2268" s="11">
        <v>1</v>
      </c>
      <c r="F2268" s="11">
        <v>30</v>
      </c>
      <c r="G2268" s="20">
        <v>2</v>
      </c>
      <c r="H2268" s="12">
        <f t="shared" ref="H2268:H2269" si="342">SUM(D2268*400)+(E2268*100)+F2268</f>
        <v>130</v>
      </c>
      <c r="I2268" s="11">
        <v>420</v>
      </c>
      <c r="J2268" s="13">
        <f t="shared" si="341"/>
        <v>54600</v>
      </c>
      <c r="K2268" s="11">
        <v>1</v>
      </c>
      <c r="L2268" s="11" t="s">
        <v>33</v>
      </c>
      <c r="M2268" s="14" t="s">
        <v>34</v>
      </c>
      <c r="N2268" s="11">
        <v>2</v>
      </c>
      <c r="O2268" s="12">
        <v>377.28</v>
      </c>
      <c r="P2268" s="15">
        <v>100</v>
      </c>
      <c r="Q2268" s="16">
        <v>8450</v>
      </c>
      <c r="R2268" s="16">
        <f>O2268*Q2268</f>
        <v>3188016</v>
      </c>
      <c r="S2268" s="15">
        <v>26</v>
      </c>
      <c r="T2268" s="15">
        <v>85</v>
      </c>
      <c r="U2268" s="13">
        <f>R2268*(100-T2268)%</f>
        <v>478202.39999999997</v>
      </c>
      <c r="V2268" s="13">
        <f t="shared" si="339"/>
        <v>532802.39999999991</v>
      </c>
      <c r="W2268" s="13">
        <f t="shared" si="335"/>
        <v>532802.39999999991</v>
      </c>
      <c r="X2268" s="17">
        <v>50</v>
      </c>
      <c r="Y2268" s="18" t="s">
        <v>35</v>
      </c>
      <c r="Z2268" s="19">
        <v>0.03</v>
      </c>
    </row>
    <row r="2269" spans="1:26" ht="36.75" customHeight="1" thickBot="1" x14ac:dyDescent="0.6">
      <c r="A2269" s="152">
        <v>1846</v>
      </c>
      <c r="B2269" s="11" t="s">
        <v>32</v>
      </c>
      <c r="C2269" s="11">
        <v>33293</v>
      </c>
      <c r="D2269" s="11">
        <v>0</v>
      </c>
      <c r="E2269" s="11">
        <v>0</v>
      </c>
      <c r="F2269" s="11">
        <v>85</v>
      </c>
      <c r="G2269" s="20">
        <v>2</v>
      </c>
      <c r="H2269" s="12">
        <f t="shared" si="342"/>
        <v>85</v>
      </c>
      <c r="I2269" s="11">
        <v>420</v>
      </c>
      <c r="J2269" s="13">
        <f t="shared" si="341"/>
        <v>35700</v>
      </c>
      <c r="K2269" s="11">
        <v>1</v>
      </c>
      <c r="L2269" s="11"/>
      <c r="M2269" s="11"/>
      <c r="N2269" s="11">
        <v>2</v>
      </c>
      <c r="O2269" s="12"/>
      <c r="P2269" s="15">
        <v>100</v>
      </c>
      <c r="Q2269" s="16"/>
      <c r="R2269" s="16"/>
      <c r="S2269" s="15"/>
      <c r="T2269" s="15"/>
      <c r="U2269" s="13"/>
      <c r="V2269" s="13">
        <f t="shared" si="339"/>
        <v>35700</v>
      </c>
      <c r="W2269" s="13">
        <f t="shared" si="335"/>
        <v>35700</v>
      </c>
      <c r="X2269" s="17">
        <v>50</v>
      </c>
      <c r="Y2269" s="18" t="s">
        <v>35</v>
      </c>
      <c r="Z2269" s="19">
        <v>0.03</v>
      </c>
    </row>
    <row r="2270" spans="1:26" ht="36.75" customHeight="1" thickBot="1" x14ac:dyDescent="0.6">
      <c r="A2270" s="153"/>
      <c r="B2270" s="11" t="s">
        <v>32</v>
      </c>
      <c r="C2270" s="11">
        <v>33293</v>
      </c>
      <c r="D2270" s="11"/>
      <c r="E2270" s="11"/>
      <c r="F2270" s="11"/>
      <c r="G2270" s="20"/>
      <c r="H2270" s="12"/>
      <c r="I2270" s="11"/>
      <c r="J2270" s="13"/>
      <c r="K2270" s="11">
        <v>1</v>
      </c>
      <c r="L2270" s="11" t="s">
        <v>33</v>
      </c>
      <c r="M2270" s="14" t="s">
        <v>34</v>
      </c>
      <c r="N2270" s="11">
        <v>2</v>
      </c>
      <c r="O2270" s="12">
        <v>312</v>
      </c>
      <c r="P2270" s="15">
        <v>100</v>
      </c>
      <c r="Q2270" s="16">
        <v>8450</v>
      </c>
      <c r="R2270" s="16">
        <f>O2270*Q2270</f>
        <v>2636400</v>
      </c>
      <c r="S2270" s="15">
        <v>26</v>
      </c>
      <c r="T2270" s="15">
        <v>85</v>
      </c>
      <c r="U2270" s="13">
        <f>R2270*(100-T2270)%</f>
        <v>395460</v>
      </c>
      <c r="V2270" s="13">
        <f t="shared" si="339"/>
        <v>395460</v>
      </c>
      <c r="W2270" s="13">
        <f t="shared" si="335"/>
        <v>395460</v>
      </c>
      <c r="X2270" s="17">
        <v>10</v>
      </c>
      <c r="Y2270" s="18" t="s">
        <v>35</v>
      </c>
      <c r="Z2270" s="19">
        <v>0.02</v>
      </c>
    </row>
    <row r="2271" spans="1:26" ht="36.75" customHeight="1" thickBot="1" x14ac:dyDescent="0.6">
      <c r="A2271" s="11">
        <v>1847</v>
      </c>
      <c r="B2271" s="11" t="s">
        <v>32</v>
      </c>
      <c r="C2271" s="11">
        <v>1433</v>
      </c>
      <c r="D2271" s="11">
        <v>0</v>
      </c>
      <c r="E2271" s="11">
        <v>1</v>
      </c>
      <c r="F2271" s="11">
        <v>92</v>
      </c>
      <c r="G2271" s="20">
        <v>2</v>
      </c>
      <c r="H2271" s="12">
        <f t="shared" si="334"/>
        <v>192</v>
      </c>
      <c r="I2271" s="11">
        <v>420</v>
      </c>
      <c r="J2271" s="13">
        <f>H2271*I2271</f>
        <v>80640</v>
      </c>
      <c r="K2271" s="11">
        <v>1</v>
      </c>
      <c r="L2271" s="11" t="s">
        <v>33</v>
      </c>
      <c r="M2271" s="14" t="s">
        <v>34</v>
      </c>
      <c r="N2271" s="11">
        <v>2</v>
      </c>
      <c r="O2271" s="12">
        <v>309.92</v>
      </c>
      <c r="P2271" s="15">
        <v>100</v>
      </c>
      <c r="Q2271" s="16">
        <v>8450</v>
      </c>
      <c r="R2271" s="16">
        <f>O2271*Q2271</f>
        <v>2618824</v>
      </c>
      <c r="S2271" s="15">
        <v>26</v>
      </c>
      <c r="T2271" s="15">
        <v>85</v>
      </c>
      <c r="U2271" s="13">
        <f>R2271*(100-T2271)%</f>
        <v>392823.6</v>
      </c>
      <c r="V2271" s="13">
        <f t="shared" si="339"/>
        <v>473463.6</v>
      </c>
      <c r="W2271" s="13">
        <f t="shared" si="335"/>
        <v>473463.6</v>
      </c>
      <c r="X2271" s="17">
        <v>50</v>
      </c>
      <c r="Y2271" s="18" t="s">
        <v>35</v>
      </c>
      <c r="Z2271" s="19">
        <v>0.03</v>
      </c>
    </row>
    <row r="2272" spans="1:26" ht="26.25" customHeight="1" thickBot="1" x14ac:dyDescent="0.6">
      <c r="A2272" s="11">
        <v>1848</v>
      </c>
      <c r="B2272" s="11" t="s">
        <v>32</v>
      </c>
      <c r="C2272" s="11">
        <v>17526</v>
      </c>
      <c r="D2272" s="11">
        <v>13</v>
      </c>
      <c r="E2272" s="11">
        <v>3</v>
      </c>
      <c r="F2272" s="11">
        <v>60</v>
      </c>
      <c r="G2272" s="20">
        <v>1</v>
      </c>
      <c r="H2272" s="12">
        <f t="shared" si="334"/>
        <v>5560</v>
      </c>
      <c r="I2272" s="11">
        <v>130</v>
      </c>
      <c r="J2272" s="13">
        <f>H2272*I2272</f>
        <v>722800</v>
      </c>
      <c r="K2272" s="11">
        <v>1</v>
      </c>
      <c r="L2272" s="11"/>
      <c r="M2272" s="11"/>
      <c r="N2272" s="11">
        <v>1</v>
      </c>
      <c r="O2272" s="12"/>
      <c r="P2272" s="15">
        <v>100</v>
      </c>
      <c r="Q2272" s="16"/>
      <c r="R2272" s="16"/>
      <c r="S2272" s="15"/>
      <c r="T2272" s="15"/>
      <c r="U2272" s="13"/>
      <c r="V2272" s="13">
        <f t="shared" si="339"/>
        <v>722800</v>
      </c>
      <c r="W2272" s="13">
        <f t="shared" si="335"/>
        <v>722800</v>
      </c>
      <c r="X2272" s="154">
        <v>50</v>
      </c>
      <c r="Y2272" s="155" t="s">
        <v>35</v>
      </c>
      <c r="Z2272" s="156">
        <v>0.01</v>
      </c>
    </row>
    <row r="2273" spans="1:26" ht="26.25" customHeight="1" thickBot="1" x14ac:dyDescent="0.6">
      <c r="A2273" s="152">
        <v>1849</v>
      </c>
      <c r="B2273" s="11" t="s">
        <v>32</v>
      </c>
      <c r="C2273" s="11">
        <v>19521</v>
      </c>
      <c r="D2273" s="11">
        <v>3</v>
      </c>
      <c r="E2273" s="11">
        <v>0</v>
      </c>
      <c r="F2273" s="11">
        <v>45</v>
      </c>
      <c r="G2273" s="20">
        <v>1</v>
      </c>
      <c r="H2273" s="12">
        <f t="shared" si="334"/>
        <v>1245</v>
      </c>
      <c r="I2273" s="11">
        <v>180</v>
      </c>
      <c r="J2273" s="13">
        <f>H2273*I2273</f>
        <v>224100</v>
      </c>
      <c r="K2273" s="11">
        <v>1</v>
      </c>
      <c r="L2273" s="11"/>
      <c r="M2273" s="11"/>
      <c r="N2273" s="11">
        <v>1</v>
      </c>
      <c r="O2273" s="12"/>
      <c r="P2273" s="15">
        <v>100</v>
      </c>
      <c r="Q2273" s="16"/>
      <c r="R2273" s="16"/>
      <c r="S2273" s="15"/>
      <c r="T2273" s="15"/>
      <c r="U2273" s="13"/>
      <c r="V2273" s="13">
        <f t="shared" si="339"/>
        <v>224100</v>
      </c>
      <c r="W2273" s="13">
        <f t="shared" si="335"/>
        <v>224100</v>
      </c>
      <c r="X2273" s="154"/>
      <c r="Y2273" s="155"/>
      <c r="Z2273" s="156"/>
    </row>
    <row r="2274" spans="1:26" ht="26.25" customHeight="1" thickBot="1" x14ac:dyDescent="0.6">
      <c r="A2274" s="153"/>
      <c r="B2274" s="11" t="s">
        <v>32</v>
      </c>
      <c r="C2274" s="11">
        <v>19521</v>
      </c>
      <c r="D2274" s="11"/>
      <c r="E2274" s="11"/>
      <c r="F2274" s="11"/>
      <c r="G2274" s="20"/>
      <c r="H2274" s="12"/>
      <c r="I2274" s="11"/>
      <c r="J2274" s="13"/>
      <c r="K2274" s="11">
        <v>1</v>
      </c>
      <c r="L2274" s="11" t="s">
        <v>33</v>
      </c>
      <c r="M2274" s="11" t="s">
        <v>41</v>
      </c>
      <c r="N2274" s="11">
        <v>2</v>
      </c>
      <c r="O2274" s="12">
        <v>49</v>
      </c>
      <c r="P2274" s="15">
        <v>100</v>
      </c>
      <c r="Q2274" s="16">
        <v>8600</v>
      </c>
      <c r="R2274" s="16">
        <f>O2274*Q2274</f>
        <v>421400</v>
      </c>
      <c r="S2274" s="15">
        <v>4</v>
      </c>
      <c r="T2274" s="15">
        <v>12</v>
      </c>
      <c r="U2274" s="13">
        <f>R2274*(100-T2274)%</f>
        <v>370832</v>
      </c>
      <c r="V2274" s="13">
        <f t="shared" si="339"/>
        <v>370832</v>
      </c>
      <c r="W2274" s="13">
        <f>V2274</f>
        <v>370832</v>
      </c>
      <c r="X2274" s="17">
        <v>10</v>
      </c>
      <c r="Y2274" s="18"/>
      <c r="Z2274" s="19">
        <v>0.02</v>
      </c>
    </row>
    <row r="2275" spans="1:26" ht="36.75" customHeight="1" thickBot="1" x14ac:dyDescent="0.6">
      <c r="A2275" s="152">
        <v>1850</v>
      </c>
      <c r="B2275" s="11" t="s">
        <v>32</v>
      </c>
      <c r="C2275" s="11">
        <v>12904</v>
      </c>
      <c r="D2275" s="11">
        <v>0</v>
      </c>
      <c r="E2275" s="11">
        <v>1</v>
      </c>
      <c r="F2275" s="11">
        <v>15</v>
      </c>
      <c r="G2275" s="20">
        <v>2</v>
      </c>
      <c r="H2275" s="12">
        <f t="shared" si="334"/>
        <v>115</v>
      </c>
      <c r="I2275" s="11">
        <v>420</v>
      </c>
      <c r="J2275" s="13">
        <f>H2275*I2275</f>
        <v>48300</v>
      </c>
      <c r="K2275" s="11">
        <v>1</v>
      </c>
      <c r="L2275" s="11"/>
      <c r="M2275" s="11"/>
      <c r="N2275" s="11">
        <v>2</v>
      </c>
      <c r="O2275" s="12"/>
      <c r="P2275" s="15">
        <v>100</v>
      </c>
      <c r="Q2275" s="16"/>
      <c r="R2275" s="16"/>
      <c r="S2275" s="15"/>
      <c r="T2275" s="15"/>
      <c r="U2275" s="13"/>
      <c r="V2275" s="13">
        <f t="shared" si="339"/>
        <v>48300</v>
      </c>
      <c r="W2275" s="13">
        <f t="shared" si="335"/>
        <v>48300</v>
      </c>
      <c r="X2275" s="17">
        <v>50</v>
      </c>
      <c r="Y2275" s="6" t="s">
        <v>35</v>
      </c>
      <c r="Z2275" s="19">
        <v>0.03</v>
      </c>
    </row>
    <row r="2276" spans="1:26" ht="36.75" customHeight="1" thickBot="1" x14ac:dyDescent="0.6">
      <c r="A2276" s="153"/>
      <c r="B2276" s="11" t="s">
        <v>32</v>
      </c>
      <c r="C2276" s="11">
        <v>12904</v>
      </c>
      <c r="D2276" s="11"/>
      <c r="E2276" s="11"/>
      <c r="F2276" s="11"/>
      <c r="G2276" s="20"/>
      <c r="H2276" s="12"/>
      <c r="I2276" s="11"/>
      <c r="J2276" s="13"/>
      <c r="K2276" s="11">
        <v>1</v>
      </c>
      <c r="L2276" s="11" t="s">
        <v>33</v>
      </c>
      <c r="M2276" s="11" t="s">
        <v>37</v>
      </c>
      <c r="N2276" s="11">
        <v>2</v>
      </c>
      <c r="O2276" s="12">
        <v>150</v>
      </c>
      <c r="P2276" s="15">
        <v>100</v>
      </c>
      <c r="Q2276" s="16">
        <v>8450</v>
      </c>
      <c r="R2276" s="16">
        <f>O2276*Q2276</f>
        <v>1267500</v>
      </c>
      <c r="S2276" s="15">
        <v>41</v>
      </c>
      <c r="T2276" s="15">
        <v>72</v>
      </c>
      <c r="U2276" s="13">
        <f>R2276*(100-T2276)%</f>
        <v>354900.00000000006</v>
      </c>
      <c r="V2276" s="13">
        <f t="shared" si="339"/>
        <v>354900.00000000006</v>
      </c>
      <c r="W2276" s="13">
        <f t="shared" si="335"/>
        <v>354900.00000000006</v>
      </c>
      <c r="X2276" s="17">
        <v>10</v>
      </c>
      <c r="Y2276" s="6" t="s">
        <v>35</v>
      </c>
      <c r="Z2276" s="19">
        <v>0.02</v>
      </c>
    </row>
    <row r="2277" spans="1:26" ht="23.25" customHeight="1" thickBot="1" x14ac:dyDescent="0.6">
      <c r="A2277" s="11">
        <v>1851</v>
      </c>
      <c r="B2277" s="11" t="s">
        <v>32</v>
      </c>
      <c r="C2277" s="11">
        <v>472</v>
      </c>
      <c r="D2277" s="11">
        <v>0</v>
      </c>
      <c r="E2277" s="11">
        <v>2</v>
      </c>
      <c r="F2277" s="11">
        <v>6</v>
      </c>
      <c r="G2277" s="20">
        <v>1</v>
      </c>
      <c r="H2277" s="12">
        <f t="shared" si="334"/>
        <v>206</v>
      </c>
      <c r="I2277" s="11">
        <v>420</v>
      </c>
      <c r="J2277" s="13">
        <f t="shared" ref="J2277:J2290" si="343">H2277*I2277</f>
        <v>86520</v>
      </c>
      <c r="K2277" s="11">
        <v>1</v>
      </c>
      <c r="L2277" s="11"/>
      <c r="M2277" s="11"/>
      <c r="N2277" s="11">
        <v>1</v>
      </c>
      <c r="O2277" s="12"/>
      <c r="P2277" s="15">
        <v>100</v>
      </c>
      <c r="Q2277" s="16"/>
      <c r="R2277" s="16"/>
      <c r="S2277" s="15"/>
      <c r="T2277" s="15"/>
      <c r="U2277" s="13"/>
      <c r="V2277" s="13">
        <f t="shared" si="339"/>
        <v>86520</v>
      </c>
      <c r="W2277" s="13">
        <f t="shared" si="335"/>
        <v>86520</v>
      </c>
      <c r="X2277" s="17">
        <v>50</v>
      </c>
      <c r="Y2277" s="18" t="s">
        <v>35</v>
      </c>
      <c r="Z2277" s="19">
        <v>0.01</v>
      </c>
    </row>
    <row r="2278" spans="1:26" ht="23.25" customHeight="1" thickBot="1" x14ac:dyDescent="0.6">
      <c r="A2278" s="11">
        <v>1852</v>
      </c>
      <c r="B2278" s="11" t="s">
        <v>32</v>
      </c>
      <c r="C2278" s="11">
        <v>43015</v>
      </c>
      <c r="D2278" s="11">
        <v>6</v>
      </c>
      <c r="E2278" s="11">
        <v>0</v>
      </c>
      <c r="F2278" s="11">
        <v>27</v>
      </c>
      <c r="G2278" s="11">
        <v>1</v>
      </c>
      <c r="H2278" s="12">
        <f t="shared" si="334"/>
        <v>2427</v>
      </c>
      <c r="I2278" s="11">
        <v>100</v>
      </c>
      <c r="J2278" s="13">
        <f t="shared" si="343"/>
        <v>242700</v>
      </c>
      <c r="K2278" s="11">
        <v>1</v>
      </c>
      <c r="L2278" s="11"/>
      <c r="M2278" s="11"/>
      <c r="N2278" s="11">
        <v>1</v>
      </c>
      <c r="O2278" s="12"/>
      <c r="P2278" s="15">
        <v>100</v>
      </c>
      <c r="Q2278" s="16"/>
      <c r="R2278" s="16"/>
      <c r="S2278" s="15"/>
      <c r="T2278" s="15"/>
      <c r="U2278" s="13"/>
      <c r="V2278" s="13">
        <f t="shared" si="339"/>
        <v>242700</v>
      </c>
      <c r="W2278" s="13">
        <f t="shared" si="335"/>
        <v>242700</v>
      </c>
      <c r="X2278" s="17">
        <v>50</v>
      </c>
      <c r="Y2278" s="18" t="s">
        <v>35</v>
      </c>
      <c r="Z2278" s="19">
        <v>0.01</v>
      </c>
    </row>
    <row r="2279" spans="1:26" ht="23.25" customHeight="1" thickBot="1" x14ac:dyDescent="0.6">
      <c r="A2279" s="11">
        <v>1853</v>
      </c>
      <c r="B2279" s="11" t="s">
        <v>32</v>
      </c>
      <c r="C2279" s="11">
        <v>43005</v>
      </c>
      <c r="D2279" s="11">
        <v>0</v>
      </c>
      <c r="E2279" s="11">
        <v>1</v>
      </c>
      <c r="F2279" s="11">
        <v>19</v>
      </c>
      <c r="G2279" s="11">
        <v>1</v>
      </c>
      <c r="H2279" s="12">
        <f t="shared" si="334"/>
        <v>119</v>
      </c>
      <c r="I2279" s="11">
        <v>100</v>
      </c>
      <c r="J2279" s="13">
        <f t="shared" si="343"/>
        <v>11900</v>
      </c>
      <c r="K2279" s="11">
        <v>1</v>
      </c>
      <c r="L2279" s="11"/>
      <c r="M2279" s="11"/>
      <c r="N2279" s="11">
        <v>1</v>
      </c>
      <c r="O2279" s="12"/>
      <c r="P2279" s="15">
        <v>100</v>
      </c>
      <c r="Q2279" s="16"/>
      <c r="R2279" s="16"/>
      <c r="S2279" s="15"/>
      <c r="T2279" s="15"/>
      <c r="U2279" s="13"/>
      <c r="V2279" s="13">
        <f t="shared" si="339"/>
        <v>11900</v>
      </c>
      <c r="W2279" s="13">
        <f t="shared" si="335"/>
        <v>11900</v>
      </c>
      <c r="X2279" s="17">
        <v>50</v>
      </c>
      <c r="Y2279" s="18" t="s">
        <v>35</v>
      </c>
      <c r="Z2279" s="19">
        <v>0.01</v>
      </c>
    </row>
    <row r="2280" spans="1:26" ht="23.25" customHeight="1" thickBot="1" x14ac:dyDescent="0.6">
      <c r="A2280" s="11">
        <v>1854</v>
      </c>
      <c r="B2280" s="11" t="s">
        <v>32</v>
      </c>
      <c r="C2280" s="11">
        <v>43006</v>
      </c>
      <c r="D2280" s="11">
        <v>0</v>
      </c>
      <c r="E2280" s="11">
        <v>1</v>
      </c>
      <c r="F2280" s="11">
        <v>8</v>
      </c>
      <c r="G2280" s="11">
        <v>1</v>
      </c>
      <c r="H2280" s="12">
        <f t="shared" si="334"/>
        <v>108</v>
      </c>
      <c r="I2280" s="11">
        <v>100</v>
      </c>
      <c r="J2280" s="13">
        <f t="shared" si="343"/>
        <v>10800</v>
      </c>
      <c r="K2280" s="11">
        <v>1</v>
      </c>
      <c r="L2280" s="11"/>
      <c r="M2280" s="11"/>
      <c r="N2280" s="11">
        <v>1</v>
      </c>
      <c r="O2280" s="12"/>
      <c r="P2280" s="15">
        <v>100</v>
      </c>
      <c r="Q2280" s="16"/>
      <c r="R2280" s="16"/>
      <c r="S2280" s="15"/>
      <c r="T2280" s="15"/>
      <c r="U2280" s="13"/>
      <c r="V2280" s="13">
        <f t="shared" si="339"/>
        <v>10800</v>
      </c>
      <c r="W2280" s="13">
        <f t="shared" si="335"/>
        <v>10800</v>
      </c>
      <c r="X2280" s="17">
        <v>50</v>
      </c>
      <c r="Y2280" s="18" t="s">
        <v>35</v>
      </c>
      <c r="Z2280" s="19">
        <v>0.01</v>
      </c>
    </row>
    <row r="2281" spans="1:26" ht="36.75" customHeight="1" thickBot="1" x14ac:dyDescent="0.6">
      <c r="A2281" s="11">
        <v>1855</v>
      </c>
      <c r="B2281" s="11" t="s">
        <v>32</v>
      </c>
      <c r="C2281" s="11">
        <v>43008</v>
      </c>
      <c r="D2281" s="11">
        <v>0</v>
      </c>
      <c r="E2281" s="11">
        <v>1</v>
      </c>
      <c r="F2281" s="11">
        <v>56</v>
      </c>
      <c r="G2281" s="11">
        <v>2</v>
      </c>
      <c r="H2281" s="12">
        <f t="shared" si="334"/>
        <v>156</v>
      </c>
      <c r="I2281" s="11">
        <v>100</v>
      </c>
      <c r="J2281" s="13">
        <f t="shared" si="343"/>
        <v>15600</v>
      </c>
      <c r="K2281" s="11">
        <v>1</v>
      </c>
      <c r="L2281" s="11" t="s">
        <v>33</v>
      </c>
      <c r="M2281" s="11" t="s">
        <v>37</v>
      </c>
      <c r="N2281" s="11">
        <v>2</v>
      </c>
      <c r="O2281" s="12">
        <v>57.6</v>
      </c>
      <c r="P2281" s="15">
        <v>100</v>
      </c>
      <c r="Q2281" s="16">
        <v>8450</v>
      </c>
      <c r="R2281" s="16">
        <f>O2281*Q2281</f>
        <v>486720</v>
      </c>
      <c r="S2281" s="15">
        <v>28</v>
      </c>
      <c r="T2281" s="15">
        <v>46</v>
      </c>
      <c r="U2281" s="13">
        <f>R2281*(100-T2281)%</f>
        <v>262828.79999999999</v>
      </c>
      <c r="V2281" s="13">
        <f t="shared" si="339"/>
        <v>278428.79999999999</v>
      </c>
      <c r="W2281" s="13">
        <f t="shared" si="335"/>
        <v>278428.79999999999</v>
      </c>
      <c r="X2281" s="17">
        <v>50</v>
      </c>
      <c r="Y2281" s="18" t="s">
        <v>35</v>
      </c>
      <c r="Z2281" s="19">
        <v>0.03</v>
      </c>
    </row>
    <row r="2282" spans="1:26" ht="36.75" customHeight="1" thickBot="1" x14ac:dyDescent="0.6">
      <c r="A2282" s="11">
        <v>1856</v>
      </c>
      <c r="B2282" s="11" t="s">
        <v>32</v>
      </c>
      <c r="C2282" s="11">
        <v>34073</v>
      </c>
      <c r="D2282" s="11">
        <v>0</v>
      </c>
      <c r="E2282" s="11">
        <v>0</v>
      </c>
      <c r="F2282" s="11">
        <v>50</v>
      </c>
      <c r="G2282" s="20">
        <v>2</v>
      </c>
      <c r="H2282" s="12">
        <f t="shared" si="334"/>
        <v>50</v>
      </c>
      <c r="I2282" s="11">
        <v>420</v>
      </c>
      <c r="J2282" s="13">
        <f t="shared" si="343"/>
        <v>21000</v>
      </c>
      <c r="K2282" s="11">
        <v>1</v>
      </c>
      <c r="L2282" s="11" t="s">
        <v>33</v>
      </c>
      <c r="M2282" s="14" t="s">
        <v>34</v>
      </c>
      <c r="N2282" s="11">
        <v>2</v>
      </c>
      <c r="O2282" s="12">
        <v>300</v>
      </c>
      <c r="P2282" s="15">
        <v>100</v>
      </c>
      <c r="Q2282" s="16">
        <v>8450</v>
      </c>
      <c r="R2282" s="16">
        <f>O2282*Q2282</f>
        <v>2535000</v>
      </c>
      <c r="S2282" s="15">
        <v>31</v>
      </c>
      <c r="T2282" s="15">
        <v>85</v>
      </c>
      <c r="U2282" s="13">
        <f>R2282*(100-T2282)%</f>
        <v>380250</v>
      </c>
      <c r="V2282" s="13">
        <f t="shared" si="339"/>
        <v>401250</v>
      </c>
      <c r="W2282" s="13">
        <f t="shared" si="335"/>
        <v>401250</v>
      </c>
      <c r="X2282" s="17">
        <v>50</v>
      </c>
      <c r="Y2282" s="18" t="s">
        <v>35</v>
      </c>
      <c r="Z2282" s="19">
        <v>0.03</v>
      </c>
    </row>
    <row r="2283" spans="1:26" ht="29.25" customHeight="1" thickBot="1" x14ac:dyDescent="0.6">
      <c r="A2283" s="11">
        <v>1857</v>
      </c>
      <c r="B2283" s="11" t="s">
        <v>32</v>
      </c>
      <c r="C2283" s="11">
        <v>38997</v>
      </c>
      <c r="D2283" s="11">
        <v>0</v>
      </c>
      <c r="E2283" s="11">
        <v>3</v>
      </c>
      <c r="F2283" s="11">
        <v>62</v>
      </c>
      <c r="G2283" s="11">
        <v>1</v>
      </c>
      <c r="H2283" s="12">
        <f t="shared" ref="H2283:H2353" si="344">SUM(D2283*400)+(E2283*100)+F2283</f>
        <v>362</v>
      </c>
      <c r="I2283" s="11">
        <v>500</v>
      </c>
      <c r="J2283" s="13">
        <f t="shared" si="343"/>
        <v>181000</v>
      </c>
      <c r="K2283" s="11">
        <v>1</v>
      </c>
      <c r="L2283" s="11"/>
      <c r="M2283" s="11"/>
      <c r="N2283" s="11">
        <v>1</v>
      </c>
      <c r="O2283" s="12"/>
      <c r="P2283" s="15">
        <v>100</v>
      </c>
      <c r="Q2283" s="16"/>
      <c r="R2283" s="16"/>
      <c r="S2283" s="15"/>
      <c r="T2283" s="15"/>
      <c r="U2283" s="13"/>
      <c r="V2283" s="13">
        <f t="shared" si="339"/>
        <v>181000</v>
      </c>
      <c r="W2283" s="13">
        <f t="shared" si="335"/>
        <v>181000</v>
      </c>
      <c r="X2283" s="154">
        <v>50</v>
      </c>
      <c r="Y2283" s="155" t="s">
        <v>35</v>
      </c>
      <c r="Z2283" s="156">
        <v>0.01</v>
      </c>
    </row>
    <row r="2284" spans="1:26" ht="29.25" customHeight="1" thickBot="1" x14ac:dyDescent="0.6">
      <c r="A2284" s="11">
        <v>1858</v>
      </c>
      <c r="B2284" s="11" t="s">
        <v>32</v>
      </c>
      <c r="C2284" s="11">
        <v>39183</v>
      </c>
      <c r="D2284" s="11">
        <v>3</v>
      </c>
      <c r="E2284" s="11">
        <v>1</v>
      </c>
      <c r="F2284" s="11">
        <v>35</v>
      </c>
      <c r="G2284" s="11">
        <v>1</v>
      </c>
      <c r="H2284" s="12">
        <f t="shared" si="344"/>
        <v>1335</v>
      </c>
      <c r="I2284" s="11">
        <v>100</v>
      </c>
      <c r="J2284" s="13">
        <f t="shared" si="343"/>
        <v>133500</v>
      </c>
      <c r="K2284" s="11">
        <v>1</v>
      </c>
      <c r="L2284" s="11"/>
      <c r="M2284" s="11"/>
      <c r="N2284" s="11">
        <v>1</v>
      </c>
      <c r="O2284" s="12"/>
      <c r="P2284" s="15">
        <v>100</v>
      </c>
      <c r="Q2284" s="16"/>
      <c r="R2284" s="16"/>
      <c r="S2284" s="15"/>
      <c r="T2284" s="15"/>
      <c r="U2284" s="13"/>
      <c r="V2284" s="13">
        <f t="shared" si="339"/>
        <v>133500</v>
      </c>
      <c r="W2284" s="13">
        <f t="shared" si="335"/>
        <v>133500</v>
      </c>
      <c r="X2284" s="154"/>
      <c r="Y2284" s="155"/>
      <c r="Z2284" s="156"/>
    </row>
    <row r="2285" spans="1:26" ht="29.25" customHeight="1" thickBot="1" x14ac:dyDescent="0.6">
      <c r="A2285" s="11">
        <v>1859</v>
      </c>
      <c r="B2285" s="11" t="s">
        <v>32</v>
      </c>
      <c r="C2285" s="11">
        <v>39185</v>
      </c>
      <c r="D2285" s="11">
        <v>8</v>
      </c>
      <c r="E2285" s="11">
        <v>2</v>
      </c>
      <c r="F2285" s="11">
        <v>42</v>
      </c>
      <c r="G2285" s="20">
        <v>1</v>
      </c>
      <c r="H2285" s="12">
        <f t="shared" si="344"/>
        <v>3442</v>
      </c>
      <c r="I2285" s="11">
        <v>100</v>
      </c>
      <c r="J2285" s="13">
        <f t="shared" si="343"/>
        <v>344200</v>
      </c>
      <c r="K2285" s="11">
        <v>1</v>
      </c>
      <c r="L2285" s="11"/>
      <c r="M2285" s="11"/>
      <c r="N2285" s="11">
        <v>1</v>
      </c>
      <c r="O2285" s="12"/>
      <c r="P2285" s="15">
        <v>100</v>
      </c>
      <c r="Q2285" s="16"/>
      <c r="R2285" s="16"/>
      <c r="S2285" s="15"/>
      <c r="T2285" s="15"/>
      <c r="U2285" s="13"/>
      <c r="V2285" s="13">
        <f t="shared" si="339"/>
        <v>344200</v>
      </c>
      <c r="W2285" s="13">
        <f t="shared" si="335"/>
        <v>344200</v>
      </c>
      <c r="X2285" s="17">
        <v>50</v>
      </c>
      <c r="Y2285" s="6" t="s">
        <v>35</v>
      </c>
      <c r="Z2285" s="19">
        <v>0.01</v>
      </c>
    </row>
    <row r="2286" spans="1:26" ht="29.25" customHeight="1" thickBot="1" x14ac:dyDescent="0.6">
      <c r="A2286" s="11">
        <v>1860</v>
      </c>
      <c r="B2286" s="11" t="s">
        <v>32</v>
      </c>
      <c r="C2286" s="11">
        <v>39186</v>
      </c>
      <c r="D2286" s="11">
        <v>9</v>
      </c>
      <c r="E2286" s="11">
        <v>2</v>
      </c>
      <c r="F2286" s="11">
        <v>18</v>
      </c>
      <c r="G2286" s="20">
        <v>1</v>
      </c>
      <c r="H2286" s="12">
        <f t="shared" ref="H2286" si="345">SUM(D2286*400)+(E2286*100)+F2286</f>
        <v>3818</v>
      </c>
      <c r="I2286" s="11">
        <v>100</v>
      </c>
      <c r="J2286" s="13">
        <f t="shared" si="343"/>
        <v>381800</v>
      </c>
      <c r="K2286" s="11">
        <v>1</v>
      </c>
      <c r="L2286" s="11"/>
      <c r="M2286" s="11"/>
      <c r="N2286" s="11">
        <v>1</v>
      </c>
      <c r="O2286" s="12"/>
      <c r="P2286" s="15">
        <v>100</v>
      </c>
      <c r="Q2286" s="16"/>
      <c r="R2286" s="16"/>
      <c r="S2286" s="15"/>
      <c r="T2286" s="15"/>
      <c r="U2286" s="13"/>
      <c r="V2286" s="13">
        <f t="shared" si="339"/>
        <v>381800</v>
      </c>
      <c r="W2286" s="13">
        <f t="shared" si="335"/>
        <v>381800</v>
      </c>
      <c r="X2286" s="17">
        <v>50</v>
      </c>
      <c r="Y2286" s="6" t="s">
        <v>35</v>
      </c>
      <c r="Z2286" s="19">
        <v>0.01</v>
      </c>
    </row>
    <row r="2287" spans="1:26" ht="29.25" customHeight="1" thickBot="1" x14ac:dyDescent="0.6">
      <c r="A2287" s="11">
        <v>1861</v>
      </c>
      <c r="B2287" s="11" t="s">
        <v>32</v>
      </c>
      <c r="C2287" s="11">
        <v>19462</v>
      </c>
      <c r="D2287" s="11">
        <v>1</v>
      </c>
      <c r="E2287" s="11">
        <v>3</v>
      </c>
      <c r="F2287" s="11">
        <v>80</v>
      </c>
      <c r="G2287" s="20">
        <v>1</v>
      </c>
      <c r="H2287" s="12">
        <f t="shared" si="344"/>
        <v>780</v>
      </c>
      <c r="I2287" s="11">
        <v>180</v>
      </c>
      <c r="J2287" s="13">
        <f t="shared" si="343"/>
        <v>140400</v>
      </c>
      <c r="K2287" s="11">
        <v>1</v>
      </c>
      <c r="L2287" s="11"/>
      <c r="M2287" s="11"/>
      <c r="N2287" s="11">
        <v>1</v>
      </c>
      <c r="O2287" s="12"/>
      <c r="P2287" s="15">
        <v>100</v>
      </c>
      <c r="Q2287" s="16"/>
      <c r="R2287" s="16"/>
      <c r="S2287" s="15"/>
      <c r="T2287" s="15"/>
      <c r="U2287" s="13"/>
      <c r="V2287" s="13">
        <f t="shared" si="339"/>
        <v>140400</v>
      </c>
      <c r="W2287" s="13">
        <f t="shared" si="335"/>
        <v>140400</v>
      </c>
      <c r="X2287" s="17">
        <v>50</v>
      </c>
      <c r="Y2287" s="6" t="s">
        <v>35</v>
      </c>
      <c r="Z2287" s="19">
        <v>0.01</v>
      </c>
    </row>
    <row r="2288" spans="1:26" ht="36.75" customHeight="1" thickBot="1" x14ac:dyDescent="0.6">
      <c r="A2288" s="11">
        <v>1862</v>
      </c>
      <c r="B2288" s="11" t="s">
        <v>32</v>
      </c>
      <c r="C2288" s="11">
        <v>17743</v>
      </c>
      <c r="D2288" s="11">
        <v>13</v>
      </c>
      <c r="E2288" s="11">
        <v>2</v>
      </c>
      <c r="F2288" s="11">
        <v>21</v>
      </c>
      <c r="G2288" s="20">
        <v>1</v>
      </c>
      <c r="H2288" s="12">
        <f t="shared" si="344"/>
        <v>5421</v>
      </c>
      <c r="I2288" s="11">
        <v>100</v>
      </c>
      <c r="J2288" s="13">
        <f t="shared" si="343"/>
        <v>542100</v>
      </c>
      <c r="K2288" s="11">
        <v>1</v>
      </c>
      <c r="L2288" s="11"/>
      <c r="M2288" s="11"/>
      <c r="N2288" s="11">
        <v>1</v>
      </c>
      <c r="O2288" s="12"/>
      <c r="P2288" s="15">
        <v>100</v>
      </c>
      <c r="Q2288" s="16"/>
      <c r="R2288" s="16"/>
      <c r="S2288" s="15"/>
      <c r="T2288" s="15"/>
      <c r="U2288" s="13"/>
      <c r="V2288" s="13">
        <f t="shared" si="339"/>
        <v>542100</v>
      </c>
      <c r="W2288" s="13">
        <f t="shared" si="335"/>
        <v>542100</v>
      </c>
      <c r="X2288" s="17">
        <v>50</v>
      </c>
      <c r="Y2288" s="6" t="s">
        <v>35</v>
      </c>
      <c r="Z2288" s="19">
        <v>0.01</v>
      </c>
    </row>
    <row r="2289" spans="1:26" ht="36.75" customHeight="1" thickBot="1" x14ac:dyDescent="0.6">
      <c r="A2289" s="11">
        <v>1863</v>
      </c>
      <c r="B2289" s="11" t="s">
        <v>32</v>
      </c>
      <c r="C2289" s="11">
        <v>40206</v>
      </c>
      <c r="D2289" s="11">
        <v>0</v>
      </c>
      <c r="E2289" s="11">
        <v>1</v>
      </c>
      <c r="F2289" s="11">
        <v>11</v>
      </c>
      <c r="G2289" s="11">
        <v>2</v>
      </c>
      <c r="H2289" s="12">
        <f>SUM(D2289*400)+(E2289*100)+F2289</f>
        <v>111</v>
      </c>
      <c r="I2289" s="11">
        <v>420</v>
      </c>
      <c r="J2289" s="13">
        <f t="shared" si="343"/>
        <v>46620</v>
      </c>
      <c r="K2289" s="11">
        <v>1</v>
      </c>
      <c r="L2289" s="11" t="s">
        <v>33</v>
      </c>
      <c r="M2289" s="11" t="s">
        <v>41</v>
      </c>
      <c r="N2289" s="11">
        <v>2</v>
      </c>
      <c r="O2289" s="12">
        <v>133.39999999999998</v>
      </c>
      <c r="P2289" s="15">
        <v>100</v>
      </c>
      <c r="Q2289" s="16">
        <v>8600</v>
      </c>
      <c r="R2289" s="16">
        <f>O2289*Q2289</f>
        <v>1147239.9999999998</v>
      </c>
      <c r="S2289" s="15">
        <v>21</v>
      </c>
      <c r="T2289" s="15">
        <v>93</v>
      </c>
      <c r="U2289" s="13">
        <f>R2289*(100-T2289)%</f>
        <v>80306.799999999988</v>
      </c>
      <c r="V2289" s="13">
        <f t="shared" si="339"/>
        <v>126926.79999999999</v>
      </c>
      <c r="W2289" s="13">
        <f t="shared" si="335"/>
        <v>126926.79999999999</v>
      </c>
      <c r="X2289" s="17">
        <v>50</v>
      </c>
      <c r="Y2289" s="18" t="s">
        <v>35</v>
      </c>
      <c r="Z2289" s="19">
        <v>0.03</v>
      </c>
    </row>
    <row r="2290" spans="1:26" ht="36.75" customHeight="1" thickBot="1" x14ac:dyDescent="0.6">
      <c r="A2290" s="11">
        <v>1864</v>
      </c>
      <c r="B2290" s="11" t="s">
        <v>32</v>
      </c>
      <c r="C2290" s="11">
        <v>19660</v>
      </c>
      <c r="D2290" s="11">
        <v>16</v>
      </c>
      <c r="E2290" s="11">
        <v>3</v>
      </c>
      <c r="F2290" s="11">
        <v>0</v>
      </c>
      <c r="G2290" s="20">
        <v>1</v>
      </c>
      <c r="H2290" s="12">
        <f t="shared" si="344"/>
        <v>6700</v>
      </c>
      <c r="I2290" s="11">
        <v>100</v>
      </c>
      <c r="J2290" s="13">
        <f t="shared" si="343"/>
        <v>670000</v>
      </c>
      <c r="K2290" s="11">
        <v>1</v>
      </c>
      <c r="L2290" s="11"/>
      <c r="M2290" s="11"/>
      <c r="N2290" s="11">
        <v>1</v>
      </c>
      <c r="O2290" s="12"/>
      <c r="P2290" s="15">
        <v>100</v>
      </c>
      <c r="Q2290" s="16"/>
      <c r="R2290" s="16"/>
      <c r="S2290" s="15"/>
      <c r="T2290" s="15"/>
      <c r="U2290" s="13"/>
      <c r="V2290" s="13">
        <f t="shared" si="339"/>
        <v>670000</v>
      </c>
      <c r="W2290" s="13">
        <f t="shared" si="335"/>
        <v>670000</v>
      </c>
      <c r="X2290" s="17">
        <v>50</v>
      </c>
      <c r="Y2290" s="18" t="s">
        <v>35</v>
      </c>
      <c r="Z2290" s="19">
        <v>0.01</v>
      </c>
    </row>
    <row r="2291" spans="1:26" ht="55.5" customHeight="1" thickBot="1" x14ac:dyDescent="0.6">
      <c r="A2291" s="152">
        <v>1865</v>
      </c>
      <c r="B2291" s="11" t="s">
        <v>32</v>
      </c>
      <c r="C2291" s="11">
        <v>1474</v>
      </c>
      <c r="D2291" s="11">
        <v>0</v>
      </c>
      <c r="E2291" s="11">
        <v>0</v>
      </c>
      <c r="F2291" s="11">
        <v>91</v>
      </c>
      <c r="G2291" s="20">
        <v>2</v>
      </c>
      <c r="H2291" s="12">
        <f>SUM(D2291*400)+(E2291*100)+F2291-H2292</f>
        <v>90</v>
      </c>
      <c r="I2291" s="11">
        <v>500</v>
      </c>
      <c r="J2291" s="13">
        <f>H2291*I2291</f>
        <v>45000</v>
      </c>
      <c r="K2291" s="11">
        <v>1</v>
      </c>
      <c r="L2291" s="11" t="s">
        <v>33</v>
      </c>
      <c r="M2291" s="14" t="s">
        <v>34</v>
      </c>
      <c r="N2291" s="11">
        <v>2</v>
      </c>
      <c r="O2291" s="12">
        <f>150-O2292</f>
        <v>146</v>
      </c>
      <c r="P2291" s="15">
        <v>100</v>
      </c>
      <c r="Q2291" s="16">
        <v>8450</v>
      </c>
      <c r="R2291" s="16">
        <f>O2291*Q2291</f>
        <v>1233700</v>
      </c>
      <c r="S2291" s="15">
        <v>36</v>
      </c>
      <c r="T2291" s="15">
        <v>85</v>
      </c>
      <c r="U2291" s="13">
        <f>R2291*(100-T2291)%</f>
        <v>185055</v>
      </c>
      <c r="V2291" s="13">
        <f t="shared" si="339"/>
        <v>230055</v>
      </c>
      <c r="W2291" s="13">
        <f t="shared" ref="W2291:W2358" si="346">V2291</f>
        <v>230055</v>
      </c>
      <c r="X2291" s="17">
        <v>50</v>
      </c>
      <c r="Y2291" s="18" t="s">
        <v>35</v>
      </c>
      <c r="Z2291" s="19">
        <v>0.03</v>
      </c>
    </row>
    <row r="2292" spans="1:26" s="37" customFormat="1" ht="36.75" customHeight="1" thickBot="1" x14ac:dyDescent="0.6">
      <c r="A2292" s="153"/>
      <c r="B2292" s="14" t="s">
        <v>32</v>
      </c>
      <c r="C2292" s="14">
        <v>1474</v>
      </c>
      <c r="D2292" s="14"/>
      <c r="E2292" s="14"/>
      <c r="F2292" s="14"/>
      <c r="G2292" s="29"/>
      <c r="H2292" s="19">
        <v>1</v>
      </c>
      <c r="I2292" s="14">
        <v>500</v>
      </c>
      <c r="J2292" s="30">
        <f t="shared" ref="J2292" si="347">H2292*I2292</f>
        <v>500</v>
      </c>
      <c r="K2292" s="14"/>
      <c r="L2292" s="14"/>
      <c r="M2292" s="14"/>
      <c r="N2292" s="14"/>
      <c r="O2292" s="19">
        <v>4</v>
      </c>
      <c r="P2292" s="31">
        <v>100</v>
      </c>
      <c r="Q2292" s="32">
        <v>8450</v>
      </c>
      <c r="R2292" s="32">
        <f>O2292*Q2292</f>
        <v>33800</v>
      </c>
      <c r="S2292" s="31">
        <v>36</v>
      </c>
      <c r="T2292" s="31">
        <v>85</v>
      </c>
      <c r="U2292" s="30">
        <f>R2292*(100-T2292)%</f>
        <v>5070</v>
      </c>
      <c r="V2292" s="30">
        <f t="shared" si="339"/>
        <v>5570</v>
      </c>
      <c r="W2292" s="30">
        <f t="shared" si="346"/>
        <v>5570</v>
      </c>
      <c r="X2292" s="33"/>
      <c r="Y2292" s="34">
        <f>W2292</f>
        <v>5570</v>
      </c>
      <c r="Z2292" s="19">
        <v>0.3</v>
      </c>
    </row>
    <row r="2293" spans="1:26" ht="36.75" customHeight="1" thickBot="1" x14ac:dyDescent="0.6">
      <c r="A2293" s="11">
        <v>1866</v>
      </c>
      <c r="B2293" s="11" t="s">
        <v>32</v>
      </c>
      <c r="C2293" s="11">
        <v>437</v>
      </c>
      <c r="D2293" s="11">
        <v>0</v>
      </c>
      <c r="E2293" s="11">
        <v>1</v>
      </c>
      <c r="F2293" s="11">
        <v>94</v>
      </c>
      <c r="G2293" s="20">
        <v>2</v>
      </c>
      <c r="H2293" s="12">
        <f t="shared" si="344"/>
        <v>194</v>
      </c>
      <c r="I2293" s="11">
        <v>420</v>
      </c>
      <c r="J2293" s="13">
        <f>H2293*I2293</f>
        <v>81480</v>
      </c>
      <c r="K2293" s="11">
        <v>1</v>
      </c>
      <c r="L2293" s="11" t="s">
        <v>33</v>
      </c>
      <c r="M2293" s="14" t="s">
        <v>34</v>
      </c>
      <c r="N2293" s="11">
        <v>2</v>
      </c>
      <c r="O2293" s="12">
        <v>216</v>
      </c>
      <c r="P2293" s="11">
        <v>100</v>
      </c>
      <c r="Q2293" s="16">
        <v>8450</v>
      </c>
      <c r="R2293" s="16">
        <f>O2293*Q2293</f>
        <v>1825200</v>
      </c>
      <c r="S2293" s="15">
        <v>26</v>
      </c>
      <c r="T2293" s="15">
        <v>85</v>
      </c>
      <c r="U2293" s="13">
        <f>R2293*(100-T2293)%</f>
        <v>273780</v>
      </c>
      <c r="V2293" s="13">
        <f t="shared" si="339"/>
        <v>355260</v>
      </c>
      <c r="W2293" s="13">
        <f t="shared" si="346"/>
        <v>355260</v>
      </c>
      <c r="X2293" s="17">
        <v>50</v>
      </c>
      <c r="Y2293" s="18" t="s">
        <v>35</v>
      </c>
      <c r="Z2293" s="19">
        <v>0.03</v>
      </c>
    </row>
    <row r="2294" spans="1:26" ht="36.75" customHeight="1" thickBot="1" x14ac:dyDescent="0.6">
      <c r="A2294" s="11">
        <v>1867</v>
      </c>
      <c r="B2294" s="11" t="s">
        <v>32</v>
      </c>
      <c r="C2294" s="11">
        <v>33390</v>
      </c>
      <c r="D2294" s="11">
        <v>0</v>
      </c>
      <c r="E2294" s="11">
        <v>1</v>
      </c>
      <c r="F2294" s="11">
        <v>9</v>
      </c>
      <c r="G2294" s="20">
        <v>2</v>
      </c>
      <c r="H2294" s="12">
        <f t="shared" si="344"/>
        <v>109</v>
      </c>
      <c r="I2294" s="11">
        <v>100</v>
      </c>
      <c r="J2294" s="13">
        <f>H2294*I2294</f>
        <v>10900</v>
      </c>
      <c r="K2294" s="11">
        <v>1</v>
      </c>
      <c r="L2294" s="11" t="s">
        <v>33</v>
      </c>
      <c r="M2294" s="14" t="s">
        <v>34</v>
      </c>
      <c r="N2294" s="11">
        <v>2</v>
      </c>
      <c r="O2294" s="12">
        <v>344.08</v>
      </c>
      <c r="P2294" s="15">
        <v>100</v>
      </c>
      <c r="Q2294" s="16">
        <v>8450</v>
      </c>
      <c r="R2294" s="16">
        <f>O2294*Q2294</f>
        <v>2907476</v>
      </c>
      <c r="S2294" s="15">
        <v>31</v>
      </c>
      <c r="T2294" s="15">
        <v>85</v>
      </c>
      <c r="U2294" s="13">
        <f>R2294*(100-T2294)%</f>
        <v>436121.39999999997</v>
      </c>
      <c r="V2294" s="13">
        <f t="shared" si="339"/>
        <v>447021.39999999997</v>
      </c>
      <c r="W2294" s="13">
        <f t="shared" si="346"/>
        <v>447021.39999999997</v>
      </c>
      <c r="X2294" s="17">
        <v>50</v>
      </c>
      <c r="Y2294" s="18" t="s">
        <v>35</v>
      </c>
      <c r="Z2294" s="19">
        <v>0.03</v>
      </c>
    </row>
    <row r="2295" spans="1:26" ht="27" customHeight="1" thickBot="1" x14ac:dyDescent="0.6">
      <c r="A2295" s="11">
        <v>1868</v>
      </c>
      <c r="B2295" s="11" t="s">
        <v>32</v>
      </c>
      <c r="C2295" s="11">
        <v>36854</v>
      </c>
      <c r="D2295" s="11">
        <v>0</v>
      </c>
      <c r="E2295" s="11">
        <v>2</v>
      </c>
      <c r="F2295" s="11">
        <v>61</v>
      </c>
      <c r="G2295" s="11">
        <v>1</v>
      </c>
      <c r="H2295" s="12">
        <f t="shared" si="344"/>
        <v>261</v>
      </c>
      <c r="I2295" s="11">
        <v>110</v>
      </c>
      <c r="J2295" s="13">
        <f>H2295*I2295</f>
        <v>28710</v>
      </c>
      <c r="K2295" s="11">
        <v>1</v>
      </c>
      <c r="L2295" s="11"/>
      <c r="M2295" s="11"/>
      <c r="N2295" s="11">
        <v>1</v>
      </c>
      <c r="O2295" s="12"/>
      <c r="P2295" s="15">
        <v>100</v>
      </c>
      <c r="Q2295" s="16"/>
      <c r="R2295" s="16"/>
      <c r="S2295" s="15"/>
      <c r="T2295" s="15"/>
      <c r="U2295" s="13"/>
      <c r="V2295" s="13">
        <f t="shared" si="339"/>
        <v>28710</v>
      </c>
      <c r="W2295" s="13">
        <f t="shared" si="346"/>
        <v>28710</v>
      </c>
      <c r="X2295" s="17">
        <v>50</v>
      </c>
      <c r="Y2295" s="18" t="s">
        <v>35</v>
      </c>
      <c r="Z2295" s="19">
        <v>0.01</v>
      </c>
    </row>
    <row r="2296" spans="1:26" s="37" customFormat="1" ht="27" customHeight="1" thickBot="1" x14ac:dyDescent="0.6">
      <c r="A2296" s="152">
        <v>1869</v>
      </c>
      <c r="B2296" s="14" t="s">
        <v>32</v>
      </c>
      <c r="C2296" s="14">
        <v>19598</v>
      </c>
      <c r="D2296" s="14">
        <v>0</v>
      </c>
      <c r="E2296" s="14">
        <v>2</v>
      </c>
      <c r="F2296" s="14">
        <v>65</v>
      </c>
      <c r="G2296" s="29">
        <v>2</v>
      </c>
      <c r="H2296" s="19">
        <f t="shared" si="344"/>
        <v>265</v>
      </c>
      <c r="I2296" s="14">
        <v>370</v>
      </c>
      <c r="J2296" s="30">
        <f>H2296*I2296</f>
        <v>98050</v>
      </c>
      <c r="K2296" s="14">
        <v>1</v>
      </c>
      <c r="L2296" s="14"/>
      <c r="M2296" s="14"/>
      <c r="N2296" s="14">
        <v>2</v>
      </c>
      <c r="O2296" s="19"/>
      <c r="P2296" s="31">
        <v>100</v>
      </c>
      <c r="Q2296" s="32"/>
      <c r="R2296" s="32"/>
      <c r="S2296" s="31"/>
      <c r="T2296" s="31"/>
      <c r="U2296" s="30"/>
      <c r="V2296" s="30">
        <f t="shared" si="339"/>
        <v>98050</v>
      </c>
      <c r="W2296" s="30">
        <f t="shared" si="346"/>
        <v>98050</v>
      </c>
      <c r="X2296" s="33">
        <v>50</v>
      </c>
      <c r="Y2296" s="34" t="s">
        <v>35</v>
      </c>
      <c r="Z2296" s="19">
        <v>0.03</v>
      </c>
    </row>
    <row r="2297" spans="1:26" ht="36.75" customHeight="1" thickBot="1" x14ac:dyDescent="0.6">
      <c r="A2297" s="153"/>
      <c r="B2297" s="11" t="s">
        <v>32</v>
      </c>
      <c r="C2297" s="11">
        <v>19598</v>
      </c>
      <c r="D2297" s="11"/>
      <c r="E2297" s="11"/>
      <c r="F2297" s="11"/>
      <c r="G2297" s="20"/>
      <c r="H2297" s="12"/>
      <c r="I2297" s="11"/>
      <c r="J2297" s="13"/>
      <c r="K2297" s="11">
        <v>1</v>
      </c>
      <c r="L2297" s="11" t="s">
        <v>33</v>
      </c>
      <c r="M2297" s="11" t="s">
        <v>41</v>
      </c>
      <c r="N2297" s="11">
        <v>2</v>
      </c>
      <c r="O2297" s="12">
        <v>81</v>
      </c>
      <c r="P2297" s="15">
        <v>100</v>
      </c>
      <c r="Q2297" s="16">
        <v>8600</v>
      </c>
      <c r="R2297" s="16">
        <f>O2297*Q2297</f>
        <v>696600</v>
      </c>
      <c r="S2297" s="15">
        <v>16</v>
      </c>
      <c r="T2297" s="15">
        <v>72</v>
      </c>
      <c r="U2297" s="13">
        <f>R2297*(100-T2297)%</f>
        <v>195048.00000000003</v>
      </c>
      <c r="V2297" s="13">
        <f t="shared" si="339"/>
        <v>195048.00000000003</v>
      </c>
      <c r="W2297" s="13">
        <f t="shared" si="346"/>
        <v>195048.00000000003</v>
      </c>
      <c r="X2297" s="17">
        <v>10</v>
      </c>
      <c r="Y2297" s="18" t="s">
        <v>35</v>
      </c>
      <c r="Z2297" s="19">
        <v>0.02</v>
      </c>
    </row>
    <row r="2298" spans="1:26" ht="24.75" customHeight="1" thickBot="1" x14ac:dyDescent="0.6">
      <c r="A2298" s="11">
        <v>1870</v>
      </c>
      <c r="B2298" s="11" t="s">
        <v>32</v>
      </c>
      <c r="C2298" s="11">
        <v>40540</v>
      </c>
      <c r="D2298" s="11">
        <v>5</v>
      </c>
      <c r="E2298" s="11">
        <v>1</v>
      </c>
      <c r="F2298" s="11">
        <v>63</v>
      </c>
      <c r="G2298" s="11">
        <v>1</v>
      </c>
      <c r="H2298" s="12">
        <f t="shared" si="344"/>
        <v>2163</v>
      </c>
      <c r="I2298" s="11">
        <v>130</v>
      </c>
      <c r="J2298" s="13">
        <f>H2298*I2298</f>
        <v>281190</v>
      </c>
      <c r="K2298" s="11">
        <v>1</v>
      </c>
      <c r="L2298" s="11"/>
      <c r="M2298" s="11"/>
      <c r="N2298" s="11">
        <v>1</v>
      </c>
      <c r="O2298" s="12"/>
      <c r="P2298" s="15">
        <v>100</v>
      </c>
      <c r="Q2298" s="16"/>
      <c r="R2298" s="16"/>
      <c r="S2298" s="15"/>
      <c r="T2298" s="15"/>
      <c r="U2298" s="13"/>
      <c r="V2298" s="13">
        <f t="shared" si="339"/>
        <v>281190</v>
      </c>
      <c r="W2298" s="13">
        <f t="shared" si="346"/>
        <v>281190</v>
      </c>
      <c r="X2298" s="17">
        <v>50</v>
      </c>
      <c r="Y2298" s="18" t="s">
        <v>35</v>
      </c>
      <c r="Z2298" s="19">
        <v>0.01</v>
      </c>
    </row>
    <row r="2299" spans="1:26" ht="24.75" customHeight="1" thickBot="1" x14ac:dyDescent="0.6">
      <c r="A2299" s="11">
        <v>1871</v>
      </c>
      <c r="B2299" s="11" t="s">
        <v>32</v>
      </c>
      <c r="C2299" s="11">
        <v>17435</v>
      </c>
      <c r="D2299" s="11">
        <v>13</v>
      </c>
      <c r="E2299" s="11">
        <v>2</v>
      </c>
      <c r="F2299" s="11">
        <v>27</v>
      </c>
      <c r="G2299" s="20">
        <v>1</v>
      </c>
      <c r="H2299" s="12">
        <f t="shared" si="344"/>
        <v>5427</v>
      </c>
      <c r="I2299" s="11">
        <v>190</v>
      </c>
      <c r="J2299" s="13">
        <f>H2299*I2299</f>
        <v>1031130</v>
      </c>
      <c r="K2299" s="11">
        <v>1</v>
      </c>
      <c r="L2299" s="11"/>
      <c r="M2299" s="11"/>
      <c r="N2299" s="11">
        <v>1</v>
      </c>
      <c r="O2299" s="12"/>
      <c r="P2299" s="15">
        <v>100</v>
      </c>
      <c r="Q2299" s="16"/>
      <c r="R2299" s="16"/>
      <c r="S2299" s="15"/>
      <c r="T2299" s="15"/>
      <c r="U2299" s="13"/>
      <c r="V2299" s="13">
        <f t="shared" si="339"/>
        <v>1031130</v>
      </c>
      <c r="W2299" s="13">
        <f t="shared" si="346"/>
        <v>1031130</v>
      </c>
      <c r="X2299" s="17">
        <v>50</v>
      </c>
      <c r="Y2299" s="6" t="s">
        <v>35</v>
      </c>
      <c r="Z2299" s="19">
        <v>0.01</v>
      </c>
    </row>
    <row r="2300" spans="1:26" ht="24.75" customHeight="1" thickBot="1" x14ac:dyDescent="0.6">
      <c r="A2300" s="11">
        <v>1872</v>
      </c>
      <c r="B2300" s="11" t="s">
        <v>32</v>
      </c>
      <c r="C2300" s="11">
        <v>15366</v>
      </c>
      <c r="D2300" s="11">
        <v>9</v>
      </c>
      <c r="E2300" s="11">
        <v>0</v>
      </c>
      <c r="F2300" s="11">
        <v>30</v>
      </c>
      <c r="G2300" s="20">
        <v>1</v>
      </c>
      <c r="H2300" s="12">
        <f t="shared" si="344"/>
        <v>3630</v>
      </c>
      <c r="I2300" s="11">
        <v>100</v>
      </c>
      <c r="J2300" s="13">
        <f>H2300*I2300</f>
        <v>363000</v>
      </c>
      <c r="K2300" s="11">
        <v>1</v>
      </c>
      <c r="L2300" s="11"/>
      <c r="M2300" s="11"/>
      <c r="N2300" s="11">
        <v>1</v>
      </c>
      <c r="O2300" s="12"/>
      <c r="P2300" s="15">
        <v>100</v>
      </c>
      <c r="Q2300" s="16"/>
      <c r="R2300" s="16"/>
      <c r="S2300" s="15"/>
      <c r="T2300" s="15"/>
      <c r="U2300" s="13"/>
      <c r="V2300" s="13">
        <f t="shared" si="339"/>
        <v>363000</v>
      </c>
      <c r="W2300" s="13">
        <f t="shared" si="346"/>
        <v>363000</v>
      </c>
      <c r="X2300" s="17">
        <v>50</v>
      </c>
      <c r="Y2300" s="6" t="s">
        <v>35</v>
      </c>
      <c r="Z2300" s="19">
        <v>0.01</v>
      </c>
    </row>
    <row r="2301" spans="1:26" ht="36.75" customHeight="1" thickBot="1" x14ac:dyDescent="0.6">
      <c r="A2301" s="152">
        <v>1873</v>
      </c>
      <c r="B2301" s="11" t="s">
        <v>32</v>
      </c>
      <c r="C2301" s="11">
        <v>12911</v>
      </c>
      <c r="D2301" s="11">
        <v>0</v>
      </c>
      <c r="E2301" s="11">
        <v>3</v>
      </c>
      <c r="F2301" s="11">
        <v>64</v>
      </c>
      <c r="G2301" s="20">
        <v>2</v>
      </c>
      <c r="H2301" s="12">
        <f t="shared" si="344"/>
        <v>364</v>
      </c>
      <c r="I2301" s="11">
        <v>370</v>
      </c>
      <c r="J2301" s="13">
        <f>H2301*I2301</f>
        <v>134680</v>
      </c>
      <c r="K2301" s="11">
        <v>1</v>
      </c>
      <c r="L2301" s="11"/>
      <c r="M2301" s="11"/>
      <c r="N2301" s="11">
        <v>2</v>
      </c>
      <c r="O2301" s="12"/>
      <c r="P2301" s="15">
        <v>100</v>
      </c>
      <c r="Q2301" s="16"/>
      <c r="R2301" s="16"/>
      <c r="S2301" s="15"/>
      <c r="T2301" s="15"/>
      <c r="U2301" s="13"/>
      <c r="V2301" s="13">
        <f t="shared" si="339"/>
        <v>134680</v>
      </c>
      <c r="W2301" s="13">
        <f t="shared" si="346"/>
        <v>134680</v>
      </c>
      <c r="X2301" s="17">
        <v>50</v>
      </c>
      <c r="Y2301" s="6" t="s">
        <v>35</v>
      </c>
      <c r="Z2301" s="19">
        <v>0.03</v>
      </c>
    </row>
    <row r="2302" spans="1:26" ht="36.75" customHeight="1" thickBot="1" x14ac:dyDescent="0.6">
      <c r="A2302" s="153"/>
      <c r="B2302" s="11" t="s">
        <v>32</v>
      </c>
      <c r="C2302" s="11">
        <v>12911</v>
      </c>
      <c r="D2302" s="11"/>
      <c r="E2302" s="11"/>
      <c r="F2302" s="11"/>
      <c r="G2302" s="20"/>
      <c r="H2302" s="12"/>
      <c r="I2302" s="11"/>
      <c r="J2302" s="13"/>
      <c r="K2302" s="11">
        <v>1</v>
      </c>
      <c r="L2302" s="11" t="s">
        <v>33</v>
      </c>
      <c r="M2302" s="14" t="s">
        <v>34</v>
      </c>
      <c r="N2302" s="11">
        <v>2</v>
      </c>
      <c r="O2302" s="12">
        <v>252</v>
      </c>
      <c r="P2302" s="15">
        <v>100</v>
      </c>
      <c r="Q2302" s="16">
        <v>8450</v>
      </c>
      <c r="R2302" s="16">
        <f>O2302*Q2302</f>
        <v>2129400</v>
      </c>
      <c r="S2302" s="15">
        <v>21</v>
      </c>
      <c r="T2302" s="15">
        <v>80</v>
      </c>
      <c r="U2302" s="13">
        <f>R2302*(100-T2302)%</f>
        <v>425880</v>
      </c>
      <c r="V2302" s="13">
        <f t="shared" si="339"/>
        <v>425880</v>
      </c>
      <c r="W2302" s="13">
        <f>V2302</f>
        <v>425880</v>
      </c>
      <c r="X2302" s="17">
        <v>10</v>
      </c>
      <c r="Y2302" s="6" t="s">
        <v>35</v>
      </c>
      <c r="Z2302" s="19">
        <v>0.02</v>
      </c>
    </row>
    <row r="2303" spans="1:26" ht="36.75" customHeight="1" thickBot="1" x14ac:dyDescent="0.6">
      <c r="A2303" s="11">
        <v>1874</v>
      </c>
      <c r="B2303" s="11" t="s">
        <v>32</v>
      </c>
      <c r="C2303" s="11">
        <v>33301</v>
      </c>
      <c r="D2303" s="11">
        <v>1</v>
      </c>
      <c r="E2303" s="11">
        <v>0</v>
      </c>
      <c r="F2303" s="11">
        <v>20</v>
      </c>
      <c r="G2303" s="20">
        <v>2</v>
      </c>
      <c r="H2303" s="12">
        <f t="shared" si="344"/>
        <v>420</v>
      </c>
      <c r="I2303" s="11">
        <v>420</v>
      </c>
      <c r="J2303" s="13">
        <f t="shared" ref="J2303:J2318" si="348">H2303*I2303</f>
        <v>176400</v>
      </c>
      <c r="K2303" s="11">
        <v>1</v>
      </c>
      <c r="L2303" s="11" t="s">
        <v>33</v>
      </c>
      <c r="M2303" s="14" t="s">
        <v>34</v>
      </c>
      <c r="N2303" s="11">
        <v>2</v>
      </c>
      <c r="O2303" s="12">
        <v>408</v>
      </c>
      <c r="P2303" s="15">
        <v>100</v>
      </c>
      <c r="Q2303" s="16">
        <v>8450</v>
      </c>
      <c r="R2303" s="16">
        <f>O2303*Q2303</f>
        <v>3447600</v>
      </c>
      <c r="S2303" s="15">
        <v>36</v>
      </c>
      <c r="T2303" s="15">
        <v>85</v>
      </c>
      <c r="U2303" s="13">
        <f>R2303*(100-T2303)%</f>
        <v>517140</v>
      </c>
      <c r="V2303" s="13">
        <f t="shared" si="339"/>
        <v>693540</v>
      </c>
      <c r="W2303" s="13">
        <f t="shared" si="346"/>
        <v>693540</v>
      </c>
      <c r="X2303" s="17">
        <v>50</v>
      </c>
      <c r="Y2303" s="18" t="s">
        <v>35</v>
      </c>
      <c r="Z2303" s="19">
        <v>0.03</v>
      </c>
    </row>
    <row r="2304" spans="1:26" ht="26.25" customHeight="1" thickBot="1" x14ac:dyDescent="0.6">
      <c r="A2304" s="11">
        <v>1875</v>
      </c>
      <c r="B2304" s="11" t="s">
        <v>32</v>
      </c>
      <c r="C2304" s="11">
        <v>17503</v>
      </c>
      <c r="D2304" s="11">
        <v>9</v>
      </c>
      <c r="E2304" s="11">
        <v>2</v>
      </c>
      <c r="F2304" s="11">
        <v>15</v>
      </c>
      <c r="G2304" s="20">
        <v>1</v>
      </c>
      <c r="H2304" s="12">
        <f t="shared" si="344"/>
        <v>3815</v>
      </c>
      <c r="I2304" s="11">
        <v>100</v>
      </c>
      <c r="J2304" s="13">
        <f t="shared" si="348"/>
        <v>381500</v>
      </c>
      <c r="K2304" s="11">
        <v>1</v>
      </c>
      <c r="L2304" s="11"/>
      <c r="M2304" s="11"/>
      <c r="N2304" s="11">
        <v>1</v>
      </c>
      <c r="O2304" s="12"/>
      <c r="P2304" s="15">
        <v>100</v>
      </c>
      <c r="Q2304" s="16"/>
      <c r="R2304" s="16"/>
      <c r="S2304" s="15"/>
      <c r="T2304" s="15"/>
      <c r="U2304" s="13"/>
      <c r="V2304" s="13">
        <f t="shared" si="339"/>
        <v>381500</v>
      </c>
      <c r="W2304" s="13">
        <f t="shared" si="346"/>
        <v>381500</v>
      </c>
      <c r="X2304" s="17">
        <v>50</v>
      </c>
      <c r="Y2304" s="6" t="s">
        <v>35</v>
      </c>
      <c r="Z2304" s="19">
        <v>0.01</v>
      </c>
    </row>
    <row r="2305" spans="1:26" ht="26.25" customHeight="1" thickBot="1" x14ac:dyDescent="0.6">
      <c r="A2305" s="11">
        <v>1876</v>
      </c>
      <c r="B2305" s="11" t="s">
        <v>32</v>
      </c>
      <c r="C2305" s="11">
        <v>17780</v>
      </c>
      <c r="D2305" s="11">
        <v>4</v>
      </c>
      <c r="E2305" s="11">
        <v>2</v>
      </c>
      <c r="F2305" s="11">
        <v>60</v>
      </c>
      <c r="G2305" s="20">
        <v>1</v>
      </c>
      <c r="H2305" s="12">
        <f t="shared" si="344"/>
        <v>1860</v>
      </c>
      <c r="I2305" s="11">
        <v>100</v>
      </c>
      <c r="J2305" s="13">
        <f t="shared" si="348"/>
        <v>186000</v>
      </c>
      <c r="K2305" s="11">
        <v>1</v>
      </c>
      <c r="L2305" s="11"/>
      <c r="M2305" s="11"/>
      <c r="N2305" s="11">
        <v>1</v>
      </c>
      <c r="O2305" s="12"/>
      <c r="P2305" s="15">
        <v>100</v>
      </c>
      <c r="Q2305" s="16"/>
      <c r="R2305" s="16"/>
      <c r="S2305" s="15"/>
      <c r="T2305" s="15"/>
      <c r="U2305" s="13"/>
      <c r="V2305" s="13">
        <f t="shared" si="339"/>
        <v>186000</v>
      </c>
      <c r="W2305" s="13">
        <f t="shared" si="346"/>
        <v>186000</v>
      </c>
      <c r="X2305" s="154">
        <v>50</v>
      </c>
      <c r="Y2305" s="155" t="s">
        <v>35</v>
      </c>
      <c r="Z2305" s="156">
        <v>0.01</v>
      </c>
    </row>
    <row r="2306" spans="1:26" ht="26.25" customHeight="1" thickBot="1" x14ac:dyDescent="0.6">
      <c r="A2306" s="11">
        <v>1877</v>
      </c>
      <c r="B2306" s="11" t="s">
        <v>32</v>
      </c>
      <c r="C2306" s="11">
        <v>19605</v>
      </c>
      <c r="D2306" s="11">
        <v>11</v>
      </c>
      <c r="E2306" s="11">
        <v>0</v>
      </c>
      <c r="F2306" s="11">
        <v>5</v>
      </c>
      <c r="G2306" s="20">
        <v>1</v>
      </c>
      <c r="H2306" s="12">
        <f t="shared" si="344"/>
        <v>4405</v>
      </c>
      <c r="I2306" s="11">
        <v>130</v>
      </c>
      <c r="J2306" s="13">
        <f t="shared" si="348"/>
        <v>572650</v>
      </c>
      <c r="K2306" s="11">
        <v>1</v>
      </c>
      <c r="L2306" s="11"/>
      <c r="M2306" s="11"/>
      <c r="N2306" s="11">
        <v>1</v>
      </c>
      <c r="O2306" s="12"/>
      <c r="P2306" s="15">
        <v>100</v>
      </c>
      <c r="Q2306" s="16"/>
      <c r="R2306" s="16"/>
      <c r="S2306" s="15"/>
      <c r="T2306" s="15"/>
      <c r="U2306" s="13"/>
      <c r="V2306" s="13">
        <f t="shared" si="339"/>
        <v>572650</v>
      </c>
      <c r="W2306" s="13">
        <f t="shared" si="346"/>
        <v>572650</v>
      </c>
      <c r="X2306" s="154"/>
      <c r="Y2306" s="155"/>
      <c r="Z2306" s="156"/>
    </row>
    <row r="2307" spans="1:26" ht="36.75" customHeight="1" thickBot="1" x14ac:dyDescent="0.6">
      <c r="A2307" s="11">
        <v>1878</v>
      </c>
      <c r="B2307" s="11" t="s">
        <v>32</v>
      </c>
      <c r="C2307" s="11">
        <v>1463</v>
      </c>
      <c r="D2307" s="11">
        <v>0</v>
      </c>
      <c r="E2307" s="11">
        <v>2</v>
      </c>
      <c r="F2307" s="11">
        <v>2</v>
      </c>
      <c r="G2307" s="20">
        <v>2</v>
      </c>
      <c r="H2307" s="12">
        <f t="shared" si="344"/>
        <v>202</v>
      </c>
      <c r="I2307" s="11">
        <v>500</v>
      </c>
      <c r="J2307" s="13">
        <f t="shared" si="348"/>
        <v>101000</v>
      </c>
      <c r="K2307" s="11">
        <v>1</v>
      </c>
      <c r="L2307" s="11" t="s">
        <v>33</v>
      </c>
      <c r="M2307" s="14" t="s">
        <v>34</v>
      </c>
      <c r="N2307" s="11">
        <v>2</v>
      </c>
      <c r="O2307" s="12">
        <v>234</v>
      </c>
      <c r="P2307" s="15">
        <v>100</v>
      </c>
      <c r="Q2307" s="16">
        <v>8450</v>
      </c>
      <c r="R2307" s="16">
        <f>O2307*Q2307</f>
        <v>1977300</v>
      </c>
      <c r="S2307" s="15">
        <v>44</v>
      </c>
      <c r="T2307" s="15">
        <v>85</v>
      </c>
      <c r="U2307" s="13">
        <f>R2307*(100-T2307)%</f>
        <v>296595</v>
      </c>
      <c r="V2307" s="13">
        <f t="shared" si="339"/>
        <v>397595</v>
      </c>
      <c r="W2307" s="13">
        <f t="shared" si="346"/>
        <v>397595</v>
      </c>
      <c r="X2307" s="17">
        <v>50</v>
      </c>
      <c r="Y2307" s="18" t="s">
        <v>35</v>
      </c>
      <c r="Z2307" s="19">
        <v>0.03</v>
      </c>
    </row>
    <row r="2308" spans="1:26" ht="28.5" customHeight="1" thickBot="1" x14ac:dyDescent="0.6">
      <c r="A2308" s="11">
        <v>1879</v>
      </c>
      <c r="B2308" s="11" t="s">
        <v>32</v>
      </c>
      <c r="C2308" s="11">
        <v>34013</v>
      </c>
      <c r="D2308" s="11">
        <v>0</v>
      </c>
      <c r="E2308" s="11">
        <v>2</v>
      </c>
      <c r="F2308" s="11">
        <v>47</v>
      </c>
      <c r="G2308" s="20">
        <v>1</v>
      </c>
      <c r="H2308" s="12">
        <f t="shared" si="344"/>
        <v>247</v>
      </c>
      <c r="I2308" s="11">
        <v>440</v>
      </c>
      <c r="J2308" s="13">
        <f t="shared" si="348"/>
        <v>108680</v>
      </c>
      <c r="K2308" s="11">
        <v>1</v>
      </c>
      <c r="L2308" s="11"/>
      <c r="M2308" s="11"/>
      <c r="N2308" s="11">
        <v>1</v>
      </c>
      <c r="O2308" s="12"/>
      <c r="P2308" s="15">
        <v>100</v>
      </c>
      <c r="Q2308" s="16"/>
      <c r="R2308" s="16"/>
      <c r="S2308" s="15"/>
      <c r="T2308" s="15"/>
      <c r="U2308" s="13"/>
      <c r="V2308" s="13">
        <f t="shared" si="339"/>
        <v>108680</v>
      </c>
      <c r="W2308" s="13">
        <f t="shared" si="346"/>
        <v>108680</v>
      </c>
      <c r="X2308" s="154">
        <v>50</v>
      </c>
      <c r="Y2308" s="155" t="s">
        <v>35</v>
      </c>
      <c r="Z2308" s="156">
        <v>0.01</v>
      </c>
    </row>
    <row r="2309" spans="1:26" ht="28.5" customHeight="1" thickBot="1" x14ac:dyDescent="0.6">
      <c r="A2309" s="11">
        <v>1880</v>
      </c>
      <c r="B2309" s="11" t="s">
        <v>32</v>
      </c>
      <c r="C2309" s="11">
        <v>39110</v>
      </c>
      <c r="D2309" s="11">
        <v>0</v>
      </c>
      <c r="E2309" s="11">
        <v>3</v>
      </c>
      <c r="F2309" s="11">
        <v>45</v>
      </c>
      <c r="G2309" s="11">
        <v>1</v>
      </c>
      <c r="H2309" s="12">
        <f t="shared" si="344"/>
        <v>345</v>
      </c>
      <c r="I2309" s="11">
        <v>100</v>
      </c>
      <c r="J2309" s="13">
        <f t="shared" si="348"/>
        <v>34500</v>
      </c>
      <c r="K2309" s="11">
        <v>1</v>
      </c>
      <c r="L2309" s="11"/>
      <c r="M2309" s="11"/>
      <c r="N2309" s="11">
        <v>1</v>
      </c>
      <c r="O2309" s="12"/>
      <c r="P2309" s="15">
        <v>100</v>
      </c>
      <c r="Q2309" s="16"/>
      <c r="R2309" s="16"/>
      <c r="S2309" s="15"/>
      <c r="T2309" s="15"/>
      <c r="U2309" s="13"/>
      <c r="V2309" s="13">
        <f t="shared" si="339"/>
        <v>34500</v>
      </c>
      <c r="W2309" s="13">
        <f t="shared" si="346"/>
        <v>34500</v>
      </c>
      <c r="X2309" s="154"/>
      <c r="Y2309" s="155"/>
      <c r="Z2309" s="156"/>
    </row>
    <row r="2310" spans="1:26" ht="36.75" customHeight="1" thickBot="1" x14ac:dyDescent="0.6">
      <c r="A2310" s="11">
        <v>1881</v>
      </c>
      <c r="B2310" s="11" t="s">
        <v>32</v>
      </c>
      <c r="C2310" s="11">
        <v>34014</v>
      </c>
      <c r="D2310" s="11">
        <v>0</v>
      </c>
      <c r="E2310" s="11">
        <v>2</v>
      </c>
      <c r="F2310" s="11">
        <v>18</v>
      </c>
      <c r="G2310" s="11">
        <v>2</v>
      </c>
      <c r="H2310" s="12">
        <f t="shared" si="344"/>
        <v>218</v>
      </c>
      <c r="I2310" s="11">
        <v>440</v>
      </c>
      <c r="J2310" s="13">
        <f t="shared" si="348"/>
        <v>95920</v>
      </c>
      <c r="K2310" s="11">
        <v>1</v>
      </c>
      <c r="L2310" s="11" t="s">
        <v>33</v>
      </c>
      <c r="M2310" s="11" t="s">
        <v>37</v>
      </c>
      <c r="N2310" s="11">
        <v>2</v>
      </c>
      <c r="O2310" s="12">
        <v>54</v>
      </c>
      <c r="P2310" s="15">
        <v>100</v>
      </c>
      <c r="Q2310" s="16">
        <v>8450</v>
      </c>
      <c r="R2310" s="16">
        <f>O2310*Q2310</f>
        <v>456300</v>
      </c>
      <c r="S2310" s="15">
        <v>21</v>
      </c>
      <c r="T2310" s="15">
        <v>32</v>
      </c>
      <c r="U2310" s="13">
        <f>R2310*(100-T2310)%</f>
        <v>310284</v>
      </c>
      <c r="V2310" s="13">
        <f t="shared" si="339"/>
        <v>406204</v>
      </c>
      <c r="W2310" s="13">
        <f t="shared" si="346"/>
        <v>406204</v>
      </c>
      <c r="X2310" s="17">
        <v>50</v>
      </c>
      <c r="Y2310" s="18" t="s">
        <v>35</v>
      </c>
      <c r="Z2310" s="19">
        <v>0.03</v>
      </c>
    </row>
    <row r="2311" spans="1:26" ht="24.75" customHeight="1" thickBot="1" x14ac:dyDescent="0.6">
      <c r="A2311" s="11">
        <v>1882</v>
      </c>
      <c r="B2311" s="11" t="s">
        <v>32</v>
      </c>
      <c r="C2311" s="11">
        <v>17866</v>
      </c>
      <c r="D2311" s="11">
        <v>2</v>
      </c>
      <c r="E2311" s="11">
        <v>2</v>
      </c>
      <c r="F2311" s="11">
        <v>1</v>
      </c>
      <c r="G2311" s="20">
        <v>1</v>
      </c>
      <c r="H2311" s="12">
        <f t="shared" si="344"/>
        <v>1001</v>
      </c>
      <c r="I2311" s="11">
        <v>100</v>
      </c>
      <c r="J2311" s="13">
        <f t="shared" si="348"/>
        <v>100100</v>
      </c>
      <c r="K2311" s="11">
        <v>1</v>
      </c>
      <c r="L2311" s="11"/>
      <c r="M2311" s="11"/>
      <c r="N2311" s="11">
        <v>1</v>
      </c>
      <c r="O2311" s="12"/>
      <c r="P2311" s="15">
        <v>100</v>
      </c>
      <c r="Q2311" s="16"/>
      <c r="R2311" s="16"/>
      <c r="S2311" s="15"/>
      <c r="T2311" s="15"/>
      <c r="U2311" s="13"/>
      <c r="V2311" s="13">
        <f t="shared" si="339"/>
        <v>100100</v>
      </c>
      <c r="W2311" s="13">
        <f t="shared" si="346"/>
        <v>100100</v>
      </c>
      <c r="X2311" s="17">
        <v>50</v>
      </c>
      <c r="Y2311" s="6" t="s">
        <v>35</v>
      </c>
      <c r="Z2311" s="19">
        <v>0.01</v>
      </c>
    </row>
    <row r="2312" spans="1:26" ht="24.75" customHeight="1" thickBot="1" x14ac:dyDescent="0.6">
      <c r="A2312" s="11">
        <v>1883</v>
      </c>
      <c r="B2312" s="11" t="s">
        <v>32</v>
      </c>
      <c r="C2312" s="11">
        <v>53698</v>
      </c>
      <c r="D2312" s="11">
        <v>1</v>
      </c>
      <c r="E2312" s="11">
        <v>0</v>
      </c>
      <c r="F2312" s="11">
        <v>0</v>
      </c>
      <c r="G2312" s="20">
        <v>1</v>
      </c>
      <c r="H2312" s="12">
        <f t="shared" si="344"/>
        <v>400</v>
      </c>
      <c r="I2312" s="11">
        <v>100</v>
      </c>
      <c r="J2312" s="13">
        <f t="shared" si="348"/>
        <v>40000</v>
      </c>
      <c r="K2312" s="11"/>
      <c r="L2312" s="11"/>
      <c r="M2312" s="11"/>
      <c r="N2312" s="11">
        <v>1</v>
      </c>
      <c r="O2312" s="12"/>
      <c r="P2312" s="15">
        <v>100</v>
      </c>
      <c r="Q2312" s="16"/>
      <c r="R2312" s="16"/>
      <c r="S2312" s="15"/>
      <c r="T2312" s="15"/>
      <c r="U2312" s="13"/>
      <c r="V2312" s="13">
        <f t="shared" ref="V2312:V2324" si="349">U2312+J2312</f>
        <v>40000</v>
      </c>
      <c r="W2312" s="13">
        <f t="shared" si="346"/>
        <v>40000</v>
      </c>
      <c r="X2312" s="17">
        <v>50</v>
      </c>
      <c r="Y2312" s="6" t="s">
        <v>35</v>
      </c>
      <c r="Z2312" s="19">
        <v>0.01</v>
      </c>
    </row>
    <row r="2313" spans="1:26" ht="24.75" customHeight="1" thickBot="1" x14ac:dyDescent="0.6">
      <c r="A2313" s="11">
        <v>1884</v>
      </c>
      <c r="B2313" s="11" t="s">
        <v>32</v>
      </c>
      <c r="C2313" s="11">
        <v>53699</v>
      </c>
      <c r="D2313" s="11">
        <v>1</v>
      </c>
      <c r="E2313" s="11">
        <v>0</v>
      </c>
      <c r="F2313" s="11">
        <v>0</v>
      </c>
      <c r="G2313" s="20">
        <v>1</v>
      </c>
      <c r="H2313" s="12">
        <f t="shared" si="344"/>
        <v>400</v>
      </c>
      <c r="I2313" s="11">
        <v>100</v>
      </c>
      <c r="J2313" s="13">
        <f t="shared" si="348"/>
        <v>40000</v>
      </c>
      <c r="K2313" s="11"/>
      <c r="L2313" s="11"/>
      <c r="M2313" s="11"/>
      <c r="N2313" s="11">
        <v>1</v>
      </c>
      <c r="O2313" s="12"/>
      <c r="P2313" s="15">
        <v>100</v>
      </c>
      <c r="Q2313" s="16"/>
      <c r="R2313" s="16"/>
      <c r="S2313" s="15"/>
      <c r="T2313" s="15"/>
      <c r="U2313" s="13"/>
      <c r="V2313" s="13">
        <f t="shared" si="349"/>
        <v>40000</v>
      </c>
      <c r="W2313" s="13">
        <f t="shared" si="346"/>
        <v>40000</v>
      </c>
      <c r="X2313" s="17">
        <v>50</v>
      </c>
      <c r="Y2313" s="6" t="s">
        <v>35</v>
      </c>
      <c r="Z2313" s="19">
        <v>0.01</v>
      </c>
    </row>
    <row r="2314" spans="1:26" ht="24.75" customHeight="1" thickBot="1" x14ac:dyDescent="0.6">
      <c r="A2314" s="11">
        <v>1885</v>
      </c>
      <c r="B2314" s="11" t="s">
        <v>32</v>
      </c>
      <c r="C2314" s="11">
        <v>53700</v>
      </c>
      <c r="D2314" s="11">
        <v>1</v>
      </c>
      <c r="E2314" s="11">
        <v>0</v>
      </c>
      <c r="F2314" s="11">
        <v>0</v>
      </c>
      <c r="G2314" s="20">
        <v>1</v>
      </c>
      <c r="H2314" s="12">
        <f t="shared" si="344"/>
        <v>400</v>
      </c>
      <c r="I2314" s="11">
        <v>100</v>
      </c>
      <c r="J2314" s="13">
        <f t="shared" si="348"/>
        <v>40000</v>
      </c>
      <c r="K2314" s="11"/>
      <c r="L2314" s="11"/>
      <c r="M2314" s="11"/>
      <c r="N2314" s="11">
        <v>1</v>
      </c>
      <c r="O2314" s="12"/>
      <c r="P2314" s="15">
        <v>100</v>
      </c>
      <c r="Q2314" s="16"/>
      <c r="R2314" s="16"/>
      <c r="S2314" s="15"/>
      <c r="T2314" s="15"/>
      <c r="U2314" s="13"/>
      <c r="V2314" s="13">
        <f t="shared" si="349"/>
        <v>40000</v>
      </c>
      <c r="W2314" s="13">
        <f t="shared" si="346"/>
        <v>40000</v>
      </c>
      <c r="X2314" s="17">
        <v>50</v>
      </c>
      <c r="Y2314" s="6" t="s">
        <v>35</v>
      </c>
      <c r="Z2314" s="19">
        <v>0.01</v>
      </c>
    </row>
    <row r="2315" spans="1:26" ht="24.75" customHeight="1" thickBot="1" x14ac:dyDescent="0.6">
      <c r="A2315" s="11">
        <v>1886</v>
      </c>
      <c r="B2315" s="11" t="s">
        <v>32</v>
      </c>
      <c r="C2315" s="11">
        <v>17504</v>
      </c>
      <c r="D2315" s="11">
        <v>13</v>
      </c>
      <c r="E2315" s="11">
        <v>2</v>
      </c>
      <c r="F2315" s="11">
        <v>15</v>
      </c>
      <c r="G2315" s="20">
        <v>1</v>
      </c>
      <c r="H2315" s="12">
        <f t="shared" si="344"/>
        <v>5415</v>
      </c>
      <c r="I2315" s="11">
        <v>130</v>
      </c>
      <c r="J2315" s="13">
        <f t="shared" si="348"/>
        <v>703950</v>
      </c>
      <c r="K2315" s="11">
        <v>1</v>
      </c>
      <c r="L2315" s="11"/>
      <c r="M2315" s="11"/>
      <c r="N2315" s="11">
        <v>1</v>
      </c>
      <c r="O2315" s="12"/>
      <c r="P2315" s="15">
        <v>100</v>
      </c>
      <c r="Q2315" s="16"/>
      <c r="R2315" s="16"/>
      <c r="S2315" s="15"/>
      <c r="T2315" s="15"/>
      <c r="U2315" s="13"/>
      <c r="V2315" s="13">
        <f t="shared" si="349"/>
        <v>703950</v>
      </c>
      <c r="W2315" s="13">
        <f t="shared" si="346"/>
        <v>703950</v>
      </c>
      <c r="X2315" s="17">
        <v>50</v>
      </c>
      <c r="Y2315" s="6" t="s">
        <v>35</v>
      </c>
      <c r="Z2315" s="19">
        <v>0.01</v>
      </c>
    </row>
    <row r="2316" spans="1:26" ht="24.75" customHeight="1" thickBot="1" x14ac:dyDescent="0.6">
      <c r="A2316" s="11">
        <v>1887</v>
      </c>
      <c r="B2316" s="11" t="s">
        <v>32</v>
      </c>
      <c r="C2316" s="11">
        <v>20237</v>
      </c>
      <c r="D2316" s="11">
        <v>1</v>
      </c>
      <c r="E2316" s="11">
        <v>0</v>
      </c>
      <c r="F2316" s="11">
        <v>0</v>
      </c>
      <c r="G2316" s="20">
        <v>1</v>
      </c>
      <c r="H2316" s="12">
        <f t="shared" si="344"/>
        <v>400</v>
      </c>
      <c r="I2316" s="11">
        <v>110</v>
      </c>
      <c r="J2316" s="13">
        <f t="shared" si="348"/>
        <v>44000</v>
      </c>
      <c r="K2316" s="11">
        <v>1</v>
      </c>
      <c r="L2316" s="11"/>
      <c r="M2316" s="11"/>
      <c r="N2316" s="11">
        <v>1</v>
      </c>
      <c r="O2316" s="12"/>
      <c r="P2316" s="15">
        <v>100</v>
      </c>
      <c r="Q2316" s="16"/>
      <c r="R2316" s="16"/>
      <c r="S2316" s="15"/>
      <c r="T2316" s="15"/>
      <c r="U2316" s="13"/>
      <c r="V2316" s="13">
        <f t="shared" si="349"/>
        <v>44000</v>
      </c>
      <c r="W2316" s="13">
        <f t="shared" si="346"/>
        <v>44000</v>
      </c>
      <c r="X2316" s="17">
        <v>50</v>
      </c>
      <c r="Y2316" s="18" t="s">
        <v>35</v>
      </c>
      <c r="Z2316" s="19">
        <v>0.01</v>
      </c>
    </row>
    <row r="2317" spans="1:26" ht="24.75" customHeight="1" thickBot="1" x14ac:dyDescent="0.6">
      <c r="A2317" s="11">
        <v>1888</v>
      </c>
      <c r="B2317" s="11" t="s">
        <v>32</v>
      </c>
      <c r="C2317" s="11">
        <v>17685</v>
      </c>
      <c r="D2317" s="11">
        <v>23</v>
      </c>
      <c r="E2317" s="11">
        <v>1</v>
      </c>
      <c r="F2317" s="11">
        <v>40</v>
      </c>
      <c r="G2317" s="20">
        <v>1</v>
      </c>
      <c r="H2317" s="12">
        <f t="shared" si="344"/>
        <v>9340</v>
      </c>
      <c r="I2317" s="11">
        <v>100</v>
      </c>
      <c r="J2317" s="13">
        <f t="shared" si="348"/>
        <v>934000</v>
      </c>
      <c r="K2317" s="11">
        <v>1</v>
      </c>
      <c r="L2317" s="11"/>
      <c r="M2317" s="11"/>
      <c r="N2317" s="11">
        <v>1</v>
      </c>
      <c r="O2317" s="12"/>
      <c r="P2317" s="15">
        <v>100</v>
      </c>
      <c r="Q2317" s="16"/>
      <c r="R2317" s="16"/>
      <c r="S2317" s="15"/>
      <c r="T2317" s="15"/>
      <c r="U2317" s="13"/>
      <c r="V2317" s="13">
        <f t="shared" si="349"/>
        <v>934000</v>
      </c>
      <c r="W2317" s="13">
        <f t="shared" si="346"/>
        <v>934000</v>
      </c>
      <c r="X2317" s="17">
        <v>50</v>
      </c>
      <c r="Y2317" s="6" t="s">
        <v>35</v>
      </c>
      <c r="Z2317" s="19">
        <v>0.01</v>
      </c>
    </row>
    <row r="2318" spans="1:26" ht="36.75" customHeight="1" thickBot="1" x14ac:dyDescent="0.6">
      <c r="A2318" s="11">
        <v>1889</v>
      </c>
      <c r="B2318" s="11" t="s">
        <v>32</v>
      </c>
      <c r="C2318" s="11">
        <v>33245</v>
      </c>
      <c r="D2318" s="11">
        <v>0</v>
      </c>
      <c r="E2318" s="11">
        <v>0</v>
      </c>
      <c r="F2318" s="11">
        <v>72</v>
      </c>
      <c r="G2318" s="20">
        <v>2</v>
      </c>
      <c r="H2318" s="12">
        <f t="shared" si="344"/>
        <v>72</v>
      </c>
      <c r="I2318" s="11">
        <v>420</v>
      </c>
      <c r="J2318" s="13">
        <f t="shared" si="348"/>
        <v>30240</v>
      </c>
      <c r="K2318" s="11">
        <v>1</v>
      </c>
      <c r="L2318" s="11" t="s">
        <v>33</v>
      </c>
      <c r="M2318" s="11" t="s">
        <v>37</v>
      </c>
      <c r="N2318" s="11">
        <v>2</v>
      </c>
      <c r="O2318" s="12">
        <v>114</v>
      </c>
      <c r="P2318" s="15">
        <v>100</v>
      </c>
      <c r="Q2318" s="16">
        <v>8450</v>
      </c>
      <c r="R2318" s="16">
        <f>O2318*Q2318</f>
        <v>963300</v>
      </c>
      <c r="S2318" s="15">
        <v>8</v>
      </c>
      <c r="T2318" s="15">
        <v>8</v>
      </c>
      <c r="U2318" s="13">
        <f>R2318*(100-T2318)%</f>
        <v>886236</v>
      </c>
      <c r="V2318" s="13">
        <f t="shared" si="349"/>
        <v>916476</v>
      </c>
      <c r="W2318" s="13">
        <f t="shared" si="346"/>
        <v>916476</v>
      </c>
      <c r="X2318" s="17">
        <v>50</v>
      </c>
      <c r="Y2318" s="18" t="s">
        <v>35</v>
      </c>
      <c r="Z2318" s="19">
        <v>0.03</v>
      </c>
    </row>
    <row r="2319" spans="1:26" s="37" customFormat="1" ht="36.75" customHeight="1" thickBot="1" x14ac:dyDescent="0.6">
      <c r="A2319" s="152">
        <v>1890</v>
      </c>
      <c r="B2319" s="14" t="s">
        <v>32</v>
      </c>
      <c r="C2319" s="14">
        <v>19603</v>
      </c>
      <c r="D2319" s="14">
        <v>0</v>
      </c>
      <c r="E2319" s="14">
        <v>1</v>
      </c>
      <c r="F2319" s="14">
        <v>50</v>
      </c>
      <c r="G2319" s="29">
        <v>2</v>
      </c>
      <c r="H2319" s="19">
        <f>SUM(D2319*400)+(E2319*100)+F2319-H2321</f>
        <v>144</v>
      </c>
      <c r="I2319" s="14">
        <v>200</v>
      </c>
      <c r="J2319" s="30">
        <f>H2319*I2319</f>
        <v>28800</v>
      </c>
      <c r="K2319" s="14">
        <v>1</v>
      </c>
      <c r="L2319" s="14"/>
      <c r="M2319" s="14"/>
      <c r="N2319" s="14">
        <v>2</v>
      </c>
      <c r="O2319" s="19"/>
      <c r="P2319" s="31">
        <v>100</v>
      </c>
      <c r="Q2319" s="32"/>
      <c r="R2319" s="32"/>
      <c r="S2319" s="31"/>
      <c r="T2319" s="31"/>
      <c r="U2319" s="30"/>
      <c r="V2319" s="30">
        <f t="shared" si="349"/>
        <v>28800</v>
      </c>
      <c r="W2319" s="30">
        <f t="shared" si="346"/>
        <v>28800</v>
      </c>
      <c r="X2319" s="33"/>
      <c r="Y2319" s="34"/>
      <c r="Z2319" s="19">
        <v>0.02</v>
      </c>
    </row>
    <row r="2320" spans="1:26" ht="36.75" customHeight="1" thickBot="1" x14ac:dyDescent="0.6">
      <c r="A2320" s="157"/>
      <c r="B2320" s="11" t="s">
        <v>32</v>
      </c>
      <c r="C2320" s="11">
        <v>19603</v>
      </c>
      <c r="D2320" s="11"/>
      <c r="E2320" s="11"/>
      <c r="F2320" s="11"/>
      <c r="G2320" s="20">
        <v>2</v>
      </c>
      <c r="H2320" s="12"/>
      <c r="I2320" s="11"/>
      <c r="J2320" s="13"/>
      <c r="K2320" s="11">
        <v>1</v>
      </c>
      <c r="L2320" s="11" t="s">
        <v>33</v>
      </c>
      <c r="M2320" s="11" t="s">
        <v>37</v>
      </c>
      <c r="N2320" s="11">
        <v>2</v>
      </c>
      <c r="O2320" s="12">
        <v>137.69999999999999</v>
      </c>
      <c r="P2320" s="15">
        <v>100</v>
      </c>
      <c r="Q2320" s="16">
        <v>8450</v>
      </c>
      <c r="R2320" s="16">
        <f>O2320*Q2320</f>
        <v>1163565</v>
      </c>
      <c r="S2320" s="15">
        <v>16</v>
      </c>
      <c r="T2320" s="15">
        <v>22</v>
      </c>
      <c r="U2320" s="13">
        <f>R2320*(100-T2320)%</f>
        <v>907580.70000000007</v>
      </c>
      <c r="V2320" s="13">
        <f t="shared" si="349"/>
        <v>907580.70000000007</v>
      </c>
      <c r="W2320" s="13">
        <f t="shared" si="346"/>
        <v>907580.70000000007</v>
      </c>
      <c r="X2320" s="17">
        <v>10</v>
      </c>
      <c r="Y2320" s="18" t="s">
        <v>35</v>
      </c>
      <c r="Z2320" s="19">
        <v>0.02</v>
      </c>
    </row>
    <row r="2321" spans="1:26" s="37" customFormat="1" ht="36.75" customHeight="1" thickBot="1" x14ac:dyDescent="0.6">
      <c r="A2321" s="153"/>
      <c r="B2321" s="14" t="s">
        <v>32</v>
      </c>
      <c r="C2321" s="14">
        <v>19603</v>
      </c>
      <c r="D2321" s="14"/>
      <c r="E2321" s="14"/>
      <c r="F2321" s="14"/>
      <c r="G2321" s="29">
        <v>3</v>
      </c>
      <c r="H2321" s="19">
        <v>6</v>
      </c>
      <c r="I2321" s="14">
        <v>200</v>
      </c>
      <c r="J2321" s="30">
        <f t="shared" ref="J2321:J2327" si="350">H2321*I2321</f>
        <v>1200</v>
      </c>
      <c r="K2321" s="14">
        <v>1</v>
      </c>
      <c r="L2321" s="14" t="s">
        <v>42</v>
      </c>
      <c r="M2321" s="14" t="s">
        <v>41</v>
      </c>
      <c r="N2321" s="14">
        <v>3</v>
      </c>
      <c r="O2321" s="19">
        <v>24</v>
      </c>
      <c r="P2321" s="31">
        <v>100</v>
      </c>
      <c r="Q2321" s="32">
        <v>2550</v>
      </c>
      <c r="R2321" s="32">
        <f>O2321*Q2321</f>
        <v>61200</v>
      </c>
      <c r="S2321" s="31">
        <v>16</v>
      </c>
      <c r="T2321" s="31">
        <v>72</v>
      </c>
      <c r="U2321" s="30">
        <f>R2321*(100-T2321)%</f>
        <v>17136</v>
      </c>
      <c r="V2321" s="30">
        <f>U2321+J2321</f>
        <v>18336</v>
      </c>
      <c r="W2321" s="30">
        <f t="shared" si="346"/>
        <v>18336</v>
      </c>
      <c r="X2321" s="33">
        <v>0</v>
      </c>
      <c r="Y2321" s="39">
        <f>W2321</f>
        <v>18336</v>
      </c>
      <c r="Z2321" s="19">
        <v>0.3</v>
      </c>
    </row>
    <row r="2322" spans="1:26" ht="36.75" customHeight="1" thickBot="1" x14ac:dyDescent="0.6">
      <c r="A2322" s="11">
        <v>1891</v>
      </c>
      <c r="B2322" s="11" t="s">
        <v>32</v>
      </c>
      <c r="C2322" s="11">
        <v>381</v>
      </c>
      <c r="D2322" s="11">
        <v>0</v>
      </c>
      <c r="E2322" s="11">
        <v>1</v>
      </c>
      <c r="F2322" s="11">
        <v>40</v>
      </c>
      <c r="G2322" s="20">
        <v>2</v>
      </c>
      <c r="H2322" s="12">
        <f t="shared" si="344"/>
        <v>140</v>
      </c>
      <c r="I2322" s="11">
        <v>100</v>
      </c>
      <c r="J2322" s="13">
        <f t="shared" si="350"/>
        <v>14000</v>
      </c>
      <c r="K2322" s="11">
        <v>1</v>
      </c>
      <c r="L2322" s="11" t="s">
        <v>33</v>
      </c>
      <c r="M2322" s="14" t="s">
        <v>34</v>
      </c>
      <c r="N2322" s="11">
        <v>2</v>
      </c>
      <c r="O2322" s="12">
        <v>216</v>
      </c>
      <c r="P2322" s="15">
        <v>100</v>
      </c>
      <c r="Q2322" s="16">
        <v>8450</v>
      </c>
      <c r="R2322" s="16">
        <f>O2322*Q2322</f>
        <v>1825200</v>
      </c>
      <c r="S2322" s="15">
        <v>41</v>
      </c>
      <c r="T2322" s="15">
        <v>85</v>
      </c>
      <c r="U2322" s="13">
        <f>R2322*(100-T2322)%</f>
        <v>273780</v>
      </c>
      <c r="V2322" s="13">
        <f t="shared" si="349"/>
        <v>287780</v>
      </c>
      <c r="W2322" s="13">
        <f t="shared" si="346"/>
        <v>287780</v>
      </c>
      <c r="X2322" s="17">
        <v>50</v>
      </c>
      <c r="Y2322" s="18" t="s">
        <v>35</v>
      </c>
      <c r="Z2322" s="19">
        <v>0.03</v>
      </c>
    </row>
    <row r="2323" spans="1:26" ht="36.75" customHeight="1" thickBot="1" x14ac:dyDescent="0.6">
      <c r="A2323" s="11">
        <v>1892</v>
      </c>
      <c r="B2323" s="11" t="s">
        <v>32</v>
      </c>
      <c r="C2323" s="11">
        <v>17698</v>
      </c>
      <c r="D2323" s="11">
        <v>3</v>
      </c>
      <c r="E2323" s="11">
        <v>2</v>
      </c>
      <c r="F2323" s="11">
        <v>78</v>
      </c>
      <c r="G2323" s="20">
        <v>1</v>
      </c>
      <c r="H2323" s="12">
        <f t="shared" si="344"/>
        <v>1478</v>
      </c>
      <c r="I2323" s="11">
        <v>100</v>
      </c>
      <c r="J2323" s="13">
        <f t="shared" si="350"/>
        <v>147800</v>
      </c>
      <c r="K2323" s="11">
        <v>1</v>
      </c>
      <c r="L2323" s="11"/>
      <c r="M2323" s="11"/>
      <c r="N2323" s="11">
        <v>1</v>
      </c>
      <c r="O2323" s="12"/>
      <c r="P2323" s="15">
        <v>100</v>
      </c>
      <c r="Q2323" s="16"/>
      <c r="R2323" s="16"/>
      <c r="S2323" s="15"/>
      <c r="T2323" s="15"/>
      <c r="U2323" s="13"/>
      <c r="V2323" s="13">
        <f t="shared" si="349"/>
        <v>147800</v>
      </c>
      <c r="W2323" s="13">
        <f t="shared" si="346"/>
        <v>147800</v>
      </c>
      <c r="X2323" s="154">
        <v>50</v>
      </c>
      <c r="Y2323" s="170" t="s">
        <v>35</v>
      </c>
      <c r="Z2323" s="156">
        <v>0.01</v>
      </c>
    </row>
    <row r="2324" spans="1:26" ht="36.75" customHeight="1" thickBot="1" x14ac:dyDescent="0.6">
      <c r="A2324" s="11">
        <v>1893</v>
      </c>
      <c r="B2324" s="11" t="s">
        <v>32</v>
      </c>
      <c r="C2324" s="11">
        <v>17713</v>
      </c>
      <c r="D2324" s="11">
        <v>39</v>
      </c>
      <c r="E2324" s="11">
        <v>3</v>
      </c>
      <c r="F2324" s="11">
        <v>65</v>
      </c>
      <c r="G2324" s="20">
        <v>1</v>
      </c>
      <c r="H2324" s="12">
        <f t="shared" si="344"/>
        <v>15965</v>
      </c>
      <c r="I2324" s="11">
        <v>130</v>
      </c>
      <c r="J2324" s="13">
        <f t="shared" si="350"/>
        <v>2075450</v>
      </c>
      <c r="K2324" s="11">
        <v>1</v>
      </c>
      <c r="L2324" s="11"/>
      <c r="M2324" s="11"/>
      <c r="N2324" s="11">
        <v>1</v>
      </c>
      <c r="O2324" s="12"/>
      <c r="P2324" s="15">
        <v>100</v>
      </c>
      <c r="Q2324" s="16"/>
      <c r="R2324" s="16"/>
      <c r="S2324" s="15"/>
      <c r="T2324" s="15"/>
      <c r="U2324" s="13"/>
      <c r="V2324" s="13">
        <f t="shared" si="349"/>
        <v>2075450</v>
      </c>
      <c r="W2324" s="13">
        <f t="shared" si="346"/>
        <v>2075450</v>
      </c>
      <c r="X2324" s="154"/>
      <c r="Y2324" s="170"/>
      <c r="Z2324" s="156"/>
    </row>
    <row r="2325" spans="1:26" ht="35.65" customHeight="1" thickBot="1" x14ac:dyDescent="0.6">
      <c r="A2325" s="28">
        <v>1894</v>
      </c>
      <c r="B2325" s="11" t="s">
        <v>32</v>
      </c>
      <c r="C2325" s="11">
        <v>19469</v>
      </c>
      <c r="D2325" s="11">
        <v>1</v>
      </c>
      <c r="E2325" s="11">
        <v>3</v>
      </c>
      <c r="F2325" s="11">
        <v>25</v>
      </c>
      <c r="G2325" s="20">
        <v>5</v>
      </c>
      <c r="H2325" s="12">
        <f>SUM(D2325*400)+(E2325*100)+F2325</f>
        <v>725</v>
      </c>
      <c r="I2325" s="11">
        <v>370</v>
      </c>
      <c r="J2325" s="13">
        <f t="shared" si="350"/>
        <v>268250</v>
      </c>
      <c r="K2325" s="11">
        <v>1</v>
      </c>
      <c r="L2325" s="11" t="s">
        <v>33</v>
      </c>
      <c r="M2325" s="11" t="s">
        <v>37</v>
      </c>
      <c r="N2325" s="11">
        <v>5</v>
      </c>
      <c r="O2325" s="12">
        <v>144</v>
      </c>
      <c r="P2325" s="15">
        <v>100</v>
      </c>
      <c r="Q2325" s="16">
        <v>8450</v>
      </c>
      <c r="R2325" s="16">
        <f>O2325*Q2325</f>
        <v>1216800</v>
      </c>
      <c r="S2325" s="15">
        <v>20</v>
      </c>
      <c r="T2325" s="15">
        <v>28</v>
      </c>
      <c r="U2325" s="13">
        <f>R2325*(100-T2325)%</f>
        <v>876096</v>
      </c>
      <c r="V2325" s="13">
        <f>U2325+J2324</f>
        <v>2951546</v>
      </c>
      <c r="W2325" s="13">
        <f t="shared" si="346"/>
        <v>2951546</v>
      </c>
      <c r="X2325" s="17">
        <v>50</v>
      </c>
      <c r="Y2325" s="6" t="s">
        <v>35</v>
      </c>
      <c r="Z2325" s="19">
        <v>0.03</v>
      </c>
    </row>
    <row r="2326" spans="1:26" ht="36.75" customHeight="1" thickBot="1" x14ac:dyDescent="0.6">
      <c r="A2326" s="11">
        <v>1895</v>
      </c>
      <c r="B2326" s="11" t="s">
        <v>32</v>
      </c>
      <c r="C2326" s="11">
        <v>1475</v>
      </c>
      <c r="D2326" s="11">
        <v>0</v>
      </c>
      <c r="E2326" s="11">
        <v>1</v>
      </c>
      <c r="F2326" s="11">
        <v>7</v>
      </c>
      <c r="G2326" s="20">
        <v>2</v>
      </c>
      <c r="H2326" s="12">
        <f t="shared" si="344"/>
        <v>107</v>
      </c>
      <c r="I2326" s="11">
        <v>100</v>
      </c>
      <c r="J2326" s="13">
        <f t="shared" si="350"/>
        <v>10700</v>
      </c>
      <c r="K2326" s="11">
        <v>1</v>
      </c>
      <c r="L2326" s="11"/>
      <c r="M2326" s="11"/>
      <c r="N2326" s="11">
        <v>1</v>
      </c>
      <c r="O2326" s="12"/>
      <c r="P2326" s="15">
        <v>100</v>
      </c>
      <c r="Q2326" s="16"/>
      <c r="R2326" s="16"/>
      <c r="S2326" s="15"/>
      <c r="T2326" s="15"/>
      <c r="U2326" s="13"/>
      <c r="V2326" s="13">
        <f t="shared" ref="V2326:V2389" si="351">U2326+J2326</f>
        <v>10700</v>
      </c>
      <c r="W2326" s="13">
        <f t="shared" si="346"/>
        <v>10700</v>
      </c>
      <c r="X2326" s="17">
        <v>50</v>
      </c>
      <c r="Y2326" s="18" t="s">
        <v>35</v>
      </c>
      <c r="Z2326" s="19">
        <v>0.01</v>
      </c>
    </row>
    <row r="2327" spans="1:26" ht="36.75" customHeight="1" thickBot="1" x14ac:dyDescent="0.6">
      <c r="A2327" s="152">
        <v>1896</v>
      </c>
      <c r="B2327" s="11" t="s">
        <v>32</v>
      </c>
      <c r="C2327" s="11">
        <v>318</v>
      </c>
      <c r="D2327" s="11">
        <v>0</v>
      </c>
      <c r="E2327" s="11">
        <v>1</v>
      </c>
      <c r="F2327" s="11">
        <v>98</v>
      </c>
      <c r="G2327" s="20">
        <v>2</v>
      </c>
      <c r="H2327" s="12">
        <f t="shared" si="344"/>
        <v>198</v>
      </c>
      <c r="I2327" s="11">
        <v>420</v>
      </c>
      <c r="J2327" s="13">
        <f t="shared" si="350"/>
        <v>83160</v>
      </c>
      <c r="K2327" s="11">
        <v>1</v>
      </c>
      <c r="L2327" s="11" t="s">
        <v>33</v>
      </c>
      <c r="M2327" s="11" t="s">
        <v>37</v>
      </c>
      <c r="N2327" s="11">
        <v>2</v>
      </c>
      <c r="O2327" s="12">
        <v>81</v>
      </c>
      <c r="P2327" s="15">
        <v>100</v>
      </c>
      <c r="Q2327" s="16">
        <v>8450</v>
      </c>
      <c r="R2327" s="16">
        <f>O2327*Q2327</f>
        <v>684450</v>
      </c>
      <c r="S2327" s="15">
        <v>14</v>
      </c>
      <c r="T2327" s="15">
        <v>18</v>
      </c>
      <c r="U2327" s="13">
        <f>R2327*(100-T2327)%</f>
        <v>561249</v>
      </c>
      <c r="V2327" s="13">
        <f t="shared" si="351"/>
        <v>644409</v>
      </c>
      <c r="W2327" s="13">
        <f t="shared" si="346"/>
        <v>644409</v>
      </c>
      <c r="X2327" s="17">
        <v>50</v>
      </c>
      <c r="Y2327" s="18" t="s">
        <v>35</v>
      </c>
      <c r="Z2327" s="19">
        <v>0.03</v>
      </c>
    </row>
    <row r="2328" spans="1:26" ht="36.75" customHeight="1" thickBot="1" x14ac:dyDescent="0.6">
      <c r="A2328" s="153"/>
      <c r="B2328" s="11" t="s">
        <v>32</v>
      </c>
      <c r="C2328" s="11">
        <v>318</v>
      </c>
      <c r="D2328" s="11"/>
      <c r="E2328" s="11"/>
      <c r="F2328" s="11"/>
      <c r="G2328" s="20"/>
      <c r="H2328" s="12"/>
      <c r="I2328" s="11"/>
      <c r="J2328" s="13"/>
      <c r="K2328" s="11">
        <v>1</v>
      </c>
      <c r="L2328" s="11" t="s">
        <v>33</v>
      </c>
      <c r="M2328" s="11" t="s">
        <v>37</v>
      </c>
      <c r="N2328" s="11">
        <v>2</v>
      </c>
      <c r="O2328" s="12">
        <v>108</v>
      </c>
      <c r="P2328" s="15">
        <v>100</v>
      </c>
      <c r="Q2328" s="16">
        <v>8450</v>
      </c>
      <c r="R2328" s="16">
        <f>O2328*Q2328</f>
        <v>912600</v>
      </c>
      <c r="S2328" s="15">
        <v>22</v>
      </c>
      <c r="T2328" s="15">
        <v>34</v>
      </c>
      <c r="U2328" s="13">
        <f>R2328*(100-T2328)%</f>
        <v>602316</v>
      </c>
      <c r="V2328" s="13">
        <f t="shared" si="351"/>
        <v>602316</v>
      </c>
      <c r="W2328" s="13">
        <f t="shared" si="346"/>
        <v>602316</v>
      </c>
      <c r="X2328" s="17">
        <v>10</v>
      </c>
      <c r="Y2328" s="18" t="s">
        <v>35</v>
      </c>
      <c r="Z2328" s="19">
        <v>0.02</v>
      </c>
    </row>
    <row r="2329" spans="1:26" ht="36.75" customHeight="1" thickBot="1" x14ac:dyDescent="0.6">
      <c r="A2329" s="11">
        <v>1897</v>
      </c>
      <c r="B2329" s="11" t="s">
        <v>32</v>
      </c>
      <c r="C2329" s="11">
        <v>15360</v>
      </c>
      <c r="D2329" s="11">
        <v>7</v>
      </c>
      <c r="E2329" s="11">
        <v>3</v>
      </c>
      <c r="F2329" s="11">
        <v>99</v>
      </c>
      <c r="G2329" s="20">
        <v>1</v>
      </c>
      <c r="H2329" s="12">
        <f t="shared" si="344"/>
        <v>3199</v>
      </c>
      <c r="I2329" s="11">
        <v>130</v>
      </c>
      <c r="J2329" s="13">
        <f t="shared" ref="J2329:J2335" si="352">H2329*I2329</f>
        <v>415870</v>
      </c>
      <c r="K2329" s="11">
        <v>1</v>
      </c>
      <c r="L2329" s="11"/>
      <c r="M2329" s="11"/>
      <c r="N2329" s="11">
        <v>1</v>
      </c>
      <c r="O2329" s="12"/>
      <c r="P2329" s="15">
        <v>100</v>
      </c>
      <c r="Q2329" s="16"/>
      <c r="R2329" s="16"/>
      <c r="S2329" s="15"/>
      <c r="T2329" s="15"/>
      <c r="U2329" s="13"/>
      <c r="V2329" s="13">
        <f t="shared" si="351"/>
        <v>415870</v>
      </c>
      <c r="W2329" s="13">
        <f t="shared" si="346"/>
        <v>415870</v>
      </c>
      <c r="X2329" s="17">
        <v>50</v>
      </c>
      <c r="Y2329" s="6" t="s">
        <v>35</v>
      </c>
      <c r="Z2329" s="19">
        <v>0.01</v>
      </c>
    </row>
    <row r="2330" spans="1:26" ht="36.75" customHeight="1" thickBot="1" x14ac:dyDescent="0.6">
      <c r="A2330" s="11">
        <v>1898</v>
      </c>
      <c r="B2330" s="11" t="s">
        <v>32</v>
      </c>
      <c r="C2330" s="11">
        <v>457</v>
      </c>
      <c r="D2330" s="11">
        <v>2</v>
      </c>
      <c r="E2330" s="11">
        <v>2</v>
      </c>
      <c r="F2330" s="11">
        <v>29</v>
      </c>
      <c r="G2330" s="20">
        <v>2</v>
      </c>
      <c r="H2330" s="12">
        <f t="shared" si="344"/>
        <v>1029</v>
      </c>
      <c r="I2330" s="11">
        <v>320</v>
      </c>
      <c r="J2330" s="13">
        <f t="shared" si="352"/>
        <v>329280</v>
      </c>
      <c r="K2330" s="11">
        <v>1</v>
      </c>
      <c r="L2330" s="11" t="s">
        <v>33</v>
      </c>
      <c r="M2330" s="14" t="s">
        <v>34</v>
      </c>
      <c r="N2330" s="11">
        <v>2</v>
      </c>
      <c r="O2330" s="12">
        <v>288</v>
      </c>
      <c r="P2330" s="15">
        <v>100</v>
      </c>
      <c r="Q2330" s="16">
        <v>8450</v>
      </c>
      <c r="R2330" s="16">
        <f>O2330*Q2330</f>
        <v>2433600</v>
      </c>
      <c r="S2330" s="15">
        <v>26</v>
      </c>
      <c r="T2330" s="15">
        <v>85</v>
      </c>
      <c r="U2330" s="13">
        <f>R2330*(100-T2330)%</f>
        <v>365040</v>
      </c>
      <c r="V2330" s="13">
        <f t="shared" si="351"/>
        <v>694320</v>
      </c>
      <c r="W2330" s="13">
        <f t="shared" si="346"/>
        <v>694320</v>
      </c>
      <c r="X2330" s="17">
        <v>50</v>
      </c>
      <c r="Y2330" s="18" t="s">
        <v>35</v>
      </c>
      <c r="Z2330" s="19">
        <v>0.03</v>
      </c>
    </row>
    <row r="2331" spans="1:26" ht="36.75" customHeight="1" thickBot="1" x14ac:dyDescent="0.6">
      <c r="A2331" s="11">
        <v>1899</v>
      </c>
      <c r="B2331" s="11" t="s">
        <v>32</v>
      </c>
      <c r="C2331" s="11">
        <v>17721</v>
      </c>
      <c r="D2331" s="11">
        <v>19</v>
      </c>
      <c r="E2331" s="11">
        <v>2</v>
      </c>
      <c r="F2331" s="11">
        <v>50</v>
      </c>
      <c r="G2331" s="20">
        <v>1</v>
      </c>
      <c r="H2331" s="12">
        <f t="shared" si="344"/>
        <v>7850</v>
      </c>
      <c r="I2331" s="11">
        <v>130</v>
      </c>
      <c r="J2331" s="13">
        <f t="shared" si="352"/>
        <v>1020500</v>
      </c>
      <c r="K2331" s="11">
        <v>1</v>
      </c>
      <c r="L2331" s="11"/>
      <c r="M2331" s="11"/>
      <c r="N2331" s="11">
        <v>1</v>
      </c>
      <c r="O2331" s="12"/>
      <c r="P2331" s="15">
        <v>100</v>
      </c>
      <c r="Q2331" s="16"/>
      <c r="R2331" s="16"/>
      <c r="S2331" s="15"/>
      <c r="T2331" s="15"/>
      <c r="U2331" s="13"/>
      <c r="V2331" s="13">
        <f t="shared" si="351"/>
        <v>1020500</v>
      </c>
      <c r="W2331" s="13">
        <f t="shared" si="346"/>
        <v>1020500</v>
      </c>
      <c r="X2331" s="17">
        <v>50</v>
      </c>
      <c r="Y2331" s="6" t="s">
        <v>35</v>
      </c>
      <c r="Z2331" s="19">
        <v>0.01</v>
      </c>
    </row>
    <row r="2332" spans="1:26" ht="36.75" customHeight="1" thickBot="1" x14ac:dyDescent="0.6">
      <c r="A2332" s="11">
        <v>1900</v>
      </c>
      <c r="B2332" s="11" t="s">
        <v>32</v>
      </c>
      <c r="C2332" s="11">
        <v>35713</v>
      </c>
      <c r="D2332" s="11">
        <v>0</v>
      </c>
      <c r="E2332" s="11">
        <v>0</v>
      </c>
      <c r="F2332" s="11">
        <v>74</v>
      </c>
      <c r="G2332" s="11">
        <v>2</v>
      </c>
      <c r="H2332" s="12">
        <f t="shared" si="344"/>
        <v>74</v>
      </c>
      <c r="I2332" s="11">
        <v>420</v>
      </c>
      <c r="J2332" s="13">
        <f t="shared" si="352"/>
        <v>31080</v>
      </c>
      <c r="K2332" s="11">
        <v>1</v>
      </c>
      <c r="L2332" s="11" t="s">
        <v>33</v>
      </c>
      <c r="M2332" s="14" t="s">
        <v>34</v>
      </c>
      <c r="N2332" s="11">
        <v>2</v>
      </c>
      <c r="O2332" s="12">
        <v>324</v>
      </c>
      <c r="P2332" s="15">
        <v>100</v>
      </c>
      <c r="Q2332" s="16">
        <v>8450</v>
      </c>
      <c r="R2332" s="16">
        <f>O2332*Q2332</f>
        <v>2737800</v>
      </c>
      <c r="S2332" s="15">
        <v>26</v>
      </c>
      <c r="T2332" s="15">
        <v>85</v>
      </c>
      <c r="U2332" s="13">
        <f>R2332*(100-T2332)%</f>
        <v>410670</v>
      </c>
      <c r="V2332" s="13">
        <f t="shared" si="351"/>
        <v>441750</v>
      </c>
      <c r="W2332" s="13">
        <f t="shared" si="346"/>
        <v>441750</v>
      </c>
      <c r="X2332" s="17">
        <v>50</v>
      </c>
      <c r="Y2332" s="18" t="s">
        <v>35</v>
      </c>
      <c r="Z2332" s="19">
        <v>0.03</v>
      </c>
    </row>
    <row r="2333" spans="1:26" ht="36.75" customHeight="1" thickBot="1" x14ac:dyDescent="0.6">
      <c r="A2333" s="11">
        <v>1901</v>
      </c>
      <c r="B2333" s="11" t="s">
        <v>32</v>
      </c>
      <c r="C2333" s="11">
        <v>32744</v>
      </c>
      <c r="D2333" s="11">
        <v>7</v>
      </c>
      <c r="E2333" s="11">
        <v>2</v>
      </c>
      <c r="F2333" s="11">
        <v>26</v>
      </c>
      <c r="G2333" s="20">
        <v>1</v>
      </c>
      <c r="H2333" s="12">
        <f t="shared" si="344"/>
        <v>3026</v>
      </c>
      <c r="I2333" s="11">
        <v>130</v>
      </c>
      <c r="J2333" s="13">
        <f t="shared" si="352"/>
        <v>393380</v>
      </c>
      <c r="K2333" s="11">
        <v>1</v>
      </c>
      <c r="L2333" s="11"/>
      <c r="M2333" s="11"/>
      <c r="N2333" s="11">
        <v>1</v>
      </c>
      <c r="O2333" s="12"/>
      <c r="P2333" s="15">
        <v>100</v>
      </c>
      <c r="Q2333" s="16"/>
      <c r="R2333" s="16"/>
      <c r="S2333" s="15"/>
      <c r="T2333" s="15"/>
      <c r="U2333" s="13"/>
      <c r="V2333" s="13">
        <f t="shared" si="351"/>
        <v>393380</v>
      </c>
      <c r="W2333" s="13">
        <f t="shared" si="346"/>
        <v>393380</v>
      </c>
      <c r="X2333" s="17">
        <v>50</v>
      </c>
      <c r="Y2333" s="18" t="s">
        <v>35</v>
      </c>
      <c r="Z2333" s="19">
        <v>0.03</v>
      </c>
    </row>
    <row r="2334" spans="1:26" ht="36.75" customHeight="1" thickBot="1" x14ac:dyDescent="0.6">
      <c r="A2334" s="11">
        <v>1902</v>
      </c>
      <c r="B2334" s="11" t="s">
        <v>32</v>
      </c>
      <c r="C2334" s="11">
        <v>42437</v>
      </c>
      <c r="D2334" s="11">
        <v>0</v>
      </c>
      <c r="E2334" s="11">
        <v>0</v>
      </c>
      <c r="F2334" s="11">
        <v>62</v>
      </c>
      <c r="G2334" s="11">
        <v>2</v>
      </c>
      <c r="H2334" s="12">
        <f t="shared" si="344"/>
        <v>62</v>
      </c>
      <c r="I2334" s="11">
        <v>500</v>
      </c>
      <c r="J2334" s="13">
        <f t="shared" si="352"/>
        <v>31000</v>
      </c>
      <c r="K2334" s="11">
        <v>1</v>
      </c>
      <c r="L2334" s="11" t="s">
        <v>33</v>
      </c>
      <c r="M2334" s="14" t="s">
        <v>34</v>
      </c>
      <c r="N2334" s="11">
        <v>2</v>
      </c>
      <c r="O2334" s="12">
        <v>174</v>
      </c>
      <c r="P2334" s="15">
        <v>100</v>
      </c>
      <c r="Q2334" s="16">
        <v>8450</v>
      </c>
      <c r="R2334" s="16">
        <f>O2334*Q2334</f>
        <v>1470300</v>
      </c>
      <c r="S2334" s="15">
        <v>26</v>
      </c>
      <c r="T2334" s="15">
        <v>85</v>
      </c>
      <c r="U2334" s="13">
        <f>R2334*(100-T2334)%</f>
        <v>220545</v>
      </c>
      <c r="V2334" s="13">
        <f t="shared" si="351"/>
        <v>251545</v>
      </c>
      <c r="W2334" s="13">
        <f t="shared" si="346"/>
        <v>251545</v>
      </c>
      <c r="X2334" s="17">
        <v>50</v>
      </c>
      <c r="Y2334" s="18" t="s">
        <v>35</v>
      </c>
      <c r="Z2334" s="19">
        <v>0.03</v>
      </c>
    </row>
    <row r="2335" spans="1:26" s="37" customFormat="1" ht="36.75" customHeight="1" thickBot="1" x14ac:dyDescent="0.6">
      <c r="A2335" s="152">
        <v>1903</v>
      </c>
      <c r="B2335" s="14" t="s">
        <v>32</v>
      </c>
      <c r="C2335" s="14">
        <v>33353</v>
      </c>
      <c r="D2335" s="14">
        <v>0</v>
      </c>
      <c r="E2335" s="14">
        <v>0</v>
      </c>
      <c r="F2335" s="14">
        <v>83</v>
      </c>
      <c r="G2335" s="29">
        <v>2</v>
      </c>
      <c r="H2335" s="19">
        <f t="shared" si="344"/>
        <v>83</v>
      </c>
      <c r="I2335" s="14">
        <v>420</v>
      </c>
      <c r="J2335" s="30">
        <f t="shared" si="352"/>
        <v>34860</v>
      </c>
      <c r="K2335" s="14">
        <v>1</v>
      </c>
      <c r="L2335" s="14"/>
      <c r="M2335" s="14"/>
      <c r="N2335" s="14">
        <v>2</v>
      </c>
      <c r="O2335" s="19"/>
      <c r="P2335" s="31">
        <v>100</v>
      </c>
      <c r="Q2335" s="32"/>
      <c r="R2335" s="32"/>
      <c r="S2335" s="31"/>
      <c r="T2335" s="31"/>
      <c r="U2335" s="30"/>
      <c r="V2335" s="30">
        <f t="shared" si="351"/>
        <v>34860</v>
      </c>
      <c r="W2335" s="30">
        <f t="shared" si="346"/>
        <v>34860</v>
      </c>
      <c r="X2335" s="33">
        <v>50</v>
      </c>
      <c r="Y2335" s="34" t="s">
        <v>35</v>
      </c>
      <c r="Z2335" s="19">
        <v>0.03</v>
      </c>
    </row>
    <row r="2336" spans="1:26" ht="36.75" customHeight="1" thickBot="1" x14ac:dyDescent="0.6">
      <c r="A2336" s="153"/>
      <c r="B2336" s="11" t="s">
        <v>32</v>
      </c>
      <c r="C2336" s="11">
        <v>33353</v>
      </c>
      <c r="D2336" s="11"/>
      <c r="E2336" s="11"/>
      <c r="F2336" s="11"/>
      <c r="G2336" s="20"/>
      <c r="H2336" s="12"/>
      <c r="I2336" s="11"/>
      <c r="J2336" s="13"/>
      <c r="K2336" s="11">
        <v>1</v>
      </c>
      <c r="L2336" s="11" t="s">
        <v>33</v>
      </c>
      <c r="M2336" s="11" t="s">
        <v>37</v>
      </c>
      <c r="N2336" s="11">
        <v>2</v>
      </c>
      <c r="O2336" s="12">
        <v>36</v>
      </c>
      <c r="P2336" s="15">
        <v>100</v>
      </c>
      <c r="Q2336" s="16">
        <v>8450</v>
      </c>
      <c r="R2336" s="16">
        <f>O2336*Q2336</f>
        <v>304200</v>
      </c>
      <c r="S2336" s="15">
        <v>14</v>
      </c>
      <c r="T2336" s="15">
        <v>18</v>
      </c>
      <c r="U2336" s="13">
        <f>R2336*(100-T2336)%</f>
        <v>249443.99999999997</v>
      </c>
      <c r="V2336" s="13">
        <f t="shared" si="351"/>
        <v>249443.99999999997</v>
      </c>
      <c r="W2336" s="13">
        <f t="shared" si="346"/>
        <v>249443.99999999997</v>
      </c>
      <c r="X2336" s="17">
        <v>10</v>
      </c>
      <c r="Y2336" s="18" t="s">
        <v>35</v>
      </c>
      <c r="Z2336" s="19">
        <v>0.02</v>
      </c>
    </row>
    <row r="2337" spans="1:26" ht="36.75" customHeight="1" thickBot="1" x14ac:dyDescent="0.6">
      <c r="A2337" s="11">
        <v>1904</v>
      </c>
      <c r="B2337" s="11" t="s">
        <v>32</v>
      </c>
      <c r="C2337" s="11">
        <v>33303</v>
      </c>
      <c r="D2337" s="11">
        <v>0</v>
      </c>
      <c r="E2337" s="11">
        <v>0</v>
      </c>
      <c r="F2337" s="11">
        <v>53</v>
      </c>
      <c r="G2337" s="11">
        <v>2</v>
      </c>
      <c r="H2337" s="12">
        <f t="shared" si="344"/>
        <v>53</v>
      </c>
      <c r="I2337" s="11">
        <v>420</v>
      </c>
      <c r="J2337" s="13">
        <f t="shared" ref="J2337:J2348" si="353">H2337*I2337</f>
        <v>22260</v>
      </c>
      <c r="K2337" s="11">
        <v>1</v>
      </c>
      <c r="L2337" s="11" t="s">
        <v>33</v>
      </c>
      <c r="M2337" s="14" t="s">
        <v>34</v>
      </c>
      <c r="N2337" s="11">
        <v>2</v>
      </c>
      <c r="O2337" s="12">
        <v>286</v>
      </c>
      <c r="P2337" s="15">
        <v>100</v>
      </c>
      <c r="Q2337" s="16">
        <v>8450</v>
      </c>
      <c r="R2337" s="16">
        <f>O2337*Q2337</f>
        <v>2416700</v>
      </c>
      <c r="S2337" s="15">
        <v>41</v>
      </c>
      <c r="T2337" s="15">
        <v>85</v>
      </c>
      <c r="U2337" s="13">
        <f>R2337*(100-T2337)%</f>
        <v>362505</v>
      </c>
      <c r="V2337" s="13">
        <f t="shared" si="351"/>
        <v>384765</v>
      </c>
      <c r="W2337" s="13">
        <f t="shared" si="346"/>
        <v>384765</v>
      </c>
      <c r="X2337" s="17">
        <v>50</v>
      </c>
      <c r="Y2337" s="18" t="s">
        <v>35</v>
      </c>
      <c r="Z2337" s="19">
        <v>0.03</v>
      </c>
    </row>
    <row r="2338" spans="1:26" ht="36.75" customHeight="1" thickBot="1" x14ac:dyDescent="0.6">
      <c r="A2338" s="11">
        <v>1905</v>
      </c>
      <c r="B2338" s="11" t="s">
        <v>32</v>
      </c>
      <c r="C2338" s="11">
        <v>19445</v>
      </c>
      <c r="D2338" s="11">
        <v>0</v>
      </c>
      <c r="E2338" s="11">
        <v>2</v>
      </c>
      <c r="F2338" s="11">
        <v>82</v>
      </c>
      <c r="G2338" s="20">
        <v>2</v>
      </c>
      <c r="H2338" s="12">
        <f t="shared" si="344"/>
        <v>282</v>
      </c>
      <c r="I2338" s="11">
        <v>270</v>
      </c>
      <c r="J2338" s="13">
        <f t="shared" si="353"/>
        <v>76140</v>
      </c>
      <c r="K2338" s="11">
        <v>1</v>
      </c>
      <c r="L2338" s="11" t="s">
        <v>33</v>
      </c>
      <c r="M2338" s="14" t="s">
        <v>34</v>
      </c>
      <c r="N2338" s="11">
        <v>2</v>
      </c>
      <c r="O2338" s="12">
        <v>270</v>
      </c>
      <c r="P2338" s="15">
        <v>100</v>
      </c>
      <c r="Q2338" s="16">
        <v>8450</v>
      </c>
      <c r="R2338" s="16">
        <f>O2338*Q2338</f>
        <v>2281500</v>
      </c>
      <c r="S2338" s="15">
        <v>31</v>
      </c>
      <c r="T2338" s="15">
        <v>85</v>
      </c>
      <c r="U2338" s="13">
        <f>R2338*(100-T2338)%</f>
        <v>342225</v>
      </c>
      <c r="V2338" s="13">
        <f t="shared" si="351"/>
        <v>418365</v>
      </c>
      <c r="W2338" s="13">
        <f t="shared" si="346"/>
        <v>418365</v>
      </c>
      <c r="X2338" s="17">
        <v>50</v>
      </c>
      <c r="Y2338" s="6" t="s">
        <v>35</v>
      </c>
      <c r="Z2338" s="19">
        <v>0.03</v>
      </c>
    </row>
    <row r="2339" spans="1:26" ht="36.75" customHeight="1" thickBot="1" x14ac:dyDescent="0.6">
      <c r="A2339" s="11">
        <v>1906</v>
      </c>
      <c r="B2339" s="11" t="s">
        <v>32</v>
      </c>
      <c r="C2339" s="11">
        <v>28938</v>
      </c>
      <c r="D2339" s="11">
        <v>0</v>
      </c>
      <c r="E2339" s="11">
        <v>2</v>
      </c>
      <c r="F2339" s="11">
        <v>60</v>
      </c>
      <c r="G2339" s="20">
        <v>1</v>
      </c>
      <c r="H2339" s="12">
        <f t="shared" si="344"/>
        <v>260</v>
      </c>
      <c r="I2339" s="11">
        <v>200</v>
      </c>
      <c r="J2339" s="13">
        <f t="shared" si="353"/>
        <v>52000</v>
      </c>
      <c r="K2339" s="11">
        <v>1</v>
      </c>
      <c r="L2339" s="11"/>
      <c r="M2339" s="11"/>
      <c r="N2339" s="11">
        <v>1</v>
      </c>
      <c r="O2339" s="12"/>
      <c r="P2339" s="15">
        <v>100</v>
      </c>
      <c r="Q2339" s="16"/>
      <c r="R2339" s="16"/>
      <c r="S2339" s="15"/>
      <c r="T2339" s="15"/>
      <c r="U2339" s="13"/>
      <c r="V2339" s="13">
        <f t="shared" si="351"/>
        <v>52000</v>
      </c>
      <c r="W2339" s="13">
        <f t="shared" si="346"/>
        <v>52000</v>
      </c>
      <c r="X2339" s="161">
        <v>50</v>
      </c>
      <c r="Y2339" s="164" t="s">
        <v>35</v>
      </c>
      <c r="Z2339" s="144">
        <v>0.01</v>
      </c>
    </row>
    <row r="2340" spans="1:26" ht="36.75" customHeight="1" thickBot="1" x14ac:dyDescent="0.6">
      <c r="A2340" s="11">
        <v>1907</v>
      </c>
      <c r="B2340" s="11" t="s">
        <v>32</v>
      </c>
      <c r="C2340" s="11">
        <v>34823</v>
      </c>
      <c r="D2340" s="11">
        <v>1</v>
      </c>
      <c r="E2340" s="11">
        <v>0</v>
      </c>
      <c r="F2340" s="11">
        <v>69</v>
      </c>
      <c r="G2340" s="20">
        <v>1</v>
      </c>
      <c r="H2340" s="12">
        <f t="shared" si="344"/>
        <v>469</v>
      </c>
      <c r="I2340" s="11">
        <v>420</v>
      </c>
      <c r="J2340" s="13">
        <f t="shared" si="353"/>
        <v>196980</v>
      </c>
      <c r="K2340" s="11"/>
      <c r="L2340" s="11"/>
      <c r="M2340" s="11"/>
      <c r="N2340" s="11">
        <v>1</v>
      </c>
      <c r="O2340" s="12"/>
      <c r="P2340" s="15">
        <v>100</v>
      </c>
      <c r="Q2340" s="16"/>
      <c r="R2340" s="16"/>
      <c r="S2340" s="15"/>
      <c r="T2340" s="15"/>
      <c r="U2340" s="13"/>
      <c r="V2340" s="13">
        <f t="shared" si="351"/>
        <v>196980</v>
      </c>
      <c r="W2340" s="13">
        <f t="shared" si="346"/>
        <v>196980</v>
      </c>
      <c r="X2340" s="163"/>
      <c r="Y2340" s="166"/>
      <c r="Z2340" s="146"/>
    </row>
    <row r="2341" spans="1:26" ht="36.75" customHeight="1" thickBot="1" x14ac:dyDescent="0.6">
      <c r="A2341" s="11">
        <v>1908</v>
      </c>
      <c r="B2341" s="11" t="s">
        <v>32</v>
      </c>
      <c r="C2341" s="11">
        <v>10948</v>
      </c>
      <c r="D2341" s="11">
        <v>0</v>
      </c>
      <c r="E2341" s="11">
        <v>1</v>
      </c>
      <c r="F2341" s="11">
        <v>57</v>
      </c>
      <c r="G2341" s="20">
        <v>2</v>
      </c>
      <c r="H2341" s="12">
        <f>SUM(D2341*400)+(E2341*100)+F2341</f>
        <v>157</v>
      </c>
      <c r="I2341" s="11">
        <v>500</v>
      </c>
      <c r="J2341" s="13">
        <f t="shared" si="353"/>
        <v>78500</v>
      </c>
      <c r="K2341" s="11">
        <v>1</v>
      </c>
      <c r="L2341" s="11" t="s">
        <v>33</v>
      </c>
      <c r="M2341" s="11" t="s">
        <v>37</v>
      </c>
      <c r="N2341" s="11">
        <v>2</v>
      </c>
      <c r="O2341" s="12">
        <v>180</v>
      </c>
      <c r="P2341" s="15">
        <v>100</v>
      </c>
      <c r="Q2341" s="16">
        <v>8450</v>
      </c>
      <c r="R2341" s="16">
        <f>O2341*Q2341</f>
        <v>1521000</v>
      </c>
      <c r="S2341" s="15">
        <v>36</v>
      </c>
      <c r="T2341" s="15">
        <v>62</v>
      </c>
      <c r="U2341" s="13">
        <f>R2341*(100-T2341)%</f>
        <v>577980</v>
      </c>
      <c r="V2341" s="13">
        <f t="shared" si="351"/>
        <v>656480</v>
      </c>
      <c r="W2341" s="13">
        <f>V2341</f>
        <v>656480</v>
      </c>
      <c r="X2341" s="17">
        <v>50</v>
      </c>
      <c r="Y2341" s="18" t="s">
        <v>35</v>
      </c>
      <c r="Z2341" s="19">
        <v>0.03</v>
      </c>
    </row>
    <row r="2342" spans="1:26" ht="36.75" customHeight="1" thickBot="1" x14ac:dyDescent="0.6">
      <c r="A2342" s="11">
        <v>1909</v>
      </c>
      <c r="B2342" s="11" t="s">
        <v>32</v>
      </c>
      <c r="C2342" s="11">
        <v>19665</v>
      </c>
      <c r="D2342" s="11">
        <v>3</v>
      </c>
      <c r="E2342" s="11">
        <v>2</v>
      </c>
      <c r="F2342" s="11">
        <v>70</v>
      </c>
      <c r="G2342" s="20">
        <v>1</v>
      </c>
      <c r="H2342" s="12">
        <f t="shared" si="344"/>
        <v>1470</v>
      </c>
      <c r="I2342" s="11">
        <v>150</v>
      </c>
      <c r="J2342" s="13">
        <f t="shared" si="353"/>
        <v>220500</v>
      </c>
      <c r="K2342" s="11">
        <v>1</v>
      </c>
      <c r="L2342" s="11"/>
      <c r="M2342" s="11"/>
      <c r="N2342" s="11">
        <v>1</v>
      </c>
      <c r="O2342" s="12"/>
      <c r="P2342" s="15">
        <v>100</v>
      </c>
      <c r="Q2342" s="16"/>
      <c r="R2342" s="16"/>
      <c r="S2342" s="15"/>
      <c r="T2342" s="15"/>
      <c r="U2342" s="13"/>
      <c r="V2342" s="13">
        <f t="shared" si="351"/>
        <v>220500</v>
      </c>
      <c r="W2342" s="13">
        <f t="shared" si="346"/>
        <v>220500</v>
      </c>
      <c r="X2342" s="17">
        <v>50</v>
      </c>
      <c r="Y2342" s="18" t="s">
        <v>35</v>
      </c>
      <c r="Z2342" s="19">
        <v>0.01</v>
      </c>
    </row>
    <row r="2343" spans="1:26" ht="36.75" customHeight="1" thickBot="1" x14ac:dyDescent="0.6">
      <c r="A2343" s="11">
        <v>1910</v>
      </c>
      <c r="B2343" s="11" t="s">
        <v>32</v>
      </c>
      <c r="C2343" s="11">
        <v>37687</v>
      </c>
      <c r="D2343" s="11">
        <v>0</v>
      </c>
      <c r="E2343" s="11">
        <v>0</v>
      </c>
      <c r="F2343" s="11">
        <v>43</v>
      </c>
      <c r="G2343" s="11">
        <v>2</v>
      </c>
      <c r="H2343" s="12">
        <f t="shared" si="344"/>
        <v>43</v>
      </c>
      <c r="I2343" s="11">
        <v>420</v>
      </c>
      <c r="J2343" s="13">
        <f t="shared" si="353"/>
        <v>18060</v>
      </c>
      <c r="K2343" s="11">
        <v>1</v>
      </c>
      <c r="L2343" s="11" t="s">
        <v>33</v>
      </c>
      <c r="M2343" s="14" t="s">
        <v>34</v>
      </c>
      <c r="N2343" s="11">
        <v>2</v>
      </c>
      <c r="O2343" s="12">
        <v>216</v>
      </c>
      <c r="P2343" s="15">
        <v>100</v>
      </c>
      <c r="Q2343" s="16">
        <v>8450</v>
      </c>
      <c r="R2343" s="16">
        <f>O2343*Q2343</f>
        <v>1825200</v>
      </c>
      <c r="S2343" s="15">
        <v>30</v>
      </c>
      <c r="T2343" s="15">
        <v>85</v>
      </c>
      <c r="U2343" s="13">
        <f>R2343*(100-T2343)%</f>
        <v>273780</v>
      </c>
      <c r="V2343" s="13">
        <f t="shared" si="351"/>
        <v>291840</v>
      </c>
      <c r="W2343" s="13">
        <f t="shared" si="346"/>
        <v>291840</v>
      </c>
      <c r="X2343" s="17">
        <v>50</v>
      </c>
      <c r="Y2343" s="6" t="s">
        <v>35</v>
      </c>
      <c r="Z2343" s="19">
        <v>0.03</v>
      </c>
    </row>
    <row r="2344" spans="1:26" ht="29.25" customHeight="1" thickBot="1" x14ac:dyDescent="0.6">
      <c r="A2344" s="11">
        <v>1911</v>
      </c>
      <c r="B2344" s="11" t="s">
        <v>32</v>
      </c>
      <c r="C2344" s="11">
        <v>17617</v>
      </c>
      <c r="D2344" s="11">
        <v>10</v>
      </c>
      <c r="E2344" s="11">
        <v>3</v>
      </c>
      <c r="F2344" s="11">
        <v>46</v>
      </c>
      <c r="G2344" s="20">
        <v>1</v>
      </c>
      <c r="H2344" s="12">
        <f t="shared" si="344"/>
        <v>4346</v>
      </c>
      <c r="I2344" s="11">
        <v>100</v>
      </c>
      <c r="J2344" s="13">
        <f t="shared" si="353"/>
        <v>434600</v>
      </c>
      <c r="K2344" s="11">
        <v>1</v>
      </c>
      <c r="L2344" s="11"/>
      <c r="M2344" s="11"/>
      <c r="N2344" s="11">
        <v>1</v>
      </c>
      <c r="O2344" s="12"/>
      <c r="P2344" s="15">
        <v>100</v>
      </c>
      <c r="Q2344" s="16"/>
      <c r="R2344" s="16"/>
      <c r="S2344" s="15"/>
      <c r="T2344" s="15"/>
      <c r="U2344" s="13"/>
      <c r="V2344" s="13">
        <f t="shared" si="351"/>
        <v>434600</v>
      </c>
      <c r="W2344" s="13">
        <f t="shared" si="346"/>
        <v>434600</v>
      </c>
      <c r="X2344" s="17">
        <v>50</v>
      </c>
      <c r="Y2344" s="6" t="s">
        <v>35</v>
      </c>
      <c r="Z2344" s="19">
        <v>0.01</v>
      </c>
    </row>
    <row r="2345" spans="1:26" ht="29.25" customHeight="1" thickBot="1" x14ac:dyDescent="0.6">
      <c r="A2345" s="11">
        <v>1912</v>
      </c>
      <c r="B2345" s="11" t="s">
        <v>32</v>
      </c>
      <c r="C2345" s="11">
        <v>17666</v>
      </c>
      <c r="D2345" s="11">
        <v>15</v>
      </c>
      <c r="E2345" s="11">
        <v>1</v>
      </c>
      <c r="F2345" s="11">
        <v>77</v>
      </c>
      <c r="G2345" s="20">
        <v>1</v>
      </c>
      <c r="H2345" s="12">
        <f t="shared" si="344"/>
        <v>6177</v>
      </c>
      <c r="I2345" s="11">
        <v>130</v>
      </c>
      <c r="J2345" s="13">
        <f t="shared" si="353"/>
        <v>803010</v>
      </c>
      <c r="K2345" s="11">
        <v>1</v>
      </c>
      <c r="L2345" s="11"/>
      <c r="M2345" s="11"/>
      <c r="N2345" s="11">
        <v>1</v>
      </c>
      <c r="O2345" s="12"/>
      <c r="P2345" s="15">
        <v>100</v>
      </c>
      <c r="Q2345" s="16"/>
      <c r="R2345" s="16"/>
      <c r="S2345" s="15"/>
      <c r="T2345" s="15"/>
      <c r="U2345" s="13"/>
      <c r="V2345" s="13">
        <f t="shared" si="351"/>
        <v>803010</v>
      </c>
      <c r="W2345" s="13">
        <f t="shared" si="346"/>
        <v>803010</v>
      </c>
      <c r="X2345" s="17">
        <v>50</v>
      </c>
      <c r="Y2345" s="6" t="s">
        <v>35</v>
      </c>
      <c r="Z2345" s="19">
        <v>0.01</v>
      </c>
    </row>
    <row r="2346" spans="1:26" ht="36.75" customHeight="1" thickBot="1" x14ac:dyDescent="0.6">
      <c r="A2346" s="11">
        <v>1913</v>
      </c>
      <c r="B2346" s="11" t="s">
        <v>32</v>
      </c>
      <c r="C2346" s="11">
        <v>34124</v>
      </c>
      <c r="D2346" s="11">
        <v>0</v>
      </c>
      <c r="E2346" s="11">
        <v>0</v>
      </c>
      <c r="F2346" s="11">
        <v>83</v>
      </c>
      <c r="G2346" s="11">
        <v>2</v>
      </c>
      <c r="H2346" s="12">
        <f t="shared" si="344"/>
        <v>83</v>
      </c>
      <c r="I2346" s="11">
        <v>500</v>
      </c>
      <c r="J2346" s="13">
        <f t="shared" si="353"/>
        <v>41500</v>
      </c>
      <c r="K2346" s="11">
        <v>1</v>
      </c>
      <c r="L2346" s="11" t="s">
        <v>33</v>
      </c>
      <c r="M2346" s="14" t="s">
        <v>34</v>
      </c>
      <c r="N2346" s="11">
        <v>2</v>
      </c>
      <c r="O2346" s="12">
        <v>210</v>
      </c>
      <c r="P2346" s="15">
        <v>100</v>
      </c>
      <c r="Q2346" s="16">
        <v>8450</v>
      </c>
      <c r="R2346" s="16">
        <f>O2346*Q2346</f>
        <v>1774500</v>
      </c>
      <c r="S2346" s="15">
        <v>26</v>
      </c>
      <c r="T2346" s="15">
        <v>85</v>
      </c>
      <c r="U2346" s="13">
        <f>R2346*(100-T2346)%</f>
        <v>266175</v>
      </c>
      <c r="V2346" s="13">
        <f t="shared" si="351"/>
        <v>307675</v>
      </c>
      <c r="W2346" s="13">
        <f t="shared" si="346"/>
        <v>307675</v>
      </c>
      <c r="X2346" s="17">
        <v>50</v>
      </c>
      <c r="Y2346" s="18" t="s">
        <v>35</v>
      </c>
      <c r="Z2346" s="19">
        <v>0.03</v>
      </c>
    </row>
    <row r="2347" spans="1:26" ht="29.25" customHeight="1" thickBot="1" x14ac:dyDescent="0.6">
      <c r="A2347" s="11">
        <v>1914</v>
      </c>
      <c r="B2347" s="11" t="s">
        <v>32</v>
      </c>
      <c r="C2347" s="11">
        <v>34125</v>
      </c>
      <c r="D2347" s="11">
        <v>0</v>
      </c>
      <c r="E2347" s="11">
        <v>0</v>
      </c>
      <c r="F2347" s="11">
        <v>22</v>
      </c>
      <c r="G2347" s="20">
        <v>1</v>
      </c>
      <c r="H2347" s="12">
        <f t="shared" si="344"/>
        <v>22</v>
      </c>
      <c r="I2347" s="11">
        <v>330</v>
      </c>
      <c r="J2347" s="13">
        <f t="shared" si="353"/>
        <v>7260</v>
      </c>
      <c r="K2347" s="11">
        <v>1</v>
      </c>
      <c r="L2347" s="11"/>
      <c r="M2347" s="11"/>
      <c r="N2347" s="11">
        <v>1</v>
      </c>
      <c r="O2347" s="12"/>
      <c r="P2347" s="15">
        <v>100</v>
      </c>
      <c r="Q2347" s="16"/>
      <c r="R2347" s="16"/>
      <c r="S2347" s="15"/>
      <c r="T2347" s="15"/>
      <c r="U2347" s="13"/>
      <c r="V2347" s="13">
        <f t="shared" si="351"/>
        <v>7260</v>
      </c>
      <c r="W2347" s="13">
        <f t="shared" si="346"/>
        <v>7260</v>
      </c>
      <c r="X2347" s="17">
        <v>50</v>
      </c>
      <c r="Y2347" s="6" t="s">
        <v>35</v>
      </c>
      <c r="Z2347" s="19">
        <v>0.01</v>
      </c>
    </row>
    <row r="2348" spans="1:26" ht="25.5" customHeight="1" thickBot="1" x14ac:dyDescent="0.6">
      <c r="A2348" s="152">
        <v>1915</v>
      </c>
      <c r="B2348" s="11" t="s">
        <v>32</v>
      </c>
      <c r="C2348" s="11">
        <v>38988</v>
      </c>
      <c r="D2348" s="11">
        <v>1</v>
      </c>
      <c r="E2348" s="11">
        <v>2</v>
      </c>
      <c r="F2348" s="11">
        <v>79</v>
      </c>
      <c r="G2348" s="11">
        <v>1</v>
      </c>
      <c r="H2348" s="12">
        <f>SUM(D2348*400)+(E2348*100)+F2348-H2349</f>
        <v>600</v>
      </c>
      <c r="I2348" s="11">
        <v>500</v>
      </c>
      <c r="J2348" s="13">
        <f t="shared" si="353"/>
        <v>300000</v>
      </c>
      <c r="K2348" s="11">
        <v>1</v>
      </c>
      <c r="L2348" s="11"/>
      <c r="M2348" s="11"/>
      <c r="N2348" s="11">
        <v>1</v>
      </c>
      <c r="O2348" s="12"/>
      <c r="P2348" s="15">
        <v>100</v>
      </c>
      <c r="Q2348" s="16"/>
      <c r="R2348" s="16"/>
      <c r="S2348" s="15"/>
      <c r="T2348" s="15"/>
      <c r="U2348" s="13"/>
      <c r="V2348" s="13">
        <f t="shared" si="351"/>
        <v>300000</v>
      </c>
      <c r="W2348" s="13">
        <f>V2348</f>
        <v>300000</v>
      </c>
      <c r="X2348" s="17">
        <v>50</v>
      </c>
      <c r="Y2348" s="18" t="s">
        <v>35</v>
      </c>
      <c r="Z2348" s="19">
        <v>0.01</v>
      </c>
    </row>
    <row r="2349" spans="1:26" ht="39" customHeight="1" thickBot="1" x14ac:dyDescent="0.6">
      <c r="A2349" s="153"/>
      <c r="B2349" s="11" t="s">
        <v>32</v>
      </c>
      <c r="C2349" s="11">
        <v>38988</v>
      </c>
      <c r="D2349" s="11"/>
      <c r="E2349" s="11"/>
      <c r="F2349" s="11"/>
      <c r="G2349" s="11"/>
      <c r="H2349" s="12">
        <v>79</v>
      </c>
      <c r="I2349" s="11"/>
      <c r="J2349" s="13"/>
      <c r="K2349" s="11">
        <v>1</v>
      </c>
      <c r="L2349" s="11" t="s">
        <v>33</v>
      </c>
      <c r="M2349" s="11" t="s">
        <v>37</v>
      </c>
      <c r="N2349" s="11">
        <v>2</v>
      </c>
      <c r="O2349" s="12">
        <v>48</v>
      </c>
      <c r="P2349" s="15">
        <v>100</v>
      </c>
      <c r="Q2349" s="16">
        <v>8450</v>
      </c>
      <c r="R2349" s="16">
        <f>O2349*Q2349</f>
        <v>405600</v>
      </c>
      <c r="S2349" s="15">
        <v>4</v>
      </c>
      <c r="T2349" s="15">
        <v>4</v>
      </c>
      <c r="U2349" s="13">
        <f>R2349*(100-T2349)%</f>
        <v>389376</v>
      </c>
      <c r="V2349" s="13">
        <f t="shared" si="351"/>
        <v>389376</v>
      </c>
      <c r="W2349" s="13">
        <f>V2349</f>
        <v>389376</v>
      </c>
      <c r="X2349" s="17">
        <v>50</v>
      </c>
      <c r="Y2349" s="18" t="s">
        <v>35</v>
      </c>
      <c r="Z2349" s="19">
        <v>0.03</v>
      </c>
    </row>
    <row r="2350" spans="1:26" ht="25.5" customHeight="1" thickBot="1" x14ac:dyDescent="0.6">
      <c r="A2350" s="11">
        <v>1916</v>
      </c>
      <c r="B2350" s="11" t="s">
        <v>32</v>
      </c>
      <c r="C2350" s="11">
        <v>17697</v>
      </c>
      <c r="D2350" s="11">
        <v>13</v>
      </c>
      <c r="E2350" s="11">
        <v>1</v>
      </c>
      <c r="F2350" s="11">
        <v>61</v>
      </c>
      <c r="G2350" s="20">
        <v>1</v>
      </c>
      <c r="H2350" s="12">
        <f t="shared" si="344"/>
        <v>5361</v>
      </c>
      <c r="I2350" s="11">
        <v>130</v>
      </c>
      <c r="J2350" s="13">
        <f t="shared" ref="J2350:J2359" si="354">H2350*I2350</f>
        <v>696930</v>
      </c>
      <c r="K2350" s="11">
        <v>1</v>
      </c>
      <c r="L2350" s="11"/>
      <c r="M2350" s="11"/>
      <c r="N2350" s="11">
        <v>1</v>
      </c>
      <c r="O2350" s="12"/>
      <c r="P2350" s="15">
        <v>100</v>
      </c>
      <c r="Q2350" s="16"/>
      <c r="R2350" s="16"/>
      <c r="S2350" s="15"/>
      <c r="T2350" s="15"/>
      <c r="U2350" s="13"/>
      <c r="V2350" s="13">
        <f t="shared" si="351"/>
        <v>696930</v>
      </c>
      <c r="W2350" s="13">
        <f t="shared" si="346"/>
        <v>696930</v>
      </c>
      <c r="X2350" s="17">
        <v>50</v>
      </c>
      <c r="Y2350" s="6" t="s">
        <v>35</v>
      </c>
      <c r="Z2350" s="19">
        <v>0.01</v>
      </c>
    </row>
    <row r="2351" spans="1:26" ht="36.75" customHeight="1" thickBot="1" x14ac:dyDescent="0.6">
      <c r="A2351" s="11">
        <v>1917</v>
      </c>
      <c r="B2351" s="11" t="s">
        <v>32</v>
      </c>
      <c r="C2351" s="11">
        <v>40505</v>
      </c>
      <c r="D2351" s="11">
        <v>0</v>
      </c>
      <c r="E2351" s="11">
        <v>1</v>
      </c>
      <c r="F2351" s="11">
        <v>18</v>
      </c>
      <c r="G2351" s="11">
        <v>2</v>
      </c>
      <c r="H2351" s="12">
        <f t="shared" si="344"/>
        <v>118</v>
      </c>
      <c r="I2351" s="11">
        <v>100</v>
      </c>
      <c r="J2351" s="13">
        <f t="shared" si="354"/>
        <v>11800</v>
      </c>
      <c r="K2351" s="11">
        <v>1</v>
      </c>
      <c r="L2351" s="11" t="s">
        <v>45</v>
      </c>
      <c r="M2351" s="11"/>
      <c r="N2351" s="11">
        <v>2</v>
      </c>
      <c r="O2351" s="12"/>
      <c r="P2351" s="15">
        <v>100</v>
      </c>
      <c r="Q2351" s="16"/>
      <c r="R2351" s="16"/>
      <c r="S2351" s="15"/>
      <c r="T2351" s="15"/>
      <c r="U2351" s="13"/>
      <c r="V2351" s="13">
        <f t="shared" si="351"/>
        <v>11800</v>
      </c>
      <c r="W2351" s="13">
        <f t="shared" si="346"/>
        <v>11800</v>
      </c>
      <c r="X2351" s="17">
        <v>50</v>
      </c>
      <c r="Y2351" s="18" t="s">
        <v>35</v>
      </c>
      <c r="Z2351" s="19">
        <v>0.02</v>
      </c>
    </row>
    <row r="2352" spans="1:26" ht="36.75" customHeight="1" thickBot="1" x14ac:dyDescent="0.6">
      <c r="A2352" s="11">
        <v>1918</v>
      </c>
      <c r="B2352" s="11" t="s">
        <v>32</v>
      </c>
      <c r="C2352" s="11">
        <v>39024</v>
      </c>
      <c r="D2352" s="11">
        <v>0</v>
      </c>
      <c r="E2352" s="11">
        <v>2</v>
      </c>
      <c r="F2352" s="11">
        <v>52</v>
      </c>
      <c r="G2352" s="11">
        <v>2</v>
      </c>
      <c r="H2352" s="12">
        <f t="shared" si="344"/>
        <v>252</v>
      </c>
      <c r="I2352" s="11">
        <v>100</v>
      </c>
      <c r="J2352" s="13">
        <f t="shared" si="354"/>
        <v>25200</v>
      </c>
      <c r="K2352" s="11">
        <v>1</v>
      </c>
      <c r="L2352" s="11" t="s">
        <v>33</v>
      </c>
      <c r="M2352" s="11" t="s">
        <v>37</v>
      </c>
      <c r="N2352" s="11">
        <v>2</v>
      </c>
      <c r="O2352" s="12">
        <v>63</v>
      </c>
      <c r="P2352" s="15">
        <v>100</v>
      </c>
      <c r="Q2352" s="16">
        <v>8450</v>
      </c>
      <c r="R2352" s="16">
        <f>O2352*Q2352</f>
        <v>532350</v>
      </c>
      <c r="S2352" s="15">
        <v>26</v>
      </c>
      <c r="T2352" s="15">
        <v>42</v>
      </c>
      <c r="U2352" s="13">
        <f>R2352*(100-T2352)%</f>
        <v>308763</v>
      </c>
      <c r="V2352" s="13">
        <f t="shared" si="351"/>
        <v>333963</v>
      </c>
      <c r="W2352" s="13">
        <f t="shared" si="346"/>
        <v>333963</v>
      </c>
      <c r="X2352" s="17">
        <v>50</v>
      </c>
      <c r="Y2352" s="18" t="s">
        <v>35</v>
      </c>
      <c r="Z2352" s="19">
        <v>0.03</v>
      </c>
    </row>
    <row r="2353" spans="1:26" ht="27" customHeight="1" thickBot="1" x14ac:dyDescent="0.6">
      <c r="A2353" s="11">
        <v>1919</v>
      </c>
      <c r="B2353" s="11" t="s">
        <v>32</v>
      </c>
      <c r="C2353" s="11">
        <v>39025</v>
      </c>
      <c r="D2353" s="11">
        <v>0</v>
      </c>
      <c r="E2353" s="11">
        <v>1</v>
      </c>
      <c r="F2353" s="11">
        <v>52</v>
      </c>
      <c r="G2353" s="11">
        <v>1</v>
      </c>
      <c r="H2353" s="12">
        <f t="shared" si="344"/>
        <v>152</v>
      </c>
      <c r="I2353" s="11">
        <v>420</v>
      </c>
      <c r="J2353" s="13">
        <f t="shared" si="354"/>
        <v>63840</v>
      </c>
      <c r="K2353" s="11">
        <v>1</v>
      </c>
      <c r="L2353" s="11"/>
      <c r="M2353" s="11"/>
      <c r="N2353" s="11">
        <v>1</v>
      </c>
      <c r="O2353" s="12"/>
      <c r="P2353" s="15">
        <v>100</v>
      </c>
      <c r="Q2353" s="16"/>
      <c r="R2353" s="16"/>
      <c r="S2353" s="15"/>
      <c r="T2353" s="15"/>
      <c r="U2353" s="13"/>
      <c r="V2353" s="13">
        <f t="shared" si="351"/>
        <v>63840</v>
      </c>
      <c r="W2353" s="13">
        <f t="shared" si="346"/>
        <v>63840</v>
      </c>
      <c r="X2353" s="17">
        <v>50</v>
      </c>
      <c r="Y2353" s="18" t="s">
        <v>35</v>
      </c>
      <c r="Z2353" s="19">
        <v>0.01</v>
      </c>
    </row>
    <row r="2354" spans="1:26" ht="27" customHeight="1" thickBot="1" x14ac:dyDescent="0.6">
      <c r="A2354" s="11">
        <v>1920</v>
      </c>
      <c r="B2354" s="11" t="s">
        <v>32</v>
      </c>
      <c r="C2354" s="11">
        <v>27565</v>
      </c>
      <c r="D2354" s="11">
        <v>2</v>
      </c>
      <c r="E2354" s="11">
        <v>3</v>
      </c>
      <c r="F2354" s="11">
        <v>32</v>
      </c>
      <c r="G2354" s="20">
        <v>1</v>
      </c>
      <c r="H2354" s="12">
        <f t="shared" ref="H2354:H2417" si="355">SUM(D2354*400)+(E2354*100)+F2354</f>
        <v>1132</v>
      </c>
      <c r="I2354" s="11">
        <v>310</v>
      </c>
      <c r="J2354" s="13">
        <f t="shared" si="354"/>
        <v>350920</v>
      </c>
      <c r="K2354" s="11">
        <v>1</v>
      </c>
      <c r="L2354" s="11"/>
      <c r="M2354" s="11"/>
      <c r="N2354" s="11">
        <v>1</v>
      </c>
      <c r="O2354" s="12"/>
      <c r="P2354" s="15">
        <v>100</v>
      </c>
      <c r="Q2354" s="16"/>
      <c r="R2354" s="16"/>
      <c r="S2354" s="15"/>
      <c r="T2354" s="15"/>
      <c r="U2354" s="13"/>
      <c r="V2354" s="13">
        <f t="shared" si="351"/>
        <v>350920</v>
      </c>
      <c r="W2354" s="13">
        <f t="shared" si="346"/>
        <v>350920</v>
      </c>
      <c r="X2354" s="17">
        <v>50</v>
      </c>
      <c r="Y2354" s="18" t="s">
        <v>35</v>
      </c>
      <c r="Z2354" s="19">
        <v>0.01</v>
      </c>
    </row>
    <row r="2355" spans="1:26" ht="27" customHeight="1" thickBot="1" x14ac:dyDescent="0.6">
      <c r="A2355" s="11">
        <v>1921</v>
      </c>
      <c r="B2355" s="11" t="s">
        <v>32</v>
      </c>
      <c r="C2355" s="11">
        <v>17533</v>
      </c>
      <c r="D2355" s="11">
        <v>10</v>
      </c>
      <c r="E2355" s="11">
        <v>1</v>
      </c>
      <c r="F2355" s="11">
        <v>0</v>
      </c>
      <c r="G2355" s="20">
        <v>1</v>
      </c>
      <c r="H2355" s="12">
        <f t="shared" si="355"/>
        <v>4100</v>
      </c>
      <c r="I2355" s="11">
        <v>130</v>
      </c>
      <c r="J2355" s="13">
        <f t="shared" si="354"/>
        <v>533000</v>
      </c>
      <c r="K2355" s="11">
        <v>1</v>
      </c>
      <c r="L2355" s="11"/>
      <c r="M2355" s="11"/>
      <c r="N2355" s="11">
        <v>1</v>
      </c>
      <c r="O2355" s="12"/>
      <c r="P2355" s="15">
        <v>100</v>
      </c>
      <c r="Q2355" s="16"/>
      <c r="R2355" s="16"/>
      <c r="S2355" s="15"/>
      <c r="T2355" s="15"/>
      <c r="U2355" s="13"/>
      <c r="V2355" s="13">
        <f t="shared" si="351"/>
        <v>533000</v>
      </c>
      <c r="W2355" s="13">
        <f t="shared" si="346"/>
        <v>533000</v>
      </c>
      <c r="X2355" s="17">
        <v>50</v>
      </c>
      <c r="Y2355" s="6" t="s">
        <v>35</v>
      </c>
      <c r="Z2355" s="19">
        <v>0.01</v>
      </c>
    </row>
    <row r="2356" spans="1:26" ht="36.75" customHeight="1" thickBot="1" x14ac:dyDescent="0.6">
      <c r="A2356" s="11">
        <v>1922</v>
      </c>
      <c r="B2356" s="11" t="s">
        <v>32</v>
      </c>
      <c r="C2356" s="11">
        <v>33319</v>
      </c>
      <c r="D2356" s="14">
        <v>0</v>
      </c>
      <c r="E2356" s="14">
        <v>0</v>
      </c>
      <c r="F2356" s="14">
        <v>90</v>
      </c>
      <c r="G2356" s="29">
        <v>2</v>
      </c>
      <c r="H2356" s="19">
        <f t="shared" si="355"/>
        <v>90</v>
      </c>
      <c r="I2356" s="14">
        <v>420</v>
      </c>
      <c r="J2356" s="30">
        <f t="shared" si="354"/>
        <v>37800</v>
      </c>
      <c r="K2356" s="11">
        <v>1</v>
      </c>
      <c r="L2356" s="11" t="s">
        <v>33</v>
      </c>
      <c r="M2356" s="11" t="s">
        <v>37</v>
      </c>
      <c r="N2356" s="11">
        <v>2</v>
      </c>
      <c r="O2356" s="12">
        <v>225</v>
      </c>
      <c r="P2356" s="15">
        <v>100</v>
      </c>
      <c r="Q2356" s="16">
        <v>8450</v>
      </c>
      <c r="R2356" s="16">
        <f>O2356*Q2356</f>
        <v>1901250</v>
      </c>
      <c r="S2356" s="15">
        <v>21</v>
      </c>
      <c r="T2356" s="15">
        <v>32</v>
      </c>
      <c r="U2356" s="13">
        <f>R2356*(100-T2356)%</f>
        <v>1292850</v>
      </c>
      <c r="V2356" s="13">
        <f t="shared" si="351"/>
        <v>1330650</v>
      </c>
      <c r="W2356" s="13">
        <f t="shared" si="346"/>
        <v>1330650</v>
      </c>
      <c r="X2356" s="17">
        <v>50</v>
      </c>
      <c r="Y2356" s="18" t="s">
        <v>35</v>
      </c>
      <c r="Z2356" s="19">
        <v>0.03</v>
      </c>
    </row>
    <row r="2357" spans="1:26" ht="30.75" customHeight="1" thickBot="1" x14ac:dyDescent="0.6">
      <c r="A2357" s="11">
        <v>1923</v>
      </c>
      <c r="B2357" s="11" t="s">
        <v>32</v>
      </c>
      <c r="C2357" s="11">
        <v>17301</v>
      </c>
      <c r="D2357" s="11">
        <v>2</v>
      </c>
      <c r="E2357" s="11">
        <v>3</v>
      </c>
      <c r="F2357" s="11">
        <v>65</v>
      </c>
      <c r="G2357" s="20">
        <v>1</v>
      </c>
      <c r="H2357" s="12">
        <f t="shared" si="355"/>
        <v>1165</v>
      </c>
      <c r="I2357" s="11">
        <v>110</v>
      </c>
      <c r="J2357" s="13">
        <f t="shared" si="354"/>
        <v>128150</v>
      </c>
      <c r="K2357" s="11">
        <v>1</v>
      </c>
      <c r="L2357" s="11"/>
      <c r="M2357" s="11"/>
      <c r="N2357" s="11">
        <v>1</v>
      </c>
      <c r="O2357" s="12"/>
      <c r="P2357" s="15">
        <v>100</v>
      </c>
      <c r="Q2357" s="16"/>
      <c r="R2357" s="16"/>
      <c r="S2357" s="15"/>
      <c r="T2357" s="15"/>
      <c r="U2357" s="13"/>
      <c r="V2357" s="13">
        <f t="shared" si="351"/>
        <v>128150</v>
      </c>
      <c r="W2357" s="13">
        <f t="shared" si="346"/>
        <v>128150</v>
      </c>
      <c r="X2357" s="17">
        <v>50</v>
      </c>
      <c r="Y2357" s="6" t="s">
        <v>35</v>
      </c>
      <c r="Z2357" s="19">
        <v>0.01</v>
      </c>
    </row>
    <row r="2358" spans="1:26" ht="30.75" customHeight="1" thickBot="1" x14ac:dyDescent="0.6">
      <c r="A2358" s="11">
        <v>1924</v>
      </c>
      <c r="B2358" s="11" t="s">
        <v>32</v>
      </c>
      <c r="C2358" s="11">
        <v>17686</v>
      </c>
      <c r="D2358" s="11">
        <v>18</v>
      </c>
      <c r="E2358" s="11">
        <v>3</v>
      </c>
      <c r="F2358" s="11">
        <v>60</v>
      </c>
      <c r="G2358" s="20">
        <v>1</v>
      </c>
      <c r="H2358" s="12">
        <f t="shared" si="355"/>
        <v>7560</v>
      </c>
      <c r="I2358" s="11">
        <v>100</v>
      </c>
      <c r="J2358" s="13">
        <f t="shared" si="354"/>
        <v>756000</v>
      </c>
      <c r="K2358" s="11">
        <v>1</v>
      </c>
      <c r="L2358" s="11"/>
      <c r="M2358" s="11"/>
      <c r="N2358" s="11">
        <v>1</v>
      </c>
      <c r="O2358" s="12"/>
      <c r="P2358" s="15">
        <v>100</v>
      </c>
      <c r="Q2358" s="16"/>
      <c r="R2358" s="16"/>
      <c r="S2358" s="15"/>
      <c r="T2358" s="15"/>
      <c r="U2358" s="13"/>
      <c r="V2358" s="13">
        <f t="shared" si="351"/>
        <v>756000</v>
      </c>
      <c r="W2358" s="13">
        <f t="shared" si="346"/>
        <v>756000</v>
      </c>
      <c r="X2358" s="17">
        <v>50</v>
      </c>
      <c r="Y2358" s="6" t="s">
        <v>35</v>
      </c>
      <c r="Z2358" s="19">
        <v>0.01</v>
      </c>
    </row>
    <row r="2359" spans="1:26" ht="36.75" customHeight="1" thickBot="1" x14ac:dyDescent="0.6">
      <c r="A2359" s="152">
        <v>1925</v>
      </c>
      <c r="B2359" s="11" t="s">
        <v>32</v>
      </c>
      <c r="C2359" s="11">
        <v>44903</v>
      </c>
      <c r="D2359" s="11">
        <v>0</v>
      </c>
      <c r="E2359" s="11">
        <v>1</v>
      </c>
      <c r="F2359" s="11">
        <v>59</v>
      </c>
      <c r="G2359" s="11">
        <v>2</v>
      </c>
      <c r="H2359" s="12">
        <f t="shared" si="355"/>
        <v>159</v>
      </c>
      <c r="I2359" s="11">
        <v>420</v>
      </c>
      <c r="J2359" s="13">
        <f t="shared" si="354"/>
        <v>66780</v>
      </c>
      <c r="K2359" s="11">
        <v>1</v>
      </c>
      <c r="L2359" s="11"/>
      <c r="M2359" s="11"/>
      <c r="N2359" s="11">
        <v>2</v>
      </c>
      <c r="O2359" s="12"/>
      <c r="P2359" s="15">
        <v>100</v>
      </c>
      <c r="Q2359" s="16"/>
      <c r="R2359" s="16"/>
      <c r="S2359" s="15"/>
      <c r="T2359" s="15"/>
      <c r="U2359" s="13"/>
      <c r="V2359" s="13">
        <f t="shared" si="351"/>
        <v>66780</v>
      </c>
      <c r="W2359" s="13">
        <f t="shared" ref="W2359:W2423" si="356">V2359</f>
        <v>66780</v>
      </c>
      <c r="X2359" s="17">
        <v>50</v>
      </c>
      <c r="Y2359" s="18" t="s">
        <v>35</v>
      </c>
      <c r="Z2359" s="19">
        <v>0.03</v>
      </c>
    </row>
    <row r="2360" spans="1:26" ht="36.75" customHeight="1" thickBot="1" x14ac:dyDescent="0.6">
      <c r="A2360" s="157"/>
      <c r="B2360" s="11" t="s">
        <v>32</v>
      </c>
      <c r="C2360" s="11">
        <v>44903</v>
      </c>
      <c r="D2360" s="11"/>
      <c r="E2360" s="11"/>
      <c r="F2360" s="11"/>
      <c r="G2360" s="11"/>
      <c r="H2360" s="12"/>
      <c r="I2360" s="11"/>
      <c r="J2360" s="13"/>
      <c r="K2360" s="11">
        <v>1</v>
      </c>
      <c r="L2360" s="11" t="s">
        <v>33</v>
      </c>
      <c r="M2360" s="11" t="s">
        <v>51</v>
      </c>
      <c r="N2360" s="11">
        <v>2</v>
      </c>
      <c r="O2360" s="12">
        <v>430.09999999999997</v>
      </c>
      <c r="P2360" s="15">
        <v>100</v>
      </c>
      <c r="Q2360" s="16">
        <v>8600</v>
      </c>
      <c r="R2360" s="16">
        <f>O2360*Q2360</f>
        <v>3698859.9999999995</v>
      </c>
      <c r="S2360" s="15">
        <v>41</v>
      </c>
      <c r="T2360" s="15">
        <v>93</v>
      </c>
      <c r="U2360" s="13">
        <f>R2360*(100-T2360)%</f>
        <v>258920.19999999998</v>
      </c>
      <c r="V2360" s="13">
        <f t="shared" si="351"/>
        <v>258920.19999999998</v>
      </c>
      <c r="W2360" s="13">
        <f t="shared" si="356"/>
        <v>258920.19999999998</v>
      </c>
      <c r="X2360" s="17">
        <v>10</v>
      </c>
      <c r="Y2360" s="18" t="s">
        <v>35</v>
      </c>
      <c r="Z2360" s="19">
        <v>0.02</v>
      </c>
    </row>
    <row r="2361" spans="1:26" s="37" customFormat="1" ht="36.75" customHeight="1" thickBot="1" x14ac:dyDescent="0.6">
      <c r="A2361" s="153"/>
      <c r="B2361" s="14" t="s">
        <v>32</v>
      </c>
      <c r="C2361" s="14">
        <v>44903</v>
      </c>
      <c r="D2361" s="14">
        <v>0</v>
      </c>
      <c r="E2361" s="14">
        <v>0</v>
      </c>
      <c r="F2361" s="14">
        <v>85</v>
      </c>
      <c r="G2361" s="14">
        <v>2</v>
      </c>
      <c r="H2361" s="19">
        <v>85</v>
      </c>
      <c r="I2361" s="14">
        <v>420</v>
      </c>
      <c r="J2361" s="30">
        <f t="shared" ref="J2361:J2372" si="357">H2361*I2361</f>
        <v>35700</v>
      </c>
      <c r="K2361" s="14"/>
      <c r="L2361" s="14"/>
      <c r="M2361" s="14"/>
      <c r="N2361" s="14"/>
      <c r="O2361" s="19"/>
      <c r="P2361" s="31"/>
      <c r="Q2361" s="32"/>
      <c r="R2361" s="32"/>
      <c r="S2361" s="31"/>
      <c r="T2361" s="31"/>
      <c r="U2361" s="30"/>
      <c r="V2361" s="30">
        <f t="shared" si="351"/>
        <v>35700</v>
      </c>
      <c r="W2361" s="30">
        <f t="shared" si="356"/>
        <v>35700</v>
      </c>
      <c r="X2361" s="33">
        <v>50</v>
      </c>
      <c r="Y2361" s="34" t="s">
        <v>35</v>
      </c>
      <c r="Z2361" s="19">
        <v>0.03</v>
      </c>
    </row>
    <row r="2362" spans="1:26" ht="36.75" customHeight="1" thickBot="1" x14ac:dyDescent="0.6">
      <c r="A2362" s="11">
        <v>1926</v>
      </c>
      <c r="B2362" s="11" t="s">
        <v>32</v>
      </c>
      <c r="C2362" s="11">
        <v>16729</v>
      </c>
      <c r="D2362" s="11">
        <v>0</v>
      </c>
      <c r="E2362" s="11">
        <v>3</v>
      </c>
      <c r="F2362" s="11">
        <v>50</v>
      </c>
      <c r="G2362" s="20">
        <v>1</v>
      </c>
      <c r="H2362" s="12">
        <f t="shared" si="355"/>
        <v>350</v>
      </c>
      <c r="I2362" s="11">
        <v>200</v>
      </c>
      <c r="J2362" s="13">
        <f t="shared" si="357"/>
        <v>70000</v>
      </c>
      <c r="K2362" s="11">
        <v>1</v>
      </c>
      <c r="L2362" s="11"/>
      <c r="M2362" s="11"/>
      <c r="N2362" s="11">
        <v>1</v>
      </c>
      <c r="O2362" s="12"/>
      <c r="P2362" s="15">
        <v>100</v>
      </c>
      <c r="Q2362" s="16"/>
      <c r="R2362" s="16"/>
      <c r="S2362" s="15"/>
      <c r="T2362" s="15"/>
      <c r="U2362" s="13"/>
      <c r="V2362" s="13">
        <f t="shared" si="351"/>
        <v>70000</v>
      </c>
      <c r="W2362" s="13">
        <f t="shared" si="356"/>
        <v>70000</v>
      </c>
      <c r="X2362" s="17">
        <v>50</v>
      </c>
      <c r="Y2362" s="6" t="s">
        <v>35</v>
      </c>
      <c r="Z2362" s="19">
        <v>0.01</v>
      </c>
    </row>
    <row r="2363" spans="1:26" ht="36.75" customHeight="1" thickBot="1" x14ac:dyDescent="0.6">
      <c r="A2363" s="11">
        <v>1927</v>
      </c>
      <c r="B2363" s="11" t="s">
        <v>32</v>
      </c>
      <c r="C2363" s="11">
        <v>33318</v>
      </c>
      <c r="D2363" s="11">
        <v>0</v>
      </c>
      <c r="E2363" s="11">
        <v>1</v>
      </c>
      <c r="F2363" s="11">
        <v>13</v>
      </c>
      <c r="G2363" s="11">
        <v>2</v>
      </c>
      <c r="H2363" s="12">
        <f t="shared" si="355"/>
        <v>113</v>
      </c>
      <c r="I2363" s="14">
        <v>420</v>
      </c>
      <c r="J2363" s="13">
        <f t="shared" si="357"/>
        <v>47460</v>
      </c>
      <c r="K2363" s="11">
        <v>1</v>
      </c>
      <c r="L2363" s="11" t="s">
        <v>33</v>
      </c>
      <c r="M2363" s="14" t="s">
        <v>34</v>
      </c>
      <c r="N2363" s="11">
        <v>2</v>
      </c>
      <c r="O2363" s="12">
        <v>216</v>
      </c>
      <c r="P2363" s="15">
        <v>100</v>
      </c>
      <c r="Q2363" s="16">
        <v>8450</v>
      </c>
      <c r="R2363" s="16">
        <f>O2363*Q2363</f>
        <v>1825200</v>
      </c>
      <c r="S2363" s="15">
        <v>29</v>
      </c>
      <c r="T2363" s="15">
        <v>85</v>
      </c>
      <c r="U2363" s="13">
        <f>R2363*(100-T2363)%</f>
        <v>273780</v>
      </c>
      <c r="V2363" s="13">
        <f t="shared" si="351"/>
        <v>321240</v>
      </c>
      <c r="W2363" s="13">
        <f t="shared" si="356"/>
        <v>321240</v>
      </c>
      <c r="X2363" s="17">
        <v>50</v>
      </c>
      <c r="Y2363" s="18" t="s">
        <v>35</v>
      </c>
      <c r="Z2363" s="19">
        <v>0.03</v>
      </c>
    </row>
    <row r="2364" spans="1:26" ht="25.5" customHeight="1" thickBot="1" x14ac:dyDescent="0.6">
      <c r="A2364" s="11">
        <v>1928</v>
      </c>
      <c r="B2364" s="11" t="s">
        <v>32</v>
      </c>
      <c r="C2364" s="11">
        <v>17545</v>
      </c>
      <c r="D2364" s="11">
        <v>16</v>
      </c>
      <c r="E2364" s="11">
        <v>3</v>
      </c>
      <c r="F2364" s="11">
        <v>10</v>
      </c>
      <c r="G2364" s="20">
        <v>1</v>
      </c>
      <c r="H2364" s="12">
        <f t="shared" si="355"/>
        <v>6710</v>
      </c>
      <c r="I2364" s="11">
        <v>100</v>
      </c>
      <c r="J2364" s="13">
        <f t="shared" si="357"/>
        <v>671000</v>
      </c>
      <c r="K2364" s="11">
        <v>1</v>
      </c>
      <c r="L2364" s="11"/>
      <c r="M2364" s="11"/>
      <c r="N2364" s="11">
        <v>1</v>
      </c>
      <c r="O2364" s="12"/>
      <c r="P2364" s="15">
        <v>100</v>
      </c>
      <c r="Q2364" s="16"/>
      <c r="R2364" s="16"/>
      <c r="S2364" s="15"/>
      <c r="T2364" s="15"/>
      <c r="U2364" s="13"/>
      <c r="V2364" s="13">
        <f t="shared" si="351"/>
        <v>671000</v>
      </c>
      <c r="W2364" s="13">
        <f t="shared" si="356"/>
        <v>671000</v>
      </c>
      <c r="X2364" s="171">
        <v>50</v>
      </c>
      <c r="Y2364" s="164" t="s">
        <v>35</v>
      </c>
      <c r="Z2364" s="144">
        <v>0.01</v>
      </c>
    </row>
    <row r="2365" spans="1:26" ht="25.5" customHeight="1" thickBot="1" x14ac:dyDescent="0.6">
      <c r="A2365" s="11">
        <v>1929</v>
      </c>
      <c r="B2365" s="11" t="s">
        <v>32</v>
      </c>
      <c r="C2365" s="11">
        <v>17546</v>
      </c>
      <c r="D2365" s="11">
        <v>7</v>
      </c>
      <c r="E2365" s="11">
        <v>3</v>
      </c>
      <c r="F2365" s="11">
        <v>80</v>
      </c>
      <c r="G2365" s="20">
        <v>1</v>
      </c>
      <c r="H2365" s="12">
        <f t="shared" si="355"/>
        <v>3180</v>
      </c>
      <c r="I2365" s="11">
        <v>100</v>
      </c>
      <c r="J2365" s="13">
        <f t="shared" si="357"/>
        <v>318000</v>
      </c>
      <c r="K2365" s="11">
        <v>1</v>
      </c>
      <c r="L2365" s="11"/>
      <c r="M2365" s="11"/>
      <c r="N2365" s="11">
        <v>1</v>
      </c>
      <c r="O2365" s="12"/>
      <c r="P2365" s="15">
        <v>100</v>
      </c>
      <c r="Q2365" s="16"/>
      <c r="R2365" s="16"/>
      <c r="S2365" s="15"/>
      <c r="T2365" s="15"/>
      <c r="U2365" s="13"/>
      <c r="V2365" s="13">
        <f t="shared" si="351"/>
        <v>318000</v>
      </c>
      <c r="W2365" s="13">
        <f t="shared" si="356"/>
        <v>318000</v>
      </c>
      <c r="X2365" s="172"/>
      <c r="Y2365" s="165"/>
      <c r="Z2365" s="145"/>
    </row>
    <row r="2366" spans="1:26" ht="25.5" customHeight="1" thickBot="1" x14ac:dyDescent="0.6">
      <c r="A2366" s="11">
        <v>1930</v>
      </c>
      <c r="B2366" s="11" t="s">
        <v>32</v>
      </c>
      <c r="C2366" s="11">
        <v>39104</v>
      </c>
      <c r="D2366" s="11">
        <v>1</v>
      </c>
      <c r="E2366" s="11">
        <v>1</v>
      </c>
      <c r="F2366" s="11">
        <v>13</v>
      </c>
      <c r="G2366" s="11">
        <v>1</v>
      </c>
      <c r="H2366" s="12">
        <f t="shared" si="355"/>
        <v>513</v>
      </c>
      <c r="I2366" s="11">
        <v>150</v>
      </c>
      <c r="J2366" s="13">
        <f t="shared" si="357"/>
        <v>76950</v>
      </c>
      <c r="K2366" s="11">
        <v>1</v>
      </c>
      <c r="L2366" s="11"/>
      <c r="M2366" s="11"/>
      <c r="N2366" s="11">
        <v>1</v>
      </c>
      <c r="O2366" s="12"/>
      <c r="P2366" s="15">
        <v>100</v>
      </c>
      <c r="Q2366" s="16"/>
      <c r="R2366" s="16"/>
      <c r="S2366" s="15"/>
      <c r="T2366" s="15"/>
      <c r="U2366" s="13"/>
      <c r="V2366" s="13">
        <f t="shared" si="351"/>
        <v>76950</v>
      </c>
      <c r="W2366" s="13">
        <f t="shared" si="356"/>
        <v>76950</v>
      </c>
      <c r="X2366" s="172"/>
      <c r="Y2366" s="165"/>
      <c r="Z2366" s="145"/>
    </row>
    <row r="2367" spans="1:26" ht="25.5" customHeight="1" thickBot="1" x14ac:dyDescent="0.6">
      <c r="A2367" s="11">
        <v>1931</v>
      </c>
      <c r="B2367" s="11" t="s">
        <v>32</v>
      </c>
      <c r="C2367" s="11">
        <v>39210</v>
      </c>
      <c r="D2367" s="11">
        <v>0</v>
      </c>
      <c r="E2367" s="11">
        <v>0</v>
      </c>
      <c r="F2367" s="11">
        <v>69</v>
      </c>
      <c r="G2367" s="11">
        <v>1</v>
      </c>
      <c r="H2367" s="12">
        <f t="shared" si="355"/>
        <v>69</v>
      </c>
      <c r="I2367" s="11">
        <v>100</v>
      </c>
      <c r="J2367" s="13">
        <f t="shared" si="357"/>
        <v>6900</v>
      </c>
      <c r="K2367" s="11">
        <v>1</v>
      </c>
      <c r="L2367" s="11"/>
      <c r="M2367" s="11"/>
      <c r="N2367" s="11">
        <v>1</v>
      </c>
      <c r="O2367" s="12"/>
      <c r="P2367" s="15">
        <v>100</v>
      </c>
      <c r="Q2367" s="16"/>
      <c r="R2367" s="16"/>
      <c r="S2367" s="15"/>
      <c r="T2367" s="15"/>
      <c r="U2367" s="13"/>
      <c r="V2367" s="13">
        <f t="shared" si="351"/>
        <v>6900</v>
      </c>
      <c r="W2367" s="13">
        <f t="shared" si="356"/>
        <v>6900</v>
      </c>
      <c r="X2367" s="173"/>
      <c r="Y2367" s="166"/>
      <c r="Z2367" s="146"/>
    </row>
    <row r="2368" spans="1:26" ht="25.5" customHeight="1" thickBot="1" x14ac:dyDescent="0.6">
      <c r="A2368" s="11">
        <v>1932</v>
      </c>
      <c r="B2368" s="11" t="s">
        <v>32</v>
      </c>
      <c r="C2368" s="11">
        <v>32847</v>
      </c>
      <c r="D2368" s="11">
        <v>0</v>
      </c>
      <c r="E2368" s="11">
        <v>1</v>
      </c>
      <c r="F2368" s="11">
        <v>83</v>
      </c>
      <c r="G2368" s="20">
        <v>1</v>
      </c>
      <c r="H2368" s="12">
        <f t="shared" si="355"/>
        <v>183</v>
      </c>
      <c r="I2368" s="11">
        <v>420</v>
      </c>
      <c r="J2368" s="13">
        <f t="shared" si="357"/>
        <v>76860</v>
      </c>
      <c r="K2368" s="11">
        <v>1</v>
      </c>
      <c r="L2368" s="11"/>
      <c r="M2368" s="11"/>
      <c r="N2368" s="11">
        <v>1</v>
      </c>
      <c r="O2368" s="12"/>
      <c r="P2368" s="15">
        <v>100</v>
      </c>
      <c r="Q2368" s="16"/>
      <c r="R2368" s="16"/>
      <c r="S2368" s="15"/>
      <c r="T2368" s="15"/>
      <c r="U2368" s="13"/>
      <c r="V2368" s="13">
        <f t="shared" si="351"/>
        <v>76860</v>
      </c>
      <c r="W2368" s="13">
        <f t="shared" si="356"/>
        <v>76860</v>
      </c>
      <c r="X2368" s="17">
        <v>50</v>
      </c>
      <c r="Y2368" s="18" t="s">
        <v>35</v>
      </c>
      <c r="Z2368" s="19">
        <v>0.01</v>
      </c>
    </row>
    <row r="2369" spans="1:26" ht="25.5" customHeight="1" thickBot="1" x14ac:dyDescent="0.6">
      <c r="A2369" s="11">
        <v>1933</v>
      </c>
      <c r="B2369" s="11" t="s">
        <v>32</v>
      </c>
      <c r="C2369" s="11">
        <v>17269</v>
      </c>
      <c r="D2369" s="11">
        <v>8</v>
      </c>
      <c r="E2369" s="11">
        <v>0</v>
      </c>
      <c r="F2369" s="11">
        <v>0</v>
      </c>
      <c r="G2369" s="20">
        <v>1</v>
      </c>
      <c r="H2369" s="12">
        <f t="shared" si="355"/>
        <v>3200</v>
      </c>
      <c r="I2369" s="11">
        <v>110</v>
      </c>
      <c r="J2369" s="13">
        <f t="shared" si="357"/>
        <v>352000</v>
      </c>
      <c r="K2369" s="11">
        <v>1</v>
      </c>
      <c r="L2369" s="11"/>
      <c r="M2369" s="11"/>
      <c r="N2369" s="11">
        <v>1</v>
      </c>
      <c r="O2369" s="12"/>
      <c r="P2369" s="15">
        <v>100</v>
      </c>
      <c r="Q2369" s="16"/>
      <c r="R2369" s="16"/>
      <c r="S2369" s="15"/>
      <c r="T2369" s="15"/>
      <c r="U2369" s="13"/>
      <c r="V2369" s="13">
        <f t="shared" si="351"/>
        <v>352000</v>
      </c>
      <c r="W2369" s="13">
        <f t="shared" si="356"/>
        <v>352000</v>
      </c>
      <c r="X2369" s="17">
        <v>50</v>
      </c>
      <c r="Y2369" s="6" t="s">
        <v>35</v>
      </c>
      <c r="Z2369" s="19">
        <v>0.01</v>
      </c>
    </row>
    <row r="2370" spans="1:26" ht="36.75" customHeight="1" thickBot="1" x14ac:dyDescent="0.6">
      <c r="A2370" s="11">
        <v>1934</v>
      </c>
      <c r="B2370" s="11" t="s">
        <v>32</v>
      </c>
      <c r="C2370" s="11">
        <v>33280</v>
      </c>
      <c r="D2370" s="11">
        <v>0</v>
      </c>
      <c r="E2370" s="11">
        <v>0</v>
      </c>
      <c r="F2370" s="11">
        <v>63</v>
      </c>
      <c r="G2370" s="11">
        <v>2</v>
      </c>
      <c r="H2370" s="12">
        <f t="shared" si="355"/>
        <v>63</v>
      </c>
      <c r="I2370" s="11">
        <v>100</v>
      </c>
      <c r="J2370" s="13">
        <f t="shared" si="357"/>
        <v>6300</v>
      </c>
      <c r="K2370" s="11">
        <v>1</v>
      </c>
      <c r="L2370" s="11" t="s">
        <v>33</v>
      </c>
      <c r="M2370" s="14" t="s">
        <v>34</v>
      </c>
      <c r="N2370" s="11">
        <v>2</v>
      </c>
      <c r="O2370" s="12">
        <v>234</v>
      </c>
      <c r="P2370" s="15">
        <v>100</v>
      </c>
      <c r="Q2370" s="16">
        <v>8450</v>
      </c>
      <c r="R2370" s="16">
        <f>O2370*Q2370</f>
        <v>1977300</v>
      </c>
      <c r="S2370" s="15">
        <v>38</v>
      </c>
      <c r="T2370" s="15">
        <v>85</v>
      </c>
      <c r="U2370" s="13">
        <f>R2370*(100-T2370)%</f>
        <v>296595</v>
      </c>
      <c r="V2370" s="13">
        <f t="shared" si="351"/>
        <v>302895</v>
      </c>
      <c r="W2370" s="13">
        <f t="shared" si="356"/>
        <v>302895</v>
      </c>
      <c r="X2370" s="17">
        <v>50</v>
      </c>
      <c r="Y2370" s="18" t="s">
        <v>35</v>
      </c>
      <c r="Z2370" s="19">
        <v>0.03</v>
      </c>
    </row>
    <row r="2371" spans="1:26" ht="30" customHeight="1" thickBot="1" x14ac:dyDescent="0.6">
      <c r="A2371" s="11">
        <v>1935</v>
      </c>
      <c r="B2371" s="11" t="s">
        <v>32</v>
      </c>
      <c r="C2371" s="11">
        <v>17314</v>
      </c>
      <c r="D2371" s="11">
        <v>0</v>
      </c>
      <c r="E2371" s="11">
        <v>2</v>
      </c>
      <c r="F2371" s="11">
        <v>71</v>
      </c>
      <c r="G2371" s="20">
        <v>1</v>
      </c>
      <c r="H2371" s="12">
        <f t="shared" si="355"/>
        <v>271</v>
      </c>
      <c r="I2371" s="11">
        <v>110</v>
      </c>
      <c r="J2371" s="13">
        <f t="shared" si="357"/>
        <v>29810</v>
      </c>
      <c r="K2371" s="11">
        <v>1</v>
      </c>
      <c r="L2371" s="11"/>
      <c r="M2371" s="11"/>
      <c r="N2371" s="11">
        <v>1</v>
      </c>
      <c r="O2371" s="12"/>
      <c r="P2371" s="15">
        <v>100</v>
      </c>
      <c r="Q2371" s="16"/>
      <c r="R2371" s="16"/>
      <c r="S2371" s="15"/>
      <c r="T2371" s="15"/>
      <c r="U2371" s="13"/>
      <c r="V2371" s="13">
        <f t="shared" si="351"/>
        <v>29810</v>
      </c>
      <c r="W2371" s="13">
        <f t="shared" si="356"/>
        <v>29810</v>
      </c>
      <c r="X2371" s="17">
        <v>50</v>
      </c>
      <c r="Y2371" s="6" t="s">
        <v>35</v>
      </c>
      <c r="Z2371" s="19">
        <v>0.01</v>
      </c>
    </row>
    <row r="2372" spans="1:26" s="37" customFormat="1" ht="30" customHeight="1" thickBot="1" x14ac:dyDescent="0.6">
      <c r="A2372" s="147">
        <v>1936</v>
      </c>
      <c r="B2372" s="14" t="s">
        <v>32</v>
      </c>
      <c r="C2372" s="14">
        <v>33305</v>
      </c>
      <c r="D2372" s="14">
        <v>0</v>
      </c>
      <c r="E2372" s="14">
        <v>1</v>
      </c>
      <c r="F2372" s="14">
        <v>59</v>
      </c>
      <c r="G2372" s="29">
        <v>2</v>
      </c>
      <c r="H2372" s="19">
        <f t="shared" si="355"/>
        <v>159</v>
      </c>
      <c r="I2372" s="14">
        <v>420</v>
      </c>
      <c r="J2372" s="30">
        <f t="shared" si="357"/>
        <v>66780</v>
      </c>
      <c r="K2372" s="14">
        <v>1</v>
      </c>
      <c r="L2372" s="14"/>
      <c r="M2372" s="14"/>
      <c r="N2372" s="14">
        <v>2</v>
      </c>
      <c r="O2372" s="19"/>
      <c r="P2372" s="31">
        <v>100</v>
      </c>
      <c r="Q2372" s="32"/>
      <c r="R2372" s="32"/>
      <c r="S2372" s="31"/>
      <c r="T2372" s="31"/>
      <c r="U2372" s="30"/>
      <c r="V2372" s="30">
        <f t="shared" si="351"/>
        <v>66780</v>
      </c>
      <c r="W2372" s="30">
        <f t="shared" si="356"/>
        <v>66780</v>
      </c>
      <c r="X2372" s="33">
        <v>0</v>
      </c>
      <c r="Y2372" s="34"/>
      <c r="Z2372" s="19">
        <v>0.02</v>
      </c>
    </row>
    <row r="2373" spans="1:26" ht="36.75" customHeight="1" thickBot="1" x14ac:dyDescent="0.6">
      <c r="A2373" s="153"/>
      <c r="B2373" s="11" t="s">
        <v>32</v>
      </c>
      <c r="C2373" s="11">
        <v>33305</v>
      </c>
      <c r="D2373" s="11"/>
      <c r="E2373" s="11"/>
      <c r="F2373" s="11"/>
      <c r="G2373" s="20"/>
      <c r="H2373" s="12"/>
      <c r="I2373" s="11"/>
      <c r="J2373" s="13"/>
      <c r="K2373" s="11">
        <v>1</v>
      </c>
      <c r="L2373" s="11" t="s">
        <v>33</v>
      </c>
      <c r="M2373" s="11" t="s">
        <v>37</v>
      </c>
      <c r="N2373" s="11">
        <v>2</v>
      </c>
      <c r="O2373" s="12">
        <v>148.5</v>
      </c>
      <c r="P2373" s="15">
        <v>100</v>
      </c>
      <c r="Q2373" s="16">
        <v>8450</v>
      </c>
      <c r="R2373" s="16">
        <f>O2373*Q2373</f>
        <v>1254825</v>
      </c>
      <c r="S2373" s="15">
        <v>31</v>
      </c>
      <c r="T2373" s="15">
        <v>52</v>
      </c>
      <c r="U2373" s="13">
        <f>R2373*(100-T2373)%</f>
        <v>602316</v>
      </c>
      <c r="V2373" s="13">
        <f t="shared" si="351"/>
        <v>602316</v>
      </c>
      <c r="W2373" s="13">
        <f t="shared" si="356"/>
        <v>602316</v>
      </c>
      <c r="X2373" s="17">
        <v>10</v>
      </c>
      <c r="Y2373" s="18" t="s">
        <v>35</v>
      </c>
      <c r="Z2373" s="19">
        <v>0.02</v>
      </c>
    </row>
    <row r="2374" spans="1:26" ht="29.25" customHeight="1" thickBot="1" x14ac:dyDescent="0.6">
      <c r="A2374" s="11">
        <v>1937</v>
      </c>
      <c r="B2374" s="11" t="s">
        <v>32</v>
      </c>
      <c r="C2374" s="11">
        <v>17376</v>
      </c>
      <c r="D2374" s="11">
        <v>5</v>
      </c>
      <c r="E2374" s="11">
        <v>2</v>
      </c>
      <c r="F2374" s="11">
        <v>44</v>
      </c>
      <c r="G2374" s="20">
        <v>1</v>
      </c>
      <c r="H2374" s="12">
        <f t="shared" si="355"/>
        <v>2244</v>
      </c>
      <c r="I2374" s="11">
        <v>100</v>
      </c>
      <c r="J2374" s="13">
        <f t="shared" ref="J2374:J2381" si="358">H2374*I2374</f>
        <v>224400</v>
      </c>
      <c r="K2374" s="11">
        <v>1</v>
      </c>
      <c r="L2374" s="11"/>
      <c r="M2374" s="11"/>
      <c r="N2374" s="11">
        <v>1</v>
      </c>
      <c r="O2374" s="12"/>
      <c r="P2374" s="15">
        <v>100</v>
      </c>
      <c r="Q2374" s="16"/>
      <c r="R2374" s="16"/>
      <c r="S2374" s="15"/>
      <c r="T2374" s="15"/>
      <c r="U2374" s="13"/>
      <c r="V2374" s="13">
        <f t="shared" si="351"/>
        <v>224400</v>
      </c>
      <c r="W2374" s="13">
        <f t="shared" si="356"/>
        <v>224400</v>
      </c>
      <c r="X2374" s="154">
        <v>50</v>
      </c>
      <c r="Y2374" s="170" t="s">
        <v>35</v>
      </c>
      <c r="Z2374" s="156">
        <v>0.01</v>
      </c>
    </row>
    <row r="2375" spans="1:26" ht="29.25" customHeight="1" thickBot="1" x14ac:dyDescent="0.6">
      <c r="A2375" s="11">
        <v>1938</v>
      </c>
      <c r="B2375" s="11" t="s">
        <v>32</v>
      </c>
      <c r="C2375" s="11">
        <v>17382</v>
      </c>
      <c r="D2375" s="11">
        <v>2</v>
      </c>
      <c r="E2375" s="11">
        <v>0</v>
      </c>
      <c r="F2375" s="11">
        <v>91</v>
      </c>
      <c r="G2375" s="20">
        <v>1</v>
      </c>
      <c r="H2375" s="12">
        <f t="shared" si="355"/>
        <v>891</v>
      </c>
      <c r="I2375" s="11">
        <v>320</v>
      </c>
      <c r="J2375" s="13">
        <f t="shared" si="358"/>
        <v>285120</v>
      </c>
      <c r="K2375" s="11">
        <v>1</v>
      </c>
      <c r="L2375" s="11"/>
      <c r="M2375" s="11"/>
      <c r="N2375" s="11">
        <v>1</v>
      </c>
      <c r="O2375" s="12"/>
      <c r="P2375" s="15">
        <v>100</v>
      </c>
      <c r="Q2375" s="16"/>
      <c r="R2375" s="16"/>
      <c r="S2375" s="15"/>
      <c r="T2375" s="15"/>
      <c r="U2375" s="13"/>
      <c r="V2375" s="13">
        <f t="shared" si="351"/>
        <v>285120</v>
      </c>
      <c r="W2375" s="13">
        <f t="shared" si="356"/>
        <v>285120</v>
      </c>
      <c r="X2375" s="154"/>
      <c r="Y2375" s="170"/>
      <c r="Z2375" s="156"/>
    </row>
    <row r="2376" spans="1:26" ht="36.75" customHeight="1" thickBot="1" x14ac:dyDescent="0.6">
      <c r="A2376" s="11">
        <v>1939</v>
      </c>
      <c r="B2376" s="11" t="s">
        <v>32</v>
      </c>
      <c r="C2376" s="11">
        <v>39363</v>
      </c>
      <c r="D2376" s="11">
        <v>6</v>
      </c>
      <c r="E2376" s="11">
        <v>0</v>
      </c>
      <c r="F2376" s="11">
        <v>28</v>
      </c>
      <c r="G2376" s="11">
        <v>1</v>
      </c>
      <c r="H2376" s="12">
        <f t="shared" si="355"/>
        <v>2428</v>
      </c>
      <c r="I2376" s="11">
        <v>320</v>
      </c>
      <c r="J2376" s="13">
        <f t="shared" si="358"/>
        <v>776960</v>
      </c>
      <c r="K2376" s="11">
        <v>1</v>
      </c>
      <c r="L2376" s="11"/>
      <c r="M2376" s="11"/>
      <c r="N2376" s="11">
        <v>1</v>
      </c>
      <c r="O2376" s="12"/>
      <c r="P2376" s="15">
        <v>100</v>
      </c>
      <c r="Q2376" s="16"/>
      <c r="R2376" s="16"/>
      <c r="S2376" s="15"/>
      <c r="T2376" s="15"/>
      <c r="U2376" s="13"/>
      <c r="V2376" s="13">
        <f t="shared" si="351"/>
        <v>776960</v>
      </c>
      <c r="W2376" s="13">
        <f t="shared" si="356"/>
        <v>776960</v>
      </c>
      <c r="X2376" s="154"/>
      <c r="Y2376" s="170"/>
      <c r="Z2376" s="156"/>
    </row>
    <row r="2377" spans="1:26" ht="36.75" customHeight="1" thickBot="1" x14ac:dyDescent="0.6">
      <c r="A2377" s="11">
        <v>1940</v>
      </c>
      <c r="B2377" s="11" t="s">
        <v>32</v>
      </c>
      <c r="C2377" s="11">
        <v>34082</v>
      </c>
      <c r="D2377" s="11">
        <v>0</v>
      </c>
      <c r="E2377" s="11">
        <v>1</v>
      </c>
      <c r="F2377" s="11">
        <v>50</v>
      </c>
      <c r="G2377" s="20">
        <v>2</v>
      </c>
      <c r="H2377" s="12">
        <f t="shared" si="355"/>
        <v>150</v>
      </c>
      <c r="I2377" s="11">
        <v>500</v>
      </c>
      <c r="J2377" s="13">
        <f t="shared" si="358"/>
        <v>75000</v>
      </c>
      <c r="K2377" s="11">
        <v>1</v>
      </c>
      <c r="L2377" s="11" t="s">
        <v>33</v>
      </c>
      <c r="M2377" s="14" t="s">
        <v>34</v>
      </c>
      <c r="N2377" s="11">
        <v>2</v>
      </c>
      <c r="O2377" s="12">
        <v>171</v>
      </c>
      <c r="P2377" s="15">
        <v>100</v>
      </c>
      <c r="Q2377" s="16">
        <v>8450</v>
      </c>
      <c r="R2377" s="16">
        <f>O2377*Q2377</f>
        <v>1444950</v>
      </c>
      <c r="S2377" s="15">
        <v>46</v>
      </c>
      <c r="T2377" s="15">
        <v>85</v>
      </c>
      <c r="U2377" s="13">
        <f>R2377*(100-T2377)%</f>
        <v>216742.5</v>
      </c>
      <c r="V2377" s="13">
        <f t="shared" si="351"/>
        <v>291742.5</v>
      </c>
      <c r="W2377" s="13">
        <f t="shared" si="356"/>
        <v>291742.5</v>
      </c>
      <c r="X2377" s="17">
        <v>50</v>
      </c>
      <c r="Y2377" s="18" t="s">
        <v>35</v>
      </c>
      <c r="Z2377" s="19">
        <v>0.03</v>
      </c>
    </row>
    <row r="2378" spans="1:26" ht="30.75" customHeight="1" thickBot="1" x14ac:dyDescent="0.6">
      <c r="A2378" s="11">
        <v>1941</v>
      </c>
      <c r="B2378" s="11" t="s">
        <v>32</v>
      </c>
      <c r="C2378" s="11">
        <v>21469</v>
      </c>
      <c r="D2378" s="11">
        <v>5</v>
      </c>
      <c r="E2378" s="11">
        <v>2</v>
      </c>
      <c r="F2378" s="11">
        <v>50</v>
      </c>
      <c r="G2378" s="20">
        <v>1</v>
      </c>
      <c r="H2378" s="12">
        <f t="shared" si="355"/>
        <v>2250</v>
      </c>
      <c r="I2378" s="11">
        <v>130</v>
      </c>
      <c r="J2378" s="13">
        <f t="shared" si="358"/>
        <v>292500</v>
      </c>
      <c r="K2378" s="11">
        <v>1</v>
      </c>
      <c r="L2378" s="11"/>
      <c r="M2378" s="11"/>
      <c r="N2378" s="11">
        <v>1</v>
      </c>
      <c r="O2378" s="12"/>
      <c r="P2378" s="15">
        <v>100</v>
      </c>
      <c r="Q2378" s="16"/>
      <c r="R2378" s="16"/>
      <c r="S2378" s="15"/>
      <c r="T2378" s="15"/>
      <c r="U2378" s="13"/>
      <c r="V2378" s="13">
        <f t="shared" si="351"/>
        <v>292500</v>
      </c>
      <c r="W2378" s="13">
        <f t="shared" si="356"/>
        <v>292500</v>
      </c>
      <c r="X2378" s="17">
        <v>50</v>
      </c>
      <c r="Y2378" s="18" t="s">
        <v>35</v>
      </c>
      <c r="Z2378" s="19">
        <v>0.01</v>
      </c>
    </row>
    <row r="2379" spans="1:26" ht="30.75" customHeight="1" thickBot="1" x14ac:dyDescent="0.6">
      <c r="A2379" s="11">
        <v>1942</v>
      </c>
      <c r="B2379" s="11" t="s">
        <v>32</v>
      </c>
      <c r="C2379" s="11">
        <v>17786</v>
      </c>
      <c r="D2379" s="11">
        <v>7</v>
      </c>
      <c r="E2379" s="11">
        <v>1</v>
      </c>
      <c r="F2379" s="11">
        <v>50</v>
      </c>
      <c r="G2379" s="20">
        <v>1</v>
      </c>
      <c r="H2379" s="12">
        <f t="shared" si="355"/>
        <v>2950</v>
      </c>
      <c r="I2379" s="11">
        <v>100</v>
      </c>
      <c r="J2379" s="13">
        <f t="shared" si="358"/>
        <v>295000</v>
      </c>
      <c r="K2379" s="11">
        <v>1</v>
      </c>
      <c r="L2379" s="11"/>
      <c r="M2379" s="11"/>
      <c r="N2379" s="11">
        <v>1</v>
      </c>
      <c r="O2379" s="12"/>
      <c r="P2379" s="15">
        <v>100</v>
      </c>
      <c r="Q2379" s="16"/>
      <c r="R2379" s="16"/>
      <c r="S2379" s="15"/>
      <c r="T2379" s="15"/>
      <c r="U2379" s="13"/>
      <c r="V2379" s="13">
        <f t="shared" si="351"/>
        <v>295000</v>
      </c>
      <c r="W2379" s="13">
        <f t="shared" si="356"/>
        <v>295000</v>
      </c>
      <c r="X2379" s="161">
        <v>50</v>
      </c>
      <c r="Y2379" s="141" t="s">
        <v>35</v>
      </c>
      <c r="Z2379" s="144">
        <v>0.01</v>
      </c>
    </row>
    <row r="2380" spans="1:26" ht="30.75" customHeight="1" thickBot="1" x14ac:dyDescent="0.6">
      <c r="A2380" s="11">
        <v>1943</v>
      </c>
      <c r="B2380" s="11" t="s">
        <v>32</v>
      </c>
      <c r="C2380" s="11">
        <v>17788</v>
      </c>
      <c r="D2380" s="11">
        <v>8</v>
      </c>
      <c r="E2380" s="11">
        <v>0</v>
      </c>
      <c r="F2380" s="11">
        <v>73</v>
      </c>
      <c r="G2380" s="20">
        <v>1</v>
      </c>
      <c r="H2380" s="12">
        <f t="shared" si="355"/>
        <v>3273</v>
      </c>
      <c r="I2380" s="11">
        <v>100</v>
      </c>
      <c r="J2380" s="13">
        <f t="shared" si="358"/>
        <v>327300</v>
      </c>
      <c r="K2380" s="11">
        <v>1</v>
      </c>
      <c r="L2380" s="11"/>
      <c r="M2380" s="11"/>
      <c r="N2380" s="11">
        <v>1</v>
      </c>
      <c r="O2380" s="12"/>
      <c r="P2380" s="15">
        <v>100</v>
      </c>
      <c r="Q2380" s="16"/>
      <c r="R2380" s="16"/>
      <c r="S2380" s="15"/>
      <c r="T2380" s="15"/>
      <c r="U2380" s="13"/>
      <c r="V2380" s="13">
        <f t="shared" si="351"/>
        <v>327300</v>
      </c>
      <c r="W2380" s="13">
        <f t="shared" si="356"/>
        <v>327300</v>
      </c>
      <c r="X2380" s="163"/>
      <c r="Y2380" s="143"/>
      <c r="Z2380" s="146"/>
    </row>
    <row r="2381" spans="1:26" s="37" customFormat="1" ht="36.75" customHeight="1" thickBot="1" x14ac:dyDescent="0.6">
      <c r="A2381" s="152">
        <v>1944</v>
      </c>
      <c r="B2381" s="14" t="s">
        <v>32</v>
      </c>
      <c r="C2381" s="14">
        <v>311</v>
      </c>
      <c r="D2381" s="14">
        <v>0</v>
      </c>
      <c r="E2381" s="14">
        <v>0</v>
      </c>
      <c r="F2381" s="14">
        <v>62</v>
      </c>
      <c r="G2381" s="29">
        <v>2</v>
      </c>
      <c r="H2381" s="19">
        <f t="shared" si="355"/>
        <v>62</v>
      </c>
      <c r="I2381" s="14">
        <v>500</v>
      </c>
      <c r="J2381" s="30">
        <f t="shared" si="358"/>
        <v>31000</v>
      </c>
      <c r="K2381" s="14">
        <v>1</v>
      </c>
      <c r="L2381" s="14"/>
      <c r="M2381" s="14"/>
      <c r="N2381" s="14">
        <v>2</v>
      </c>
      <c r="O2381" s="19"/>
      <c r="P2381" s="31">
        <v>100</v>
      </c>
      <c r="Q2381" s="32"/>
      <c r="R2381" s="32"/>
      <c r="S2381" s="31"/>
      <c r="T2381" s="31"/>
      <c r="U2381" s="30"/>
      <c r="V2381" s="30">
        <f t="shared" si="351"/>
        <v>31000</v>
      </c>
      <c r="W2381" s="30">
        <f t="shared" si="356"/>
        <v>31000</v>
      </c>
      <c r="X2381" s="33">
        <v>50</v>
      </c>
      <c r="Y2381" s="43" t="s">
        <v>35</v>
      </c>
      <c r="Z2381" s="19">
        <v>0.01</v>
      </c>
    </row>
    <row r="2382" spans="1:26" ht="36.75" customHeight="1" thickBot="1" x14ac:dyDescent="0.6">
      <c r="A2382" s="153"/>
      <c r="B2382" s="11" t="s">
        <v>32</v>
      </c>
      <c r="C2382" s="11">
        <v>311</v>
      </c>
      <c r="D2382" s="11"/>
      <c r="E2382" s="11"/>
      <c r="F2382" s="11"/>
      <c r="G2382" s="20"/>
      <c r="H2382" s="12"/>
      <c r="I2382" s="11"/>
      <c r="J2382" s="13"/>
      <c r="K2382" s="11">
        <v>1</v>
      </c>
      <c r="L2382" s="11" t="s">
        <v>33</v>
      </c>
      <c r="M2382" s="11" t="s">
        <v>37</v>
      </c>
      <c r="N2382" s="11">
        <v>2</v>
      </c>
      <c r="O2382" s="12">
        <v>72</v>
      </c>
      <c r="P2382" s="15">
        <v>100</v>
      </c>
      <c r="Q2382" s="16">
        <v>8450</v>
      </c>
      <c r="R2382" s="16">
        <f>O2382*Q2382</f>
        <v>608400</v>
      </c>
      <c r="S2382" s="15">
        <v>7</v>
      </c>
      <c r="T2382" s="15">
        <v>7</v>
      </c>
      <c r="U2382" s="13">
        <f>R2382*(100-T2382)%</f>
        <v>565812</v>
      </c>
      <c r="V2382" s="13">
        <f t="shared" si="351"/>
        <v>565812</v>
      </c>
      <c r="W2382" s="13">
        <f t="shared" si="356"/>
        <v>565812</v>
      </c>
      <c r="X2382" s="17">
        <v>10</v>
      </c>
      <c r="Y2382" s="45"/>
      <c r="Z2382" s="19">
        <v>0.02</v>
      </c>
    </row>
    <row r="2383" spans="1:26" ht="30.75" customHeight="1" thickBot="1" x14ac:dyDescent="0.6">
      <c r="A2383" s="11">
        <v>1945</v>
      </c>
      <c r="B2383" s="11" t="s">
        <v>32</v>
      </c>
      <c r="C2383" s="11">
        <v>19435</v>
      </c>
      <c r="D2383" s="11">
        <v>0</v>
      </c>
      <c r="E2383" s="11">
        <v>3</v>
      </c>
      <c r="F2383" s="11">
        <v>39</v>
      </c>
      <c r="G2383" s="20">
        <v>1</v>
      </c>
      <c r="H2383" s="12">
        <f t="shared" si="355"/>
        <v>339</v>
      </c>
      <c r="I2383" s="11">
        <v>100</v>
      </c>
      <c r="J2383" s="13">
        <f t="shared" ref="J2383:J2390" si="359">H2383*I2383</f>
        <v>33900</v>
      </c>
      <c r="K2383" s="11">
        <v>1</v>
      </c>
      <c r="L2383" s="11"/>
      <c r="M2383" s="11"/>
      <c r="N2383" s="11">
        <v>1</v>
      </c>
      <c r="O2383" s="12"/>
      <c r="P2383" s="15">
        <v>100</v>
      </c>
      <c r="Q2383" s="16"/>
      <c r="R2383" s="16"/>
      <c r="S2383" s="15"/>
      <c r="T2383" s="15"/>
      <c r="U2383" s="13"/>
      <c r="V2383" s="13">
        <f t="shared" si="351"/>
        <v>33900</v>
      </c>
      <c r="W2383" s="13">
        <f t="shared" si="356"/>
        <v>33900</v>
      </c>
      <c r="X2383" s="161">
        <v>50</v>
      </c>
      <c r="Y2383" s="164" t="s">
        <v>35</v>
      </c>
      <c r="Z2383" s="167">
        <v>0.01</v>
      </c>
    </row>
    <row r="2384" spans="1:26" ht="30.75" customHeight="1" thickBot="1" x14ac:dyDescent="0.6">
      <c r="A2384" s="11">
        <v>1946</v>
      </c>
      <c r="B2384" s="11" t="s">
        <v>32</v>
      </c>
      <c r="C2384" s="11">
        <v>19644</v>
      </c>
      <c r="D2384" s="11">
        <v>1</v>
      </c>
      <c r="E2384" s="11">
        <v>2</v>
      </c>
      <c r="F2384" s="11">
        <v>15</v>
      </c>
      <c r="G2384" s="20">
        <v>1</v>
      </c>
      <c r="H2384" s="12">
        <f t="shared" si="355"/>
        <v>615</v>
      </c>
      <c r="I2384" s="11">
        <v>310</v>
      </c>
      <c r="J2384" s="13">
        <f t="shared" si="359"/>
        <v>190650</v>
      </c>
      <c r="K2384" s="11">
        <v>1</v>
      </c>
      <c r="L2384" s="11"/>
      <c r="M2384" s="11"/>
      <c r="N2384" s="11">
        <v>1</v>
      </c>
      <c r="O2384" s="12"/>
      <c r="P2384" s="15">
        <v>100</v>
      </c>
      <c r="Q2384" s="16"/>
      <c r="R2384" s="16"/>
      <c r="S2384" s="15"/>
      <c r="T2384" s="15"/>
      <c r="U2384" s="13"/>
      <c r="V2384" s="13">
        <f t="shared" si="351"/>
        <v>190650</v>
      </c>
      <c r="W2384" s="13">
        <f t="shared" si="356"/>
        <v>190650</v>
      </c>
      <c r="X2384" s="162"/>
      <c r="Y2384" s="165"/>
      <c r="Z2384" s="168"/>
    </row>
    <row r="2385" spans="1:26" ht="30.75" customHeight="1" thickBot="1" x14ac:dyDescent="0.6">
      <c r="A2385" s="11">
        <v>1947</v>
      </c>
      <c r="B2385" s="11" t="s">
        <v>32</v>
      </c>
      <c r="C2385" s="11">
        <v>19439</v>
      </c>
      <c r="D2385" s="11">
        <v>11</v>
      </c>
      <c r="E2385" s="11">
        <v>2</v>
      </c>
      <c r="F2385" s="11">
        <v>13</v>
      </c>
      <c r="G2385" s="20">
        <v>1</v>
      </c>
      <c r="H2385" s="12">
        <f t="shared" si="355"/>
        <v>4613</v>
      </c>
      <c r="I2385" s="11">
        <v>130</v>
      </c>
      <c r="J2385" s="13">
        <f t="shared" si="359"/>
        <v>599690</v>
      </c>
      <c r="K2385" s="11">
        <v>1</v>
      </c>
      <c r="L2385" s="11"/>
      <c r="M2385" s="11"/>
      <c r="N2385" s="11">
        <v>1</v>
      </c>
      <c r="O2385" s="12"/>
      <c r="P2385" s="15">
        <v>100</v>
      </c>
      <c r="Q2385" s="16"/>
      <c r="R2385" s="16"/>
      <c r="S2385" s="15"/>
      <c r="T2385" s="15"/>
      <c r="U2385" s="13"/>
      <c r="V2385" s="13">
        <f t="shared" si="351"/>
        <v>599690</v>
      </c>
      <c r="W2385" s="13">
        <f t="shared" si="356"/>
        <v>599690</v>
      </c>
      <c r="X2385" s="163"/>
      <c r="Y2385" s="166"/>
      <c r="Z2385" s="169"/>
    </row>
    <row r="2386" spans="1:26" ht="36.75" customHeight="1" thickBot="1" x14ac:dyDescent="0.6">
      <c r="A2386" s="11">
        <v>1948</v>
      </c>
      <c r="B2386" s="11" t="s">
        <v>32</v>
      </c>
      <c r="C2386" s="11">
        <v>305</v>
      </c>
      <c r="D2386" s="11">
        <v>0</v>
      </c>
      <c r="E2386" s="11">
        <v>1</v>
      </c>
      <c r="F2386" s="11">
        <v>98</v>
      </c>
      <c r="G2386" s="20">
        <v>2</v>
      </c>
      <c r="H2386" s="12">
        <f t="shared" si="355"/>
        <v>198</v>
      </c>
      <c r="I2386" s="11">
        <v>420</v>
      </c>
      <c r="J2386" s="13">
        <f t="shared" si="359"/>
        <v>83160</v>
      </c>
      <c r="K2386" s="11">
        <v>1</v>
      </c>
      <c r="L2386" s="11" t="s">
        <v>33</v>
      </c>
      <c r="M2386" s="14" t="s">
        <v>34</v>
      </c>
      <c r="N2386" s="11">
        <v>2</v>
      </c>
      <c r="O2386" s="12">
        <v>144</v>
      </c>
      <c r="P2386" s="15">
        <v>100</v>
      </c>
      <c r="Q2386" s="16">
        <v>8450</v>
      </c>
      <c r="R2386" s="16">
        <f>O2386*Q2386</f>
        <v>1216800</v>
      </c>
      <c r="S2386" s="15">
        <v>31</v>
      </c>
      <c r="T2386" s="15">
        <v>85</v>
      </c>
      <c r="U2386" s="13">
        <f>R2386*(100-T2386)%</f>
        <v>182520</v>
      </c>
      <c r="V2386" s="13">
        <f t="shared" si="351"/>
        <v>265680</v>
      </c>
      <c r="W2386" s="13">
        <f t="shared" si="356"/>
        <v>265680</v>
      </c>
      <c r="X2386" s="17">
        <v>50</v>
      </c>
      <c r="Y2386" s="18" t="s">
        <v>35</v>
      </c>
      <c r="Z2386" s="19">
        <v>0.03</v>
      </c>
    </row>
    <row r="2387" spans="1:26" ht="27" customHeight="1" thickBot="1" x14ac:dyDescent="0.6">
      <c r="A2387" s="11">
        <v>1949</v>
      </c>
      <c r="B2387" s="11" t="s">
        <v>32</v>
      </c>
      <c r="C2387" s="11">
        <v>17654</v>
      </c>
      <c r="D2387" s="11">
        <v>23</v>
      </c>
      <c r="E2387" s="11">
        <v>2</v>
      </c>
      <c r="F2387" s="11">
        <v>30</v>
      </c>
      <c r="G2387" s="20">
        <v>1</v>
      </c>
      <c r="H2387" s="12">
        <f t="shared" si="355"/>
        <v>9430</v>
      </c>
      <c r="I2387" s="11">
        <v>150</v>
      </c>
      <c r="J2387" s="13">
        <f t="shared" si="359"/>
        <v>1414500</v>
      </c>
      <c r="K2387" s="11">
        <v>1</v>
      </c>
      <c r="L2387" s="11"/>
      <c r="M2387" s="11"/>
      <c r="N2387" s="11">
        <v>1</v>
      </c>
      <c r="O2387" s="12"/>
      <c r="P2387" s="15">
        <v>100</v>
      </c>
      <c r="Q2387" s="16"/>
      <c r="R2387" s="16"/>
      <c r="S2387" s="15"/>
      <c r="T2387" s="15"/>
      <c r="U2387" s="13"/>
      <c r="V2387" s="13">
        <f t="shared" si="351"/>
        <v>1414500</v>
      </c>
      <c r="W2387" s="13">
        <f t="shared" si="356"/>
        <v>1414500</v>
      </c>
      <c r="X2387" s="17">
        <v>50</v>
      </c>
      <c r="Y2387" s="6" t="s">
        <v>35</v>
      </c>
      <c r="Z2387" s="19">
        <v>0.01</v>
      </c>
    </row>
    <row r="2388" spans="1:26" ht="27" customHeight="1" thickBot="1" x14ac:dyDescent="0.6">
      <c r="A2388" s="11">
        <v>1950</v>
      </c>
      <c r="B2388" s="11" t="s">
        <v>32</v>
      </c>
      <c r="C2388" s="11">
        <v>17844</v>
      </c>
      <c r="D2388" s="11">
        <v>2</v>
      </c>
      <c r="E2388" s="11">
        <v>0</v>
      </c>
      <c r="F2388" s="11">
        <v>11</v>
      </c>
      <c r="G2388" s="20">
        <v>1</v>
      </c>
      <c r="H2388" s="12">
        <f t="shared" si="355"/>
        <v>811</v>
      </c>
      <c r="I2388" s="11">
        <v>180</v>
      </c>
      <c r="J2388" s="13">
        <f t="shared" si="359"/>
        <v>145980</v>
      </c>
      <c r="K2388" s="11">
        <v>1</v>
      </c>
      <c r="L2388" s="11"/>
      <c r="M2388" s="11"/>
      <c r="N2388" s="11">
        <v>1</v>
      </c>
      <c r="O2388" s="12"/>
      <c r="P2388" s="15">
        <v>100</v>
      </c>
      <c r="Q2388" s="16"/>
      <c r="R2388" s="16"/>
      <c r="S2388" s="15"/>
      <c r="T2388" s="15"/>
      <c r="U2388" s="13"/>
      <c r="V2388" s="13">
        <f t="shared" si="351"/>
        <v>145980</v>
      </c>
      <c r="W2388" s="13">
        <f t="shared" si="356"/>
        <v>145980</v>
      </c>
      <c r="X2388" s="17">
        <v>50</v>
      </c>
      <c r="Y2388" s="6" t="s">
        <v>35</v>
      </c>
      <c r="Z2388" s="19">
        <v>0.01</v>
      </c>
    </row>
    <row r="2389" spans="1:26" ht="27" customHeight="1" thickBot="1" x14ac:dyDescent="0.6">
      <c r="A2389" s="11">
        <v>1951</v>
      </c>
      <c r="B2389" s="11" t="s">
        <v>32</v>
      </c>
      <c r="C2389" s="11">
        <v>39202</v>
      </c>
      <c r="D2389" s="11">
        <v>0</v>
      </c>
      <c r="E2389" s="11">
        <v>1</v>
      </c>
      <c r="F2389" s="11">
        <v>35</v>
      </c>
      <c r="G2389" s="11">
        <v>1</v>
      </c>
      <c r="H2389" s="12">
        <f t="shared" si="355"/>
        <v>135</v>
      </c>
      <c r="I2389" s="11">
        <v>130</v>
      </c>
      <c r="J2389" s="13">
        <f t="shared" si="359"/>
        <v>17550</v>
      </c>
      <c r="K2389" s="11">
        <v>1</v>
      </c>
      <c r="L2389" s="11"/>
      <c r="M2389" s="11"/>
      <c r="N2389" s="11">
        <v>1</v>
      </c>
      <c r="O2389" s="12"/>
      <c r="P2389" s="15">
        <v>100</v>
      </c>
      <c r="Q2389" s="16"/>
      <c r="R2389" s="16"/>
      <c r="S2389" s="15"/>
      <c r="T2389" s="15"/>
      <c r="U2389" s="13"/>
      <c r="V2389" s="13">
        <f t="shared" si="351"/>
        <v>17550</v>
      </c>
      <c r="W2389" s="13">
        <f t="shared" si="356"/>
        <v>17550</v>
      </c>
      <c r="X2389" s="17">
        <v>50</v>
      </c>
      <c r="Y2389" s="18" t="s">
        <v>35</v>
      </c>
      <c r="Z2389" s="19">
        <v>0.01</v>
      </c>
    </row>
    <row r="2390" spans="1:26" s="37" customFormat="1" ht="27" customHeight="1" thickBot="1" x14ac:dyDescent="0.6">
      <c r="A2390" s="152">
        <v>1952</v>
      </c>
      <c r="B2390" s="14" t="s">
        <v>32</v>
      </c>
      <c r="C2390" s="14">
        <v>2774</v>
      </c>
      <c r="D2390" s="14">
        <v>0</v>
      </c>
      <c r="E2390" s="14">
        <v>1</v>
      </c>
      <c r="F2390" s="14">
        <v>48</v>
      </c>
      <c r="G2390" s="29">
        <v>2</v>
      </c>
      <c r="H2390" s="19">
        <f t="shared" si="355"/>
        <v>148</v>
      </c>
      <c r="I2390" s="14">
        <v>420</v>
      </c>
      <c r="J2390" s="30">
        <f t="shared" si="359"/>
        <v>62160</v>
      </c>
      <c r="K2390" s="14">
        <v>1</v>
      </c>
      <c r="L2390" s="14"/>
      <c r="M2390" s="14"/>
      <c r="N2390" s="14">
        <v>2</v>
      </c>
      <c r="O2390" s="19"/>
      <c r="P2390" s="31">
        <v>100</v>
      </c>
      <c r="Q2390" s="32"/>
      <c r="R2390" s="32"/>
      <c r="S2390" s="31"/>
      <c r="T2390" s="31"/>
      <c r="U2390" s="30"/>
      <c r="V2390" s="30">
        <f t="shared" ref="V2390:V2453" si="360">U2390+J2390</f>
        <v>62160</v>
      </c>
      <c r="W2390" s="30">
        <f t="shared" si="356"/>
        <v>62160</v>
      </c>
      <c r="X2390" s="33">
        <v>50</v>
      </c>
      <c r="Y2390" s="34" t="s">
        <v>35</v>
      </c>
      <c r="Z2390" s="19">
        <v>0.03</v>
      </c>
    </row>
    <row r="2391" spans="1:26" ht="36.75" customHeight="1" thickBot="1" x14ac:dyDescent="0.6">
      <c r="A2391" s="153"/>
      <c r="B2391" s="11" t="s">
        <v>32</v>
      </c>
      <c r="C2391" s="11">
        <v>2774</v>
      </c>
      <c r="D2391" s="11"/>
      <c r="E2391" s="11"/>
      <c r="F2391" s="11"/>
      <c r="G2391" s="20"/>
      <c r="H2391" s="12"/>
      <c r="I2391" s="11"/>
      <c r="J2391" s="13"/>
      <c r="K2391" s="11">
        <v>1</v>
      </c>
      <c r="L2391" s="11" t="s">
        <v>33</v>
      </c>
      <c r="M2391" s="11" t="s">
        <v>37</v>
      </c>
      <c r="N2391" s="11">
        <v>2</v>
      </c>
      <c r="O2391" s="12">
        <v>54</v>
      </c>
      <c r="P2391" s="15">
        <v>100</v>
      </c>
      <c r="Q2391" s="16">
        <v>8450</v>
      </c>
      <c r="R2391" s="16">
        <f>O2391*Q2391</f>
        <v>456300</v>
      </c>
      <c r="S2391" s="15">
        <v>31</v>
      </c>
      <c r="T2391" s="15">
        <v>52</v>
      </c>
      <c r="U2391" s="13">
        <f>R2391*(100-T2391)%</f>
        <v>219024</v>
      </c>
      <c r="V2391" s="13">
        <f t="shared" si="360"/>
        <v>219024</v>
      </c>
      <c r="W2391" s="13">
        <f t="shared" si="356"/>
        <v>219024</v>
      </c>
      <c r="X2391" s="17">
        <v>10</v>
      </c>
      <c r="Y2391" s="6" t="s">
        <v>35</v>
      </c>
      <c r="Z2391" s="19">
        <v>0.02</v>
      </c>
    </row>
    <row r="2392" spans="1:26" ht="26.25" customHeight="1" thickBot="1" x14ac:dyDescent="0.6">
      <c r="A2392" s="11">
        <v>1953</v>
      </c>
      <c r="B2392" s="11" t="s">
        <v>32</v>
      </c>
      <c r="C2392" s="11">
        <v>19501</v>
      </c>
      <c r="D2392" s="11">
        <v>5</v>
      </c>
      <c r="E2392" s="11">
        <v>2</v>
      </c>
      <c r="F2392" s="11">
        <v>84</v>
      </c>
      <c r="G2392" s="20">
        <v>1</v>
      </c>
      <c r="H2392" s="12">
        <f t="shared" si="355"/>
        <v>2284</v>
      </c>
      <c r="I2392" s="11">
        <v>100</v>
      </c>
      <c r="J2392" s="13">
        <f t="shared" ref="J2392:J2406" si="361">H2392*I2392</f>
        <v>228400</v>
      </c>
      <c r="K2392" s="11">
        <v>1</v>
      </c>
      <c r="L2392" s="11"/>
      <c r="M2392" s="11"/>
      <c r="N2392" s="11">
        <v>1</v>
      </c>
      <c r="O2392" s="12"/>
      <c r="P2392" s="15">
        <v>100</v>
      </c>
      <c r="Q2392" s="16"/>
      <c r="R2392" s="16"/>
      <c r="S2392" s="15"/>
      <c r="T2392" s="15"/>
      <c r="U2392" s="13"/>
      <c r="V2392" s="13">
        <f t="shared" si="360"/>
        <v>228400</v>
      </c>
      <c r="W2392" s="13">
        <f t="shared" si="356"/>
        <v>228400</v>
      </c>
      <c r="X2392" s="154">
        <v>50</v>
      </c>
      <c r="Y2392" s="155" t="s">
        <v>35</v>
      </c>
      <c r="Z2392" s="156">
        <v>0.01</v>
      </c>
    </row>
    <row r="2393" spans="1:26" ht="26.25" customHeight="1" thickBot="1" x14ac:dyDescent="0.6">
      <c r="A2393" s="11">
        <v>1954</v>
      </c>
      <c r="B2393" s="11" t="s">
        <v>32</v>
      </c>
      <c r="C2393" s="11">
        <v>28597</v>
      </c>
      <c r="D2393" s="11">
        <v>12</v>
      </c>
      <c r="E2393" s="11">
        <v>0</v>
      </c>
      <c r="F2393" s="11">
        <v>57</v>
      </c>
      <c r="G2393" s="20">
        <v>1</v>
      </c>
      <c r="H2393" s="12">
        <f t="shared" si="355"/>
        <v>4857</v>
      </c>
      <c r="I2393" s="11">
        <v>100</v>
      </c>
      <c r="J2393" s="13">
        <f t="shared" si="361"/>
        <v>485700</v>
      </c>
      <c r="K2393" s="11">
        <v>1</v>
      </c>
      <c r="L2393" s="11"/>
      <c r="M2393" s="11"/>
      <c r="N2393" s="11">
        <v>1</v>
      </c>
      <c r="O2393" s="12"/>
      <c r="P2393" s="15">
        <v>100</v>
      </c>
      <c r="Q2393" s="16"/>
      <c r="R2393" s="16"/>
      <c r="S2393" s="15"/>
      <c r="T2393" s="15"/>
      <c r="U2393" s="13"/>
      <c r="V2393" s="13">
        <f t="shared" si="360"/>
        <v>485700</v>
      </c>
      <c r="W2393" s="13">
        <f t="shared" si="356"/>
        <v>485700</v>
      </c>
      <c r="X2393" s="154"/>
      <c r="Y2393" s="155"/>
      <c r="Z2393" s="156"/>
    </row>
    <row r="2394" spans="1:26" ht="26.25" customHeight="1" thickBot="1" x14ac:dyDescent="0.6">
      <c r="A2394" s="11">
        <v>1955</v>
      </c>
      <c r="B2394" s="11" t="s">
        <v>32</v>
      </c>
      <c r="C2394" s="11">
        <v>17527</v>
      </c>
      <c r="D2394" s="11">
        <v>8</v>
      </c>
      <c r="E2394" s="11">
        <v>3</v>
      </c>
      <c r="F2394" s="11">
        <v>15</v>
      </c>
      <c r="G2394" s="20">
        <v>1</v>
      </c>
      <c r="H2394" s="12">
        <f t="shared" si="355"/>
        <v>3515</v>
      </c>
      <c r="I2394" s="11">
        <v>130</v>
      </c>
      <c r="J2394" s="13">
        <f t="shared" si="361"/>
        <v>456950</v>
      </c>
      <c r="K2394" s="11">
        <v>1</v>
      </c>
      <c r="L2394" s="11"/>
      <c r="M2394" s="11"/>
      <c r="N2394" s="11">
        <v>1</v>
      </c>
      <c r="O2394" s="12"/>
      <c r="P2394" s="15">
        <v>100</v>
      </c>
      <c r="Q2394" s="16"/>
      <c r="R2394" s="16"/>
      <c r="S2394" s="15"/>
      <c r="T2394" s="15"/>
      <c r="U2394" s="13"/>
      <c r="V2394" s="13">
        <f t="shared" si="360"/>
        <v>456950</v>
      </c>
      <c r="W2394" s="13">
        <f t="shared" si="356"/>
        <v>456950</v>
      </c>
      <c r="X2394" s="154"/>
      <c r="Y2394" s="155"/>
      <c r="Z2394" s="156"/>
    </row>
    <row r="2395" spans="1:26" ht="26.25" customHeight="1" thickBot="1" x14ac:dyDescent="0.6">
      <c r="A2395" s="11">
        <v>1956</v>
      </c>
      <c r="B2395" s="11" t="s">
        <v>32</v>
      </c>
      <c r="C2395" s="11">
        <v>17693</v>
      </c>
      <c r="D2395" s="11">
        <v>6</v>
      </c>
      <c r="E2395" s="11">
        <v>0</v>
      </c>
      <c r="F2395" s="11">
        <v>28</v>
      </c>
      <c r="G2395" s="20">
        <v>1</v>
      </c>
      <c r="H2395" s="12">
        <f t="shared" si="355"/>
        <v>2428</v>
      </c>
      <c r="I2395" s="11">
        <v>100</v>
      </c>
      <c r="J2395" s="13">
        <f t="shared" si="361"/>
        <v>242800</v>
      </c>
      <c r="K2395" s="11">
        <v>1</v>
      </c>
      <c r="L2395" s="11"/>
      <c r="M2395" s="11"/>
      <c r="N2395" s="11">
        <v>1</v>
      </c>
      <c r="O2395" s="12"/>
      <c r="P2395" s="15">
        <v>100</v>
      </c>
      <c r="Q2395" s="16"/>
      <c r="R2395" s="16"/>
      <c r="S2395" s="15"/>
      <c r="T2395" s="15"/>
      <c r="U2395" s="13"/>
      <c r="V2395" s="13">
        <f t="shared" si="360"/>
        <v>242800</v>
      </c>
      <c r="W2395" s="13">
        <f t="shared" si="356"/>
        <v>242800</v>
      </c>
      <c r="X2395" s="154"/>
      <c r="Y2395" s="155"/>
      <c r="Z2395" s="156"/>
    </row>
    <row r="2396" spans="1:26" ht="26.25" customHeight="1" thickBot="1" x14ac:dyDescent="0.6">
      <c r="A2396" s="11">
        <v>1957</v>
      </c>
      <c r="B2396" s="11" t="s">
        <v>32</v>
      </c>
      <c r="C2396" s="11">
        <v>19481</v>
      </c>
      <c r="D2396" s="11">
        <v>3</v>
      </c>
      <c r="E2396" s="11">
        <v>1</v>
      </c>
      <c r="F2396" s="11">
        <v>20</v>
      </c>
      <c r="G2396" s="20">
        <v>1</v>
      </c>
      <c r="H2396" s="12">
        <f t="shared" si="355"/>
        <v>1320</v>
      </c>
      <c r="I2396" s="11">
        <v>100</v>
      </c>
      <c r="J2396" s="13">
        <f t="shared" si="361"/>
        <v>132000</v>
      </c>
      <c r="K2396" s="11">
        <v>1</v>
      </c>
      <c r="L2396" s="11"/>
      <c r="M2396" s="11"/>
      <c r="N2396" s="11">
        <v>1</v>
      </c>
      <c r="O2396" s="12"/>
      <c r="P2396" s="15">
        <v>100</v>
      </c>
      <c r="Q2396" s="16"/>
      <c r="R2396" s="16"/>
      <c r="S2396" s="15"/>
      <c r="T2396" s="15"/>
      <c r="U2396" s="13"/>
      <c r="V2396" s="13">
        <f t="shared" si="360"/>
        <v>132000</v>
      </c>
      <c r="W2396" s="13">
        <f t="shared" si="356"/>
        <v>132000</v>
      </c>
      <c r="X2396" s="154"/>
      <c r="Y2396" s="155"/>
      <c r="Z2396" s="156"/>
    </row>
    <row r="2397" spans="1:26" ht="26.25" customHeight="1" thickBot="1" x14ac:dyDescent="0.6">
      <c r="A2397" s="11">
        <v>1958</v>
      </c>
      <c r="B2397" s="11" t="s">
        <v>32</v>
      </c>
      <c r="C2397" s="11">
        <v>19500</v>
      </c>
      <c r="D2397" s="11">
        <v>10</v>
      </c>
      <c r="E2397" s="11">
        <v>2</v>
      </c>
      <c r="F2397" s="11">
        <v>65</v>
      </c>
      <c r="G2397" s="20">
        <v>1</v>
      </c>
      <c r="H2397" s="12">
        <f t="shared" si="355"/>
        <v>4265</v>
      </c>
      <c r="I2397" s="11">
        <v>100</v>
      </c>
      <c r="J2397" s="13">
        <f t="shared" si="361"/>
        <v>426500</v>
      </c>
      <c r="K2397" s="11">
        <v>1</v>
      </c>
      <c r="L2397" s="11"/>
      <c r="M2397" s="11"/>
      <c r="N2397" s="11">
        <v>1</v>
      </c>
      <c r="O2397" s="12"/>
      <c r="P2397" s="15">
        <v>100</v>
      </c>
      <c r="Q2397" s="16"/>
      <c r="R2397" s="16"/>
      <c r="S2397" s="15"/>
      <c r="T2397" s="15"/>
      <c r="U2397" s="13"/>
      <c r="V2397" s="13">
        <f t="shared" si="360"/>
        <v>426500</v>
      </c>
      <c r="W2397" s="13">
        <f t="shared" si="356"/>
        <v>426500</v>
      </c>
      <c r="X2397" s="154"/>
      <c r="Y2397" s="155"/>
      <c r="Z2397" s="156"/>
    </row>
    <row r="2398" spans="1:26" ht="36.75" customHeight="1" thickBot="1" x14ac:dyDescent="0.6">
      <c r="A2398" s="11">
        <v>1959</v>
      </c>
      <c r="B2398" s="11" t="s">
        <v>32</v>
      </c>
      <c r="C2398" s="11">
        <v>19520</v>
      </c>
      <c r="D2398" s="11">
        <v>1</v>
      </c>
      <c r="E2398" s="11">
        <v>2</v>
      </c>
      <c r="F2398" s="11">
        <v>86</v>
      </c>
      <c r="G2398" s="20">
        <v>1</v>
      </c>
      <c r="H2398" s="12">
        <f t="shared" si="355"/>
        <v>686</v>
      </c>
      <c r="I2398" s="11">
        <v>370</v>
      </c>
      <c r="J2398" s="13">
        <f t="shared" si="361"/>
        <v>253820</v>
      </c>
      <c r="K2398" s="11">
        <v>1</v>
      </c>
      <c r="L2398" s="11"/>
      <c r="M2398" s="11"/>
      <c r="N2398" s="11">
        <v>1</v>
      </c>
      <c r="O2398" s="12"/>
      <c r="P2398" s="15">
        <v>100</v>
      </c>
      <c r="Q2398" s="16"/>
      <c r="R2398" s="16"/>
      <c r="S2398" s="15"/>
      <c r="T2398" s="15"/>
      <c r="U2398" s="13"/>
      <c r="V2398" s="13">
        <f t="shared" si="360"/>
        <v>253820</v>
      </c>
      <c r="W2398" s="13">
        <f t="shared" si="356"/>
        <v>253820</v>
      </c>
      <c r="X2398" s="154"/>
      <c r="Y2398" s="155"/>
      <c r="Z2398" s="156"/>
    </row>
    <row r="2399" spans="1:26" ht="36.75" customHeight="1" thickBot="1" x14ac:dyDescent="0.6">
      <c r="A2399" s="11">
        <v>1960</v>
      </c>
      <c r="B2399" s="11" t="s">
        <v>32</v>
      </c>
      <c r="C2399" s="11">
        <v>1432</v>
      </c>
      <c r="D2399" s="11">
        <v>0</v>
      </c>
      <c r="E2399" s="11">
        <v>1</v>
      </c>
      <c r="F2399" s="11">
        <v>95</v>
      </c>
      <c r="G2399" s="20">
        <v>2</v>
      </c>
      <c r="H2399" s="12">
        <f t="shared" si="355"/>
        <v>195</v>
      </c>
      <c r="I2399" s="11">
        <v>420</v>
      </c>
      <c r="J2399" s="13">
        <f t="shared" si="361"/>
        <v>81900</v>
      </c>
      <c r="K2399" s="11">
        <v>1</v>
      </c>
      <c r="L2399" s="11" t="s">
        <v>33</v>
      </c>
      <c r="M2399" s="14" t="s">
        <v>34</v>
      </c>
      <c r="N2399" s="11">
        <v>2</v>
      </c>
      <c r="O2399" s="12">
        <v>396</v>
      </c>
      <c r="P2399" s="15">
        <v>100</v>
      </c>
      <c r="Q2399" s="16">
        <v>8450</v>
      </c>
      <c r="R2399" s="16">
        <f>O2399*Q2399</f>
        <v>3346200</v>
      </c>
      <c r="S2399" s="15">
        <v>16</v>
      </c>
      <c r="T2399" s="15">
        <v>55</v>
      </c>
      <c r="U2399" s="13">
        <f>R2399*(100-T2399)%</f>
        <v>1505790</v>
      </c>
      <c r="V2399" s="13">
        <f t="shared" si="360"/>
        <v>1587690</v>
      </c>
      <c r="W2399" s="13">
        <f t="shared" si="356"/>
        <v>1587690</v>
      </c>
      <c r="X2399" s="17">
        <v>50</v>
      </c>
      <c r="Y2399" s="18" t="s">
        <v>35</v>
      </c>
      <c r="Z2399" s="19">
        <v>0.03</v>
      </c>
    </row>
    <row r="2400" spans="1:26" ht="26.25" customHeight="1" thickBot="1" x14ac:dyDescent="0.6">
      <c r="A2400" s="11">
        <v>1961</v>
      </c>
      <c r="B2400" s="11" t="s">
        <v>32</v>
      </c>
      <c r="C2400" s="11">
        <v>17775</v>
      </c>
      <c r="D2400" s="11">
        <v>11</v>
      </c>
      <c r="E2400" s="11">
        <v>2</v>
      </c>
      <c r="F2400" s="11">
        <v>80</v>
      </c>
      <c r="G2400" s="20">
        <v>1</v>
      </c>
      <c r="H2400" s="12">
        <f t="shared" si="355"/>
        <v>4680</v>
      </c>
      <c r="I2400" s="11">
        <v>130</v>
      </c>
      <c r="J2400" s="13">
        <f t="shared" si="361"/>
        <v>608400</v>
      </c>
      <c r="K2400" s="11">
        <v>1</v>
      </c>
      <c r="L2400" s="11"/>
      <c r="M2400" s="11"/>
      <c r="N2400" s="11">
        <v>1</v>
      </c>
      <c r="O2400" s="12"/>
      <c r="P2400" s="15">
        <v>100</v>
      </c>
      <c r="Q2400" s="16"/>
      <c r="R2400" s="16"/>
      <c r="S2400" s="15"/>
      <c r="T2400" s="15"/>
      <c r="U2400" s="13"/>
      <c r="V2400" s="13">
        <f t="shared" si="360"/>
        <v>608400</v>
      </c>
      <c r="W2400" s="13">
        <f t="shared" si="356"/>
        <v>608400</v>
      </c>
      <c r="X2400" s="154">
        <v>50</v>
      </c>
      <c r="Y2400" s="155" t="s">
        <v>35</v>
      </c>
      <c r="Z2400" s="156">
        <v>0.01</v>
      </c>
    </row>
    <row r="2401" spans="1:26" ht="26.25" customHeight="1" thickBot="1" x14ac:dyDescent="0.6">
      <c r="A2401" s="11">
        <v>1962</v>
      </c>
      <c r="B2401" s="11" t="s">
        <v>32</v>
      </c>
      <c r="C2401" s="11">
        <v>19621</v>
      </c>
      <c r="D2401" s="11">
        <v>3</v>
      </c>
      <c r="E2401" s="11">
        <v>1</v>
      </c>
      <c r="F2401" s="11">
        <v>66</v>
      </c>
      <c r="G2401" s="20">
        <v>1</v>
      </c>
      <c r="H2401" s="12">
        <f t="shared" si="355"/>
        <v>1366</v>
      </c>
      <c r="I2401" s="11">
        <v>150</v>
      </c>
      <c r="J2401" s="13">
        <f t="shared" si="361"/>
        <v>204900</v>
      </c>
      <c r="K2401" s="11">
        <v>1</v>
      </c>
      <c r="L2401" s="11"/>
      <c r="M2401" s="11"/>
      <c r="N2401" s="11">
        <v>1</v>
      </c>
      <c r="O2401" s="12"/>
      <c r="P2401" s="15">
        <v>100</v>
      </c>
      <c r="Q2401" s="16"/>
      <c r="R2401" s="16"/>
      <c r="S2401" s="15"/>
      <c r="T2401" s="15"/>
      <c r="U2401" s="13"/>
      <c r="V2401" s="13">
        <f t="shared" si="360"/>
        <v>204900</v>
      </c>
      <c r="W2401" s="13">
        <f t="shared" si="356"/>
        <v>204900</v>
      </c>
      <c r="X2401" s="154"/>
      <c r="Y2401" s="155"/>
      <c r="Z2401" s="156"/>
    </row>
    <row r="2402" spans="1:26" ht="26.25" customHeight="1" thickBot="1" x14ac:dyDescent="0.6">
      <c r="A2402" s="11">
        <v>1963</v>
      </c>
      <c r="B2402" s="11" t="s">
        <v>32</v>
      </c>
      <c r="C2402" s="11">
        <v>19630</v>
      </c>
      <c r="D2402" s="11">
        <v>2</v>
      </c>
      <c r="E2402" s="11">
        <v>0</v>
      </c>
      <c r="F2402" s="11">
        <v>92</v>
      </c>
      <c r="G2402" s="20">
        <v>1</v>
      </c>
      <c r="H2402" s="12">
        <f t="shared" si="355"/>
        <v>892</v>
      </c>
      <c r="I2402" s="11">
        <v>100</v>
      </c>
      <c r="J2402" s="13">
        <f t="shared" si="361"/>
        <v>89200</v>
      </c>
      <c r="K2402" s="11">
        <v>1</v>
      </c>
      <c r="L2402" s="11"/>
      <c r="M2402" s="11"/>
      <c r="N2402" s="11">
        <v>1</v>
      </c>
      <c r="O2402" s="12"/>
      <c r="P2402" s="15">
        <v>100</v>
      </c>
      <c r="Q2402" s="16"/>
      <c r="R2402" s="16"/>
      <c r="S2402" s="15"/>
      <c r="T2402" s="15"/>
      <c r="U2402" s="13"/>
      <c r="V2402" s="13">
        <f t="shared" si="360"/>
        <v>89200</v>
      </c>
      <c r="W2402" s="13">
        <f t="shared" si="356"/>
        <v>89200</v>
      </c>
      <c r="X2402" s="154"/>
      <c r="Y2402" s="155"/>
      <c r="Z2402" s="156"/>
    </row>
    <row r="2403" spans="1:26" ht="26.25" customHeight="1" thickBot="1" x14ac:dyDescent="0.6">
      <c r="A2403" s="11">
        <v>1964</v>
      </c>
      <c r="B2403" s="11" t="s">
        <v>32</v>
      </c>
      <c r="C2403" s="11">
        <v>39209</v>
      </c>
      <c r="D2403" s="11">
        <v>0</v>
      </c>
      <c r="E2403" s="11">
        <v>0</v>
      </c>
      <c r="F2403" s="11">
        <v>73</v>
      </c>
      <c r="G2403" s="11">
        <v>1</v>
      </c>
      <c r="H2403" s="12">
        <f t="shared" si="355"/>
        <v>73</v>
      </c>
      <c r="I2403" s="11">
        <v>100</v>
      </c>
      <c r="J2403" s="13">
        <f t="shared" si="361"/>
        <v>7300</v>
      </c>
      <c r="K2403" s="11">
        <v>1</v>
      </c>
      <c r="L2403" s="11"/>
      <c r="M2403" s="11"/>
      <c r="N2403" s="11">
        <v>1</v>
      </c>
      <c r="O2403" s="12"/>
      <c r="P2403" s="15">
        <v>100</v>
      </c>
      <c r="Q2403" s="16"/>
      <c r="R2403" s="16"/>
      <c r="S2403" s="15"/>
      <c r="T2403" s="15"/>
      <c r="U2403" s="13"/>
      <c r="V2403" s="13">
        <f t="shared" si="360"/>
        <v>7300</v>
      </c>
      <c r="W2403" s="13">
        <f t="shared" si="356"/>
        <v>7300</v>
      </c>
      <c r="X2403" s="17">
        <v>50</v>
      </c>
      <c r="Y2403" s="18" t="s">
        <v>35</v>
      </c>
      <c r="Z2403" s="19">
        <v>0.01</v>
      </c>
    </row>
    <row r="2404" spans="1:26" ht="26.25" customHeight="1" thickBot="1" x14ac:dyDescent="0.6">
      <c r="A2404" s="11">
        <v>1965</v>
      </c>
      <c r="B2404" s="11" t="s">
        <v>32</v>
      </c>
      <c r="C2404" s="11">
        <v>17532</v>
      </c>
      <c r="D2404" s="11">
        <v>4</v>
      </c>
      <c r="E2404" s="11">
        <v>1</v>
      </c>
      <c r="F2404" s="11">
        <v>65</v>
      </c>
      <c r="G2404" s="20">
        <v>1</v>
      </c>
      <c r="H2404" s="12">
        <f t="shared" si="355"/>
        <v>1765</v>
      </c>
      <c r="I2404" s="11">
        <v>100</v>
      </c>
      <c r="J2404" s="13">
        <f t="shared" si="361"/>
        <v>176500</v>
      </c>
      <c r="K2404" s="11">
        <v>1</v>
      </c>
      <c r="L2404" s="11"/>
      <c r="M2404" s="11"/>
      <c r="N2404" s="11">
        <v>1</v>
      </c>
      <c r="O2404" s="12"/>
      <c r="P2404" s="15">
        <v>100</v>
      </c>
      <c r="Q2404" s="16"/>
      <c r="R2404" s="16"/>
      <c r="S2404" s="15"/>
      <c r="T2404" s="15"/>
      <c r="U2404" s="13"/>
      <c r="V2404" s="13">
        <f t="shared" si="360"/>
        <v>176500</v>
      </c>
      <c r="W2404" s="13">
        <f t="shared" si="356"/>
        <v>176500</v>
      </c>
      <c r="X2404" s="17">
        <v>50</v>
      </c>
      <c r="Y2404" s="6" t="s">
        <v>35</v>
      </c>
      <c r="Z2404" s="19">
        <v>0.01</v>
      </c>
    </row>
    <row r="2405" spans="1:26" ht="36.75" customHeight="1" thickBot="1" x14ac:dyDescent="0.6">
      <c r="A2405" s="11">
        <v>1966</v>
      </c>
      <c r="B2405" s="11" t="s">
        <v>32</v>
      </c>
      <c r="C2405" s="11">
        <v>37765</v>
      </c>
      <c r="D2405" s="11">
        <v>0</v>
      </c>
      <c r="E2405" s="11">
        <v>1</v>
      </c>
      <c r="F2405" s="11">
        <v>30</v>
      </c>
      <c r="G2405" s="11">
        <v>2</v>
      </c>
      <c r="H2405" s="12">
        <f t="shared" si="355"/>
        <v>130</v>
      </c>
      <c r="I2405" s="11">
        <v>500</v>
      </c>
      <c r="J2405" s="13">
        <f t="shared" si="361"/>
        <v>65000</v>
      </c>
      <c r="K2405" s="11">
        <v>1</v>
      </c>
      <c r="L2405" s="11" t="s">
        <v>33</v>
      </c>
      <c r="M2405" s="14" t="s">
        <v>34</v>
      </c>
      <c r="N2405" s="11">
        <v>2</v>
      </c>
      <c r="O2405" s="12">
        <v>324</v>
      </c>
      <c r="P2405" s="15">
        <v>100</v>
      </c>
      <c r="Q2405" s="16">
        <v>8450</v>
      </c>
      <c r="R2405" s="16">
        <f>O2405*Q2405</f>
        <v>2737800</v>
      </c>
      <c r="S2405" s="15">
        <v>31</v>
      </c>
      <c r="T2405" s="15">
        <v>85</v>
      </c>
      <c r="U2405" s="13">
        <f>R2405*(100-T2405)%</f>
        <v>410670</v>
      </c>
      <c r="V2405" s="13">
        <f t="shared" si="360"/>
        <v>475670</v>
      </c>
      <c r="W2405" s="13">
        <f t="shared" si="356"/>
        <v>475670</v>
      </c>
      <c r="X2405" s="17">
        <v>50</v>
      </c>
      <c r="Y2405" s="18" t="s">
        <v>35</v>
      </c>
      <c r="Z2405" s="19">
        <v>0.03</v>
      </c>
    </row>
    <row r="2406" spans="1:26" s="37" customFormat="1" ht="36.75" customHeight="1" thickBot="1" x14ac:dyDescent="0.6">
      <c r="A2406" s="152">
        <v>1967</v>
      </c>
      <c r="B2406" s="14" t="s">
        <v>32</v>
      </c>
      <c r="C2406" s="14">
        <v>2770</v>
      </c>
      <c r="D2406" s="14">
        <v>0</v>
      </c>
      <c r="E2406" s="14">
        <v>0</v>
      </c>
      <c r="F2406" s="14">
        <v>74</v>
      </c>
      <c r="G2406" s="29">
        <v>2</v>
      </c>
      <c r="H2406" s="19">
        <f t="shared" si="355"/>
        <v>74</v>
      </c>
      <c r="I2406" s="14">
        <v>420</v>
      </c>
      <c r="J2406" s="30">
        <f t="shared" si="361"/>
        <v>31080</v>
      </c>
      <c r="K2406" s="14">
        <v>1</v>
      </c>
      <c r="L2406" s="14"/>
      <c r="M2406" s="14"/>
      <c r="N2406" s="14">
        <v>2</v>
      </c>
      <c r="O2406" s="19"/>
      <c r="P2406" s="31">
        <v>100</v>
      </c>
      <c r="Q2406" s="32"/>
      <c r="R2406" s="32"/>
      <c r="S2406" s="31"/>
      <c r="T2406" s="31"/>
      <c r="U2406" s="30"/>
      <c r="V2406" s="30">
        <f t="shared" si="360"/>
        <v>31080</v>
      </c>
      <c r="W2406" s="30">
        <f t="shared" si="356"/>
        <v>31080</v>
      </c>
      <c r="X2406" s="33">
        <v>50</v>
      </c>
      <c r="Y2406" s="34" t="s">
        <v>35</v>
      </c>
      <c r="Z2406" s="19">
        <v>0.01</v>
      </c>
    </row>
    <row r="2407" spans="1:26" ht="36.75" customHeight="1" thickBot="1" x14ac:dyDescent="0.6">
      <c r="A2407" s="153"/>
      <c r="B2407" s="11" t="s">
        <v>32</v>
      </c>
      <c r="C2407" s="11">
        <v>2770</v>
      </c>
      <c r="D2407" s="11"/>
      <c r="E2407" s="11"/>
      <c r="F2407" s="11"/>
      <c r="G2407" s="20"/>
      <c r="H2407" s="12"/>
      <c r="I2407" s="11"/>
      <c r="J2407" s="13"/>
      <c r="K2407" s="11">
        <v>1</v>
      </c>
      <c r="L2407" s="11" t="s">
        <v>33</v>
      </c>
      <c r="M2407" s="14" t="s">
        <v>34</v>
      </c>
      <c r="N2407" s="11">
        <v>2</v>
      </c>
      <c r="O2407" s="12">
        <v>216</v>
      </c>
      <c r="P2407" s="15">
        <v>100</v>
      </c>
      <c r="Q2407" s="16">
        <v>8450</v>
      </c>
      <c r="R2407" s="16">
        <f>O2407*Q2407</f>
        <v>1825200</v>
      </c>
      <c r="S2407" s="15">
        <v>31</v>
      </c>
      <c r="T2407" s="15">
        <v>85</v>
      </c>
      <c r="U2407" s="13">
        <f>R2407*(100-T2407)%</f>
        <v>273780</v>
      </c>
      <c r="V2407" s="13">
        <f t="shared" si="360"/>
        <v>273780</v>
      </c>
      <c r="W2407" s="13">
        <f t="shared" si="356"/>
        <v>273780</v>
      </c>
      <c r="X2407" s="17">
        <v>10</v>
      </c>
      <c r="Y2407" s="18" t="s">
        <v>35</v>
      </c>
      <c r="Z2407" s="19">
        <v>0.02</v>
      </c>
    </row>
    <row r="2408" spans="1:26" ht="28.5" customHeight="1" thickBot="1" x14ac:dyDescent="0.6">
      <c r="A2408" s="11">
        <v>1968</v>
      </c>
      <c r="B2408" s="11" t="s">
        <v>32</v>
      </c>
      <c r="C2408" s="11">
        <v>17313</v>
      </c>
      <c r="D2408" s="11">
        <v>2</v>
      </c>
      <c r="E2408" s="11">
        <v>1</v>
      </c>
      <c r="F2408" s="11">
        <v>25</v>
      </c>
      <c r="G2408" s="20">
        <v>1</v>
      </c>
      <c r="H2408" s="12">
        <f t="shared" si="355"/>
        <v>925</v>
      </c>
      <c r="I2408" s="11">
        <v>110</v>
      </c>
      <c r="J2408" s="13">
        <f t="shared" ref="J2408:J2428" si="362">H2408*I2408</f>
        <v>101750</v>
      </c>
      <c r="K2408" s="11">
        <v>1</v>
      </c>
      <c r="L2408" s="11"/>
      <c r="M2408" s="11"/>
      <c r="N2408" s="11">
        <v>1</v>
      </c>
      <c r="O2408" s="12"/>
      <c r="P2408" s="15">
        <v>100</v>
      </c>
      <c r="Q2408" s="16"/>
      <c r="R2408" s="16"/>
      <c r="S2408" s="15"/>
      <c r="T2408" s="15"/>
      <c r="U2408" s="13"/>
      <c r="V2408" s="13">
        <f t="shared" si="360"/>
        <v>101750</v>
      </c>
      <c r="W2408" s="13">
        <f t="shared" si="356"/>
        <v>101750</v>
      </c>
      <c r="X2408" s="154">
        <v>50</v>
      </c>
      <c r="Y2408" s="155" t="s">
        <v>35</v>
      </c>
      <c r="Z2408" s="156">
        <v>0.01</v>
      </c>
    </row>
    <row r="2409" spans="1:26" ht="28.5" customHeight="1" thickBot="1" x14ac:dyDescent="0.6">
      <c r="A2409" s="11">
        <v>1969</v>
      </c>
      <c r="B2409" s="11" t="s">
        <v>32</v>
      </c>
      <c r="C2409" s="11">
        <v>31527</v>
      </c>
      <c r="D2409" s="11">
        <v>25</v>
      </c>
      <c r="E2409" s="11">
        <v>3</v>
      </c>
      <c r="F2409" s="11">
        <v>48</v>
      </c>
      <c r="G2409" s="20">
        <v>1</v>
      </c>
      <c r="H2409" s="12">
        <f t="shared" si="355"/>
        <v>10348</v>
      </c>
      <c r="I2409" s="11">
        <v>110</v>
      </c>
      <c r="J2409" s="13">
        <f t="shared" si="362"/>
        <v>1138280</v>
      </c>
      <c r="K2409" s="11">
        <v>1</v>
      </c>
      <c r="L2409" s="11"/>
      <c r="M2409" s="11"/>
      <c r="N2409" s="11">
        <v>1</v>
      </c>
      <c r="O2409" s="12"/>
      <c r="P2409" s="15">
        <v>100</v>
      </c>
      <c r="Q2409" s="16"/>
      <c r="R2409" s="16"/>
      <c r="S2409" s="15"/>
      <c r="T2409" s="15"/>
      <c r="U2409" s="13"/>
      <c r="V2409" s="13">
        <f t="shared" si="360"/>
        <v>1138280</v>
      </c>
      <c r="W2409" s="13">
        <f t="shared" si="356"/>
        <v>1138280</v>
      </c>
      <c r="X2409" s="154"/>
      <c r="Y2409" s="155"/>
      <c r="Z2409" s="156"/>
    </row>
    <row r="2410" spans="1:26" ht="36.75" customHeight="1" thickBot="1" x14ac:dyDescent="0.6">
      <c r="A2410" s="11">
        <v>1970</v>
      </c>
      <c r="B2410" s="11" t="s">
        <v>32</v>
      </c>
      <c r="C2410" s="11">
        <v>34044</v>
      </c>
      <c r="D2410" s="11">
        <v>0</v>
      </c>
      <c r="E2410" s="11">
        <v>0</v>
      </c>
      <c r="F2410" s="11">
        <v>56</v>
      </c>
      <c r="G2410" s="20">
        <v>2</v>
      </c>
      <c r="H2410" s="12">
        <f t="shared" si="355"/>
        <v>56</v>
      </c>
      <c r="I2410" s="11">
        <v>100</v>
      </c>
      <c r="J2410" s="13">
        <f t="shared" si="362"/>
        <v>5600</v>
      </c>
      <c r="K2410" s="11">
        <v>1</v>
      </c>
      <c r="L2410" s="11" t="s">
        <v>33</v>
      </c>
      <c r="M2410" s="11" t="s">
        <v>37</v>
      </c>
      <c r="N2410" s="11">
        <v>2</v>
      </c>
      <c r="O2410" s="12">
        <v>144</v>
      </c>
      <c r="P2410" s="15">
        <v>100</v>
      </c>
      <c r="Q2410" s="16">
        <v>8450</v>
      </c>
      <c r="R2410" s="16">
        <f>O2410*Q2410</f>
        <v>1216800</v>
      </c>
      <c r="S2410" s="15">
        <v>15</v>
      </c>
      <c r="T2410" s="15">
        <v>20</v>
      </c>
      <c r="U2410" s="13">
        <f>R2410*(100-T2410)%</f>
        <v>973440</v>
      </c>
      <c r="V2410" s="13">
        <f t="shared" si="360"/>
        <v>979040</v>
      </c>
      <c r="W2410" s="13">
        <f t="shared" si="356"/>
        <v>979040</v>
      </c>
      <c r="X2410" s="17">
        <v>50</v>
      </c>
      <c r="Y2410" s="18" t="s">
        <v>35</v>
      </c>
      <c r="Z2410" s="19">
        <v>0.03</v>
      </c>
    </row>
    <row r="2411" spans="1:26" ht="36.75" customHeight="1" thickBot="1" x14ac:dyDescent="0.6">
      <c r="A2411" s="11">
        <v>1971</v>
      </c>
      <c r="B2411" s="11" t="s">
        <v>32</v>
      </c>
      <c r="C2411" s="11">
        <v>310</v>
      </c>
      <c r="D2411" s="11">
        <v>0</v>
      </c>
      <c r="E2411" s="11">
        <v>1</v>
      </c>
      <c r="F2411" s="11">
        <v>52</v>
      </c>
      <c r="G2411" s="20">
        <v>2</v>
      </c>
      <c r="H2411" s="12">
        <f t="shared" si="355"/>
        <v>152</v>
      </c>
      <c r="I2411" s="11">
        <v>420</v>
      </c>
      <c r="J2411" s="13">
        <f t="shared" si="362"/>
        <v>63840</v>
      </c>
      <c r="K2411" s="11">
        <v>1</v>
      </c>
      <c r="L2411" s="11" t="s">
        <v>33</v>
      </c>
      <c r="M2411" s="11" t="s">
        <v>37</v>
      </c>
      <c r="N2411" s="11">
        <v>2</v>
      </c>
      <c r="O2411" s="12">
        <v>216</v>
      </c>
      <c r="P2411" s="15">
        <v>100</v>
      </c>
      <c r="Q2411" s="16">
        <v>8450</v>
      </c>
      <c r="R2411" s="16">
        <f>O2411*Q2411</f>
        <v>1825200</v>
      </c>
      <c r="S2411" s="15">
        <v>21</v>
      </c>
      <c r="T2411" s="15">
        <v>32</v>
      </c>
      <c r="U2411" s="13">
        <f>R2411*(100-T2411)%</f>
        <v>1241136</v>
      </c>
      <c r="V2411" s="13">
        <f t="shared" si="360"/>
        <v>1304976</v>
      </c>
      <c r="W2411" s="13">
        <f t="shared" si="356"/>
        <v>1304976</v>
      </c>
      <c r="X2411" s="17">
        <v>50</v>
      </c>
      <c r="Y2411" s="18" t="s">
        <v>35</v>
      </c>
      <c r="Z2411" s="19">
        <v>0.03</v>
      </c>
    </row>
    <row r="2412" spans="1:26" ht="25.5" customHeight="1" thickBot="1" x14ac:dyDescent="0.6">
      <c r="A2412" s="11">
        <v>1972</v>
      </c>
      <c r="B2412" s="11" t="s">
        <v>32</v>
      </c>
      <c r="C2412" s="11">
        <v>19447</v>
      </c>
      <c r="D2412" s="11">
        <v>0</v>
      </c>
      <c r="E2412" s="11">
        <v>3</v>
      </c>
      <c r="F2412" s="11">
        <v>88</v>
      </c>
      <c r="G2412" s="20">
        <v>1</v>
      </c>
      <c r="H2412" s="12">
        <f t="shared" si="355"/>
        <v>388</v>
      </c>
      <c r="I2412" s="11">
        <v>170</v>
      </c>
      <c r="J2412" s="13">
        <f t="shared" si="362"/>
        <v>65960</v>
      </c>
      <c r="K2412" s="11">
        <v>1</v>
      </c>
      <c r="L2412" s="11"/>
      <c r="M2412" s="11"/>
      <c r="N2412" s="11">
        <v>1</v>
      </c>
      <c r="O2412" s="12"/>
      <c r="P2412" s="15">
        <v>100</v>
      </c>
      <c r="Q2412" s="16"/>
      <c r="R2412" s="16"/>
      <c r="S2412" s="15"/>
      <c r="T2412" s="15"/>
      <c r="U2412" s="13"/>
      <c r="V2412" s="13">
        <f t="shared" si="360"/>
        <v>65960</v>
      </c>
      <c r="W2412" s="13">
        <f t="shared" si="356"/>
        <v>65960</v>
      </c>
      <c r="X2412" s="17">
        <v>50</v>
      </c>
      <c r="Y2412" s="6" t="s">
        <v>35</v>
      </c>
      <c r="Z2412" s="19">
        <v>0.01</v>
      </c>
    </row>
    <row r="2413" spans="1:26" ht="25.5" customHeight="1" thickBot="1" x14ac:dyDescent="0.6">
      <c r="A2413" s="11">
        <v>1973</v>
      </c>
      <c r="B2413" s="11" t="s">
        <v>32</v>
      </c>
      <c r="C2413" s="11">
        <v>19594</v>
      </c>
      <c r="D2413" s="11">
        <v>14</v>
      </c>
      <c r="E2413" s="11">
        <v>2</v>
      </c>
      <c r="F2413" s="11">
        <v>40</v>
      </c>
      <c r="G2413" s="20">
        <v>1</v>
      </c>
      <c r="H2413" s="12">
        <f t="shared" si="355"/>
        <v>5840</v>
      </c>
      <c r="I2413" s="11">
        <v>180</v>
      </c>
      <c r="J2413" s="13">
        <f t="shared" si="362"/>
        <v>1051200</v>
      </c>
      <c r="K2413" s="11">
        <v>1</v>
      </c>
      <c r="L2413" s="11"/>
      <c r="M2413" s="11"/>
      <c r="N2413" s="11">
        <v>1</v>
      </c>
      <c r="O2413" s="12"/>
      <c r="P2413" s="15">
        <v>100</v>
      </c>
      <c r="Q2413" s="16"/>
      <c r="R2413" s="16"/>
      <c r="S2413" s="15"/>
      <c r="T2413" s="15"/>
      <c r="U2413" s="13"/>
      <c r="V2413" s="13">
        <f t="shared" si="360"/>
        <v>1051200</v>
      </c>
      <c r="W2413" s="13">
        <f t="shared" si="356"/>
        <v>1051200</v>
      </c>
      <c r="X2413" s="154">
        <v>50</v>
      </c>
      <c r="Y2413" s="155" t="s">
        <v>35</v>
      </c>
      <c r="Z2413" s="156">
        <v>0.01</v>
      </c>
    </row>
    <row r="2414" spans="1:26" ht="25.5" customHeight="1" thickBot="1" x14ac:dyDescent="0.6">
      <c r="A2414" s="11">
        <v>1974</v>
      </c>
      <c r="B2414" s="11" t="s">
        <v>32</v>
      </c>
      <c r="C2414" s="11">
        <v>19674</v>
      </c>
      <c r="D2414" s="11">
        <v>12</v>
      </c>
      <c r="E2414" s="11">
        <v>2</v>
      </c>
      <c r="F2414" s="11">
        <v>65</v>
      </c>
      <c r="G2414" s="20">
        <v>1</v>
      </c>
      <c r="H2414" s="12">
        <f t="shared" si="355"/>
        <v>5065</v>
      </c>
      <c r="I2414" s="11">
        <v>230</v>
      </c>
      <c r="J2414" s="13">
        <f t="shared" si="362"/>
        <v>1164950</v>
      </c>
      <c r="K2414" s="11">
        <v>1</v>
      </c>
      <c r="L2414" s="11"/>
      <c r="M2414" s="11"/>
      <c r="N2414" s="11">
        <v>1</v>
      </c>
      <c r="O2414" s="12"/>
      <c r="P2414" s="15">
        <v>100</v>
      </c>
      <c r="Q2414" s="16"/>
      <c r="R2414" s="16"/>
      <c r="S2414" s="15"/>
      <c r="T2414" s="15"/>
      <c r="U2414" s="13"/>
      <c r="V2414" s="13">
        <f t="shared" si="360"/>
        <v>1164950</v>
      </c>
      <c r="W2414" s="13">
        <f t="shared" si="356"/>
        <v>1164950</v>
      </c>
      <c r="X2414" s="154"/>
      <c r="Y2414" s="155"/>
      <c r="Z2414" s="156"/>
    </row>
    <row r="2415" spans="1:26" ht="25.5" customHeight="1" thickBot="1" x14ac:dyDescent="0.6">
      <c r="A2415" s="11">
        <v>1975</v>
      </c>
      <c r="B2415" s="11" t="s">
        <v>32</v>
      </c>
      <c r="C2415" s="11">
        <v>44867</v>
      </c>
      <c r="D2415" s="11">
        <v>1</v>
      </c>
      <c r="E2415" s="11">
        <v>1</v>
      </c>
      <c r="F2415" s="11">
        <v>92</v>
      </c>
      <c r="G2415" s="11">
        <v>1</v>
      </c>
      <c r="H2415" s="12">
        <f t="shared" si="355"/>
        <v>592</v>
      </c>
      <c r="I2415" s="11">
        <v>180</v>
      </c>
      <c r="J2415" s="13">
        <f t="shared" si="362"/>
        <v>106560</v>
      </c>
      <c r="K2415" s="11">
        <v>1</v>
      </c>
      <c r="L2415" s="11"/>
      <c r="M2415" s="11"/>
      <c r="N2415" s="11">
        <v>1</v>
      </c>
      <c r="O2415" s="12"/>
      <c r="P2415" s="15">
        <v>100</v>
      </c>
      <c r="Q2415" s="16"/>
      <c r="R2415" s="16"/>
      <c r="S2415" s="15"/>
      <c r="T2415" s="15"/>
      <c r="U2415" s="13"/>
      <c r="V2415" s="13">
        <f t="shared" si="360"/>
        <v>106560</v>
      </c>
      <c r="W2415" s="13">
        <f t="shared" si="356"/>
        <v>106560</v>
      </c>
      <c r="X2415" s="17">
        <v>50</v>
      </c>
      <c r="Y2415" s="18" t="s">
        <v>35</v>
      </c>
      <c r="Z2415" s="19">
        <v>0.01</v>
      </c>
    </row>
    <row r="2416" spans="1:26" ht="25.5" customHeight="1" thickBot="1" x14ac:dyDescent="0.6">
      <c r="A2416" s="11">
        <v>1976</v>
      </c>
      <c r="B2416" s="11" t="s">
        <v>32</v>
      </c>
      <c r="C2416" s="11">
        <v>35545</v>
      </c>
      <c r="D2416" s="11">
        <v>2</v>
      </c>
      <c r="E2416" s="11">
        <v>2</v>
      </c>
      <c r="F2416" s="11">
        <v>99</v>
      </c>
      <c r="G2416" s="11">
        <v>1</v>
      </c>
      <c r="H2416" s="12">
        <f t="shared" si="355"/>
        <v>1099</v>
      </c>
      <c r="I2416" s="11">
        <v>100</v>
      </c>
      <c r="J2416" s="13">
        <f t="shared" si="362"/>
        <v>109900</v>
      </c>
      <c r="K2416" s="11">
        <v>1</v>
      </c>
      <c r="L2416" s="11"/>
      <c r="M2416" s="11"/>
      <c r="N2416" s="11">
        <v>1</v>
      </c>
      <c r="O2416" s="12"/>
      <c r="P2416" s="15">
        <v>100</v>
      </c>
      <c r="Q2416" s="16"/>
      <c r="R2416" s="16"/>
      <c r="S2416" s="15"/>
      <c r="T2416" s="15"/>
      <c r="U2416" s="13"/>
      <c r="V2416" s="13">
        <f t="shared" si="360"/>
        <v>109900</v>
      </c>
      <c r="W2416" s="13">
        <f t="shared" si="356"/>
        <v>109900</v>
      </c>
      <c r="X2416" s="154">
        <v>50</v>
      </c>
      <c r="Y2416" s="155" t="s">
        <v>35</v>
      </c>
      <c r="Z2416" s="156">
        <v>0.01</v>
      </c>
    </row>
    <row r="2417" spans="1:26" ht="25.5" customHeight="1" thickBot="1" x14ac:dyDescent="0.6">
      <c r="A2417" s="11">
        <v>1977</v>
      </c>
      <c r="B2417" s="11" t="s">
        <v>32</v>
      </c>
      <c r="C2417" s="11">
        <v>35547</v>
      </c>
      <c r="D2417" s="11">
        <v>6</v>
      </c>
      <c r="E2417" s="11">
        <v>0</v>
      </c>
      <c r="F2417" s="11">
        <v>49</v>
      </c>
      <c r="G2417" s="11">
        <v>1</v>
      </c>
      <c r="H2417" s="12">
        <f t="shared" si="355"/>
        <v>2449</v>
      </c>
      <c r="I2417" s="11">
        <v>100</v>
      </c>
      <c r="J2417" s="13">
        <f t="shared" si="362"/>
        <v>244900</v>
      </c>
      <c r="K2417" s="11">
        <v>1</v>
      </c>
      <c r="L2417" s="11"/>
      <c r="M2417" s="11"/>
      <c r="N2417" s="11">
        <v>1</v>
      </c>
      <c r="O2417" s="12"/>
      <c r="P2417" s="15">
        <v>100</v>
      </c>
      <c r="Q2417" s="16"/>
      <c r="R2417" s="16"/>
      <c r="S2417" s="15"/>
      <c r="T2417" s="15"/>
      <c r="U2417" s="13"/>
      <c r="V2417" s="13">
        <f t="shared" si="360"/>
        <v>244900</v>
      </c>
      <c r="W2417" s="13">
        <f t="shared" si="356"/>
        <v>244900</v>
      </c>
      <c r="X2417" s="154"/>
      <c r="Y2417" s="155"/>
      <c r="Z2417" s="156"/>
    </row>
    <row r="2418" spans="1:26" ht="25.5" customHeight="1" thickBot="1" x14ac:dyDescent="0.6">
      <c r="A2418" s="11">
        <v>1978</v>
      </c>
      <c r="B2418" s="11" t="s">
        <v>32</v>
      </c>
      <c r="C2418" s="11">
        <v>19631</v>
      </c>
      <c r="D2418" s="11">
        <v>5</v>
      </c>
      <c r="E2418" s="11">
        <v>2</v>
      </c>
      <c r="F2418" s="11">
        <v>60</v>
      </c>
      <c r="G2418" s="20">
        <v>1</v>
      </c>
      <c r="H2418" s="12">
        <f t="shared" ref="H2418:H2480" si="363">SUM(D2418*400)+(E2418*100)+F2418</f>
        <v>2260</v>
      </c>
      <c r="I2418" s="11">
        <v>180</v>
      </c>
      <c r="J2418" s="13">
        <f t="shared" si="362"/>
        <v>406800</v>
      </c>
      <c r="K2418" s="11">
        <v>1</v>
      </c>
      <c r="L2418" s="11"/>
      <c r="M2418" s="11"/>
      <c r="N2418" s="11">
        <v>1</v>
      </c>
      <c r="O2418" s="12"/>
      <c r="P2418" s="15">
        <v>100</v>
      </c>
      <c r="Q2418" s="16"/>
      <c r="R2418" s="16"/>
      <c r="S2418" s="15"/>
      <c r="T2418" s="15"/>
      <c r="U2418" s="13"/>
      <c r="V2418" s="13">
        <f t="shared" si="360"/>
        <v>406800</v>
      </c>
      <c r="W2418" s="13">
        <f t="shared" si="356"/>
        <v>406800</v>
      </c>
      <c r="X2418" s="17">
        <v>50</v>
      </c>
      <c r="Y2418" s="18" t="s">
        <v>35</v>
      </c>
      <c r="Z2418" s="19">
        <v>0.01</v>
      </c>
    </row>
    <row r="2419" spans="1:26" s="37" customFormat="1" ht="47.25" customHeight="1" thickBot="1" x14ac:dyDescent="0.6">
      <c r="A2419" s="11">
        <v>1979</v>
      </c>
      <c r="B2419" s="14" t="s">
        <v>32</v>
      </c>
      <c r="C2419" s="14">
        <v>42145</v>
      </c>
      <c r="D2419" s="14">
        <v>0</v>
      </c>
      <c r="E2419" s="14">
        <v>0</v>
      </c>
      <c r="F2419" s="14">
        <v>49</v>
      </c>
      <c r="G2419" s="14">
        <v>2</v>
      </c>
      <c r="H2419" s="19">
        <f>SUM(D2419*400)+(E2419*100)+F2419</f>
        <v>49</v>
      </c>
      <c r="I2419" s="14">
        <v>420</v>
      </c>
      <c r="J2419" s="30">
        <f t="shared" si="362"/>
        <v>20580</v>
      </c>
      <c r="K2419" s="14">
        <v>1</v>
      </c>
      <c r="L2419" s="14" t="s">
        <v>43</v>
      </c>
      <c r="M2419" s="14" t="s">
        <v>37</v>
      </c>
      <c r="N2419" s="14">
        <v>3</v>
      </c>
      <c r="O2419" s="19">
        <v>42</v>
      </c>
      <c r="P2419" s="31">
        <v>100</v>
      </c>
      <c r="Q2419" s="32">
        <v>5650</v>
      </c>
      <c r="R2419" s="32">
        <f>O2419*Q2419</f>
        <v>237300</v>
      </c>
      <c r="S2419" s="31">
        <v>16</v>
      </c>
      <c r="T2419" s="31">
        <v>22</v>
      </c>
      <c r="U2419" s="30">
        <f>R2419*(100-T2419)%</f>
        <v>185094</v>
      </c>
      <c r="V2419" s="30">
        <f>U2419+J2419</f>
        <v>205674</v>
      </c>
      <c r="W2419" s="30">
        <f t="shared" si="356"/>
        <v>205674</v>
      </c>
      <c r="X2419" s="33">
        <v>0</v>
      </c>
      <c r="Y2419" s="34">
        <f>W2419</f>
        <v>205674</v>
      </c>
      <c r="Z2419" s="19">
        <v>0.3</v>
      </c>
    </row>
    <row r="2420" spans="1:26" ht="27" customHeight="1" thickBot="1" x14ac:dyDescent="0.6">
      <c r="A2420" s="11">
        <v>1980</v>
      </c>
      <c r="B2420" s="11" t="s">
        <v>32</v>
      </c>
      <c r="C2420" s="11">
        <v>41267</v>
      </c>
      <c r="D2420" s="11">
        <v>1</v>
      </c>
      <c r="E2420" s="11">
        <v>2</v>
      </c>
      <c r="F2420" s="11">
        <v>95</v>
      </c>
      <c r="G2420" s="11">
        <v>1</v>
      </c>
      <c r="H2420" s="12">
        <f t="shared" si="363"/>
        <v>695</v>
      </c>
      <c r="I2420" s="11">
        <v>180</v>
      </c>
      <c r="J2420" s="13">
        <f t="shared" si="362"/>
        <v>125100</v>
      </c>
      <c r="K2420" s="11">
        <v>1</v>
      </c>
      <c r="L2420" s="11"/>
      <c r="M2420" s="11"/>
      <c r="N2420" s="11">
        <v>1</v>
      </c>
      <c r="O2420" s="12"/>
      <c r="P2420" s="15">
        <v>100</v>
      </c>
      <c r="Q2420" s="16"/>
      <c r="R2420" s="16"/>
      <c r="S2420" s="15"/>
      <c r="T2420" s="15"/>
      <c r="U2420" s="13"/>
      <c r="V2420" s="13">
        <f t="shared" si="360"/>
        <v>125100</v>
      </c>
      <c r="W2420" s="13">
        <f t="shared" si="356"/>
        <v>125100</v>
      </c>
      <c r="X2420" s="154">
        <v>50</v>
      </c>
      <c r="Y2420" s="155" t="s">
        <v>35</v>
      </c>
      <c r="Z2420" s="156">
        <v>0.01</v>
      </c>
    </row>
    <row r="2421" spans="1:26" ht="27" customHeight="1" thickBot="1" x14ac:dyDescent="0.6">
      <c r="A2421" s="11">
        <v>1981</v>
      </c>
      <c r="B2421" s="11" t="s">
        <v>32</v>
      </c>
      <c r="C2421" s="11">
        <v>41270</v>
      </c>
      <c r="D2421" s="11">
        <v>1</v>
      </c>
      <c r="E2421" s="11">
        <v>3</v>
      </c>
      <c r="F2421" s="11">
        <v>60</v>
      </c>
      <c r="G2421" s="11">
        <v>1</v>
      </c>
      <c r="H2421" s="12">
        <f t="shared" si="363"/>
        <v>760</v>
      </c>
      <c r="I2421" s="11">
        <v>100</v>
      </c>
      <c r="J2421" s="13">
        <f t="shared" si="362"/>
        <v>76000</v>
      </c>
      <c r="K2421" s="11">
        <v>1</v>
      </c>
      <c r="L2421" s="11"/>
      <c r="M2421" s="11"/>
      <c r="N2421" s="11">
        <v>1</v>
      </c>
      <c r="O2421" s="12"/>
      <c r="P2421" s="15">
        <v>100</v>
      </c>
      <c r="Q2421" s="16"/>
      <c r="R2421" s="16"/>
      <c r="S2421" s="15"/>
      <c r="T2421" s="15"/>
      <c r="U2421" s="13"/>
      <c r="V2421" s="13">
        <f t="shared" si="360"/>
        <v>76000</v>
      </c>
      <c r="W2421" s="13">
        <f t="shared" si="356"/>
        <v>76000</v>
      </c>
      <c r="X2421" s="154"/>
      <c r="Y2421" s="155"/>
      <c r="Z2421" s="156"/>
    </row>
    <row r="2422" spans="1:26" ht="36.75" customHeight="1" thickBot="1" x14ac:dyDescent="0.6">
      <c r="A2422" s="11">
        <v>1982</v>
      </c>
      <c r="B2422" s="11" t="s">
        <v>32</v>
      </c>
      <c r="C2422" s="11">
        <v>372</v>
      </c>
      <c r="D2422" s="11">
        <v>0</v>
      </c>
      <c r="E2422" s="11">
        <v>0</v>
      </c>
      <c r="F2422" s="11">
        <v>85</v>
      </c>
      <c r="G2422" s="20">
        <v>2</v>
      </c>
      <c r="H2422" s="12">
        <f t="shared" si="363"/>
        <v>85</v>
      </c>
      <c r="I2422" s="11">
        <v>420</v>
      </c>
      <c r="J2422" s="13">
        <f t="shared" si="362"/>
        <v>35700</v>
      </c>
      <c r="K2422" s="11">
        <v>1</v>
      </c>
      <c r="L2422" s="11" t="s">
        <v>33</v>
      </c>
      <c r="M2422" s="11" t="s">
        <v>37</v>
      </c>
      <c r="N2422" s="11">
        <v>2</v>
      </c>
      <c r="O2422" s="12">
        <v>108</v>
      </c>
      <c r="P2422" s="15">
        <v>100</v>
      </c>
      <c r="Q2422" s="16">
        <v>8450</v>
      </c>
      <c r="R2422" s="16">
        <f>O2422*Q2422</f>
        <v>912600</v>
      </c>
      <c r="S2422" s="15">
        <v>16</v>
      </c>
      <c r="T2422" s="15">
        <v>22</v>
      </c>
      <c r="U2422" s="13">
        <f>R2422*(100-T2422)%</f>
        <v>711828</v>
      </c>
      <c r="V2422" s="13">
        <f t="shared" si="360"/>
        <v>747528</v>
      </c>
      <c r="W2422" s="13">
        <f t="shared" si="356"/>
        <v>747528</v>
      </c>
      <c r="X2422" s="17">
        <v>50</v>
      </c>
      <c r="Y2422" s="18" t="s">
        <v>35</v>
      </c>
      <c r="Z2422" s="19">
        <v>0.03</v>
      </c>
    </row>
    <row r="2423" spans="1:26" ht="36.75" customHeight="1" thickBot="1" x14ac:dyDescent="0.6">
      <c r="A2423" s="11">
        <v>1983</v>
      </c>
      <c r="B2423" s="11" t="s">
        <v>32</v>
      </c>
      <c r="C2423" s="11">
        <v>359</v>
      </c>
      <c r="D2423" s="11">
        <v>0</v>
      </c>
      <c r="E2423" s="11">
        <v>0</v>
      </c>
      <c r="F2423" s="11">
        <v>75</v>
      </c>
      <c r="G2423" s="20">
        <v>2</v>
      </c>
      <c r="H2423" s="12">
        <f t="shared" si="363"/>
        <v>75</v>
      </c>
      <c r="I2423" s="11">
        <v>420</v>
      </c>
      <c r="J2423" s="13">
        <f t="shared" si="362"/>
        <v>31500</v>
      </c>
      <c r="K2423" s="11">
        <v>1</v>
      </c>
      <c r="L2423" s="11" t="s">
        <v>33</v>
      </c>
      <c r="M2423" s="11" t="s">
        <v>41</v>
      </c>
      <c r="N2423" s="11">
        <v>2</v>
      </c>
      <c r="O2423" s="12">
        <v>36</v>
      </c>
      <c r="P2423" s="15">
        <v>100</v>
      </c>
      <c r="Q2423" s="16">
        <v>8600</v>
      </c>
      <c r="R2423" s="16">
        <f>O2423*Q2423</f>
        <v>309600</v>
      </c>
      <c r="S2423" s="15">
        <v>51</v>
      </c>
      <c r="T2423" s="15">
        <v>93</v>
      </c>
      <c r="U2423" s="13">
        <f>R2423*(100-T2423)%</f>
        <v>21672.000000000004</v>
      </c>
      <c r="V2423" s="13">
        <f t="shared" si="360"/>
        <v>53172</v>
      </c>
      <c r="W2423" s="13">
        <f t="shared" si="356"/>
        <v>53172</v>
      </c>
      <c r="X2423" s="17">
        <v>50</v>
      </c>
      <c r="Y2423" s="18" t="s">
        <v>35</v>
      </c>
      <c r="Z2423" s="19">
        <v>0.03</v>
      </c>
    </row>
    <row r="2424" spans="1:26" ht="36.75" customHeight="1" thickBot="1" x14ac:dyDescent="0.6">
      <c r="A2424" s="11">
        <v>1984</v>
      </c>
      <c r="B2424" s="11" t="s">
        <v>32</v>
      </c>
      <c r="C2424" s="11">
        <v>26190</v>
      </c>
      <c r="D2424" s="11">
        <v>6</v>
      </c>
      <c r="E2424" s="11">
        <v>1</v>
      </c>
      <c r="F2424" s="11">
        <v>97</v>
      </c>
      <c r="G2424" s="11">
        <v>1</v>
      </c>
      <c r="H2424" s="12">
        <f t="shared" si="363"/>
        <v>2597</v>
      </c>
      <c r="I2424" s="11">
        <v>100</v>
      </c>
      <c r="J2424" s="13">
        <f t="shared" si="362"/>
        <v>259700</v>
      </c>
      <c r="K2424" s="11">
        <v>1</v>
      </c>
      <c r="L2424" s="11"/>
      <c r="M2424" s="11"/>
      <c r="N2424" s="11">
        <v>1</v>
      </c>
      <c r="O2424" s="12"/>
      <c r="P2424" s="15">
        <v>100</v>
      </c>
      <c r="Q2424" s="16"/>
      <c r="R2424" s="16"/>
      <c r="S2424" s="15"/>
      <c r="T2424" s="15"/>
      <c r="U2424" s="13"/>
      <c r="V2424" s="13">
        <f t="shared" si="360"/>
        <v>259700</v>
      </c>
      <c r="W2424" s="13">
        <f t="shared" ref="W2424:W2489" si="364">V2424</f>
        <v>259700</v>
      </c>
      <c r="X2424" s="17">
        <v>50</v>
      </c>
      <c r="Y2424" s="18" t="s">
        <v>35</v>
      </c>
      <c r="Z2424" s="19">
        <v>0.01</v>
      </c>
    </row>
    <row r="2425" spans="1:26" ht="36.75" customHeight="1" thickBot="1" x14ac:dyDescent="0.6">
      <c r="A2425" s="11">
        <v>1985</v>
      </c>
      <c r="B2425" s="11" t="s">
        <v>32</v>
      </c>
      <c r="C2425" s="11">
        <v>17312</v>
      </c>
      <c r="D2425" s="11">
        <v>3</v>
      </c>
      <c r="E2425" s="11">
        <v>0</v>
      </c>
      <c r="F2425" s="11">
        <v>81</v>
      </c>
      <c r="G2425" s="20">
        <v>1</v>
      </c>
      <c r="H2425" s="12">
        <f t="shared" si="363"/>
        <v>1281</v>
      </c>
      <c r="I2425" s="11">
        <v>110</v>
      </c>
      <c r="J2425" s="13">
        <f t="shared" si="362"/>
        <v>140910</v>
      </c>
      <c r="K2425" s="11">
        <v>1</v>
      </c>
      <c r="L2425" s="11"/>
      <c r="M2425" s="11"/>
      <c r="N2425" s="11">
        <v>1</v>
      </c>
      <c r="O2425" s="12"/>
      <c r="P2425" s="15">
        <v>100</v>
      </c>
      <c r="Q2425" s="16"/>
      <c r="R2425" s="16"/>
      <c r="S2425" s="15"/>
      <c r="T2425" s="15"/>
      <c r="U2425" s="13"/>
      <c r="V2425" s="13">
        <f t="shared" si="360"/>
        <v>140910</v>
      </c>
      <c r="W2425" s="13">
        <f t="shared" si="364"/>
        <v>140910</v>
      </c>
      <c r="X2425" s="17">
        <v>50</v>
      </c>
      <c r="Y2425" s="6" t="s">
        <v>35</v>
      </c>
      <c r="Z2425" s="19">
        <v>0.01</v>
      </c>
    </row>
    <row r="2426" spans="1:26" s="37" customFormat="1" ht="36.75" customHeight="1" thickBot="1" x14ac:dyDescent="0.6">
      <c r="A2426" s="11">
        <v>1986</v>
      </c>
      <c r="B2426" s="14" t="s">
        <v>32</v>
      </c>
      <c r="C2426" s="14">
        <v>2765</v>
      </c>
      <c r="D2426" s="14">
        <v>0</v>
      </c>
      <c r="E2426" s="14">
        <v>0</v>
      </c>
      <c r="F2426" s="14">
        <v>87</v>
      </c>
      <c r="G2426" s="29">
        <v>2</v>
      </c>
      <c r="H2426" s="19">
        <f t="shared" si="363"/>
        <v>87</v>
      </c>
      <c r="I2426" s="14">
        <v>420</v>
      </c>
      <c r="J2426" s="30">
        <f t="shared" si="362"/>
        <v>36540</v>
      </c>
      <c r="K2426" s="14">
        <v>1</v>
      </c>
      <c r="L2426" s="14" t="s">
        <v>33</v>
      </c>
      <c r="M2426" s="14" t="s">
        <v>34</v>
      </c>
      <c r="N2426" s="14">
        <v>2</v>
      </c>
      <c r="O2426" s="19">
        <v>216</v>
      </c>
      <c r="P2426" s="31">
        <v>100</v>
      </c>
      <c r="Q2426" s="32">
        <v>8450</v>
      </c>
      <c r="R2426" s="32">
        <f t="shared" ref="R2426:R2433" si="365">O2426*Q2426</f>
        <v>1825200</v>
      </c>
      <c r="S2426" s="31">
        <v>46</v>
      </c>
      <c r="T2426" s="31">
        <v>85</v>
      </c>
      <c r="U2426" s="30">
        <f t="shared" ref="U2426:U2433" si="366">R2426*(100-T2426)%</f>
        <v>273780</v>
      </c>
      <c r="V2426" s="30">
        <f t="shared" si="360"/>
        <v>310320</v>
      </c>
      <c r="W2426" s="30">
        <f t="shared" si="364"/>
        <v>310320</v>
      </c>
      <c r="X2426" s="33">
        <v>50</v>
      </c>
      <c r="Y2426" s="39" t="s">
        <v>35</v>
      </c>
      <c r="Z2426" s="44">
        <v>0.03</v>
      </c>
    </row>
    <row r="2427" spans="1:26" s="37" customFormat="1" ht="36.75" customHeight="1" thickBot="1" x14ac:dyDescent="0.6">
      <c r="A2427" s="11">
        <v>1987</v>
      </c>
      <c r="B2427" s="14" t="s">
        <v>32</v>
      </c>
      <c r="C2427" s="14">
        <v>2773</v>
      </c>
      <c r="D2427" s="14">
        <v>0</v>
      </c>
      <c r="E2427" s="14">
        <v>0</v>
      </c>
      <c r="F2427" s="14">
        <v>84</v>
      </c>
      <c r="G2427" s="29">
        <v>2</v>
      </c>
      <c r="H2427" s="19">
        <f>SUM(D2427*400)+(E2427*100)+F2427</f>
        <v>84</v>
      </c>
      <c r="I2427" s="14">
        <v>420</v>
      </c>
      <c r="J2427" s="30">
        <f t="shared" si="362"/>
        <v>35280</v>
      </c>
      <c r="K2427" s="14">
        <v>1</v>
      </c>
      <c r="L2427" s="11" t="s">
        <v>33</v>
      </c>
      <c r="M2427" s="11" t="s">
        <v>37</v>
      </c>
      <c r="N2427" s="14">
        <v>2</v>
      </c>
      <c r="O2427" s="12">
        <v>110.25</v>
      </c>
      <c r="P2427" s="31">
        <v>100</v>
      </c>
      <c r="Q2427" s="16">
        <v>8450</v>
      </c>
      <c r="R2427" s="16">
        <f t="shared" si="365"/>
        <v>931612.5</v>
      </c>
      <c r="S2427" s="15">
        <v>24</v>
      </c>
      <c r="T2427" s="15">
        <v>38</v>
      </c>
      <c r="U2427" s="13">
        <f t="shared" si="366"/>
        <v>577599.75</v>
      </c>
      <c r="V2427" s="30">
        <f t="shared" si="360"/>
        <v>612879.75</v>
      </c>
      <c r="W2427" s="30">
        <f>V2427</f>
        <v>612879.75</v>
      </c>
      <c r="X2427" s="33">
        <v>50</v>
      </c>
      <c r="Y2427" s="39" t="s">
        <v>35</v>
      </c>
      <c r="Z2427" s="44">
        <v>0.03</v>
      </c>
    </row>
    <row r="2428" spans="1:26" ht="36.75" customHeight="1" thickBot="1" x14ac:dyDescent="0.6">
      <c r="A2428" s="158">
        <v>1988</v>
      </c>
      <c r="B2428" s="11" t="s">
        <v>32</v>
      </c>
      <c r="C2428" s="11">
        <v>22132</v>
      </c>
      <c r="D2428" s="14">
        <v>0</v>
      </c>
      <c r="E2428" s="14">
        <v>1</v>
      </c>
      <c r="F2428" s="14">
        <v>16</v>
      </c>
      <c r="G2428" s="29">
        <v>2</v>
      </c>
      <c r="H2428" s="19">
        <f>SUM(D2428*400)+(E2428*100)+F2428</f>
        <v>116</v>
      </c>
      <c r="I2428" s="14">
        <v>420</v>
      </c>
      <c r="J2428" s="30">
        <f t="shared" si="362"/>
        <v>48720</v>
      </c>
      <c r="K2428" s="11">
        <v>1</v>
      </c>
      <c r="L2428" s="11"/>
      <c r="M2428" s="11"/>
      <c r="N2428" s="11">
        <v>2</v>
      </c>
      <c r="O2428" s="12"/>
      <c r="P2428" s="15">
        <v>100</v>
      </c>
      <c r="Q2428" s="16"/>
      <c r="R2428" s="16">
        <f>O2428*Q2428</f>
        <v>0</v>
      </c>
      <c r="S2428" s="15"/>
      <c r="T2428" s="15"/>
      <c r="U2428" s="13"/>
      <c r="V2428" s="13">
        <f t="shared" si="360"/>
        <v>48720</v>
      </c>
      <c r="W2428" s="13">
        <f>V2428</f>
        <v>48720</v>
      </c>
      <c r="X2428" s="17">
        <v>50</v>
      </c>
      <c r="Y2428" s="6" t="s">
        <v>35</v>
      </c>
      <c r="Z2428" s="19">
        <v>0.03</v>
      </c>
    </row>
    <row r="2429" spans="1:26" ht="36.75" customHeight="1" thickBot="1" x14ac:dyDescent="0.6">
      <c r="A2429" s="153"/>
      <c r="B2429" s="11" t="s">
        <v>32</v>
      </c>
      <c r="C2429" s="11">
        <v>22132</v>
      </c>
      <c r="D2429" s="14"/>
      <c r="E2429" s="14"/>
      <c r="F2429" s="14"/>
      <c r="G2429" s="29"/>
      <c r="H2429" s="19"/>
      <c r="I2429" s="14"/>
      <c r="J2429" s="30"/>
      <c r="K2429" s="11">
        <v>1</v>
      </c>
      <c r="L2429" s="11" t="s">
        <v>33</v>
      </c>
      <c r="M2429" s="14" t="s">
        <v>34</v>
      </c>
      <c r="N2429" s="11">
        <v>2</v>
      </c>
      <c r="O2429" s="12">
        <v>216</v>
      </c>
      <c r="P2429" s="15">
        <v>100</v>
      </c>
      <c r="Q2429" s="16">
        <v>8450</v>
      </c>
      <c r="R2429" s="16">
        <f t="shared" si="365"/>
        <v>1825200</v>
      </c>
      <c r="S2429" s="15">
        <v>31</v>
      </c>
      <c r="T2429" s="15">
        <v>85</v>
      </c>
      <c r="U2429" s="13">
        <f t="shared" si="366"/>
        <v>273780</v>
      </c>
      <c r="V2429" s="13">
        <f t="shared" si="360"/>
        <v>273780</v>
      </c>
      <c r="W2429" s="13">
        <f t="shared" si="364"/>
        <v>273780</v>
      </c>
      <c r="X2429" s="17">
        <v>10</v>
      </c>
      <c r="Y2429" s="6" t="s">
        <v>35</v>
      </c>
      <c r="Z2429" s="19">
        <v>0.02</v>
      </c>
    </row>
    <row r="2430" spans="1:26" s="37" customFormat="1" ht="36.75" customHeight="1" thickBot="1" x14ac:dyDescent="0.6">
      <c r="A2430" s="147">
        <v>1989</v>
      </c>
      <c r="B2430" s="14" t="s">
        <v>32</v>
      </c>
      <c r="C2430" s="14">
        <v>32536</v>
      </c>
      <c r="D2430" s="14">
        <v>0</v>
      </c>
      <c r="E2430" s="14">
        <v>2</v>
      </c>
      <c r="F2430" s="14">
        <v>18</v>
      </c>
      <c r="G2430" s="29">
        <v>2</v>
      </c>
      <c r="H2430" s="19">
        <f>SUM(D2430*400)+(E2430*100)+F2430</f>
        <v>218</v>
      </c>
      <c r="I2430" s="14">
        <v>500</v>
      </c>
      <c r="J2430" s="30">
        <f>H2430*I2430</f>
        <v>109000</v>
      </c>
      <c r="K2430" s="14">
        <v>1</v>
      </c>
      <c r="L2430" s="14"/>
      <c r="M2430" s="14"/>
      <c r="N2430" s="14">
        <v>2</v>
      </c>
      <c r="O2430" s="19"/>
      <c r="P2430" s="31">
        <v>100</v>
      </c>
      <c r="Q2430" s="32"/>
      <c r="R2430" s="32"/>
      <c r="S2430" s="31"/>
      <c r="T2430" s="31"/>
      <c r="U2430" s="30"/>
      <c r="V2430" s="30">
        <f t="shared" si="360"/>
        <v>109000</v>
      </c>
      <c r="W2430" s="30">
        <f>V2430</f>
        <v>109000</v>
      </c>
      <c r="X2430" s="33">
        <v>50</v>
      </c>
      <c r="Y2430" s="6" t="s">
        <v>35</v>
      </c>
      <c r="Z2430" s="44">
        <v>0.03</v>
      </c>
    </row>
    <row r="2431" spans="1:26" ht="36.6" customHeight="1" thickBot="1" x14ac:dyDescent="0.6">
      <c r="A2431" s="159"/>
      <c r="B2431" s="11" t="s">
        <v>32</v>
      </c>
      <c r="C2431" s="11">
        <v>32536</v>
      </c>
      <c r="D2431" s="11"/>
      <c r="E2431" s="11"/>
      <c r="F2431" s="11"/>
      <c r="G2431" s="20"/>
      <c r="H2431" s="12"/>
      <c r="I2431" s="11"/>
      <c r="J2431" s="13"/>
      <c r="K2431" s="11">
        <v>1</v>
      </c>
      <c r="L2431" s="11" t="s">
        <v>33</v>
      </c>
      <c r="M2431" s="14" t="s">
        <v>34</v>
      </c>
      <c r="N2431" s="11">
        <v>2</v>
      </c>
      <c r="O2431" s="12">
        <v>196</v>
      </c>
      <c r="P2431" s="15">
        <v>100</v>
      </c>
      <c r="Q2431" s="16">
        <v>8450</v>
      </c>
      <c r="R2431" s="16">
        <f t="shared" si="365"/>
        <v>1656200</v>
      </c>
      <c r="S2431" s="15">
        <v>31</v>
      </c>
      <c r="T2431" s="15">
        <v>85</v>
      </c>
      <c r="U2431" s="13">
        <f t="shared" si="366"/>
        <v>248430</v>
      </c>
      <c r="V2431" s="13">
        <f t="shared" si="360"/>
        <v>248430</v>
      </c>
      <c r="W2431" s="13">
        <f t="shared" si="364"/>
        <v>248430</v>
      </c>
      <c r="X2431" s="17">
        <v>10</v>
      </c>
      <c r="Y2431" s="18" t="s">
        <v>35</v>
      </c>
      <c r="Z2431" s="19">
        <v>0.02</v>
      </c>
    </row>
    <row r="2432" spans="1:26" s="37" customFormat="1" ht="36.75" customHeight="1" thickBot="1" x14ac:dyDescent="0.6">
      <c r="A2432" s="160">
        <v>1990</v>
      </c>
      <c r="B2432" s="14" t="s">
        <v>32</v>
      </c>
      <c r="C2432" s="14">
        <v>39964</v>
      </c>
      <c r="D2432" s="14">
        <v>0</v>
      </c>
      <c r="E2432" s="14">
        <v>0</v>
      </c>
      <c r="F2432" s="14">
        <v>93</v>
      </c>
      <c r="G2432" s="14">
        <v>2</v>
      </c>
      <c r="H2432" s="19">
        <f>SUM(D2432*400)+(E2432*100)+F2432</f>
        <v>93</v>
      </c>
      <c r="I2432" s="14">
        <v>330</v>
      </c>
      <c r="J2432" s="30">
        <f>H2432*I2432</f>
        <v>30690</v>
      </c>
      <c r="K2432" s="14">
        <v>1</v>
      </c>
      <c r="L2432" s="14"/>
      <c r="M2432" s="14"/>
      <c r="N2432" s="14">
        <v>2</v>
      </c>
      <c r="O2432" s="19"/>
      <c r="P2432" s="31">
        <v>100</v>
      </c>
      <c r="Q2432" s="32"/>
      <c r="R2432" s="32"/>
      <c r="S2432" s="31"/>
      <c r="T2432" s="31"/>
      <c r="U2432" s="30"/>
      <c r="V2432" s="30">
        <f t="shared" si="360"/>
        <v>30690</v>
      </c>
      <c r="W2432" s="30">
        <f>V2432</f>
        <v>30690</v>
      </c>
      <c r="X2432" s="33">
        <v>50</v>
      </c>
      <c r="Y2432" s="34" t="s">
        <v>35</v>
      </c>
      <c r="Z2432" s="44">
        <v>0.03</v>
      </c>
    </row>
    <row r="2433" spans="1:26" ht="36.75" customHeight="1" thickBot="1" x14ac:dyDescent="0.6">
      <c r="A2433" s="148"/>
      <c r="B2433" s="11" t="s">
        <v>32</v>
      </c>
      <c r="C2433" s="11">
        <v>39964</v>
      </c>
      <c r="D2433" s="11"/>
      <c r="E2433" s="11"/>
      <c r="F2433" s="11"/>
      <c r="G2433" s="11"/>
      <c r="H2433" s="12"/>
      <c r="I2433" s="11"/>
      <c r="J2433" s="13"/>
      <c r="K2433" s="11">
        <v>1</v>
      </c>
      <c r="L2433" s="11" t="s">
        <v>33</v>
      </c>
      <c r="M2433" s="14" t="s">
        <v>34</v>
      </c>
      <c r="N2433" s="11">
        <v>2</v>
      </c>
      <c r="O2433" s="12">
        <v>126</v>
      </c>
      <c r="P2433" s="15">
        <v>100</v>
      </c>
      <c r="Q2433" s="16">
        <v>8450</v>
      </c>
      <c r="R2433" s="16">
        <f t="shared" si="365"/>
        <v>1064700</v>
      </c>
      <c r="S2433" s="15">
        <v>26</v>
      </c>
      <c r="T2433" s="15">
        <v>85</v>
      </c>
      <c r="U2433" s="13">
        <f t="shared" si="366"/>
        <v>159705</v>
      </c>
      <c r="V2433" s="13">
        <f t="shared" si="360"/>
        <v>159705</v>
      </c>
      <c r="W2433" s="13">
        <f t="shared" si="364"/>
        <v>159705</v>
      </c>
      <c r="X2433" s="17">
        <v>10</v>
      </c>
      <c r="Y2433" s="18" t="s">
        <v>35</v>
      </c>
      <c r="Z2433" s="19">
        <v>0.02</v>
      </c>
    </row>
    <row r="2434" spans="1:26" ht="36.75" customHeight="1" thickBot="1" x14ac:dyDescent="0.6">
      <c r="A2434" s="11">
        <v>1991</v>
      </c>
      <c r="B2434" s="11" t="s">
        <v>32</v>
      </c>
      <c r="C2434" s="11">
        <v>21468</v>
      </c>
      <c r="D2434" s="11">
        <v>5</v>
      </c>
      <c r="E2434" s="11">
        <v>2</v>
      </c>
      <c r="F2434" s="11">
        <v>37</v>
      </c>
      <c r="G2434" s="20">
        <v>1</v>
      </c>
      <c r="H2434" s="12">
        <f>SUM(D2434*400)+(E2434*100)+F2434</f>
        <v>2237</v>
      </c>
      <c r="I2434" s="11">
        <v>130</v>
      </c>
      <c r="J2434" s="13">
        <f>H2434*I2434</f>
        <v>290810</v>
      </c>
      <c r="K2434" s="11">
        <v>1</v>
      </c>
      <c r="L2434" s="11"/>
      <c r="M2434" s="11"/>
      <c r="N2434" s="11">
        <v>1</v>
      </c>
      <c r="O2434" s="12"/>
      <c r="P2434" s="15">
        <v>100</v>
      </c>
      <c r="Q2434" s="16"/>
      <c r="R2434" s="16"/>
      <c r="S2434" s="15"/>
      <c r="T2434" s="15"/>
      <c r="U2434" s="13"/>
      <c r="V2434" s="13">
        <f t="shared" si="360"/>
        <v>290810</v>
      </c>
      <c r="W2434" s="13">
        <f t="shared" si="364"/>
        <v>290810</v>
      </c>
      <c r="X2434" s="17">
        <v>50</v>
      </c>
      <c r="Y2434" s="18" t="s">
        <v>35</v>
      </c>
      <c r="Z2434" s="19">
        <v>0.01</v>
      </c>
    </row>
    <row r="2435" spans="1:26" s="37" customFormat="1" ht="36.75" customHeight="1" thickBot="1" x14ac:dyDescent="0.6">
      <c r="A2435" s="152">
        <v>1992</v>
      </c>
      <c r="B2435" s="14" t="s">
        <v>32</v>
      </c>
      <c r="C2435" s="14">
        <v>33341</v>
      </c>
      <c r="D2435" s="14">
        <v>0</v>
      </c>
      <c r="E2435" s="14">
        <v>1</v>
      </c>
      <c r="F2435" s="14">
        <v>88</v>
      </c>
      <c r="G2435" s="29">
        <v>2</v>
      </c>
      <c r="H2435" s="19">
        <f t="shared" si="363"/>
        <v>188</v>
      </c>
      <c r="I2435" s="14">
        <v>420</v>
      </c>
      <c r="J2435" s="30">
        <f>H2435*I2435</f>
        <v>78960</v>
      </c>
      <c r="K2435" s="14">
        <v>1</v>
      </c>
      <c r="L2435" s="14"/>
      <c r="M2435" s="14"/>
      <c r="N2435" s="14">
        <v>2</v>
      </c>
      <c r="O2435" s="19"/>
      <c r="P2435" s="31">
        <v>100</v>
      </c>
      <c r="Q2435" s="32"/>
      <c r="R2435" s="32"/>
      <c r="S2435" s="31"/>
      <c r="T2435" s="31"/>
      <c r="U2435" s="30"/>
      <c r="V2435" s="30">
        <f t="shared" si="360"/>
        <v>78960</v>
      </c>
      <c r="W2435" s="30">
        <f t="shared" si="364"/>
        <v>78960</v>
      </c>
      <c r="X2435" s="33">
        <v>50</v>
      </c>
      <c r="Y2435" s="34" t="s">
        <v>35</v>
      </c>
      <c r="Z2435" s="19">
        <v>0.03</v>
      </c>
    </row>
    <row r="2436" spans="1:26" ht="36.75" customHeight="1" thickBot="1" x14ac:dyDescent="0.6">
      <c r="A2436" s="153"/>
      <c r="B2436" s="11" t="s">
        <v>32</v>
      </c>
      <c r="C2436" s="11">
        <v>33341</v>
      </c>
      <c r="D2436" s="11"/>
      <c r="E2436" s="11"/>
      <c r="F2436" s="11"/>
      <c r="G2436" s="20"/>
      <c r="H2436" s="12"/>
      <c r="I2436" s="11"/>
      <c r="J2436" s="13"/>
      <c r="K2436" s="11">
        <v>1</v>
      </c>
      <c r="L2436" s="11" t="s">
        <v>33</v>
      </c>
      <c r="M2436" s="11" t="s">
        <v>37</v>
      </c>
      <c r="N2436" s="11">
        <v>2</v>
      </c>
      <c r="O2436" s="12">
        <v>135</v>
      </c>
      <c r="P2436" s="15">
        <v>100</v>
      </c>
      <c r="Q2436" s="16">
        <v>8450</v>
      </c>
      <c r="R2436" s="16">
        <f>O2436*Q2436</f>
        <v>1140750</v>
      </c>
      <c r="S2436" s="15">
        <v>31</v>
      </c>
      <c r="T2436" s="15">
        <v>52</v>
      </c>
      <c r="U2436" s="13">
        <f>R2436*(100-T2436)%</f>
        <v>547560</v>
      </c>
      <c r="V2436" s="13">
        <f t="shared" si="360"/>
        <v>547560</v>
      </c>
      <c r="W2436" s="13">
        <f t="shared" si="364"/>
        <v>547560</v>
      </c>
      <c r="X2436" s="17">
        <v>10</v>
      </c>
      <c r="Y2436" s="18" t="s">
        <v>35</v>
      </c>
      <c r="Z2436" s="19">
        <v>0.02</v>
      </c>
    </row>
    <row r="2437" spans="1:26" ht="25.5" customHeight="1" thickBot="1" x14ac:dyDescent="0.6">
      <c r="A2437" s="11">
        <v>1993</v>
      </c>
      <c r="B2437" s="11" t="s">
        <v>32</v>
      </c>
      <c r="C2437" s="11">
        <v>354</v>
      </c>
      <c r="D2437" s="11">
        <v>2</v>
      </c>
      <c r="E2437" s="11">
        <v>2</v>
      </c>
      <c r="F2437" s="11">
        <v>67</v>
      </c>
      <c r="G2437" s="20">
        <v>1</v>
      </c>
      <c r="H2437" s="12">
        <f t="shared" si="363"/>
        <v>1067</v>
      </c>
      <c r="I2437" s="11">
        <v>370</v>
      </c>
      <c r="J2437" s="13">
        <f>H2437*I2437</f>
        <v>394790</v>
      </c>
      <c r="K2437" s="11">
        <v>1</v>
      </c>
      <c r="L2437" s="11"/>
      <c r="M2437" s="11"/>
      <c r="N2437" s="11">
        <v>1</v>
      </c>
      <c r="O2437" s="12"/>
      <c r="P2437" s="15">
        <v>100</v>
      </c>
      <c r="Q2437" s="16"/>
      <c r="R2437" s="16"/>
      <c r="S2437" s="15"/>
      <c r="T2437" s="15"/>
      <c r="U2437" s="13"/>
      <c r="V2437" s="13">
        <f t="shared" si="360"/>
        <v>394790</v>
      </c>
      <c r="W2437" s="13">
        <f t="shared" si="364"/>
        <v>394790</v>
      </c>
      <c r="X2437" s="17">
        <v>50</v>
      </c>
      <c r="Y2437" s="18" t="s">
        <v>35</v>
      </c>
      <c r="Z2437" s="19">
        <v>0.01</v>
      </c>
    </row>
    <row r="2438" spans="1:26" ht="25.5" customHeight="1" thickBot="1" x14ac:dyDescent="0.6">
      <c r="A2438" s="11">
        <v>1994</v>
      </c>
      <c r="B2438" s="11" t="s">
        <v>32</v>
      </c>
      <c r="C2438" s="11">
        <v>21571</v>
      </c>
      <c r="D2438" s="11">
        <v>1</v>
      </c>
      <c r="E2438" s="11">
        <v>3</v>
      </c>
      <c r="F2438" s="11">
        <v>18</v>
      </c>
      <c r="G2438" s="20">
        <v>1</v>
      </c>
      <c r="H2438" s="12">
        <f t="shared" si="363"/>
        <v>718</v>
      </c>
      <c r="I2438" s="11">
        <v>180</v>
      </c>
      <c r="J2438" s="13">
        <f>H2438*I2438</f>
        <v>129240</v>
      </c>
      <c r="K2438" s="11">
        <v>1</v>
      </c>
      <c r="L2438" s="11"/>
      <c r="M2438" s="11"/>
      <c r="N2438" s="11">
        <v>1</v>
      </c>
      <c r="O2438" s="12"/>
      <c r="P2438" s="15">
        <v>100</v>
      </c>
      <c r="Q2438" s="16"/>
      <c r="R2438" s="16"/>
      <c r="S2438" s="15"/>
      <c r="T2438" s="15"/>
      <c r="U2438" s="13"/>
      <c r="V2438" s="13">
        <f t="shared" si="360"/>
        <v>129240</v>
      </c>
      <c r="W2438" s="13">
        <f t="shared" si="364"/>
        <v>129240</v>
      </c>
      <c r="X2438" s="17">
        <v>50</v>
      </c>
      <c r="Y2438" s="18" t="s">
        <v>35</v>
      </c>
      <c r="Z2438" s="19">
        <v>0.01</v>
      </c>
    </row>
    <row r="2439" spans="1:26" ht="25.5" customHeight="1" thickBot="1" x14ac:dyDescent="0.6">
      <c r="A2439" s="11">
        <v>1995</v>
      </c>
      <c r="B2439" s="11" t="s">
        <v>32</v>
      </c>
      <c r="C2439" s="11">
        <v>17338</v>
      </c>
      <c r="D2439" s="11">
        <v>13</v>
      </c>
      <c r="E2439" s="11">
        <v>2</v>
      </c>
      <c r="F2439" s="11">
        <v>50</v>
      </c>
      <c r="G2439" s="20">
        <v>1</v>
      </c>
      <c r="H2439" s="12">
        <f t="shared" si="363"/>
        <v>5450</v>
      </c>
      <c r="I2439" s="11">
        <v>110</v>
      </c>
      <c r="J2439" s="13">
        <f>H2439*I2439</f>
        <v>599500</v>
      </c>
      <c r="K2439" s="11">
        <v>1</v>
      </c>
      <c r="L2439" s="11"/>
      <c r="M2439" s="11"/>
      <c r="N2439" s="11">
        <v>1</v>
      </c>
      <c r="O2439" s="12"/>
      <c r="P2439" s="15">
        <v>100</v>
      </c>
      <c r="Q2439" s="16"/>
      <c r="R2439" s="16"/>
      <c r="S2439" s="15"/>
      <c r="T2439" s="15"/>
      <c r="U2439" s="13"/>
      <c r="V2439" s="13">
        <f t="shared" si="360"/>
        <v>599500</v>
      </c>
      <c r="W2439" s="13">
        <f t="shared" si="364"/>
        <v>599500</v>
      </c>
      <c r="X2439" s="17">
        <v>50</v>
      </c>
      <c r="Y2439" s="6" t="s">
        <v>35</v>
      </c>
      <c r="Z2439" s="19">
        <v>0.01</v>
      </c>
    </row>
    <row r="2440" spans="1:26" ht="25.5" customHeight="1" thickBot="1" x14ac:dyDescent="0.6">
      <c r="A2440" s="11">
        <v>1996</v>
      </c>
      <c r="B2440" s="11" t="s">
        <v>32</v>
      </c>
      <c r="C2440" s="11">
        <v>22581</v>
      </c>
      <c r="D2440" s="11">
        <v>0</v>
      </c>
      <c r="E2440" s="11">
        <v>3</v>
      </c>
      <c r="F2440" s="11">
        <v>97</v>
      </c>
      <c r="G2440" s="20">
        <v>1</v>
      </c>
      <c r="H2440" s="12">
        <f t="shared" si="363"/>
        <v>397</v>
      </c>
      <c r="I2440" s="11">
        <v>420</v>
      </c>
      <c r="J2440" s="13">
        <f>H2440*I2440</f>
        <v>166740</v>
      </c>
      <c r="K2440" s="11">
        <v>1</v>
      </c>
      <c r="L2440" s="11"/>
      <c r="M2440" s="11"/>
      <c r="N2440" s="11">
        <v>1</v>
      </c>
      <c r="O2440" s="12"/>
      <c r="P2440" s="15">
        <v>100</v>
      </c>
      <c r="Q2440" s="16"/>
      <c r="R2440" s="16"/>
      <c r="S2440" s="15"/>
      <c r="T2440" s="15"/>
      <c r="U2440" s="13"/>
      <c r="V2440" s="13">
        <f t="shared" si="360"/>
        <v>166740</v>
      </c>
      <c r="W2440" s="13">
        <f t="shared" si="364"/>
        <v>166740</v>
      </c>
      <c r="X2440" s="17">
        <v>50</v>
      </c>
      <c r="Y2440" s="18" t="s">
        <v>35</v>
      </c>
      <c r="Z2440" s="19">
        <v>0.01</v>
      </c>
    </row>
    <row r="2441" spans="1:26" ht="36.75" customHeight="1" thickBot="1" x14ac:dyDescent="0.6">
      <c r="A2441" s="152">
        <v>1997</v>
      </c>
      <c r="B2441" s="11" t="s">
        <v>32</v>
      </c>
      <c r="C2441" s="11">
        <v>40446</v>
      </c>
      <c r="D2441" s="11">
        <v>0</v>
      </c>
      <c r="E2441" s="11">
        <v>0</v>
      </c>
      <c r="F2441" s="11">
        <v>67</v>
      </c>
      <c r="G2441" s="11">
        <v>2</v>
      </c>
      <c r="H2441" s="12">
        <f t="shared" ref="H2441" si="367">SUM(D2441*400)+(E2441*100)+F2441</f>
        <v>67</v>
      </c>
      <c r="I2441" s="11">
        <v>100</v>
      </c>
      <c r="J2441" s="13">
        <f>H2441*I2441</f>
        <v>6700</v>
      </c>
      <c r="K2441" s="11">
        <v>1</v>
      </c>
      <c r="L2441" s="11"/>
      <c r="M2441" s="11"/>
      <c r="N2441" s="11">
        <v>2</v>
      </c>
      <c r="O2441" s="12"/>
      <c r="P2441" s="15">
        <v>100</v>
      </c>
      <c r="Q2441" s="16"/>
      <c r="R2441" s="16"/>
      <c r="S2441" s="15"/>
      <c r="T2441" s="15"/>
      <c r="U2441" s="13"/>
      <c r="V2441" s="13">
        <f t="shared" si="360"/>
        <v>6700</v>
      </c>
      <c r="W2441" s="13">
        <f t="shared" si="364"/>
        <v>6700</v>
      </c>
      <c r="X2441" s="17">
        <v>50</v>
      </c>
      <c r="Y2441" s="18" t="s">
        <v>35</v>
      </c>
      <c r="Z2441" s="19">
        <v>0.03</v>
      </c>
    </row>
    <row r="2442" spans="1:26" ht="36.75" customHeight="1" thickBot="1" x14ac:dyDescent="0.6">
      <c r="A2442" s="153"/>
      <c r="B2442" s="11" t="s">
        <v>32</v>
      </c>
      <c r="C2442" s="11">
        <v>40446</v>
      </c>
      <c r="D2442" s="11"/>
      <c r="E2442" s="11"/>
      <c r="F2442" s="11"/>
      <c r="G2442" s="11"/>
      <c r="H2442" s="12"/>
      <c r="I2442" s="11"/>
      <c r="J2442" s="13"/>
      <c r="K2442" s="11">
        <v>1</v>
      </c>
      <c r="L2442" s="11" t="s">
        <v>33</v>
      </c>
      <c r="M2442" s="11" t="s">
        <v>37</v>
      </c>
      <c r="N2442" s="11">
        <v>2</v>
      </c>
      <c r="O2442" s="12">
        <v>156</v>
      </c>
      <c r="P2442" s="15">
        <v>100</v>
      </c>
      <c r="Q2442" s="16">
        <v>8450</v>
      </c>
      <c r="R2442" s="16">
        <f>O2442*Q2442</f>
        <v>1318200</v>
      </c>
      <c r="S2442" s="15">
        <v>16</v>
      </c>
      <c r="T2442" s="15">
        <v>22</v>
      </c>
      <c r="U2442" s="13">
        <f>R2442*(100-T2442)%</f>
        <v>1028196</v>
      </c>
      <c r="V2442" s="13">
        <f t="shared" si="360"/>
        <v>1028196</v>
      </c>
      <c r="W2442" s="13">
        <f t="shared" si="364"/>
        <v>1028196</v>
      </c>
      <c r="X2442" s="17">
        <v>10</v>
      </c>
      <c r="Y2442" s="18" t="s">
        <v>35</v>
      </c>
      <c r="Z2442" s="19">
        <v>0.02</v>
      </c>
    </row>
    <row r="2443" spans="1:26" s="37" customFormat="1" ht="36.75" customHeight="1" thickBot="1" x14ac:dyDescent="0.6">
      <c r="A2443" s="147">
        <v>1998</v>
      </c>
      <c r="B2443" s="14" t="s">
        <v>32</v>
      </c>
      <c r="C2443" s="14">
        <v>35469</v>
      </c>
      <c r="D2443" s="14">
        <v>0</v>
      </c>
      <c r="E2443" s="14">
        <v>1</v>
      </c>
      <c r="F2443" s="14">
        <v>72</v>
      </c>
      <c r="G2443" s="14">
        <v>2</v>
      </c>
      <c r="H2443" s="19">
        <f t="shared" si="363"/>
        <v>172</v>
      </c>
      <c r="I2443" s="14">
        <v>420</v>
      </c>
      <c r="J2443" s="30">
        <f>H2443*I2443</f>
        <v>72240</v>
      </c>
      <c r="K2443" s="14">
        <v>1</v>
      </c>
      <c r="L2443" s="14"/>
      <c r="M2443" s="14"/>
      <c r="N2443" s="14">
        <v>2</v>
      </c>
      <c r="O2443" s="19"/>
      <c r="P2443" s="31">
        <v>100</v>
      </c>
      <c r="Q2443" s="32"/>
      <c r="R2443" s="32"/>
      <c r="S2443" s="31"/>
      <c r="T2443" s="31"/>
      <c r="U2443" s="30"/>
      <c r="V2443" s="30">
        <f t="shared" si="360"/>
        <v>72240</v>
      </c>
      <c r="W2443" s="30">
        <f t="shared" si="364"/>
        <v>72240</v>
      </c>
      <c r="X2443" s="33">
        <v>50</v>
      </c>
      <c r="Y2443" s="34" t="s">
        <v>35</v>
      </c>
      <c r="Z2443" s="19">
        <v>0.03</v>
      </c>
    </row>
    <row r="2444" spans="1:26" ht="36.75" customHeight="1" thickBot="1" x14ac:dyDescent="0.6">
      <c r="A2444" s="153"/>
      <c r="B2444" s="11" t="s">
        <v>32</v>
      </c>
      <c r="C2444" s="11">
        <v>35469</v>
      </c>
      <c r="D2444" s="11"/>
      <c r="E2444" s="11"/>
      <c r="F2444" s="11"/>
      <c r="G2444" s="11"/>
      <c r="H2444" s="12"/>
      <c r="I2444" s="11"/>
      <c r="J2444" s="13"/>
      <c r="K2444" s="11">
        <v>2</v>
      </c>
      <c r="L2444" s="11" t="s">
        <v>33</v>
      </c>
      <c r="M2444" s="11" t="s">
        <v>37</v>
      </c>
      <c r="N2444" s="11">
        <v>2</v>
      </c>
      <c r="O2444" s="12">
        <v>130</v>
      </c>
      <c r="P2444" s="15">
        <v>100</v>
      </c>
      <c r="Q2444" s="16">
        <v>8450</v>
      </c>
      <c r="R2444" s="16">
        <f>O2444*Q2444</f>
        <v>1098500</v>
      </c>
      <c r="S2444" s="15">
        <v>36</v>
      </c>
      <c r="T2444" s="15">
        <v>62</v>
      </c>
      <c r="U2444" s="13">
        <f>R2444*(100-T2444)%</f>
        <v>417430</v>
      </c>
      <c r="V2444" s="13">
        <f t="shared" si="360"/>
        <v>417430</v>
      </c>
      <c r="W2444" s="13">
        <f t="shared" si="364"/>
        <v>417430</v>
      </c>
      <c r="X2444" s="17">
        <v>10</v>
      </c>
      <c r="Y2444" s="18" t="s">
        <v>35</v>
      </c>
      <c r="Z2444" s="19">
        <v>0.02</v>
      </c>
    </row>
    <row r="2445" spans="1:26" ht="28.5" customHeight="1" thickBot="1" x14ac:dyDescent="0.6">
      <c r="A2445" s="11">
        <v>1999</v>
      </c>
      <c r="B2445" s="11" t="s">
        <v>32</v>
      </c>
      <c r="C2445" s="11">
        <v>19661</v>
      </c>
      <c r="D2445" s="11">
        <v>6</v>
      </c>
      <c r="E2445" s="11">
        <v>3</v>
      </c>
      <c r="F2445" s="11">
        <v>66</v>
      </c>
      <c r="G2445" s="20">
        <v>1</v>
      </c>
      <c r="H2445" s="12">
        <f t="shared" si="363"/>
        <v>2766</v>
      </c>
      <c r="I2445" s="11">
        <v>100</v>
      </c>
      <c r="J2445" s="13">
        <f t="shared" ref="J2445:J2455" si="368">H2445*I2445</f>
        <v>276600</v>
      </c>
      <c r="K2445" s="11">
        <v>1</v>
      </c>
      <c r="L2445" s="11"/>
      <c r="M2445" s="11"/>
      <c r="N2445" s="11">
        <v>1</v>
      </c>
      <c r="O2445" s="12"/>
      <c r="P2445" s="15">
        <v>100</v>
      </c>
      <c r="Q2445" s="16"/>
      <c r="R2445" s="16"/>
      <c r="S2445" s="15"/>
      <c r="T2445" s="15"/>
      <c r="U2445" s="13"/>
      <c r="V2445" s="13">
        <f t="shared" si="360"/>
        <v>276600</v>
      </c>
      <c r="W2445" s="13">
        <f t="shared" si="364"/>
        <v>276600</v>
      </c>
      <c r="X2445" s="17">
        <v>50</v>
      </c>
      <c r="Y2445" s="18" t="s">
        <v>35</v>
      </c>
      <c r="Z2445" s="19">
        <v>0.01</v>
      </c>
    </row>
    <row r="2446" spans="1:26" ht="28.5" customHeight="1" thickBot="1" x14ac:dyDescent="0.6">
      <c r="A2446" s="11">
        <v>2000</v>
      </c>
      <c r="B2446" s="11" t="s">
        <v>32</v>
      </c>
      <c r="C2446" s="11">
        <v>19506</v>
      </c>
      <c r="D2446" s="11">
        <v>6</v>
      </c>
      <c r="E2446" s="11">
        <v>3</v>
      </c>
      <c r="F2446" s="11">
        <v>20</v>
      </c>
      <c r="G2446" s="20">
        <v>1</v>
      </c>
      <c r="H2446" s="12">
        <f t="shared" si="363"/>
        <v>2720</v>
      </c>
      <c r="I2446" s="11">
        <v>100</v>
      </c>
      <c r="J2446" s="13">
        <f t="shared" si="368"/>
        <v>272000</v>
      </c>
      <c r="K2446" s="11">
        <v>1</v>
      </c>
      <c r="L2446" s="11"/>
      <c r="M2446" s="11"/>
      <c r="N2446" s="11">
        <v>1</v>
      </c>
      <c r="O2446" s="12"/>
      <c r="P2446" s="15">
        <v>100</v>
      </c>
      <c r="Q2446" s="16"/>
      <c r="R2446" s="16"/>
      <c r="S2446" s="15"/>
      <c r="T2446" s="15"/>
      <c r="U2446" s="13"/>
      <c r="V2446" s="13">
        <f t="shared" si="360"/>
        <v>272000</v>
      </c>
      <c r="W2446" s="13">
        <f t="shared" si="364"/>
        <v>272000</v>
      </c>
      <c r="X2446" s="17">
        <v>50</v>
      </c>
      <c r="Y2446" s="18" t="s">
        <v>35</v>
      </c>
      <c r="Z2446" s="19">
        <v>0.01</v>
      </c>
    </row>
    <row r="2447" spans="1:26" ht="28.5" customHeight="1" thickBot="1" x14ac:dyDescent="0.6">
      <c r="A2447" s="11">
        <v>2001</v>
      </c>
      <c r="B2447" s="11" t="s">
        <v>32</v>
      </c>
      <c r="C2447" s="11">
        <v>40554</v>
      </c>
      <c r="D2447" s="11">
        <v>5</v>
      </c>
      <c r="E2447" s="11">
        <v>0</v>
      </c>
      <c r="F2447" s="11">
        <v>0</v>
      </c>
      <c r="G2447" s="11">
        <v>1</v>
      </c>
      <c r="H2447" s="12">
        <f t="shared" si="363"/>
        <v>2000</v>
      </c>
      <c r="I2447" s="11">
        <v>110</v>
      </c>
      <c r="J2447" s="13">
        <f t="shared" si="368"/>
        <v>220000</v>
      </c>
      <c r="K2447" s="11">
        <v>1</v>
      </c>
      <c r="L2447" s="11"/>
      <c r="M2447" s="11"/>
      <c r="N2447" s="11">
        <v>1</v>
      </c>
      <c r="O2447" s="12"/>
      <c r="P2447" s="15">
        <v>100</v>
      </c>
      <c r="Q2447" s="16"/>
      <c r="R2447" s="16"/>
      <c r="S2447" s="15"/>
      <c r="T2447" s="15"/>
      <c r="U2447" s="13"/>
      <c r="V2447" s="13">
        <f t="shared" si="360"/>
        <v>220000</v>
      </c>
      <c r="W2447" s="13">
        <f t="shared" si="364"/>
        <v>220000</v>
      </c>
      <c r="X2447" s="17">
        <v>50</v>
      </c>
      <c r="Y2447" s="18" t="s">
        <v>35</v>
      </c>
      <c r="Z2447" s="19">
        <v>0.01</v>
      </c>
    </row>
    <row r="2448" spans="1:26" ht="28.5" customHeight="1" thickBot="1" x14ac:dyDescent="0.6">
      <c r="A2448" s="11">
        <v>2002</v>
      </c>
      <c r="B2448" s="11" t="s">
        <v>32</v>
      </c>
      <c r="C2448" s="11">
        <v>34444</v>
      </c>
      <c r="D2448" s="11">
        <v>0</v>
      </c>
      <c r="E2448" s="11">
        <v>1</v>
      </c>
      <c r="F2448" s="11">
        <v>17</v>
      </c>
      <c r="G2448" s="11">
        <v>1</v>
      </c>
      <c r="H2448" s="12">
        <f t="shared" si="363"/>
        <v>117</v>
      </c>
      <c r="I2448" s="11">
        <v>420</v>
      </c>
      <c r="J2448" s="13">
        <f t="shared" si="368"/>
        <v>49140</v>
      </c>
      <c r="K2448" s="11">
        <v>1</v>
      </c>
      <c r="L2448" s="11"/>
      <c r="M2448" s="11"/>
      <c r="N2448" s="11">
        <v>1</v>
      </c>
      <c r="O2448" s="12"/>
      <c r="P2448" s="15">
        <v>100</v>
      </c>
      <c r="Q2448" s="16"/>
      <c r="R2448" s="16"/>
      <c r="S2448" s="15"/>
      <c r="T2448" s="15"/>
      <c r="U2448" s="13"/>
      <c r="V2448" s="13">
        <f t="shared" si="360"/>
        <v>49140</v>
      </c>
      <c r="W2448" s="13">
        <f t="shared" si="364"/>
        <v>49140</v>
      </c>
      <c r="X2448" s="154">
        <v>50</v>
      </c>
      <c r="Y2448" s="155" t="s">
        <v>35</v>
      </c>
      <c r="Z2448" s="156">
        <v>0.01</v>
      </c>
    </row>
    <row r="2449" spans="1:26" ht="28.5" customHeight="1" thickBot="1" x14ac:dyDescent="0.6">
      <c r="A2449" s="11">
        <v>2003</v>
      </c>
      <c r="B2449" s="11" t="s">
        <v>32</v>
      </c>
      <c r="C2449" s="11">
        <v>41600</v>
      </c>
      <c r="D2449" s="11">
        <v>9</v>
      </c>
      <c r="E2449" s="11">
        <v>2</v>
      </c>
      <c r="F2449" s="11">
        <v>0</v>
      </c>
      <c r="G2449" s="11">
        <v>1</v>
      </c>
      <c r="H2449" s="12">
        <f t="shared" si="363"/>
        <v>3800</v>
      </c>
      <c r="I2449" s="11">
        <v>130</v>
      </c>
      <c r="J2449" s="13">
        <f t="shared" si="368"/>
        <v>494000</v>
      </c>
      <c r="K2449" s="11">
        <v>1</v>
      </c>
      <c r="L2449" s="11"/>
      <c r="M2449" s="11"/>
      <c r="N2449" s="11">
        <v>1</v>
      </c>
      <c r="O2449" s="12"/>
      <c r="P2449" s="15">
        <v>100</v>
      </c>
      <c r="Q2449" s="16"/>
      <c r="R2449" s="16"/>
      <c r="S2449" s="15"/>
      <c r="T2449" s="15"/>
      <c r="U2449" s="13"/>
      <c r="V2449" s="13">
        <f t="shared" si="360"/>
        <v>494000</v>
      </c>
      <c r="W2449" s="13">
        <f t="shared" si="364"/>
        <v>494000</v>
      </c>
      <c r="X2449" s="154"/>
      <c r="Y2449" s="155"/>
      <c r="Z2449" s="156"/>
    </row>
    <row r="2450" spans="1:26" ht="28.5" customHeight="1" thickBot="1" x14ac:dyDescent="0.6">
      <c r="A2450" s="11">
        <v>2004</v>
      </c>
      <c r="B2450" s="11" t="s">
        <v>32</v>
      </c>
      <c r="C2450" s="11">
        <v>47274</v>
      </c>
      <c r="D2450" s="11">
        <v>0</v>
      </c>
      <c r="E2450" s="11">
        <v>0</v>
      </c>
      <c r="F2450" s="11">
        <v>90</v>
      </c>
      <c r="G2450" s="11">
        <v>1</v>
      </c>
      <c r="H2450" s="12">
        <f t="shared" si="363"/>
        <v>90</v>
      </c>
      <c r="I2450" s="11">
        <v>500</v>
      </c>
      <c r="J2450" s="13">
        <f t="shared" si="368"/>
        <v>45000</v>
      </c>
      <c r="K2450" s="11">
        <v>1</v>
      </c>
      <c r="L2450" s="11"/>
      <c r="M2450" s="11"/>
      <c r="N2450" s="11">
        <v>1</v>
      </c>
      <c r="O2450" s="12"/>
      <c r="P2450" s="15">
        <v>100</v>
      </c>
      <c r="Q2450" s="16"/>
      <c r="R2450" s="16"/>
      <c r="S2450" s="15"/>
      <c r="T2450" s="15"/>
      <c r="U2450" s="13"/>
      <c r="V2450" s="13">
        <f t="shared" si="360"/>
        <v>45000</v>
      </c>
      <c r="W2450" s="13">
        <f t="shared" si="364"/>
        <v>45000</v>
      </c>
      <c r="X2450" s="154"/>
      <c r="Y2450" s="155"/>
      <c r="Z2450" s="156"/>
    </row>
    <row r="2451" spans="1:26" ht="28.5" customHeight="1" thickBot="1" x14ac:dyDescent="0.6">
      <c r="A2451" s="11">
        <v>2005</v>
      </c>
      <c r="B2451" s="11" t="s">
        <v>32</v>
      </c>
      <c r="C2451" s="11">
        <v>17777</v>
      </c>
      <c r="D2451" s="11">
        <v>21</v>
      </c>
      <c r="E2451" s="11">
        <v>2</v>
      </c>
      <c r="F2451" s="11">
        <v>10</v>
      </c>
      <c r="G2451" s="20">
        <v>1</v>
      </c>
      <c r="H2451" s="12">
        <f t="shared" si="363"/>
        <v>8610</v>
      </c>
      <c r="I2451" s="11">
        <v>130</v>
      </c>
      <c r="J2451" s="13">
        <f t="shared" si="368"/>
        <v>1119300</v>
      </c>
      <c r="K2451" s="11">
        <v>1</v>
      </c>
      <c r="L2451" s="11"/>
      <c r="M2451" s="11"/>
      <c r="N2451" s="11">
        <v>1</v>
      </c>
      <c r="O2451" s="12"/>
      <c r="P2451" s="15">
        <v>100</v>
      </c>
      <c r="Q2451" s="16"/>
      <c r="R2451" s="16"/>
      <c r="S2451" s="15"/>
      <c r="T2451" s="15"/>
      <c r="U2451" s="13"/>
      <c r="V2451" s="13">
        <f t="shared" si="360"/>
        <v>1119300</v>
      </c>
      <c r="W2451" s="13">
        <f t="shared" si="364"/>
        <v>1119300</v>
      </c>
      <c r="X2451" s="17">
        <v>50</v>
      </c>
      <c r="Y2451" s="6" t="s">
        <v>35</v>
      </c>
      <c r="Z2451" s="19">
        <v>0.01</v>
      </c>
    </row>
    <row r="2452" spans="1:26" ht="28.5" customHeight="1" thickBot="1" x14ac:dyDescent="0.6">
      <c r="A2452" s="11">
        <v>2006</v>
      </c>
      <c r="B2452" s="11" t="s">
        <v>32</v>
      </c>
      <c r="C2452" s="11">
        <v>17303</v>
      </c>
      <c r="D2452" s="11">
        <v>0</v>
      </c>
      <c r="E2452" s="11">
        <v>2</v>
      </c>
      <c r="F2452" s="11">
        <v>0</v>
      </c>
      <c r="G2452" s="20">
        <v>1</v>
      </c>
      <c r="H2452" s="12">
        <f t="shared" si="363"/>
        <v>200</v>
      </c>
      <c r="I2452" s="11">
        <v>110</v>
      </c>
      <c r="J2452" s="13">
        <f t="shared" si="368"/>
        <v>22000</v>
      </c>
      <c r="K2452" s="11">
        <v>1</v>
      </c>
      <c r="L2452" s="11"/>
      <c r="M2452" s="11"/>
      <c r="N2452" s="11">
        <v>1</v>
      </c>
      <c r="O2452" s="12"/>
      <c r="P2452" s="15">
        <v>100</v>
      </c>
      <c r="Q2452" s="16"/>
      <c r="R2452" s="16"/>
      <c r="S2452" s="15"/>
      <c r="T2452" s="15"/>
      <c r="U2452" s="13"/>
      <c r="V2452" s="13">
        <f t="shared" si="360"/>
        <v>22000</v>
      </c>
      <c r="W2452" s="13">
        <f t="shared" si="364"/>
        <v>22000</v>
      </c>
      <c r="X2452" s="17">
        <v>50</v>
      </c>
      <c r="Y2452" s="6" t="s">
        <v>35</v>
      </c>
      <c r="Z2452" s="19">
        <v>0.01</v>
      </c>
    </row>
    <row r="2453" spans="1:26" s="37" customFormat="1" ht="36.75" customHeight="1" thickBot="1" x14ac:dyDescent="0.6">
      <c r="A2453" s="147">
        <v>2007</v>
      </c>
      <c r="B2453" s="14" t="s">
        <v>32</v>
      </c>
      <c r="C2453" s="14">
        <v>39372</v>
      </c>
      <c r="D2453" s="14">
        <v>0</v>
      </c>
      <c r="E2453" s="14">
        <v>1</v>
      </c>
      <c r="F2453" s="14">
        <v>7</v>
      </c>
      <c r="G2453" s="14">
        <v>2</v>
      </c>
      <c r="H2453" s="19">
        <f>SUM(D2453*400)+(E2453*100)+F2453-H2455</f>
        <v>94.75</v>
      </c>
      <c r="I2453" s="14">
        <v>420</v>
      </c>
      <c r="J2453" s="30">
        <f>H2453*I2453</f>
        <v>39795</v>
      </c>
      <c r="K2453" s="14">
        <v>1</v>
      </c>
      <c r="L2453" s="14"/>
      <c r="M2453" s="14"/>
      <c r="N2453" s="14">
        <v>2</v>
      </c>
      <c r="O2453" s="19"/>
      <c r="P2453" s="31">
        <v>100</v>
      </c>
      <c r="Q2453" s="32"/>
      <c r="R2453" s="32"/>
      <c r="S2453" s="31"/>
      <c r="T2453" s="31"/>
      <c r="U2453" s="30"/>
      <c r="V2453" s="30">
        <f t="shared" si="360"/>
        <v>39795</v>
      </c>
      <c r="W2453" s="30">
        <f t="shared" si="364"/>
        <v>39795</v>
      </c>
      <c r="X2453" s="33">
        <v>0</v>
      </c>
      <c r="Y2453" s="34"/>
      <c r="Z2453" s="19">
        <v>0.02</v>
      </c>
    </row>
    <row r="2454" spans="1:26" ht="36.75" customHeight="1" thickBot="1" x14ac:dyDescent="0.6">
      <c r="A2454" s="157"/>
      <c r="B2454" s="11" t="s">
        <v>32</v>
      </c>
      <c r="C2454" s="11">
        <v>39372</v>
      </c>
      <c r="D2454" s="11"/>
      <c r="E2454" s="11"/>
      <c r="F2454" s="11"/>
      <c r="G2454" s="11"/>
      <c r="H2454" s="12"/>
      <c r="I2454" s="11"/>
      <c r="J2454" s="13"/>
      <c r="K2454" s="11">
        <v>1</v>
      </c>
      <c r="L2454" s="11" t="s">
        <v>33</v>
      </c>
      <c r="M2454" s="14" t="s">
        <v>34</v>
      </c>
      <c r="N2454" s="11">
        <v>2</v>
      </c>
      <c r="O2454" s="12">
        <v>378</v>
      </c>
      <c r="P2454" s="15">
        <v>100</v>
      </c>
      <c r="Q2454" s="16">
        <v>8450</v>
      </c>
      <c r="R2454" s="16">
        <f>O2454*Q2454</f>
        <v>3194100</v>
      </c>
      <c r="S2454" s="15">
        <v>21</v>
      </c>
      <c r="T2454" s="15">
        <v>80</v>
      </c>
      <c r="U2454" s="13">
        <f>R2454*(100-T2454)%</f>
        <v>638820</v>
      </c>
      <c r="V2454" s="13">
        <f t="shared" ref="V2454:V2517" si="369">U2454+J2454</f>
        <v>638820</v>
      </c>
      <c r="W2454" s="13">
        <f>V2454</f>
        <v>638820</v>
      </c>
      <c r="X2454" s="17">
        <v>10</v>
      </c>
      <c r="Y2454" s="18" t="s">
        <v>35</v>
      </c>
      <c r="Z2454" s="19">
        <v>0.02</v>
      </c>
    </row>
    <row r="2455" spans="1:26" s="37" customFormat="1" ht="36.75" customHeight="1" thickBot="1" x14ac:dyDescent="0.6">
      <c r="A2455" s="153"/>
      <c r="B2455" s="14" t="s">
        <v>32</v>
      </c>
      <c r="C2455" s="14">
        <v>39372</v>
      </c>
      <c r="D2455" s="14"/>
      <c r="E2455" s="14"/>
      <c r="F2455" s="14"/>
      <c r="G2455" s="14"/>
      <c r="H2455" s="19">
        <v>12.25</v>
      </c>
      <c r="I2455" s="14">
        <v>420</v>
      </c>
      <c r="J2455" s="30">
        <f t="shared" si="368"/>
        <v>5145</v>
      </c>
      <c r="K2455" s="14">
        <v>1</v>
      </c>
      <c r="L2455" s="14" t="s">
        <v>42</v>
      </c>
      <c r="M2455" s="14" t="s">
        <v>41</v>
      </c>
      <c r="N2455" s="14">
        <v>3</v>
      </c>
      <c r="O2455" s="19">
        <v>49</v>
      </c>
      <c r="P2455" s="31">
        <v>100</v>
      </c>
      <c r="Q2455" s="32">
        <v>2550</v>
      </c>
      <c r="R2455" s="32">
        <f>O2455*Q2455</f>
        <v>124950</v>
      </c>
      <c r="S2455" s="31">
        <v>5</v>
      </c>
      <c r="T2455" s="31">
        <v>15</v>
      </c>
      <c r="U2455" s="30">
        <f>R2455*(100-T2455)%</f>
        <v>106207.5</v>
      </c>
      <c r="V2455" s="30">
        <f>U2455+J2455</f>
        <v>111352.5</v>
      </c>
      <c r="W2455" s="30">
        <f t="shared" si="364"/>
        <v>111352.5</v>
      </c>
      <c r="X2455" s="33"/>
      <c r="Y2455" s="34">
        <f>W2455</f>
        <v>111352.5</v>
      </c>
      <c r="Z2455" s="19">
        <v>0.3</v>
      </c>
    </row>
    <row r="2456" spans="1:26" ht="36.75" customHeight="1" thickBot="1" x14ac:dyDescent="0.6">
      <c r="A2456" s="152">
        <v>2008</v>
      </c>
      <c r="B2456" s="11" t="s">
        <v>32</v>
      </c>
      <c r="C2456" s="11">
        <v>33251</v>
      </c>
      <c r="D2456" s="11">
        <v>0</v>
      </c>
      <c r="E2456" s="11">
        <v>2</v>
      </c>
      <c r="F2456" s="11">
        <v>13</v>
      </c>
      <c r="G2456" s="20">
        <v>2</v>
      </c>
      <c r="H2456" s="12">
        <f t="shared" si="363"/>
        <v>213</v>
      </c>
      <c r="I2456" s="11">
        <v>420</v>
      </c>
      <c r="J2456" s="13">
        <f>H2456*I2456</f>
        <v>89460</v>
      </c>
      <c r="K2456" s="11">
        <v>1</v>
      </c>
      <c r="L2456" s="11"/>
      <c r="M2456" s="11"/>
      <c r="N2456" s="11">
        <v>2</v>
      </c>
      <c r="O2456" s="12"/>
      <c r="P2456" s="15"/>
      <c r="Q2456" s="16"/>
      <c r="R2456" s="16"/>
      <c r="S2456" s="15"/>
      <c r="T2456" s="15"/>
      <c r="U2456" s="13"/>
      <c r="V2456" s="13">
        <f t="shared" si="369"/>
        <v>89460</v>
      </c>
      <c r="W2456" s="13">
        <f t="shared" si="364"/>
        <v>89460</v>
      </c>
      <c r="X2456" s="17">
        <v>50</v>
      </c>
      <c r="Y2456" s="18" t="s">
        <v>35</v>
      </c>
      <c r="Z2456" s="19">
        <v>0.03</v>
      </c>
    </row>
    <row r="2457" spans="1:26" ht="36.75" customHeight="1" thickBot="1" x14ac:dyDescent="0.6">
      <c r="A2457" s="153"/>
      <c r="B2457" s="11" t="s">
        <v>32</v>
      </c>
      <c r="C2457" s="11">
        <v>33251</v>
      </c>
      <c r="D2457" s="11"/>
      <c r="E2457" s="11"/>
      <c r="F2457" s="11"/>
      <c r="G2457" s="20"/>
      <c r="H2457" s="12"/>
      <c r="I2457" s="11"/>
      <c r="J2457" s="13"/>
      <c r="K2457" s="11">
        <v>1</v>
      </c>
      <c r="L2457" s="11" t="s">
        <v>33</v>
      </c>
      <c r="M2457" s="11" t="s">
        <v>37</v>
      </c>
      <c r="N2457" s="11">
        <v>2</v>
      </c>
      <c r="O2457" s="12">
        <v>180</v>
      </c>
      <c r="P2457" s="15">
        <v>100</v>
      </c>
      <c r="Q2457" s="16">
        <v>8450</v>
      </c>
      <c r="R2457" s="16">
        <f>O2457*Q2457</f>
        <v>1521000</v>
      </c>
      <c r="S2457" s="15">
        <v>26</v>
      </c>
      <c r="T2457" s="15">
        <v>42</v>
      </c>
      <c r="U2457" s="13">
        <f>R2457*(100-T2457)%</f>
        <v>882179.99999999988</v>
      </c>
      <c r="V2457" s="13">
        <f t="shared" si="369"/>
        <v>882179.99999999988</v>
      </c>
      <c r="W2457" s="13">
        <f t="shared" si="364"/>
        <v>882179.99999999988</v>
      </c>
      <c r="X2457" s="17">
        <v>10</v>
      </c>
      <c r="Y2457" s="18" t="s">
        <v>35</v>
      </c>
      <c r="Z2457" s="19">
        <v>0.02</v>
      </c>
    </row>
    <row r="2458" spans="1:26" ht="42" customHeight="1" thickBot="1" x14ac:dyDescent="0.6">
      <c r="A2458" s="11">
        <v>2009</v>
      </c>
      <c r="B2458" s="11" t="s">
        <v>32</v>
      </c>
      <c r="C2458" s="11">
        <v>2761</v>
      </c>
      <c r="D2458" s="11">
        <v>0</v>
      </c>
      <c r="E2458" s="11">
        <v>3</v>
      </c>
      <c r="F2458" s="11">
        <v>24</v>
      </c>
      <c r="G2458" s="20">
        <v>1</v>
      </c>
      <c r="H2458" s="12">
        <f t="shared" si="363"/>
        <v>324</v>
      </c>
      <c r="I2458" s="11">
        <v>420</v>
      </c>
      <c r="J2458" s="13">
        <f t="shared" ref="J2458:J2463" si="370">H2458*I2458</f>
        <v>136080</v>
      </c>
      <c r="K2458" s="11">
        <v>1</v>
      </c>
      <c r="L2458" s="11" t="s">
        <v>33</v>
      </c>
      <c r="M2458" s="11" t="s">
        <v>37</v>
      </c>
      <c r="N2458" s="11">
        <v>2</v>
      </c>
      <c r="O2458" s="12">
        <v>24</v>
      </c>
      <c r="P2458" s="15">
        <v>100</v>
      </c>
      <c r="Q2458" s="16">
        <v>8450</v>
      </c>
      <c r="R2458" s="16">
        <f>O2458*Q2458</f>
        <v>202800</v>
      </c>
      <c r="S2458" s="15">
        <v>6</v>
      </c>
      <c r="T2458" s="15">
        <v>6</v>
      </c>
      <c r="U2458" s="13">
        <f>R2458*(100-T2458)%</f>
        <v>190632</v>
      </c>
      <c r="V2458" s="13">
        <f t="shared" si="369"/>
        <v>326712</v>
      </c>
      <c r="W2458" s="13">
        <f t="shared" si="364"/>
        <v>326712</v>
      </c>
      <c r="X2458" s="17">
        <v>50</v>
      </c>
      <c r="Y2458" s="58" t="s">
        <v>35</v>
      </c>
      <c r="Z2458" s="19">
        <v>0.03</v>
      </c>
    </row>
    <row r="2459" spans="1:26" ht="27" customHeight="1" thickBot="1" x14ac:dyDescent="0.6">
      <c r="A2459" s="11">
        <v>2010</v>
      </c>
      <c r="B2459" s="11" t="s">
        <v>32</v>
      </c>
      <c r="C2459" s="11">
        <v>17825</v>
      </c>
      <c r="D2459" s="11">
        <v>5</v>
      </c>
      <c r="E2459" s="11">
        <v>2</v>
      </c>
      <c r="F2459" s="11">
        <v>32</v>
      </c>
      <c r="G2459" s="20">
        <v>1</v>
      </c>
      <c r="H2459" s="12">
        <f t="shared" si="363"/>
        <v>2232</v>
      </c>
      <c r="I2459" s="11">
        <v>130</v>
      </c>
      <c r="J2459" s="13">
        <f t="shared" si="370"/>
        <v>290160</v>
      </c>
      <c r="K2459" s="11">
        <v>1</v>
      </c>
      <c r="L2459" s="11"/>
      <c r="M2459" s="11"/>
      <c r="N2459" s="11">
        <v>1</v>
      </c>
      <c r="O2459" s="12"/>
      <c r="P2459" s="15">
        <v>100</v>
      </c>
      <c r="Q2459" s="16"/>
      <c r="R2459" s="16"/>
      <c r="S2459" s="15"/>
      <c r="T2459" s="15"/>
      <c r="U2459" s="13"/>
      <c r="V2459" s="13">
        <f t="shared" si="369"/>
        <v>290160</v>
      </c>
      <c r="W2459" s="13">
        <f t="shared" si="364"/>
        <v>290160</v>
      </c>
      <c r="X2459" s="17">
        <v>50</v>
      </c>
      <c r="Y2459" s="58" t="s">
        <v>35</v>
      </c>
      <c r="Z2459" s="19">
        <v>0.01</v>
      </c>
    </row>
    <row r="2460" spans="1:26" ht="36.75" customHeight="1" thickBot="1" x14ac:dyDescent="0.6">
      <c r="A2460" s="11">
        <v>2011</v>
      </c>
      <c r="B2460" s="11" t="s">
        <v>32</v>
      </c>
      <c r="C2460" s="11">
        <v>325</v>
      </c>
      <c r="D2460" s="11">
        <v>0</v>
      </c>
      <c r="E2460" s="11">
        <v>1</v>
      </c>
      <c r="F2460" s="11">
        <v>63</v>
      </c>
      <c r="G2460" s="20">
        <v>2</v>
      </c>
      <c r="H2460" s="12">
        <f t="shared" si="363"/>
        <v>163</v>
      </c>
      <c r="I2460" s="11">
        <v>100</v>
      </c>
      <c r="J2460" s="13">
        <f t="shared" si="370"/>
        <v>16300</v>
      </c>
      <c r="K2460" s="11">
        <v>1</v>
      </c>
      <c r="L2460" s="11" t="s">
        <v>33</v>
      </c>
      <c r="M2460" s="14" t="s">
        <v>34</v>
      </c>
      <c r="N2460" s="11">
        <v>2</v>
      </c>
      <c r="O2460" s="12">
        <v>270</v>
      </c>
      <c r="P2460" s="15">
        <v>100</v>
      </c>
      <c r="Q2460" s="16">
        <v>8450</v>
      </c>
      <c r="R2460" s="16">
        <f>O2460*Q2460</f>
        <v>2281500</v>
      </c>
      <c r="S2460" s="15">
        <v>26</v>
      </c>
      <c r="T2460" s="15">
        <v>85</v>
      </c>
      <c r="U2460" s="13">
        <f>R2460*(100-T2460)%</f>
        <v>342225</v>
      </c>
      <c r="V2460" s="13">
        <f t="shared" si="369"/>
        <v>358525</v>
      </c>
      <c r="W2460" s="13">
        <f t="shared" si="364"/>
        <v>358525</v>
      </c>
      <c r="X2460" s="17">
        <v>50</v>
      </c>
      <c r="Y2460" s="18" t="s">
        <v>35</v>
      </c>
      <c r="Z2460" s="19">
        <v>0.03</v>
      </c>
    </row>
    <row r="2461" spans="1:26" ht="36.75" customHeight="1" thickBot="1" x14ac:dyDescent="0.6">
      <c r="A2461" s="11">
        <v>2012</v>
      </c>
      <c r="B2461" s="11" t="s">
        <v>32</v>
      </c>
      <c r="C2461" s="11">
        <v>35544</v>
      </c>
      <c r="D2461" s="11">
        <v>6</v>
      </c>
      <c r="E2461" s="11">
        <v>3</v>
      </c>
      <c r="F2461" s="11">
        <v>86</v>
      </c>
      <c r="G2461" s="11">
        <v>1</v>
      </c>
      <c r="H2461" s="12">
        <f t="shared" si="363"/>
        <v>2786</v>
      </c>
      <c r="I2461" s="11">
        <v>100</v>
      </c>
      <c r="J2461" s="13">
        <f t="shared" si="370"/>
        <v>278600</v>
      </c>
      <c r="K2461" s="11">
        <v>1</v>
      </c>
      <c r="L2461" s="11"/>
      <c r="M2461" s="11"/>
      <c r="N2461" s="11">
        <v>1</v>
      </c>
      <c r="O2461" s="12"/>
      <c r="P2461" s="15">
        <v>100</v>
      </c>
      <c r="Q2461" s="16"/>
      <c r="R2461" s="16"/>
      <c r="S2461" s="15"/>
      <c r="T2461" s="15"/>
      <c r="U2461" s="13"/>
      <c r="V2461" s="13">
        <f t="shared" si="369"/>
        <v>278600</v>
      </c>
      <c r="W2461" s="13">
        <f t="shared" si="364"/>
        <v>278600</v>
      </c>
      <c r="X2461" s="17">
        <v>50</v>
      </c>
      <c r="Y2461" s="18" t="s">
        <v>35</v>
      </c>
      <c r="Z2461" s="19">
        <v>0.01</v>
      </c>
    </row>
    <row r="2462" spans="1:26" ht="36.75" customHeight="1" thickBot="1" x14ac:dyDescent="0.6">
      <c r="A2462" s="11">
        <v>2013</v>
      </c>
      <c r="B2462" s="11" t="s">
        <v>32</v>
      </c>
      <c r="C2462" s="11">
        <v>19662</v>
      </c>
      <c r="D2462" s="11">
        <v>11</v>
      </c>
      <c r="E2462" s="11">
        <v>2</v>
      </c>
      <c r="F2462" s="11">
        <v>35</v>
      </c>
      <c r="G2462" s="20">
        <v>1</v>
      </c>
      <c r="H2462" s="12">
        <f t="shared" si="363"/>
        <v>4635</v>
      </c>
      <c r="I2462" s="11">
        <v>100</v>
      </c>
      <c r="J2462" s="13">
        <f t="shared" si="370"/>
        <v>463500</v>
      </c>
      <c r="K2462" s="11">
        <v>1</v>
      </c>
      <c r="L2462" s="11"/>
      <c r="M2462" s="11"/>
      <c r="N2462" s="11">
        <v>1</v>
      </c>
      <c r="O2462" s="12"/>
      <c r="P2462" s="15">
        <v>100</v>
      </c>
      <c r="Q2462" s="16"/>
      <c r="R2462" s="16"/>
      <c r="S2462" s="15"/>
      <c r="T2462" s="15"/>
      <c r="U2462" s="13"/>
      <c r="V2462" s="13">
        <f t="shared" si="369"/>
        <v>463500</v>
      </c>
      <c r="W2462" s="13">
        <f t="shared" si="364"/>
        <v>463500</v>
      </c>
      <c r="X2462" s="17">
        <v>50</v>
      </c>
      <c r="Y2462" s="18" t="s">
        <v>35</v>
      </c>
      <c r="Z2462" s="19">
        <v>0.01</v>
      </c>
    </row>
    <row r="2463" spans="1:26" ht="36.75" customHeight="1" thickBot="1" x14ac:dyDescent="0.6">
      <c r="A2463" s="152">
        <v>2014</v>
      </c>
      <c r="B2463" s="11" t="s">
        <v>32</v>
      </c>
      <c r="C2463" s="11">
        <v>17404</v>
      </c>
      <c r="D2463" s="11">
        <v>1</v>
      </c>
      <c r="E2463" s="11">
        <v>0</v>
      </c>
      <c r="F2463" s="11">
        <v>0</v>
      </c>
      <c r="G2463" s="20">
        <v>2</v>
      </c>
      <c r="H2463" s="12">
        <f t="shared" si="363"/>
        <v>400</v>
      </c>
      <c r="I2463" s="11">
        <v>420</v>
      </c>
      <c r="J2463" s="13">
        <f t="shared" si="370"/>
        <v>168000</v>
      </c>
      <c r="K2463" s="11">
        <v>1</v>
      </c>
      <c r="L2463" s="11"/>
      <c r="M2463" s="11"/>
      <c r="N2463" s="11">
        <v>2</v>
      </c>
      <c r="O2463" s="12"/>
      <c r="P2463" s="15">
        <v>100</v>
      </c>
      <c r="Q2463" s="16"/>
      <c r="R2463" s="16"/>
      <c r="S2463" s="15"/>
      <c r="T2463" s="15"/>
      <c r="U2463" s="13"/>
      <c r="V2463" s="13">
        <f t="shared" si="369"/>
        <v>168000</v>
      </c>
      <c r="W2463" s="13">
        <f t="shared" si="364"/>
        <v>168000</v>
      </c>
      <c r="X2463" s="17">
        <v>50</v>
      </c>
      <c r="Y2463" s="18" t="s">
        <v>35</v>
      </c>
      <c r="Z2463" s="19">
        <v>0.02</v>
      </c>
    </row>
    <row r="2464" spans="1:26" ht="36.75" customHeight="1" thickBot="1" x14ac:dyDescent="0.6">
      <c r="A2464" s="153"/>
      <c r="B2464" s="11" t="s">
        <v>32</v>
      </c>
      <c r="C2464" s="11">
        <v>17404</v>
      </c>
      <c r="D2464" s="11"/>
      <c r="E2464" s="11"/>
      <c r="F2464" s="11"/>
      <c r="G2464" s="20"/>
      <c r="H2464" s="12"/>
      <c r="I2464" s="11"/>
      <c r="J2464" s="13"/>
      <c r="K2464" s="11">
        <v>1</v>
      </c>
      <c r="L2464" s="11" t="s">
        <v>33</v>
      </c>
      <c r="M2464" s="11" t="s">
        <v>37</v>
      </c>
      <c r="N2464" s="11">
        <v>2</v>
      </c>
      <c r="O2464" s="12">
        <v>255</v>
      </c>
      <c r="P2464" s="15">
        <v>100</v>
      </c>
      <c r="Q2464" s="16">
        <v>8450</v>
      </c>
      <c r="R2464" s="16">
        <f>O2464*Q2464</f>
        <v>2154750</v>
      </c>
      <c r="S2464" s="15">
        <v>26</v>
      </c>
      <c r="T2464" s="15">
        <v>42</v>
      </c>
      <c r="U2464" s="13">
        <f>R2464*(100-T2464)%</f>
        <v>1249755</v>
      </c>
      <c r="V2464" s="13">
        <f t="shared" si="369"/>
        <v>1249755</v>
      </c>
      <c r="W2464" s="13">
        <f t="shared" si="364"/>
        <v>1249755</v>
      </c>
      <c r="X2464" s="17">
        <v>10</v>
      </c>
      <c r="Y2464" s="6" t="s">
        <v>35</v>
      </c>
      <c r="Z2464" s="19">
        <v>0.02</v>
      </c>
    </row>
    <row r="2465" spans="1:26" ht="36.75" customHeight="1" thickBot="1" x14ac:dyDescent="0.6">
      <c r="A2465" s="11">
        <v>2015</v>
      </c>
      <c r="B2465" s="11" t="s">
        <v>32</v>
      </c>
      <c r="C2465" s="11">
        <v>456</v>
      </c>
      <c r="D2465" s="11">
        <v>0</v>
      </c>
      <c r="E2465" s="11">
        <v>1</v>
      </c>
      <c r="F2465" s="11">
        <v>90</v>
      </c>
      <c r="G2465" s="20">
        <v>2</v>
      </c>
      <c r="H2465" s="12">
        <f t="shared" si="363"/>
        <v>190</v>
      </c>
      <c r="I2465" s="11">
        <v>420</v>
      </c>
      <c r="J2465" s="13">
        <f>H2465*I2465</f>
        <v>79800</v>
      </c>
      <c r="K2465" s="11">
        <v>1</v>
      </c>
      <c r="L2465" s="11" t="s">
        <v>33</v>
      </c>
      <c r="M2465" s="14" t="s">
        <v>34</v>
      </c>
      <c r="N2465" s="11">
        <v>2</v>
      </c>
      <c r="O2465" s="12">
        <v>270</v>
      </c>
      <c r="P2465" s="15">
        <v>100</v>
      </c>
      <c r="Q2465" s="16">
        <v>8450</v>
      </c>
      <c r="R2465" s="16">
        <f>O2465*Q2465</f>
        <v>2281500</v>
      </c>
      <c r="S2465" s="15">
        <v>26</v>
      </c>
      <c r="T2465" s="15">
        <v>85</v>
      </c>
      <c r="U2465" s="13">
        <f>R2465*(100-T2465)%</f>
        <v>342225</v>
      </c>
      <c r="V2465" s="13">
        <f t="shared" si="369"/>
        <v>422025</v>
      </c>
      <c r="W2465" s="13">
        <f t="shared" si="364"/>
        <v>422025</v>
      </c>
      <c r="X2465" s="17">
        <v>50</v>
      </c>
      <c r="Y2465" s="18" t="s">
        <v>35</v>
      </c>
      <c r="Z2465" s="19">
        <v>0.03</v>
      </c>
    </row>
    <row r="2466" spans="1:26" ht="41.65" customHeight="1" thickBot="1" x14ac:dyDescent="0.6">
      <c r="A2466" s="152">
        <v>2016</v>
      </c>
      <c r="B2466" s="11" t="s">
        <v>32</v>
      </c>
      <c r="C2466" s="11">
        <v>19617</v>
      </c>
      <c r="D2466" s="11">
        <v>2</v>
      </c>
      <c r="E2466" s="11">
        <v>0</v>
      </c>
      <c r="F2466" s="11">
        <v>0</v>
      </c>
      <c r="G2466" s="20">
        <v>1</v>
      </c>
      <c r="H2466" s="12">
        <f>SUM(D2466*400)+(E2466*100)+F2466</f>
        <v>800</v>
      </c>
      <c r="I2466" s="11">
        <v>370</v>
      </c>
      <c r="J2466" s="13">
        <f>H2466*I2466</f>
        <v>296000</v>
      </c>
      <c r="K2466" s="11">
        <v>1</v>
      </c>
      <c r="L2466" s="11"/>
      <c r="M2466" s="11"/>
      <c r="N2466" s="11">
        <v>2</v>
      </c>
      <c r="O2466" s="12"/>
      <c r="P2466" s="15">
        <v>100</v>
      </c>
      <c r="Q2466" s="16"/>
      <c r="R2466" s="16"/>
      <c r="S2466" s="15"/>
      <c r="T2466" s="15"/>
      <c r="U2466" s="13"/>
      <c r="V2466" s="13">
        <f t="shared" si="369"/>
        <v>296000</v>
      </c>
      <c r="W2466" s="13">
        <f>V2466</f>
        <v>296000</v>
      </c>
      <c r="X2466" s="17">
        <v>50</v>
      </c>
      <c r="Y2466" s="18" t="s">
        <v>35</v>
      </c>
      <c r="Z2466" s="19">
        <v>0.03</v>
      </c>
    </row>
    <row r="2467" spans="1:26" ht="41.65" customHeight="1" thickBot="1" x14ac:dyDescent="0.6">
      <c r="A2467" s="153"/>
      <c r="B2467" s="11" t="s">
        <v>32</v>
      </c>
      <c r="C2467" s="11">
        <v>19617</v>
      </c>
      <c r="D2467" s="11"/>
      <c r="E2467" s="11"/>
      <c r="F2467" s="11"/>
      <c r="G2467" s="20"/>
      <c r="H2467" s="12"/>
      <c r="I2467" s="11"/>
      <c r="J2467" s="13"/>
      <c r="K2467" s="11">
        <v>1</v>
      </c>
      <c r="L2467" s="11" t="s">
        <v>33</v>
      </c>
      <c r="M2467" s="11" t="s">
        <v>37</v>
      </c>
      <c r="N2467" s="11">
        <v>2</v>
      </c>
      <c r="O2467" s="12">
        <v>336</v>
      </c>
      <c r="P2467" s="15">
        <v>100</v>
      </c>
      <c r="Q2467" s="16">
        <v>8450</v>
      </c>
      <c r="R2467" s="16">
        <f>O2467*Q2467</f>
        <v>2839200</v>
      </c>
      <c r="S2467" s="15">
        <v>13</v>
      </c>
      <c r="T2467" s="15">
        <v>16</v>
      </c>
      <c r="U2467" s="13">
        <f>R2467*(100-T2467)%</f>
        <v>2384928</v>
      </c>
      <c r="V2467" s="13">
        <f t="shared" si="369"/>
        <v>2384928</v>
      </c>
      <c r="W2467" s="13">
        <f>V2467</f>
        <v>2384928</v>
      </c>
      <c r="X2467" s="17">
        <v>10</v>
      </c>
      <c r="Y2467" s="18" t="s">
        <v>35</v>
      </c>
      <c r="Z2467" s="19">
        <v>0.02</v>
      </c>
    </row>
    <row r="2468" spans="1:26" ht="29.25" customHeight="1" thickBot="1" x14ac:dyDescent="0.6">
      <c r="A2468" s="11">
        <v>2017</v>
      </c>
      <c r="B2468" s="11" t="s">
        <v>32</v>
      </c>
      <c r="C2468" s="11">
        <v>46893</v>
      </c>
      <c r="D2468" s="11">
        <v>11</v>
      </c>
      <c r="E2468" s="11">
        <v>2</v>
      </c>
      <c r="F2468" s="11">
        <v>51</v>
      </c>
      <c r="G2468" s="11">
        <v>1</v>
      </c>
      <c r="H2468" s="12">
        <f t="shared" si="363"/>
        <v>4651</v>
      </c>
      <c r="I2468" s="11">
        <v>130</v>
      </c>
      <c r="J2468" s="13">
        <f>H2468*I2468</f>
        <v>604630</v>
      </c>
      <c r="K2468" s="11">
        <v>1</v>
      </c>
      <c r="L2468" s="11"/>
      <c r="M2468" s="11"/>
      <c r="N2468" s="11">
        <v>1</v>
      </c>
      <c r="O2468" s="12"/>
      <c r="P2468" s="15">
        <v>100</v>
      </c>
      <c r="Q2468" s="16"/>
      <c r="R2468" s="16"/>
      <c r="S2468" s="15"/>
      <c r="T2468" s="15"/>
      <c r="U2468" s="13"/>
      <c r="V2468" s="13">
        <f t="shared" si="369"/>
        <v>604630</v>
      </c>
      <c r="W2468" s="13">
        <f t="shared" si="364"/>
        <v>604630</v>
      </c>
      <c r="X2468" s="17">
        <v>50</v>
      </c>
      <c r="Y2468" s="84"/>
      <c r="Z2468" s="19">
        <v>0.01</v>
      </c>
    </row>
    <row r="2469" spans="1:26" ht="36.75" customHeight="1" thickBot="1" x14ac:dyDescent="0.6">
      <c r="A2469" s="11">
        <v>2018</v>
      </c>
      <c r="B2469" s="11" t="s">
        <v>32</v>
      </c>
      <c r="C2469" s="11">
        <v>34078</v>
      </c>
      <c r="D2469" s="11">
        <v>0</v>
      </c>
      <c r="E2469" s="11">
        <v>0</v>
      </c>
      <c r="F2469" s="11">
        <v>64</v>
      </c>
      <c r="G2469" s="20">
        <v>2</v>
      </c>
      <c r="H2469" s="12">
        <f t="shared" si="363"/>
        <v>64</v>
      </c>
      <c r="I2469" s="11">
        <v>420</v>
      </c>
      <c r="J2469" s="13">
        <f>H2469*I2469</f>
        <v>26880</v>
      </c>
      <c r="K2469" s="11">
        <v>1</v>
      </c>
      <c r="L2469" s="11" t="s">
        <v>33</v>
      </c>
      <c r="M2469" s="14" t="s">
        <v>34</v>
      </c>
      <c r="N2469" s="11">
        <v>2</v>
      </c>
      <c r="O2469" s="12">
        <v>180</v>
      </c>
      <c r="P2469" s="15">
        <v>100</v>
      </c>
      <c r="Q2469" s="16">
        <v>8450</v>
      </c>
      <c r="R2469" s="16">
        <f>O2469*Q2469</f>
        <v>1521000</v>
      </c>
      <c r="S2469" s="15">
        <v>15</v>
      </c>
      <c r="T2469" s="15">
        <v>50</v>
      </c>
      <c r="U2469" s="13">
        <f>R2469*(100-T2469)%</f>
        <v>760500</v>
      </c>
      <c r="V2469" s="13">
        <f t="shared" si="369"/>
        <v>787380</v>
      </c>
      <c r="W2469" s="13">
        <f t="shared" si="364"/>
        <v>787380</v>
      </c>
      <c r="X2469" s="17">
        <v>50</v>
      </c>
      <c r="Y2469" s="18" t="s">
        <v>35</v>
      </c>
      <c r="Z2469" s="19">
        <v>0.03</v>
      </c>
    </row>
    <row r="2470" spans="1:26" ht="36.75" customHeight="1" thickBot="1" x14ac:dyDescent="0.6">
      <c r="A2470" s="152">
        <v>2019</v>
      </c>
      <c r="B2470" s="11" t="s">
        <v>32</v>
      </c>
      <c r="C2470" s="11">
        <v>6797</v>
      </c>
      <c r="D2470" s="11">
        <v>0</v>
      </c>
      <c r="E2470" s="11">
        <v>1</v>
      </c>
      <c r="F2470" s="11">
        <v>16</v>
      </c>
      <c r="G2470" s="20">
        <v>2</v>
      </c>
      <c r="H2470" s="12">
        <f t="shared" si="363"/>
        <v>116</v>
      </c>
      <c r="I2470" s="11">
        <v>420</v>
      </c>
      <c r="J2470" s="13">
        <f>H2470*I2470</f>
        <v>48720</v>
      </c>
      <c r="K2470" s="11">
        <v>1</v>
      </c>
      <c r="L2470" s="11"/>
      <c r="M2470" s="11"/>
      <c r="N2470" s="11">
        <v>2</v>
      </c>
      <c r="O2470" s="12"/>
      <c r="P2470" s="15">
        <v>100</v>
      </c>
      <c r="Q2470" s="16"/>
      <c r="R2470" s="16"/>
      <c r="S2470" s="15"/>
      <c r="T2470" s="15"/>
      <c r="U2470" s="13"/>
      <c r="V2470" s="13">
        <f t="shared" si="369"/>
        <v>48720</v>
      </c>
      <c r="W2470" s="13">
        <f t="shared" si="364"/>
        <v>48720</v>
      </c>
      <c r="X2470" s="17">
        <v>50</v>
      </c>
      <c r="Y2470" s="6" t="s">
        <v>35</v>
      </c>
      <c r="Z2470" s="19">
        <v>0.03</v>
      </c>
    </row>
    <row r="2471" spans="1:26" ht="36.75" customHeight="1" thickBot="1" x14ac:dyDescent="0.6">
      <c r="A2471" s="153"/>
      <c r="B2471" s="11" t="s">
        <v>32</v>
      </c>
      <c r="C2471" s="11">
        <v>6797</v>
      </c>
      <c r="D2471" s="11"/>
      <c r="E2471" s="11"/>
      <c r="F2471" s="11"/>
      <c r="G2471" s="20"/>
      <c r="H2471" s="12"/>
      <c r="I2471" s="11"/>
      <c r="J2471" s="13"/>
      <c r="K2471" s="11">
        <v>1</v>
      </c>
      <c r="L2471" s="11" t="s">
        <v>33</v>
      </c>
      <c r="M2471" s="11" t="s">
        <v>37</v>
      </c>
      <c r="N2471" s="11">
        <v>2</v>
      </c>
      <c r="O2471" s="12">
        <v>117</v>
      </c>
      <c r="P2471" s="15">
        <v>100</v>
      </c>
      <c r="Q2471" s="16">
        <v>8450</v>
      </c>
      <c r="R2471" s="16">
        <f>O2471*Q2471</f>
        <v>988650</v>
      </c>
      <c r="S2471" s="15">
        <v>24</v>
      </c>
      <c r="T2471" s="15">
        <v>38</v>
      </c>
      <c r="U2471" s="13">
        <f>R2471*(100-T2471)%</f>
        <v>612963</v>
      </c>
      <c r="V2471" s="13">
        <f t="shared" si="369"/>
        <v>612963</v>
      </c>
      <c r="W2471" s="13">
        <f t="shared" si="364"/>
        <v>612963</v>
      </c>
      <c r="X2471" s="17">
        <v>10</v>
      </c>
      <c r="Y2471" s="6" t="s">
        <v>35</v>
      </c>
      <c r="Z2471" s="19">
        <v>0.02</v>
      </c>
    </row>
    <row r="2472" spans="1:26" ht="36.75" customHeight="1" thickBot="1" x14ac:dyDescent="0.6">
      <c r="A2472" s="11">
        <v>2020</v>
      </c>
      <c r="B2472" s="11" t="s">
        <v>32</v>
      </c>
      <c r="C2472" s="11">
        <v>33389</v>
      </c>
      <c r="D2472" s="11">
        <v>0</v>
      </c>
      <c r="E2472" s="11">
        <v>1</v>
      </c>
      <c r="F2472" s="11">
        <v>8</v>
      </c>
      <c r="G2472" s="20">
        <v>2</v>
      </c>
      <c r="H2472" s="12">
        <f t="shared" si="363"/>
        <v>108</v>
      </c>
      <c r="I2472" s="11">
        <v>420</v>
      </c>
      <c r="J2472" s="13">
        <f t="shared" ref="J2472:J2478" si="371">H2472*I2472</f>
        <v>45360</v>
      </c>
      <c r="K2472" s="11">
        <v>1</v>
      </c>
      <c r="L2472" s="11" t="s">
        <v>33</v>
      </c>
      <c r="M2472" s="14" t="s">
        <v>34</v>
      </c>
      <c r="N2472" s="11">
        <v>2</v>
      </c>
      <c r="O2472" s="12">
        <v>374</v>
      </c>
      <c r="P2472" s="15">
        <v>100</v>
      </c>
      <c r="Q2472" s="16">
        <v>8450</v>
      </c>
      <c r="R2472" s="16">
        <f>O2472*Q2472</f>
        <v>3160300</v>
      </c>
      <c r="S2472" s="15">
        <v>16</v>
      </c>
      <c r="T2472" s="15">
        <v>55</v>
      </c>
      <c r="U2472" s="13">
        <f>R2472*(100-T2472)%</f>
        <v>1422135</v>
      </c>
      <c r="V2472" s="13">
        <f t="shared" si="369"/>
        <v>1467495</v>
      </c>
      <c r="W2472" s="13">
        <f t="shared" si="364"/>
        <v>1467495</v>
      </c>
      <c r="X2472" s="17">
        <v>50</v>
      </c>
      <c r="Y2472" s="18" t="s">
        <v>35</v>
      </c>
      <c r="Z2472" s="19">
        <v>0.03</v>
      </c>
    </row>
    <row r="2473" spans="1:26" ht="28.5" customHeight="1" thickBot="1" x14ac:dyDescent="0.6">
      <c r="A2473" s="11">
        <v>2021</v>
      </c>
      <c r="B2473" s="11" t="s">
        <v>32</v>
      </c>
      <c r="C2473" s="11">
        <v>17375</v>
      </c>
      <c r="D2473" s="11">
        <v>7</v>
      </c>
      <c r="E2473" s="11">
        <v>3</v>
      </c>
      <c r="F2473" s="11">
        <v>56</v>
      </c>
      <c r="G2473" s="20">
        <v>1</v>
      </c>
      <c r="H2473" s="12">
        <f t="shared" si="363"/>
        <v>3156</v>
      </c>
      <c r="I2473" s="11">
        <v>130</v>
      </c>
      <c r="J2473" s="13">
        <f t="shared" si="371"/>
        <v>410280</v>
      </c>
      <c r="K2473" s="11">
        <v>1</v>
      </c>
      <c r="L2473" s="11"/>
      <c r="M2473" s="11"/>
      <c r="N2473" s="11">
        <v>1</v>
      </c>
      <c r="O2473" s="12"/>
      <c r="P2473" s="15">
        <v>100</v>
      </c>
      <c r="Q2473" s="16"/>
      <c r="R2473" s="16"/>
      <c r="S2473" s="15"/>
      <c r="T2473" s="15"/>
      <c r="U2473" s="13"/>
      <c r="V2473" s="13">
        <f t="shared" si="369"/>
        <v>410280</v>
      </c>
      <c r="W2473" s="13">
        <f t="shared" si="364"/>
        <v>410280</v>
      </c>
      <c r="X2473" s="17">
        <v>50</v>
      </c>
      <c r="Y2473" s="6" t="s">
        <v>35</v>
      </c>
      <c r="Z2473" s="19">
        <v>0.01</v>
      </c>
    </row>
    <row r="2474" spans="1:26" ht="28.5" customHeight="1" thickBot="1" x14ac:dyDescent="0.6">
      <c r="A2474" s="11">
        <v>2022</v>
      </c>
      <c r="B2474" s="11" t="s">
        <v>32</v>
      </c>
      <c r="C2474" s="11">
        <v>32875</v>
      </c>
      <c r="D2474" s="11">
        <v>0</v>
      </c>
      <c r="E2474" s="11">
        <v>0</v>
      </c>
      <c r="F2474" s="11">
        <v>79</v>
      </c>
      <c r="G2474" s="20">
        <v>1</v>
      </c>
      <c r="H2474" s="12">
        <f t="shared" si="363"/>
        <v>79</v>
      </c>
      <c r="I2474" s="11">
        <v>420</v>
      </c>
      <c r="J2474" s="13">
        <f t="shared" si="371"/>
        <v>33180</v>
      </c>
      <c r="K2474" s="11">
        <v>1</v>
      </c>
      <c r="L2474" s="11"/>
      <c r="M2474" s="11"/>
      <c r="N2474" s="11">
        <v>1</v>
      </c>
      <c r="O2474" s="12"/>
      <c r="P2474" s="15">
        <v>100</v>
      </c>
      <c r="Q2474" s="16"/>
      <c r="R2474" s="16"/>
      <c r="S2474" s="15"/>
      <c r="T2474" s="15"/>
      <c r="U2474" s="13"/>
      <c r="V2474" s="13">
        <f t="shared" si="369"/>
        <v>33180</v>
      </c>
      <c r="W2474" s="13">
        <f t="shared" si="364"/>
        <v>33180</v>
      </c>
      <c r="X2474" s="17">
        <v>50</v>
      </c>
      <c r="Y2474" s="18" t="s">
        <v>35</v>
      </c>
      <c r="Z2474" s="19">
        <v>0.01</v>
      </c>
    </row>
    <row r="2475" spans="1:26" ht="28.5" customHeight="1" thickBot="1" x14ac:dyDescent="0.6">
      <c r="A2475" s="11">
        <v>2023</v>
      </c>
      <c r="B2475" s="11" t="s">
        <v>32</v>
      </c>
      <c r="C2475" s="11">
        <v>39140</v>
      </c>
      <c r="D2475" s="11">
        <v>1</v>
      </c>
      <c r="E2475" s="11">
        <v>0</v>
      </c>
      <c r="F2475" s="11">
        <v>46</v>
      </c>
      <c r="G2475" s="11">
        <v>1</v>
      </c>
      <c r="H2475" s="12">
        <f t="shared" si="363"/>
        <v>446</v>
      </c>
      <c r="I2475" s="11">
        <v>500</v>
      </c>
      <c r="J2475" s="13">
        <f t="shared" si="371"/>
        <v>223000</v>
      </c>
      <c r="K2475" s="11">
        <v>1</v>
      </c>
      <c r="L2475" s="11"/>
      <c r="M2475" s="11"/>
      <c r="N2475" s="11">
        <v>1</v>
      </c>
      <c r="O2475" s="12"/>
      <c r="P2475" s="15">
        <v>100</v>
      </c>
      <c r="Q2475" s="16"/>
      <c r="R2475" s="16"/>
      <c r="S2475" s="15"/>
      <c r="T2475" s="15"/>
      <c r="U2475" s="13"/>
      <c r="V2475" s="13">
        <f t="shared" si="369"/>
        <v>223000</v>
      </c>
      <c r="W2475" s="13">
        <f t="shared" si="364"/>
        <v>223000</v>
      </c>
      <c r="X2475" s="17">
        <v>50</v>
      </c>
      <c r="Y2475" s="18" t="s">
        <v>35</v>
      </c>
      <c r="Z2475" s="19">
        <v>0.01</v>
      </c>
    </row>
    <row r="2476" spans="1:26" ht="28.5" customHeight="1" thickBot="1" x14ac:dyDescent="0.6">
      <c r="A2476" s="11">
        <v>2024</v>
      </c>
      <c r="B2476" s="11" t="s">
        <v>32</v>
      </c>
      <c r="C2476" s="11">
        <v>17753</v>
      </c>
      <c r="D2476" s="11">
        <v>16</v>
      </c>
      <c r="E2476" s="11">
        <v>3</v>
      </c>
      <c r="F2476" s="11">
        <v>58</v>
      </c>
      <c r="G2476" s="20">
        <v>1</v>
      </c>
      <c r="H2476" s="12">
        <f t="shared" si="363"/>
        <v>6758</v>
      </c>
      <c r="I2476" s="11">
        <v>100</v>
      </c>
      <c r="J2476" s="13">
        <f t="shared" si="371"/>
        <v>675800</v>
      </c>
      <c r="K2476" s="11">
        <v>1</v>
      </c>
      <c r="L2476" s="11"/>
      <c r="M2476" s="11"/>
      <c r="N2476" s="11">
        <v>1</v>
      </c>
      <c r="O2476" s="12"/>
      <c r="P2476" s="15">
        <v>100</v>
      </c>
      <c r="Q2476" s="16"/>
      <c r="R2476" s="16"/>
      <c r="S2476" s="15"/>
      <c r="T2476" s="15"/>
      <c r="U2476" s="13"/>
      <c r="V2476" s="13">
        <f t="shared" si="369"/>
        <v>675800</v>
      </c>
      <c r="W2476" s="13">
        <f t="shared" si="364"/>
        <v>675800</v>
      </c>
      <c r="X2476" s="17">
        <v>50</v>
      </c>
      <c r="Y2476" s="6" t="s">
        <v>35</v>
      </c>
      <c r="Z2476" s="19">
        <v>0.01</v>
      </c>
    </row>
    <row r="2477" spans="1:26" ht="28.5" customHeight="1" thickBot="1" x14ac:dyDescent="0.6">
      <c r="A2477" s="11">
        <v>2025</v>
      </c>
      <c r="B2477" s="11" t="s">
        <v>32</v>
      </c>
      <c r="C2477" s="11">
        <v>17510</v>
      </c>
      <c r="D2477" s="11">
        <v>14</v>
      </c>
      <c r="E2477" s="11">
        <v>1</v>
      </c>
      <c r="F2477" s="11">
        <v>78</v>
      </c>
      <c r="G2477" s="20">
        <v>1</v>
      </c>
      <c r="H2477" s="12">
        <f t="shared" si="363"/>
        <v>5778</v>
      </c>
      <c r="I2477" s="11">
        <v>100</v>
      </c>
      <c r="J2477" s="13">
        <f t="shared" si="371"/>
        <v>577800</v>
      </c>
      <c r="K2477" s="11">
        <v>1</v>
      </c>
      <c r="L2477" s="11"/>
      <c r="M2477" s="11"/>
      <c r="N2477" s="11">
        <v>1</v>
      </c>
      <c r="O2477" s="12"/>
      <c r="P2477" s="15">
        <v>100</v>
      </c>
      <c r="Q2477" s="16"/>
      <c r="R2477" s="16"/>
      <c r="S2477" s="15"/>
      <c r="T2477" s="15"/>
      <c r="U2477" s="13"/>
      <c r="V2477" s="13">
        <f t="shared" si="369"/>
        <v>577800</v>
      </c>
      <c r="W2477" s="13">
        <f t="shared" si="364"/>
        <v>577800</v>
      </c>
      <c r="X2477" s="17">
        <v>50</v>
      </c>
      <c r="Y2477" s="6" t="s">
        <v>35</v>
      </c>
      <c r="Z2477" s="19">
        <v>0.01</v>
      </c>
    </row>
    <row r="2478" spans="1:26" ht="36.75" customHeight="1" thickBot="1" x14ac:dyDescent="0.6">
      <c r="A2478" s="152">
        <v>2026</v>
      </c>
      <c r="B2478" s="11" t="s">
        <v>32</v>
      </c>
      <c r="C2478" s="11">
        <v>1470</v>
      </c>
      <c r="D2478" s="11">
        <v>0</v>
      </c>
      <c r="E2478" s="11">
        <v>0</v>
      </c>
      <c r="F2478" s="11">
        <v>73</v>
      </c>
      <c r="G2478" s="20">
        <v>2</v>
      </c>
      <c r="H2478" s="12">
        <f t="shared" si="363"/>
        <v>73</v>
      </c>
      <c r="I2478" s="11">
        <v>420</v>
      </c>
      <c r="J2478" s="13">
        <f t="shared" si="371"/>
        <v>30660</v>
      </c>
      <c r="K2478" s="11">
        <v>1</v>
      </c>
      <c r="L2478" s="11"/>
      <c r="M2478" s="11"/>
      <c r="N2478" s="11"/>
      <c r="O2478" s="12"/>
      <c r="P2478" s="15">
        <v>100</v>
      </c>
      <c r="Q2478" s="16"/>
      <c r="R2478" s="16"/>
      <c r="S2478" s="15"/>
      <c r="T2478" s="15"/>
      <c r="U2478" s="13"/>
      <c r="V2478" s="13">
        <f t="shared" si="369"/>
        <v>30660</v>
      </c>
      <c r="W2478" s="13">
        <f t="shared" si="364"/>
        <v>30660</v>
      </c>
      <c r="X2478" s="17">
        <v>50</v>
      </c>
      <c r="Y2478" s="18" t="s">
        <v>35</v>
      </c>
      <c r="Z2478" s="19">
        <v>0.03</v>
      </c>
    </row>
    <row r="2479" spans="1:26" ht="36.75" customHeight="1" thickBot="1" x14ac:dyDescent="0.6">
      <c r="A2479" s="153"/>
      <c r="B2479" s="11" t="s">
        <v>32</v>
      </c>
      <c r="C2479" s="11">
        <v>1470</v>
      </c>
      <c r="D2479" s="11"/>
      <c r="E2479" s="11"/>
      <c r="F2479" s="11"/>
      <c r="G2479" s="20"/>
      <c r="H2479" s="12"/>
      <c r="I2479" s="11"/>
      <c r="J2479" s="13"/>
      <c r="K2479" s="11">
        <v>1</v>
      </c>
      <c r="L2479" s="11" t="s">
        <v>33</v>
      </c>
      <c r="M2479" s="14" t="s">
        <v>34</v>
      </c>
      <c r="N2479" s="11">
        <v>2</v>
      </c>
      <c r="O2479" s="12">
        <v>560</v>
      </c>
      <c r="P2479" s="15">
        <v>100</v>
      </c>
      <c r="Q2479" s="16">
        <v>8450</v>
      </c>
      <c r="R2479" s="16">
        <f t="shared" ref="R2479:R2535" si="372">O2479*Q2479</f>
        <v>4732000</v>
      </c>
      <c r="S2479" s="15">
        <v>26</v>
      </c>
      <c r="T2479" s="15">
        <v>85</v>
      </c>
      <c r="U2479" s="13">
        <f>R2479*(100-T2479)%</f>
        <v>709800</v>
      </c>
      <c r="V2479" s="13">
        <f t="shared" si="369"/>
        <v>709800</v>
      </c>
      <c r="W2479" s="13">
        <f t="shared" si="364"/>
        <v>709800</v>
      </c>
      <c r="X2479" s="17">
        <v>10</v>
      </c>
      <c r="Y2479" s="18" t="s">
        <v>35</v>
      </c>
      <c r="Z2479" s="19">
        <v>0.02</v>
      </c>
    </row>
    <row r="2480" spans="1:26" ht="30" customHeight="1" thickBot="1" x14ac:dyDescent="0.6">
      <c r="A2480" s="11">
        <v>2027</v>
      </c>
      <c r="B2480" s="11" t="s">
        <v>32</v>
      </c>
      <c r="C2480" s="11">
        <v>17822</v>
      </c>
      <c r="D2480" s="11">
        <v>5</v>
      </c>
      <c r="E2480" s="11">
        <v>3</v>
      </c>
      <c r="F2480" s="11">
        <v>43</v>
      </c>
      <c r="G2480" s="20">
        <v>1</v>
      </c>
      <c r="H2480" s="12">
        <f t="shared" si="363"/>
        <v>2343</v>
      </c>
      <c r="I2480" s="11">
        <v>100</v>
      </c>
      <c r="J2480" s="13">
        <f t="shared" ref="J2480:J2489" si="373">H2480*I2480</f>
        <v>234300</v>
      </c>
      <c r="K2480" s="11">
        <v>1</v>
      </c>
      <c r="L2480" s="11"/>
      <c r="M2480" s="11"/>
      <c r="N2480" s="11">
        <v>1</v>
      </c>
      <c r="O2480" s="12"/>
      <c r="P2480" s="15">
        <v>100</v>
      </c>
      <c r="Q2480" s="16"/>
      <c r="R2480" s="16"/>
      <c r="S2480" s="15"/>
      <c r="T2480" s="15"/>
      <c r="U2480" s="13"/>
      <c r="V2480" s="13">
        <f t="shared" si="369"/>
        <v>234300</v>
      </c>
      <c r="W2480" s="13">
        <f t="shared" si="364"/>
        <v>234300</v>
      </c>
      <c r="X2480" s="17">
        <v>50</v>
      </c>
      <c r="Y2480" s="6" t="s">
        <v>35</v>
      </c>
      <c r="Z2480" s="19">
        <v>0.01</v>
      </c>
    </row>
    <row r="2481" spans="1:26" ht="30" customHeight="1" thickBot="1" x14ac:dyDescent="0.6">
      <c r="A2481" s="11">
        <v>2028</v>
      </c>
      <c r="B2481" s="11" t="s">
        <v>32</v>
      </c>
      <c r="C2481" s="11">
        <v>414</v>
      </c>
      <c r="D2481" s="11">
        <v>0</v>
      </c>
      <c r="E2481" s="11">
        <v>3</v>
      </c>
      <c r="F2481" s="11">
        <v>81</v>
      </c>
      <c r="G2481" s="20">
        <v>1</v>
      </c>
      <c r="H2481" s="12">
        <f t="shared" ref="H2481:H2538" si="374">SUM(D2481*400)+(E2481*100)+F2481</f>
        <v>381</v>
      </c>
      <c r="I2481" s="11">
        <v>370</v>
      </c>
      <c r="J2481" s="13">
        <f t="shared" si="373"/>
        <v>140970</v>
      </c>
      <c r="K2481" s="11">
        <v>1</v>
      </c>
      <c r="L2481" s="11"/>
      <c r="M2481" s="11"/>
      <c r="N2481" s="11">
        <v>1</v>
      </c>
      <c r="O2481" s="12"/>
      <c r="P2481" s="15">
        <v>100</v>
      </c>
      <c r="Q2481" s="16"/>
      <c r="R2481" s="16"/>
      <c r="S2481" s="15"/>
      <c r="T2481" s="15"/>
      <c r="U2481" s="13"/>
      <c r="V2481" s="13">
        <f t="shared" si="369"/>
        <v>140970</v>
      </c>
      <c r="W2481" s="13">
        <f t="shared" si="364"/>
        <v>140970</v>
      </c>
      <c r="X2481" s="17">
        <v>50</v>
      </c>
      <c r="Y2481" s="18" t="s">
        <v>35</v>
      </c>
      <c r="Z2481" s="19">
        <v>0.01</v>
      </c>
    </row>
    <row r="2482" spans="1:26" ht="36.75" customHeight="1" thickBot="1" x14ac:dyDescent="0.6">
      <c r="A2482" s="11">
        <v>2029</v>
      </c>
      <c r="B2482" s="11" t="s">
        <v>32</v>
      </c>
      <c r="C2482" s="11">
        <v>17423</v>
      </c>
      <c r="D2482" s="11">
        <v>0</v>
      </c>
      <c r="E2482" s="11">
        <v>1</v>
      </c>
      <c r="F2482" s="11">
        <v>41</v>
      </c>
      <c r="G2482" s="20">
        <v>2</v>
      </c>
      <c r="H2482" s="12">
        <f t="shared" si="374"/>
        <v>141</v>
      </c>
      <c r="I2482" s="11">
        <v>420</v>
      </c>
      <c r="J2482" s="13">
        <f t="shared" si="373"/>
        <v>59220</v>
      </c>
      <c r="K2482" s="11">
        <v>1</v>
      </c>
      <c r="L2482" s="11" t="s">
        <v>33</v>
      </c>
      <c r="M2482" s="14" t="s">
        <v>34</v>
      </c>
      <c r="N2482" s="11">
        <v>2</v>
      </c>
      <c r="O2482" s="12">
        <v>336</v>
      </c>
      <c r="P2482" s="15">
        <v>100</v>
      </c>
      <c r="Q2482" s="16">
        <v>8450</v>
      </c>
      <c r="R2482" s="16">
        <f t="shared" si="372"/>
        <v>2839200</v>
      </c>
      <c r="S2482" s="15">
        <v>41</v>
      </c>
      <c r="T2482" s="15">
        <v>85</v>
      </c>
      <c r="U2482" s="13">
        <f>R2482*(100-T2482)%</f>
        <v>425880</v>
      </c>
      <c r="V2482" s="13">
        <f t="shared" si="369"/>
        <v>485100</v>
      </c>
      <c r="W2482" s="13">
        <f t="shared" si="364"/>
        <v>485100</v>
      </c>
      <c r="X2482" s="17">
        <v>50</v>
      </c>
      <c r="Y2482" s="6" t="s">
        <v>35</v>
      </c>
      <c r="Z2482" s="19">
        <v>0.03</v>
      </c>
    </row>
    <row r="2483" spans="1:26" ht="36.75" customHeight="1" thickBot="1" x14ac:dyDescent="0.6">
      <c r="A2483" s="11">
        <v>2030</v>
      </c>
      <c r="B2483" s="11" t="s">
        <v>32</v>
      </c>
      <c r="C2483" s="11">
        <v>1431</v>
      </c>
      <c r="D2483" s="11">
        <v>0</v>
      </c>
      <c r="E2483" s="11">
        <v>1</v>
      </c>
      <c r="F2483" s="11">
        <v>57</v>
      </c>
      <c r="G2483" s="20">
        <v>2</v>
      </c>
      <c r="H2483" s="12">
        <f t="shared" si="374"/>
        <v>157</v>
      </c>
      <c r="I2483" s="11">
        <v>420</v>
      </c>
      <c r="J2483" s="13">
        <f t="shared" si="373"/>
        <v>65940</v>
      </c>
      <c r="K2483" s="11">
        <v>1</v>
      </c>
      <c r="L2483" s="11" t="s">
        <v>33</v>
      </c>
      <c r="M2483" s="14" t="s">
        <v>34</v>
      </c>
      <c r="N2483" s="11">
        <v>2</v>
      </c>
      <c r="O2483" s="12">
        <v>237</v>
      </c>
      <c r="P2483" s="15">
        <v>100</v>
      </c>
      <c r="Q2483" s="16">
        <v>8450</v>
      </c>
      <c r="R2483" s="16">
        <f t="shared" si="372"/>
        <v>2002650</v>
      </c>
      <c r="S2483" s="15">
        <v>26</v>
      </c>
      <c r="T2483" s="15">
        <v>85</v>
      </c>
      <c r="U2483" s="13">
        <f>R2483*(100-T2483)%</f>
        <v>300397.5</v>
      </c>
      <c r="V2483" s="13">
        <f t="shared" si="369"/>
        <v>366337.5</v>
      </c>
      <c r="W2483" s="13">
        <f t="shared" si="364"/>
        <v>366337.5</v>
      </c>
      <c r="X2483" s="17">
        <v>50</v>
      </c>
      <c r="Y2483" s="18" t="s">
        <v>35</v>
      </c>
      <c r="Z2483" s="19">
        <v>0.03</v>
      </c>
    </row>
    <row r="2484" spans="1:26" ht="36.75" customHeight="1" thickBot="1" x14ac:dyDescent="0.6">
      <c r="A2484" s="11">
        <v>2031</v>
      </c>
      <c r="B2484" s="11" t="s">
        <v>32</v>
      </c>
      <c r="C2484" s="11">
        <v>19505</v>
      </c>
      <c r="D2484" s="11">
        <v>12</v>
      </c>
      <c r="E2484" s="11">
        <v>0</v>
      </c>
      <c r="F2484" s="11">
        <v>7</v>
      </c>
      <c r="G2484" s="20">
        <v>1</v>
      </c>
      <c r="H2484" s="12">
        <f t="shared" si="374"/>
        <v>4807</v>
      </c>
      <c r="I2484" s="11">
        <v>130</v>
      </c>
      <c r="J2484" s="13">
        <f t="shared" si="373"/>
        <v>624910</v>
      </c>
      <c r="K2484" s="11">
        <v>1</v>
      </c>
      <c r="L2484" s="11"/>
      <c r="M2484" s="11"/>
      <c r="N2484" s="11">
        <v>1</v>
      </c>
      <c r="O2484" s="12"/>
      <c r="P2484" s="15">
        <v>100</v>
      </c>
      <c r="Q2484" s="16"/>
      <c r="R2484" s="16"/>
      <c r="S2484" s="15"/>
      <c r="T2484" s="15"/>
      <c r="U2484" s="13"/>
      <c r="V2484" s="13">
        <f t="shared" si="369"/>
        <v>624910</v>
      </c>
      <c r="W2484" s="13">
        <f t="shared" si="364"/>
        <v>624910</v>
      </c>
      <c r="X2484" s="17">
        <v>50</v>
      </c>
      <c r="Y2484" s="18" t="s">
        <v>35</v>
      </c>
      <c r="Z2484" s="19">
        <v>0.01</v>
      </c>
    </row>
    <row r="2485" spans="1:26" ht="36.75" customHeight="1" thickBot="1" x14ac:dyDescent="0.6">
      <c r="A2485" s="11">
        <v>2032</v>
      </c>
      <c r="B2485" s="11" t="s">
        <v>32</v>
      </c>
      <c r="C2485" s="11">
        <v>1502</v>
      </c>
      <c r="D2485" s="11">
        <v>0</v>
      </c>
      <c r="E2485" s="11">
        <v>1</v>
      </c>
      <c r="F2485" s="11">
        <v>92</v>
      </c>
      <c r="G2485" s="20">
        <v>2</v>
      </c>
      <c r="H2485" s="12">
        <f t="shared" si="374"/>
        <v>192</v>
      </c>
      <c r="I2485" s="11">
        <v>420</v>
      </c>
      <c r="J2485" s="13">
        <f t="shared" si="373"/>
        <v>80640</v>
      </c>
      <c r="K2485" s="11">
        <v>1</v>
      </c>
      <c r="L2485" s="11" t="s">
        <v>33</v>
      </c>
      <c r="M2485" s="11" t="s">
        <v>37</v>
      </c>
      <c r="N2485" s="11">
        <v>2</v>
      </c>
      <c r="O2485" s="12">
        <v>499.5</v>
      </c>
      <c r="P2485" s="15">
        <v>100</v>
      </c>
      <c r="Q2485" s="16">
        <v>8450</v>
      </c>
      <c r="R2485" s="16">
        <f t="shared" si="372"/>
        <v>4220775</v>
      </c>
      <c r="S2485" s="15">
        <v>36</v>
      </c>
      <c r="T2485" s="15">
        <v>62</v>
      </c>
      <c r="U2485" s="13">
        <f>R2485*(100-T2485)%</f>
        <v>1603894.5</v>
      </c>
      <c r="V2485" s="13">
        <f t="shared" si="369"/>
        <v>1684534.5</v>
      </c>
      <c r="W2485" s="13">
        <f t="shared" si="364"/>
        <v>1684534.5</v>
      </c>
      <c r="X2485" s="17">
        <v>50</v>
      </c>
      <c r="Y2485" s="18" t="s">
        <v>35</v>
      </c>
      <c r="Z2485" s="19">
        <v>0.03</v>
      </c>
    </row>
    <row r="2486" spans="1:26" ht="36.75" customHeight="1" thickBot="1" x14ac:dyDescent="0.6">
      <c r="A2486" s="11">
        <v>2033</v>
      </c>
      <c r="B2486" s="11" t="s">
        <v>32</v>
      </c>
      <c r="C2486" s="11">
        <v>17776</v>
      </c>
      <c r="D2486" s="11">
        <v>14</v>
      </c>
      <c r="E2486" s="11">
        <v>2</v>
      </c>
      <c r="F2486" s="11">
        <v>80</v>
      </c>
      <c r="G2486" s="20">
        <v>1</v>
      </c>
      <c r="H2486" s="12">
        <f t="shared" si="374"/>
        <v>5880</v>
      </c>
      <c r="I2486" s="11">
        <v>150</v>
      </c>
      <c r="J2486" s="13">
        <f t="shared" si="373"/>
        <v>882000</v>
      </c>
      <c r="K2486" s="11">
        <v>1</v>
      </c>
      <c r="L2486" s="11"/>
      <c r="M2486" s="11"/>
      <c r="N2486" s="11">
        <v>1</v>
      </c>
      <c r="O2486" s="12"/>
      <c r="P2486" s="15">
        <v>100</v>
      </c>
      <c r="Q2486" s="16"/>
      <c r="R2486" s="16"/>
      <c r="S2486" s="15"/>
      <c r="T2486" s="15"/>
      <c r="U2486" s="13"/>
      <c r="V2486" s="13">
        <f t="shared" si="369"/>
        <v>882000</v>
      </c>
      <c r="W2486" s="13">
        <f t="shared" si="364"/>
        <v>882000</v>
      </c>
      <c r="X2486" s="17">
        <v>50</v>
      </c>
      <c r="Y2486" s="6" t="s">
        <v>35</v>
      </c>
      <c r="Z2486" s="19">
        <v>0.01</v>
      </c>
    </row>
    <row r="2487" spans="1:26" ht="36.75" customHeight="1" thickBot="1" x14ac:dyDescent="0.6">
      <c r="A2487" s="11">
        <v>2034</v>
      </c>
      <c r="B2487" s="11" t="s">
        <v>32</v>
      </c>
      <c r="C2487" s="11">
        <v>371</v>
      </c>
      <c r="D2487" s="11">
        <v>0</v>
      </c>
      <c r="E2487" s="11">
        <v>1</v>
      </c>
      <c r="F2487" s="11">
        <v>56</v>
      </c>
      <c r="G2487" s="20">
        <v>2</v>
      </c>
      <c r="H2487" s="12">
        <f t="shared" si="374"/>
        <v>156</v>
      </c>
      <c r="I2487" s="11">
        <v>420</v>
      </c>
      <c r="J2487" s="13">
        <f t="shared" si="373"/>
        <v>65520</v>
      </c>
      <c r="K2487" s="11">
        <v>1</v>
      </c>
      <c r="L2487" s="11" t="s">
        <v>33</v>
      </c>
      <c r="M2487" s="11" t="s">
        <v>41</v>
      </c>
      <c r="N2487" s="11">
        <v>2</v>
      </c>
      <c r="O2487" s="12">
        <v>216</v>
      </c>
      <c r="P2487" s="15">
        <v>100</v>
      </c>
      <c r="Q2487" s="16">
        <v>8600</v>
      </c>
      <c r="R2487" s="16">
        <f t="shared" si="372"/>
        <v>1857600</v>
      </c>
      <c r="S2487" s="15">
        <v>11</v>
      </c>
      <c r="T2487" s="15">
        <v>45</v>
      </c>
      <c r="U2487" s="13">
        <f>R2487*(100-T2487)%</f>
        <v>1021680.0000000001</v>
      </c>
      <c r="V2487" s="13">
        <f t="shared" si="369"/>
        <v>1087200</v>
      </c>
      <c r="W2487" s="13">
        <f t="shared" si="364"/>
        <v>1087200</v>
      </c>
      <c r="X2487" s="17">
        <v>50</v>
      </c>
      <c r="Y2487" s="18" t="s">
        <v>35</v>
      </c>
      <c r="Z2487" s="19">
        <v>0.03</v>
      </c>
    </row>
    <row r="2488" spans="1:26" ht="36.75" customHeight="1" thickBot="1" x14ac:dyDescent="0.6">
      <c r="A2488" s="11">
        <v>2035</v>
      </c>
      <c r="B2488" s="11" t="s">
        <v>32</v>
      </c>
      <c r="C2488" s="11">
        <v>17833</v>
      </c>
      <c r="D2488" s="11">
        <v>14</v>
      </c>
      <c r="E2488" s="11">
        <v>1</v>
      </c>
      <c r="F2488" s="11">
        <v>86</v>
      </c>
      <c r="G2488" s="20">
        <v>1</v>
      </c>
      <c r="H2488" s="12">
        <f t="shared" si="374"/>
        <v>5786</v>
      </c>
      <c r="I2488" s="11">
        <v>100</v>
      </c>
      <c r="J2488" s="13">
        <f t="shared" si="373"/>
        <v>578600</v>
      </c>
      <c r="K2488" s="11">
        <v>1</v>
      </c>
      <c r="L2488" s="11"/>
      <c r="M2488" s="11"/>
      <c r="N2488" s="11">
        <v>1</v>
      </c>
      <c r="O2488" s="12"/>
      <c r="P2488" s="15">
        <v>100</v>
      </c>
      <c r="Q2488" s="16"/>
      <c r="R2488" s="16"/>
      <c r="S2488" s="15"/>
      <c r="T2488" s="15"/>
      <c r="U2488" s="13"/>
      <c r="V2488" s="13">
        <f t="shared" si="369"/>
        <v>578600</v>
      </c>
      <c r="W2488" s="13">
        <f t="shared" si="364"/>
        <v>578600</v>
      </c>
      <c r="X2488" s="17">
        <v>50</v>
      </c>
      <c r="Y2488" s="6" t="s">
        <v>35</v>
      </c>
      <c r="Z2488" s="19">
        <v>0.01</v>
      </c>
    </row>
    <row r="2489" spans="1:26" ht="36.75" customHeight="1" thickBot="1" x14ac:dyDescent="0.6">
      <c r="A2489" s="11">
        <v>2036</v>
      </c>
      <c r="B2489" s="11" t="s">
        <v>32</v>
      </c>
      <c r="C2489" s="11">
        <v>34134</v>
      </c>
      <c r="D2489" s="11">
        <v>0</v>
      </c>
      <c r="E2489" s="11">
        <v>1</v>
      </c>
      <c r="F2489" s="11">
        <v>44</v>
      </c>
      <c r="G2489" s="11">
        <v>2</v>
      </c>
      <c r="H2489" s="12">
        <f t="shared" si="374"/>
        <v>144</v>
      </c>
      <c r="I2489" s="14">
        <v>420</v>
      </c>
      <c r="J2489" s="13">
        <f t="shared" si="373"/>
        <v>60480</v>
      </c>
      <c r="K2489" s="11">
        <v>1</v>
      </c>
      <c r="L2489" s="11" t="s">
        <v>33</v>
      </c>
      <c r="M2489" s="14" t="s">
        <v>34</v>
      </c>
      <c r="N2489" s="11">
        <v>2</v>
      </c>
      <c r="O2489" s="12">
        <v>377</v>
      </c>
      <c r="P2489" s="15">
        <v>100</v>
      </c>
      <c r="Q2489" s="16">
        <v>8450</v>
      </c>
      <c r="R2489" s="16">
        <f t="shared" si="372"/>
        <v>3185650</v>
      </c>
      <c r="S2489" s="15">
        <v>28</v>
      </c>
      <c r="T2489" s="15">
        <v>85</v>
      </c>
      <c r="U2489" s="13">
        <f>R2489*(100-T2489)%</f>
        <v>477847.5</v>
      </c>
      <c r="V2489" s="13">
        <f t="shared" si="369"/>
        <v>538327.5</v>
      </c>
      <c r="W2489" s="13">
        <f t="shared" si="364"/>
        <v>538327.5</v>
      </c>
      <c r="X2489" s="17">
        <v>50</v>
      </c>
      <c r="Y2489" s="18" t="s">
        <v>35</v>
      </c>
      <c r="Z2489" s="19">
        <v>0.03</v>
      </c>
    </row>
    <row r="2490" spans="1:26" ht="36.75" customHeight="1" thickBot="1" x14ac:dyDescent="0.6">
      <c r="A2490" s="11">
        <v>2037</v>
      </c>
      <c r="B2490" s="11" t="s">
        <v>32</v>
      </c>
      <c r="C2490" s="11">
        <v>34134</v>
      </c>
      <c r="D2490" s="11"/>
      <c r="E2490" s="11"/>
      <c r="F2490" s="11"/>
      <c r="G2490" s="11"/>
      <c r="H2490" s="12"/>
      <c r="I2490" s="11"/>
      <c r="J2490" s="13"/>
      <c r="K2490" s="11">
        <v>1</v>
      </c>
      <c r="L2490" s="11" t="s">
        <v>33</v>
      </c>
      <c r="M2490" s="11" t="s">
        <v>37</v>
      </c>
      <c r="N2490" s="11">
        <v>2</v>
      </c>
      <c r="O2490" s="12">
        <v>54</v>
      </c>
      <c r="P2490" s="15">
        <v>100</v>
      </c>
      <c r="Q2490" s="16">
        <v>8450</v>
      </c>
      <c r="R2490" s="16">
        <f t="shared" si="372"/>
        <v>456300</v>
      </c>
      <c r="S2490" s="15">
        <v>36</v>
      </c>
      <c r="T2490" s="15">
        <v>62</v>
      </c>
      <c r="U2490" s="13">
        <f>R2490*(100-T2490)%</f>
        <v>173394</v>
      </c>
      <c r="V2490" s="13">
        <f t="shared" si="369"/>
        <v>173394</v>
      </c>
      <c r="W2490" s="13">
        <f t="shared" ref="W2490:W2553" si="375">V2490</f>
        <v>173394</v>
      </c>
      <c r="X2490" s="17">
        <v>10</v>
      </c>
      <c r="Y2490" s="18" t="s">
        <v>35</v>
      </c>
      <c r="Z2490" s="19">
        <v>0.02</v>
      </c>
    </row>
    <row r="2491" spans="1:26" ht="36.75" customHeight="1" thickBot="1" x14ac:dyDescent="0.6">
      <c r="A2491" s="11">
        <v>2038</v>
      </c>
      <c r="B2491" s="11" t="s">
        <v>32</v>
      </c>
      <c r="C2491" s="11">
        <v>374</v>
      </c>
      <c r="D2491" s="11">
        <v>0</v>
      </c>
      <c r="E2491" s="11">
        <v>1</v>
      </c>
      <c r="F2491" s="11">
        <v>17</v>
      </c>
      <c r="G2491" s="20">
        <v>2</v>
      </c>
      <c r="H2491" s="12">
        <f t="shared" si="374"/>
        <v>117</v>
      </c>
      <c r="I2491" s="11">
        <v>420</v>
      </c>
      <c r="J2491" s="13">
        <f>H2491*I2491</f>
        <v>49140</v>
      </c>
      <c r="K2491" s="11">
        <v>1</v>
      </c>
      <c r="L2491" s="11" t="s">
        <v>33</v>
      </c>
      <c r="M2491" s="14" t="s">
        <v>34</v>
      </c>
      <c r="N2491" s="11">
        <v>2</v>
      </c>
      <c r="O2491" s="12">
        <v>216</v>
      </c>
      <c r="P2491" s="15">
        <v>100</v>
      </c>
      <c r="Q2491" s="16">
        <v>8450</v>
      </c>
      <c r="R2491" s="16">
        <f t="shared" si="372"/>
        <v>1825200</v>
      </c>
      <c r="S2491" s="15">
        <v>11</v>
      </c>
      <c r="T2491" s="15">
        <v>34</v>
      </c>
      <c r="U2491" s="13">
        <f>R2491*(100-T2491)%</f>
        <v>1204632</v>
      </c>
      <c r="V2491" s="13">
        <f t="shared" si="369"/>
        <v>1253772</v>
      </c>
      <c r="W2491" s="13">
        <f t="shared" si="375"/>
        <v>1253772</v>
      </c>
      <c r="X2491" s="17">
        <v>50</v>
      </c>
      <c r="Y2491" s="18" t="s">
        <v>35</v>
      </c>
      <c r="Z2491" s="19">
        <v>0.03</v>
      </c>
    </row>
    <row r="2492" spans="1:26" ht="36.75" customHeight="1" thickBot="1" x14ac:dyDescent="0.6">
      <c r="A2492" s="11">
        <v>2039</v>
      </c>
      <c r="B2492" s="11" t="s">
        <v>32</v>
      </c>
      <c r="C2492" s="11">
        <v>418</v>
      </c>
      <c r="D2492" s="11">
        <v>0</v>
      </c>
      <c r="E2492" s="11">
        <v>2</v>
      </c>
      <c r="F2492" s="11">
        <v>39</v>
      </c>
      <c r="G2492" s="20">
        <v>1</v>
      </c>
      <c r="H2492" s="12">
        <f t="shared" si="374"/>
        <v>239</v>
      </c>
      <c r="I2492" s="11">
        <v>370</v>
      </c>
      <c r="J2492" s="13">
        <f>H2492*I2492</f>
        <v>88430</v>
      </c>
      <c r="K2492" s="11">
        <v>1</v>
      </c>
      <c r="L2492" s="11"/>
      <c r="M2492" s="11"/>
      <c r="N2492" s="11">
        <v>1</v>
      </c>
      <c r="O2492" s="12"/>
      <c r="P2492" s="15">
        <v>100</v>
      </c>
      <c r="Q2492" s="16"/>
      <c r="R2492" s="16"/>
      <c r="S2492" s="15"/>
      <c r="T2492" s="15"/>
      <c r="U2492" s="13"/>
      <c r="V2492" s="13">
        <f t="shared" si="369"/>
        <v>88430</v>
      </c>
      <c r="W2492" s="13">
        <f t="shared" si="375"/>
        <v>88430</v>
      </c>
      <c r="X2492" s="17">
        <v>50</v>
      </c>
      <c r="Y2492" s="18" t="s">
        <v>35</v>
      </c>
      <c r="Z2492" s="19">
        <v>0.01</v>
      </c>
    </row>
    <row r="2493" spans="1:26" ht="36.75" customHeight="1" thickBot="1" x14ac:dyDescent="0.6">
      <c r="A2493" s="152">
        <v>2040</v>
      </c>
      <c r="B2493" s="11" t="s">
        <v>32</v>
      </c>
      <c r="C2493" s="11">
        <v>35466</v>
      </c>
      <c r="D2493" s="11">
        <v>0</v>
      </c>
      <c r="E2493" s="11">
        <v>0</v>
      </c>
      <c r="F2493" s="11">
        <v>99</v>
      </c>
      <c r="G2493" s="11">
        <v>2</v>
      </c>
      <c r="H2493" s="12">
        <f t="shared" si="374"/>
        <v>99</v>
      </c>
      <c r="I2493" s="11">
        <v>420</v>
      </c>
      <c r="J2493" s="13">
        <f>H2493*I2493</f>
        <v>41580</v>
      </c>
      <c r="K2493" s="11">
        <v>1</v>
      </c>
      <c r="L2493" s="11"/>
      <c r="M2493" s="11"/>
      <c r="N2493" s="11">
        <v>2</v>
      </c>
      <c r="O2493" s="12"/>
      <c r="P2493" s="15">
        <v>100</v>
      </c>
      <c r="Q2493" s="16"/>
      <c r="R2493" s="16"/>
      <c r="S2493" s="15"/>
      <c r="T2493" s="15"/>
      <c r="U2493" s="13"/>
      <c r="V2493" s="13">
        <f t="shared" si="369"/>
        <v>41580</v>
      </c>
      <c r="W2493" s="13">
        <f t="shared" si="375"/>
        <v>41580</v>
      </c>
      <c r="X2493" s="17">
        <v>50</v>
      </c>
      <c r="Y2493" s="18" t="s">
        <v>35</v>
      </c>
      <c r="Z2493" s="19">
        <v>0.03</v>
      </c>
    </row>
    <row r="2494" spans="1:26" ht="36.75" customHeight="1" thickBot="1" x14ac:dyDescent="0.6">
      <c r="A2494" s="153"/>
      <c r="B2494" s="11" t="s">
        <v>32</v>
      </c>
      <c r="C2494" s="11">
        <v>35466</v>
      </c>
      <c r="D2494" s="11"/>
      <c r="E2494" s="11"/>
      <c r="F2494" s="11"/>
      <c r="G2494" s="11"/>
      <c r="H2494" s="12"/>
      <c r="I2494" s="11"/>
      <c r="J2494" s="13"/>
      <c r="K2494" s="11">
        <v>1</v>
      </c>
      <c r="L2494" s="11" t="s">
        <v>33</v>
      </c>
      <c r="M2494" s="11" t="s">
        <v>37</v>
      </c>
      <c r="N2494" s="11">
        <v>2</v>
      </c>
      <c r="O2494" s="12">
        <v>72</v>
      </c>
      <c r="P2494" s="15">
        <v>100</v>
      </c>
      <c r="Q2494" s="16">
        <v>8450</v>
      </c>
      <c r="R2494" s="16">
        <f t="shared" si="372"/>
        <v>608400</v>
      </c>
      <c r="S2494" s="15">
        <v>21</v>
      </c>
      <c r="T2494" s="15">
        <v>32</v>
      </c>
      <c r="U2494" s="13">
        <f>R2494*(100-T2494)%</f>
        <v>413712.00000000006</v>
      </c>
      <c r="V2494" s="13">
        <f t="shared" si="369"/>
        <v>413712.00000000006</v>
      </c>
      <c r="W2494" s="13">
        <f t="shared" si="375"/>
        <v>413712.00000000006</v>
      </c>
      <c r="X2494" s="17">
        <v>10</v>
      </c>
      <c r="Y2494" s="18" t="s">
        <v>35</v>
      </c>
      <c r="Z2494" s="19">
        <v>0.02</v>
      </c>
    </row>
    <row r="2495" spans="1:26" ht="36.75" customHeight="1" thickBot="1" x14ac:dyDescent="0.6">
      <c r="A2495" s="11">
        <v>2041</v>
      </c>
      <c r="B2495" s="11" t="s">
        <v>32</v>
      </c>
      <c r="C2495" s="11">
        <v>33265</v>
      </c>
      <c r="D2495" s="11">
        <v>0</v>
      </c>
      <c r="E2495" s="11">
        <v>1</v>
      </c>
      <c r="F2495" s="11">
        <v>91</v>
      </c>
      <c r="G2495" s="20">
        <v>1</v>
      </c>
      <c r="H2495" s="12">
        <f t="shared" si="374"/>
        <v>191</v>
      </c>
      <c r="I2495" s="11">
        <v>420</v>
      </c>
      <c r="J2495" s="13">
        <f t="shared" ref="J2495:J2500" si="376">H2495*I2495</f>
        <v>80220</v>
      </c>
      <c r="K2495" s="11">
        <v>1</v>
      </c>
      <c r="L2495" s="11"/>
      <c r="M2495" s="11"/>
      <c r="N2495" s="11">
        <v>1</v>
      </c>
      <c r="O2495" s="12"/>
      <c r="P2495" s="15">
        <v>100</v>
      </c>
      <c r="Q2495" s="16"/>
      <c r="R2495" s="16"/>
      <c r="S2495" s="15"/>
      <c r="T2495" s="15"/>
      <c r="U2495" s="13"/>
      <c r="V2495" s="13">
        <f t="shared" si="369"/>
        <v>80220</v>
      </c>
      <c r="W2495" s="13">
        <f t="shared" si="375"/>
        <v>80220</v>
      </c>
      <c r="X2495" s="154">
        <v>50</v>
      </c>
      <c r="Y2495" s="155" t="s">
        <v>35</v>
      </c>
      <c r="Z2495" s="156">
        <v>0.01</v>
      </c>
    </row>
    <row r="2496" spans="1:26" ht="36.75" customHeight="1" thickBot="1" x14ac:dyDescent="0.6">
      <c r="A2496" s="11">
        <v>2042</v>
      </c>
      <c r="B2496" s="11" t="s">
        <v>32</v>
      </c>
      <c r="C2496" s="11">
        <v>33363</v>
      </c>
      <c r="D2496" s="11">
        <v>0</v>
      </c>
      <c r="E2496" s="11">
        <v>3</v>
      </c>
      <c r="F2496" s="11">
        <v>64</v>
      </c>
      <c r="G2496" s="20">
        <v>1</v>
      </c>
      <c r="H2496" s="12">
        <f t="shared" si="374"/>
        <v>364</v>
      </c>
      <c r="I2496" s="11">
        <v>370</v>
      </c>
      <c r="J2496" s="13">
        <f t="shared" si="376"/>
        <v>134680</v>
      </c>
      <c r="K2496" s="11">
        <v>1</v>
      </c>
      <c r="L2496" s="11"/>
      <c r="M2496" s="11"/>
      <c r="N2496" s="11">
        <v>1</v>
      </c>
      <c r="O2496" s="12"/>
      <c r="P2496" s="15">
        <v>100</v>
      </c>
      <c r="Q2496" s="16"/>
      <c r="R2496" s="16"/>
      <c r="S2496" s="15"/>
      <c r="T2496" s="15"/>
      <c r="U2496" s="13"/>
      <c r="V2496" s="13">
        <f t="shared" si="369"/>
        <v>134680</v>
      </c>
      <c r="W2496" s="13">
        <f t="shared" si="375"/>
        <v>134680</v>
      </c>
      <c r="X2496" s="154"/>
      <c r="Y2496" s="155"/>
      <c r="Z2496" s="156"/>
    </row>
    <row r="2497" spans="1:26" ht="36.75" customHeight="1" thickBot="1" x14ac:dyDescent="0.6">
      <c r="A2497" s="11">
        <v>2043</v>
      </c>
      <c r="B2497" s="11" t="s">
        <v>32</v>
      </c>
      <c r="C2497" s="11">
        <v>36941</v>
      </c>
      <c r="D2497" s="11">
        <v>0</v>
      </c>
      <c r="E2497" s="11">
        <v>0</v>
      </c>
      <c r="F2497" s="11">
        <v>68</v>
      </c>
      <c r="G2497" s="11">
        <v>2</v>
      </c>
      <c r="H2497" s="12">
        <f t="shared" si="374"/>
        <v>68</v>
      </c>
      <c r="I2497" s="11">
        <v>500</v>
      </c>
      <c r="J2497" s="13">
        <f t="shared" si="376"/>
        <v>34000</v>
      </c>
      <c r="K2497" s="11">
        <v>1</v>
      </c>
      <c r="L2497" s="11" t="s">
        <v>33</v>
      </c>
      <c r="M2497" s="11" t="s">
        <v>37</v>
      </c>
      <c r="N2497" s="11">
        <v>2</v>
      </c>
      <c r="O2497" s="12">
        <v>232.1</v>
      </c>
      <c r="P2497" s="15">
        <v>100</v>
      </c>
      <c r="Q2497" s="16">
        <v>8450</v>
      </c>
      <c r="R2497" s="16">
        <f t="shared" si="372"/>
        <v>1961245</v>
      </c>
      <c r="S2497" s="15">
        <v>41</v>
      </c>
      <c r="T2497" s="15">
        <v>72</v>
      </c>
      <c r="U2497" s="13">
        <f>R2497*(100-T2497)%</f>
        <v>549148.60000000009</v>
      </c>
      <c r="V2497" s="13">
        <f t="shared" si="369"/>
        <v>583148.60000000009</v>
      </c>
      <c r="W2497" s="13">
        <f t="shared" si="375"/>
        <v>583148.60000000009</v>
      </c>
      <c r="X2497" s="17">
        <v>50</v>
      </c>
      <c r="Y2497" s="18" t="s">
        <v>35</v>
      </c>
      <c r="Z2497" s="19">
        <v>0.03</v>
      </c>
    </row>
    <row r="2498" spans="1:26" ht="36.75" customHeight="1" thickBot="1" x14ac:dyDescent="0.6">
      <c r="A2498" s="11">
        <v>2044</v>
      </c>
      <c r="B2498" s="11" t="s">
        <v>32</v>
      </c>
      <c r="C2498" s="11">
        <v>315</v>
      </c>
      <c r="D2498" s="11">
        <v>0</v>
      </c>
      <c r="E2498" s="11">
        <v>2</v>
      </c>
      <c r="F2498" s="11">
        <v>61</v>
      </c>
      <c r="G2498" s="20">
        <v>2</v>
      </c>
      <c r="H2498" s="12">
        <f t="shared" si="374"/>
        <v>261</v>
      </c>
      <c r="I2498" s="11">
        <v>420</v>
      </c>
      <c r="J2498" s="13">
        <f t="shared" si="376"/>
        <v>109620</v>
      </c>
      <c r="K2498" s="11">
        <v>2</v>
      </c>
      <c r="L2498" s="11" t="s">
        <v>33</v>
      </c>
      <c r="M2498" s="14" t="s">
        <v>34</v>
      </c>
      <c r="N2498" s="11">
        <v>2</v>
      </c>
      <c r="O2498" s="12">
        <v>279</v>
      </c>
      <c r="P2498" s="15">
        <v>100</v>
      </c>
      <c r="Q2498" s="16">
        <v>8450</v>
      </c>
      <c r="R2498" s="16">
        <f t="shared" si="372"/>
        <v>2357550</v>
      </c>
      <c r="S2498" s="15">
        <v>36</v>
      </c>
      <c r="T2498" s="15">
        <v>85</v>
      </c>
      <c r="U2498" s="13">
        <f>R2498*(100-T2498)%</f>
        <v>353632.5</v>
      </c>
      <c r="V2498" s="13">
        <f t="shared" si="369"/>
        <v>463252.5</v>
      </c>
      <c r="W2498" s="13">
        <f t="shared" si="375"/>
        <v>463252.5</v>
      </c>
      <c r="X2498" s="17">
        <v>50</v>
      </c>
      <c r="Y2498" s="18" t="s">
        <v>35</v>
      </c>
      <c r="Z2498" s="19">
        <v>0.03</v>
      </c>
    </row>
    <row r="2499" spans="1:26" ht="36.75" customHeight="1" thickBot="1" x14ac:dyDescent="0.6">
      <c r="A2499" s="11">
        <v>2045</v>
      </c>
      <c r="B2499" s="11" t="s">
        <v>32</v>
      </c>
      <c r="C2499" s="11">
        <v>17796</v>
      </c>
      <c r="D2499" s="11">
        <v>10</v>
      </c>
      <c r="E2499" s="11">
        <v>0</v>
      </c>
      <c r="F2499" s="11">
        <v>30</v>
      </c>
      <c r="G2499" s="20">
        <v>1</v>
      </c>
      <c r="H2499" s="12">
        <f t="shared" si="374"/>
        <v>4030</v>
      </c>
      <c r="I2499" s="11">
        <v>130</v>
      </c>
      <c r="J2499" s="13">
        <f t="shared" si="376"/>
        <v>523900</v>
      </c>
      <c r="K2499" s="11">
        <v>1</v>
      </c>
      <c r="L2499" s="11"/>
      <c r="M2499" s="11"/>
      <c r="N2499" s="11">
        <v>1</v>
      </c>
      <c r="O2499" s="12"/>
      <c r="P2499" s="15">
        <v>100</v>
      </c>
      <c r="Q2499" s="16"/>
      <c r="R2499" s="16"/>
      <c r="S2499" s="15"/>
      <c r="T2499" s="15"/>
      <c r="U2499" s="13"/>
      <c r="V2499" s="13">
        <f t="shared" si="369"/>
        <v>523900</v>
      </c>
      <c r="W2499" s="13">
        <f t="shared" si="375"/>
        <v>523900</v>
      </c>
      <c r="X2499" s="17">
        <v>50</v>
      </c>
      <c r="Y2499" s="6" t="s">
        <v>35</v>
      </c>
      <c r="Z2499" s="19">
        <v>0.01</v>
      </c>
    </row>
    <row r="2500" spans="1:26" s="37" customFormat="1" ht="36.75" customHeight="1" thickBot="1" x14ac:dyDescent="0.6">
      <c r="A2500" s="152">
        <v>2046</v>
      </c>
      <c r="B2500" s="14" t="s">
        <v>32</v>
      </c>
      <c r="C2500" s="14">
        <v>17405</v>
      </c>
      <c r="D2500" s="14">
        <v>0</v>
      </c>
      <c r="E2500" s="14">
        <v>1</v>
      </c>
      <c r="F2500" s="14">
        <v>2</v>
      </c>
      <c r="G2500" s="29">
        <v>2</v>
      </c>
      <c r="H2500" s="19">
        <f t="shared" si="374"/>
        <v>102</v>
      </c>
      <c r="I2500" s="14">
        <v>420</v>
      </c>
      <c r="J2500" s="30">
        <f t="shared" si="376"/>
        <v>42840</v>
      </c>
      <c r="K2500" s="14">
        <v>1</v>
      </c>
      <c r="L2500" s="14"/>
      <c r="M2500" s="14"/>
      <c r="N2500" s="14">
        <v>2</v>
      </c>
      <c r="O2500" s="19"/>
      <c r="P2500" s="31">
        <v>100</v>
      </c>
      <c r="Q2500" s="32"/>
      <c r="R2500" s="32"/>
      <c r="S2500" s="31"/>
      <c r="T2500" s="31"/>
      <c r="U2500" s="30"/>
      <c r="V2500" s="30">
        <f t="shared" si="369"/>
        <v>42840</v>
      </c>
      <c r="W2500" s="30">
        <f t="shared" si="375"/>
        <v>42840</v>
      </c>
      <c r="X2500" s="33">
        <v>50</v>
      </c>
      <c r="Y2500" s="39" t="s">
        <v>35</v>
      </c>
      <c r="Z2500" s="19">
        <v>0.03</v>
      </c>
    </row>
    <row r="2501" spans="1:26" ht="36.75" customHeight="1" thickBot="1" x14ac:dyDescent="0.6">
      <c r="A2501" s="153"/>
      <c r="B2501" s="11" t="s">
        <v>32</v>
      </c>
      <c r="C2501" s="11">
        <v>17405</v>
      </c>
      <c r="D2501" s="11"/>
      <c r="E2501" s="11"/>
      <c r="F2501" s="11"/>
      <c r="G2501" s="20"/>
      <c r="H2501" s="12"/>
      <c r="I2501" s="11"/>
      <c r="J2501" s="13"/>
      <c r="K2501" s="11">
        <v>1</v>
      </c>
      <c r="L2501" s="11" t="s">
        <v>33</v>
      </c>
      <c r="M2501" s="11" t="s">
        <v>37</v>
      </c>
      <c r="N2501" s="11">
        <v>2</v>
      </c>
      <c r="O2501" s="12">
        <v>144</v>
      </c>
      <c r="P2501" s="15">
        <v>100</v>
      </c>
      <c r="Q2501" s="16">
        <v>8450</v>
      </c>
      <c r="R2501" s="16">
        <f t="shared" si="372"/>
        <v>1216800</v>
      </c>
      <c r="S2501" s="15">
        <v>26</v>
      </c>
      <c r="T2501" s="15">
        <v>42</v>
      </c>
      <c r="U2501" s="13">
        <f>R2501*(100-T2501)%</f>
        <v>705744</v>
      </c>
      <c r="V2501" s="13">
        <f t="shared" si="369"/>
        <v>705744</v>
      </c>
      <c r="W2501" s="13">
        <f t="shared" si="375"/>
        <v>705744</v>
      </c>
      <c r="X2501" s="17">
        <v>10</v>
      </c>
      <c r="Y2501" s="6" t="s">
        <v>35</v>
      </c>
      <c r="Z2501" s="19">
        <v>0.02</v>
      </c>
    </row>
    <row r="2502" spans="1:26" ht="36.75" customHeight="1" thickBot="1" x14ac:dyDescent="0.6">
      <c r="A2502" s="152">
        <v>2047</v>
      </c>
      <c r="B2502" s="11" t="s">
        <v>32</v>
      </c>
      <c r="C2502" s="11">
        <v>21208</v>
      </c>
      <c r="D2502" s="11">
        <v>0</v>
      </c>
      <c r="E2502" s="11">
        <v>3</v>
      </c>
      <c r="F2502" s="11">
        <v>11</v>
      </c>
      <c r="G2502" s="20">
        <v>2</v>
      </c>
      <c r="H2502" s="12">
        <f t="shared" si="374"/>
        <v>311</v>
      </c>
      <c r="I2502" s="11">
        <v>420</v>
      </c>
      <c r="J2502" s="13">
        <f>H2502*I2502</f>
        <v>130620</v>
      </c>
      <c r="K2502" s="11">
        <v>1</v>
      </c>
      <c r="L2502" s="11"/>
      <c r="M2502" s="11"/>
      <c r="N2502" s="11">
        <v>2</v>
      </c>
      <c r="O2502" s="12"/>
      <c r="P2502" s="15">
        <v>100</v>
      </c>
      <c r="Q2502" s="16"/>
      <c r="R2502" s="16"/>
      <c r="S2502" s="15"/>
      <c r="T2502" s="15"/>
      <c r="U2502" s="13"/>
      <c r="V2502" s="13">
        <f t="shared" si="369"/>
        <v>130620</v>
      </c>
      <c r="W2502" s="13">
        <f t="shared" si="375"/>
        <v>130620</v>
      </c>
      <c r="X2502" s="17">
        <v>50</v>
      </c>
      <c r="Y2502" s="18" t="s">
        <v>35</v>
      </c>
      <c r="Z2502" s="19">
        <v>0.03</v>
      </c>
    </row>
    <row r="2503" spans="1:26" ht="36.75" customHeight="1" thickBot="1" x14ac:dyDescent="0.6">
      <c r="A2503" s="153"/>
      <c r="B2503" s="11" t="s">
        <v>32</v>
      </c>
      <c r="C2503" s="11">
        <v>21208</v>
      </c>
      <c r="D2503" s="11"/>
      <c r="E2503" s="11"/>
      <c r="F2503" s="11"/>
      <c r="G2503" s="20"/>
      <c r="H2503" s="12"/>
      <c r="I2503" s="11"/>
      <c r="J2503" s="13"/>
      <c r="K2503" s="11">
        <v>1</v>
      </c>
      <c r="L2503" s="11" t="s">
        <v>33</v>
      </c>
      <c r="M2503" s="14" t="s">
        <v>34</v>
      </c>
      <c r="N2503" s="11">
        <v>2</v>
      </c>
      <c r="O2503" s="12">
        <v>140</v>
      </c>
      <c r="P2503" s="15">
        <v>100</v>
      </c>
      <c r="Q2503" s="16">
        <v>8450</v>
      </c>
      <c r="R2503" s="16">
        <f t="shared" si="372"/>
        <v>1183000</v>
      </c>
      <c r="S2503" s="15">
        <v>26</v>
      </c>
      <c r="T2503" s="15">
        <v>85</v>
      </c>
      <c r="U2503" s="13">
        <f>R2503*(100-T2503)%</f>
        <v>177450</v>
      </c>
      <c r="V2503" s="13">
        <f t="shared" si="369"/>
        <v>177450</v>
      </c>
      <c r="W2503" s="13">
        <f t="shared" si="375"/>
        <v>177450</v>
      </c>
      <c r="X2503" s="17">
        <v>10</v>
      </c>
      <c r="Y2503" s="18" t="s">
        <v>35</v>
      </c>
      <c r="Z2503" s="19">
        <v>0.02</v>
      </c>
    </row>
    <row r="2504" spans="1:26" ht="36.75" customHeight="1" thickBot="1" x14ac:dyDescent="0.6">
      <c r="A2504" s="11">
        <v>2048</v>
      </c>
      <c r="B2504" s="11" t="s">
        <v>32</v>
      </c>
      <c r="C2504" s="11">
        <v>33342</v>
      </c>
      <c r="D2504" s="11">
        <v>0</v>
      </c>
      <c r="E2504" s="11">
        <v>1</v>
      </c>
      <c r="F2504" s="11">
        <v>54</v>
      </c>
      <c r="G2504" s="20">
        <v>2</v>
      </c>
      <c r="H2504" s="12">
        <f t="shared" si="374"/>
        <v>154</v>
      </c>
      <c r="I2504" s="11">
        <v>100</v>
      </c>
      <c r="J2504" s="13">
        <f t="shared" ref="J2504:J2510" si="377">H2504*I2504</f>
        <v>15400</v>
      </c>
      <c r="K2504" s="11">
        <v>1</v>
      </c>
      <c r="L2504" s="11" t="s">
        <v>33</v>
      </c>
      <c r="M2504" s="14" t="s">
        <v>34</v>
      </c>
      <c r="N2504" s="11">
        <v>2</v>
      </c>
      <c r="O2504" s="12">
        <v>336</v>
      </c>
      <c r="P2504" s="15">
        <v>100</v>
      </c>
      <c r="Q2504" s="16">
        <v>8450</v>
      </c>
      <c r="R2504" s="16">
        <f t="shared" si="372"/>
        <v>2839200</v>
      </c>
      <c r="S2504" s="15">
        <v>16</v>
      </c>
      <c r="T2504" s="15">
        <v>55</v>
      </c>
      <c r="U2504" s="13">
        <f>R2504*(100-T2504)%</f>
        <v>1277640</v>
      </c>
      <c r="V2504" s="13">
        <f t="shared" si="369"/>
        <v>1293040</v>
      </c>
      <c r="W2504" s="13">
        <f t="shared" si="375"/>
        <v>1293040</v>
      </c>
      <c r="X2504" s="17">
        <v>50</v>
      </c>
      <c r="Y2504" s="18" t="s">
        <v>35</v>
      </c>
      <c r="Z2504" s="19">
        <v>0.03</v>
      </c>
    </row>
    <row r="2505" spans="1:26" ht="36.75" customHeight="1" thickBot="1" x14ac:dyDescent="0.6">
      <c r="A2505" s="11">
        <v>2049</v>
      </c>
      <c r="B2505" s="11" t="s">
        <v>32</v>
      </c>
      <c r="C2505" s="11">
        <v>33253</v>
      </c>
      <c r="D2505" s="11">
        <v>0</v>
      </c>
      <c r="E2505" s="11">
        <v>1</v>
      </c>
      <c r="F2505" s="11">
        <v>15</v>
      </c>
      <c r="G2505" s="20">
        <v>2</v>
      </c>
      <c r="H2505" s="12">
        <f t="shared" si="374"/>
        <v>115</v>
      </c>
      <c r="I2505" s="11">
        <v>420</v>
      </c>
      <c r="J2505" s="13">
        <f t="shared" si="377"/>
        <v>48300</v>
      </c>
      <c r="K2505" s="11">
        <v>1</v>
      </c>
      <c r="L2505" s="11" t="s">
        <v>33</v>
      </c>
      <c r="M2505" s="14" t="s">
        <v>34</v>
      </c>
      <c r="N2505" s="11">
        <v>2</v>
      </c>
      <c r="O2505" s="12">
        <v>234</v>
      </c>
      <c r="P2505" s="15">
        <v>100</v>
      </c>
      <c r="Q2505" s="16">
        <v>8450</v>
      </c>
      <c r="R2505" s="16">
        <f t="shared" si="372"/>
        <v>1977300</v>
      </c>
      <c r="S2505" s="15">
        <v>36</v>
      </c>
      <c r="T2505" s="15">
        <v>85</v>
      </c>
      <c r="U2505" s="13">
        <f>R2505*(100-T2505)%</f>
        <v>296595</v>
      </c>
      <c r="V2505" s="13">
        <f t="shared" si="369"/>
        <v>344895</v>
      </c>
      <c r="W2505" s="13">
        <f t="shared" si="375"/>
        <v>344895</v>
      </c>
      <c r="X2505" s="17">
        <v>50</v>
      </c>
      <c r="Y2505" s="18" t="s">
        <v>35</v>
      </c>
      <c r="Z2505" s="19">
        <v>0.03</v>
      </c>
    </row>
    <row r="2506" spans="1:26" ht="36.75" customHeight="1" thickBot="1" x14ac:dyDescent="0.6">
      <c r="A2506" s="11">
        <v>2050</v>
      </c>
      <c r="B2506" s="11" t="s">
        <v>32</v>
      </c>
      <c r="C2506" s="11">
        <v>6795</v>
      </c>
      <c r="D2506" s="11">
        <v>0</v>
      </c>
      <c r="E2506" s="11">
        <v>2</v>
      </c>
      <c r="F2506" s="11">
        <v>10</v>
      </c>
      <c r="G2506" s="20">
        <v>2</v>
      </c>
      <c r="H2506" s="12">
        <f t="shared" si="374"/>
        <v>210</v>
      </c>
      <c r="I2506" s="11">
        <v>420</v>
      </c>
      <c r="J2506" s="13">
        <f t="shared" si="377"/>
        <v>88200</v>
      </c>
      <c r="K2506" s="11">
        <v>1</v>
      </c>
      <c r="L2506" s="11" t="s">
        <v>33</v>
      </c>
      <c r="M2506" s="11" t="s">
        <v>37</v>
      </c>
      <c r="N2506" s="11">
        <v>2</v>
      </c>
      <c r="O2506" s="12">
        <v>108</v>
      </c>
      <c r="P2506" s="15">
        <v>100</v>
      </c>
      <c r="Q2506" s="16">
        <v>8450</v>
      </c>
      <c r="R2506" s="16">
        <f t="shared" si="372"/>
        <v>912600</v>
      </c>
      <c r="S2506" s="15">
        <v>12</v>
      </c>
      <c r="T2506" s="15">
        <v>14</v>
      </c>
      <c r="U2506" s="13">
        <f>R2506*(100-T2506)%</f>
        <v>784836</v>
      </c>
      <c r="V2506" s="13">
        <f t="shared" si="369"/>
        <v>873036</v>
      </c>
      <c r="W2506" s="13">
        <f t="shared" si="375"/>
        <v>873036</v>
      </c>
      <c r="X2506" s="17">
        <v>50</v>
      </c>
      <c r="Y2506" s="6" t="s">
        <v>35</v>
      </c>
      <c r="Z2506" s="19">
        <v>0.03</v>
      </c>
    </row>
    <row r="2507" spans="1:26" ht="36.75" customHeight="1" thickBot="1" x14ac:dyDescent="0.6">
      <c r="A2507" s="11">
        <v>2051</v>
      </c>
      <c r="B2507" s="11" t="s">
        <v>32</v>
      </c>
      <c r="C2507" s="11">
        <v>34027</v>
      </c>
      <c r="D2507" s="11">
        <v>0</v>
      </c>
      <c r="E2507" s="11">
        <v>0</v>
      </c>
      <c r="F2507" s="11">
        <v>66</v>
      </c>
      <c r="G2507" s="20">
        <v>2</v>
      </c>
      <c r="H2507" s="12">
        <f t="shared" si="374"/>
        <v>66</v>
      </c>
      <c r="I2507" s="14">
        <v>420</v>
      </c>
      <c r="J2507" s="13">
        <f t="shared" si="377"/>
        <v>27720</v>
      </c>
      <c r="K2507" s="11">
        <v>1</v>
      </c>
      <c r="L2507" s="11" t="s">
        <v>33</v>
      </c>
      <c r="M2507" s="11" t="s">
        <v>37</v>
      </c>
      <c r="N2507" s="11">
        <v>2</v>
      </c>
      <c r="O2507" s="12">
        <v>91</v>
      </c>
      <c r="P2507" s="15">
        <v>100</v>
      </c>
      <c r="Q2507" s="16">
        <v>8450</v>
      </c>
      <c r="R2507" s="16">
        <f t="shared" si="372"/>
        <v>768950</v>
      </c>
      <c r="S2507" s="15">
        <v>26</v>
      </c>
      <c r="T2507" s="15">
        <v>42</v>
      </c>
      <c r="U2507" s="13">
        <f>R2507*(100-T2507)%</f>
        <v>445990.99999999994</v>
      </c>
      <c r="V2507" s="13">
        <f t="shared" si="369"/>
        <v>473710.99999999994</v>
      </c>
      <c r="W2507" s="13">
        <f t="shared" si="375"/>
        <v>473710.99999999994</v>
      </c>
      <c r="X2507" s="17">
        <v>50</v>
      </c>
      <c r="Y2507" s="18" t="s">
        <v>35</v>
      </c>
      <c r="Z2507" s="19">
        <v>0.03</v>
      </c>
    </row>
    <row r="2508" spans="1:26" ht="29.25" customHeight="1" thickBot="1" x14ac:dyDescent="0.6">
      <c r="A2508" s="11">
        <v>2052</v>
      </c>
      <c r="B2508" s="11" t="s">
        <v>32</v>
      </c>
      <c r="C2508" s="11">
        <v>42575</v>
      </c>
      <c r="D2508" s="11">
        <v>14</v>
      </c>
      <c r="E2508" s="11">
        <v>0</v>
      </c>
      <c r="F2508" s="11">
        <v>35</v>
      </c>
      <c r="G2508" s="11">
        <v>1</v>
      </c>
      <c r="H2508" s="12">
        <f t="shared" si="374"/>
        <v>5635</v>
      </c>
      <c r="I2508" s="11">
        <v>100</v>
      </c>
      <c r="J2508" s="13">
        <f t="shared" si="377"/>
        <v>563500</v>
      </c>
      <c r="K2508" s="11">
        <v>1</v>
      </c>
      <c r="L2508" s="11"/>
      <c r="M2508" s="11"/>
      <c r="N2508" s="11">
        <v>1</v>
      </c>
      <c r="O2508" s="12"/>
      <c r="P2508" s="15">
        <v>100</v>
      </c>
      <c r="Q2508" s="16"/>
      <c r="R2508" s="16"/>
      <c r="S2508" s="15"/>
      <c r="T2508" s="15"/>
      <c r="U2508" s="13"/>
      <c r="V2508" s="13">
        <f t="shared" si="369"/>
        <v>563500</v>
      </c>
      <c r="W2508" s="13">
        <f t="shared" si="375"/>
        <v>563500</v>
      </c>
      <c r="X2508" s="17">
        <v>50</v>
      </c>
      <c r="Y2508" s="18" t="s">
        <v>35</v>
      </c>
      <c r="Z2508" s="19">
        <v>0.01</v>
      </c>
    </row>
    <row r="2509" spans="1:26" ht="29.25" customHeight="1" thickBot="1" x14ac:dyDescent="0.6">
      <c r="A2509" s="11">
        <v>2053</v>
      </c>
      <c r="B2509" s="11" t="s">
        <v>32</v>
      </c>
      <c r="C2509" s="11">
        <v>17722</v>
      </c>
      <c r="D2509" s="11">
        <v>12</v>
      </c>
      <c r="E2509" s="11">
        <v>0</v>
      </c>
      <c r="F2509" s="11">
        <v>80</v>
      </c>
      <c r="G2509" s="20">
        <v>1</v>
      </c>
      <c r="H2509" s="12">
        <f t="shared" si="374"/>
        <v>4880</v>
      </c>
      <c r="I2509" s="11">
        <v>130</v>
      </c>
      <c r="J2509" s="13">
        <f t="shared" si="377"/>
        <v>634400</v>
      </c>
      <c r="K2509" s="11">
        <v>1</v>
      </c>
      <c r="L2509" s="11"/>
      <c r="M2509" s="11"/>
      <c r="N2509" s="11">
        <v>1</v>
      </c>
      <c r="O2509" s="12"/>
      <c r="P2509" s="15">
        <v>100</v>
      </c>
      <c r="Q2509" s="16"/>
      <c r="R2509" s="16"/>
      <c r="S2509" s="15"/>
      <c r="T2509" s="15"/>
      <c r="U2509" s="13"/>
      <c r="V2509" s="13">
        <f t="shared" si="369"/>
        <v>634400</v>
      </c>
      <c r="W2509" s="13">
        <f t="shared" si="375"/>
        <v>634400</v>
      </c>
      <c r="X2509" s="17">
        <v>50</v>
      </c>
      <c r="Y2509" s="6" t="s">
        <v>35</v>
      </c>
      <c r="Z2509" s="19">
        <v>0.01</v>
      </c>
    </row>
    <row r="2510" spans="1:26" ht="36.75" customHeight="1" thickBot="1" x14ac:dyDescent="0.6">
      <c r="A2510" s="152">
        <v>2054</v>
      </c>
      <c r="B2510" s="11" t="s">
        <v>32</v>
      </c>
      <c r="C2510" s="11">
        <v>21612</v>
      </c>
      <c r="D2510" s="11">
        <v>0</v>
      </c>
      <c r="E2510" s="11">
        <v>0</v>
      </c>
      <c r="F2510" s="11">
        <v>68</v>
      </c>
      <c r="G2510" s="20">
        <v>2</v>
      </c>
      <c r="H2510" s="12">
        <f t="shared" ref="H2510" si="378">SUM(D2510*400)+(E2510*100)+F2510</f>
        <v>68</v>
      </c>
      <c r="I2510" s="11">
        <v>420</v>
      </c>
      <c r="J2510" s="13">
        <f t="shared" si="377"/>
        <v>28560</v>
      </c>
      <c r="K2510" s="11">
        <v>1</v>
      </c>
      <c r="L2510" s="11"/>
      <c r="M2510" s="11"/>
      <c r="N2510" s="11">
        <v>2</v>
      </c>
      <c r="O2510" s="12"/>
      <c r="P2510" s="15">
        <v>100</v>
      </c>
      <c r="Q2510" s="16"/>
      <c r="R2510" s="16"/>
      <c r="S2510" s="15"/>
      <c r="T2510" s="15"/>
      <c r="U2510" s="13"/>
      <c r="V2510" s="13">
        <f t="shared" si="369"/>
        <v>28560</v>
      </c>
      <c r="W2510" s="13">
        <f t="shared" si="375"/>
        <v>28560</v>
      </c>
      <c r="X2510" s="17">
        <v>50</v>
      </c>
      <c r="Y2510" s="18" t="s">
        <v>35</v>
      </c>
      <c r="Z2510" s="19">
        <v>0.03</v>
      </c>
    </row>
    <row r="2511" spans="1:26" ht="36.75" customHeight="1" thickBot="1" x14ac:dyDescent="0.6">
      <c r="A2511" s="153"/>
      <c r="B2511" s="11" t="s">
        <v>32</v>
      </c>
      <c r="C2511" s="11">
        <v>21612</v>
      </c>
      <c r="D2511" s="11"/>
      <c r="E2511" s="11"/>
      <c r="F2511" s="11"/>
      <c r="G2511" s="20"/>
      <c r="H2511" s="12"/>
      <c r="I2511" s="11"/>
      <c r="J2511" s="13"/>
      <c r="K2511" s="11">
        <v>1</v>
      </c>
      <c r="L2511" s="11" t="s">
        <v>33</v>
      </c>
      <c r="M2511" s="14" t="s">
        <v>34</v>
      </c>
      <c r="N2511" s="11">
        <v>2</v>
      </c>
      <c r="O2511" s="12">
        <v>324</v>
      </c>
      <c r="P2511" s="15">
        <v>100</v>
      </c>
      <c r="Q2511" s="16">
        <v>8450</v>
      </c>
      <c r="R2511" s="16">
        <f t="shared" si="372"/>
        <v>2737800</v>
      </c>
      <c r="S2511" s="15">
        <v>26</v>
      </c>
      <c r="T2511" s="15">
        <v>85</v>
      </c>
      <c r="U2511" s="13">
        <f>R2511*(100-T2511)%</f>
        <v>410670</v>
      </c>
      <c r="V2511" s="13">
        <f t="shared" si="369"/>
        <v>410670</v>
      </c>
      <c r="W2511" s="13">
        <f t="shared" si="375"/>
        <v>410670</v>
      </c>
      <c r="X2511" s="17">
        <v>10</v>
      </c>
      <c r="Y2511" s="18" t="s">
        <v>35</v>
      </c>
      <c r="Z2511" s="19">
        <v>0.01</v>
      </c>
    </row>
    <row r="2512" spans="1:26" ht="36.75" customHeight="1" thickBot="1" x14ac:dyDescent="0.6">
      <c r="A2512" s="152">
        <v>2055</v>
      </c>
      <c r="B2512" s="11" t="s">
        <v>32</v>
      </c>
      <c r="C2512" s="11">
        <v>2736</v>
      </c>
      <c r="D2512" s="11">
        <v>0</v>
      </c>
      <c r="E2512" s="11">
        <v>1</v>
      </c>
      <c r="F2512" s="11">
        <v>22</v>
      </c>
      <c r="G2512" s="20">
        <v>2</v>
      </c>
      <c r="H2512" s="12">
        <f t="shared" si="374"/>
        <v>122</v>
      </c>
      <c r="I2512" s="11">
        <v>420</v>
      </c>
      <c r="J2512" s="13">
        <f>H2512*I2512</f>
        <v>51240</v>
      </c>
      <c r="K2512" s="11">
        <v>1</v>
      </c>
      <c r="L2512" s="11"/>
      <c r="M2512" s="11"/>
      <c r="N2512" s="11">
        <v>2</v>
      </c>
      <c r="O2512" s="12"/>
      <c r="P2512" s="15">
        <v>100</v>
      </c>
      <c r="Q2512" s="16"/>
      <c r="R2512" s="16"/>
      <c r="S2512" s="15"/>
      <c r="T2512" s="15"/>
      <c r="U2512" s="13"/>
      <c r="V2512" s="13">
        <f t="shared" si="369"/>
        <v>51240</v>
      </c>
      <c r="W2512" s="13">
        <f t="shared" si="375"/>
        <v>51240</v>
      </c>
      <c r="X2512" s="17">
        <v>50</v>
      </c>
      <c r="Y2512" s="18" t="s">
        <v>35</v>
      </c>
      <c r="Z2512" s="19">
        <v>0.03</v>
      </c>
    </row>
    <row r="2513" spans="1:26" ht="36.75" customHeight="1" thickBot="1" x14ac:dyDescent="0.6">
      <c r="A2513" s="153"/>
      <c r="B2513" s="11" t="s">
        <v>32</v>
      </c>
      <c r="C2513" s="11">
        <v>2736</v>
      </c>
      <c r="D2513" s="11"/>
      <c r="E2513" s="11"/>
      <c r="F2513" s="11"/>
      <c r="G2513" s="20"/>
      <c r="H2513" s="12"/>
      <c r="I2513" s="11"/>
      <c r="J2513" s="13"/>
      <c r="K2513" s="11">
        <v>1</v>
      </c>
      <c r="L2513" s="11" t="s">
        <v>33</v>
      </c>
      <c r="M2513" s="14" t="s">
        <v>34</v>
      </c>
      <c r="N2513" s="11">
        <v>2</v>
      </c>
      <c r="O2513" s="12">
        <v>378</v>
      </c>
      <c r="P2513" s="15">
        <v>100</v>
      </c>
      <c r="Q2513" s="16">
        <v>8450</v>
      </c>
      <c r="R2513" s="16">
        <f t="shared" si="372"/>
        <v>3194100</v>
      </c>
      <c r="S2513" s="15">
        <v>26</v>
      </c>
      <c r="T2513" s="15">
        <v>85</v>
      </c>
      <c r="U2513" s="13">
        <f>R2513*(100-T2513)%</f>
        <v>479115</v>
      </c>
      <c r="V2513" s="13">
        <f t="shared" si="369"/>
        <v>479115</v>
      </c>
      <c r="W2513" s="13">
        <f t="shared" si="375"/>
        <v>479115</v>
      </c>
      <c r="X2513" s="17">
        <v>10</v>
      </c>
      <c r="Y2513" s="18" t="s">
        <v>35</v>
      </c>
      <c r="Z2513" s="19">
        <v>0.02</v>
      </c>
    </row>
    <row r="2514" spans="1:26" ht="36.75" customHeight="1" thickBot="1" x14ac:dyDescent="0.6">
      <c r="A2514" s="11">
        <v>2056</v>
      </c>
      <c r="B2514" s="11" t="s">
        <v>32</v>
      </c>
      <c r="C2514" s="11">
        <v>32688</v>
      </c>
      <c r="D2514" s="11">
        <v>0</v>
      </c>
      <c r="E2514" s="11">
        <v>1</v>
      </c>
      <c r="F2514" s="11">
        <v>7</v>
      </c>
      <c r="G2514" s="20">
        <v>2</v>
      </c>
      <c r="H2514" s="12">
        <f t="shared" si="374"/>
        <v>107</v>
      </c>
      <c r="I2514" s="11">
        <v>420</v>
      </c>
      <c r="J2514" s="13">
        <f>H2514*I2514</f>
        <v>44940</v>
      </c>
      <c r="K2514" s="11">
        <v>1</v>
      </c>
      <c r="L2514" s="11" t="s">
        <v>33</v>
      </c>
      <c r="M2514" s="11" t="s">
        <v>37</v>
      </c>
      <c r="N2514" s="11">
        <v>2</v>
      </c>
      <c r="O2514" s="12">
        <v>81</v>
      </c>
      <c r="P2514" s="15">
        <v>100</v>
      </c>
      <c r="Q2514" s="16">
        <v>8450</v>
      </c>
      <c r="R2514" s="16">
        <f t="shared" si="372"/>
        <v>684450</v>
      </c>
      <c r="S2514" s="15">
        <v>23</v>
      </c>
      <c r="T2514" s="15">
        <v>36</v>
      </c>
      <c r="U2514" s="13">
        <f>R2514*(100-T2514)%</f>
        <v>438048</v>
      </c>
      <c r="V2514" s="13">
        <f t="shared" si="369"/>
        <v>482988</v>
      </c>
      <c r="W2514" s="13">
        <f t="shared" si="375"/>
        <v>482988</v>
      </c>
      <c r="X2514" s="17">
        <v>50</v>
      </c>
      <c r="Y2514" s="18" t="s">
        <v>35</v>
      </c>
      <c r="Z2514" s="19">
        <v>0.03</v>
      </c>
    </row>
    <row r="2515" spans="1:26" ht="36.75" customHeight="1" thickBot="1" x14ac:dyDescent="0.6">
      <c r="A2515" s="11">
        <v>2057</v>
      </c>
      <c r="B2515" s="11" t="s">
        <v>32</v>
      </c>
      <c r="C2515" s="11">
        <v>17703</v>
      </c>
      <c r="D2515" s="11">
        <v>13</v>
      </c>
      <c r="E2515" s="11">
        <v>2</v>
      </c>
      <c r="F2515" s="11">
        <v>51</v>
      </c>
      <c r="G2515" s="20">
        <v>1</v>
      </c>
      <c r="H2515" s="12">
        <f t="shared" si="374"/>
        <v>5451</v>
      </c>
      <c r="I2515" s="11">
        <v>130</v>
      </c>
      <c r="J2515" s="13">
        <f>H2515*I2515</f>
        <v>708630</v>
      </c>
      <c r="K2515" s="11">
        <v>1</v>
      </c>
      <c r="L2515" s="11"/>
      <c r="M2515" s="11"/>
      <c r="N2515" s="11">
        <v>1</v>
      </c>
      <c r="O2515" s="12"/>
      <c r="P2515" s="15">
        <v>100</v>
      </c>
      <c r="Q2515" s="16"/>
      <c r="R2515" s="16"/>
      <c r="S2515" s="15"/>
      <c r="T2515" s="15"/>
      <c r="U2515" s="13"/>
      <c r="V2515" s="13">
        <f t="shared" si="369"/>
        <v>708630</v>
      </c>
      <c r="W2515" s="13">
        <f t="shared" si="375"/>
        <v>708630</v>
      </c>
      <c r="X2515" s="17">
        <v>50</v>
      </c>
      <c r="Y2515" s="6" t="s">
        <v>35</v>
      </c>
      <c r="Z2515" s="19">
        <v>0.01</v>
      </c>
    </row>
    <row r="2516" spans="1:26" s="37" customFormat="1" ht="36.75" customHeight="1" thickBot="1" x14ac:dyDescent="0.6">
      <c r="A2516" s="152">
        <v>2058</v>
      </c>
      <c r="B2516" s="14" t="s">
        <v>32</v>
      </c>
      <c r="C2516" s="14">
        <v>1471</v>
      </c>
      <c r="D2516" s="14">
        <v>0</v>
      </c>
      <c r="E2516" s="14">
        <v>1</v>
      </c>
      <c r="F2516" s="14">
        <v>14</v>
      </c>
      <c r="G2516" s="29">
        <v>2</v>
      </c>
      <c r="H2516" s="19">
        <f>SUM(D2516*400)+(E2516*100)+F2516-H2518</f>
        <v>103.5</v>
      </c>
      <c r="I2516" s="14">
        <v>420</v>
      </c>
      <c r="J2516" s="30">
        <f>H2516*I2516</f>
        <v>43470</v>
      </c>
      <c r="K2516" s="14">
        <v>1</v>
      </c>
      <c r="L2516" s="14"/>
      <c r="M2516" s="14"/>
      <c r="N2516" s="14">
        <v>2</v>
      </c>
      <c r="O2516" s="19"/>
      <c r="P2516" s="31">
        <v>100</v>
      </c>
      <c r="Q2516" s="32"/>
      <c r="R2516" s="32"/>
      <c r="S2516" s="31"/>
      <c r="T2516" s="31"/>
      <c r="U2516" s="30"/>
      <c r="V2516" s="30">
        <f t="shared" si="369"/>
        <v>43470</v>
      </c>
      <c r="W2516" s="30">
        <f t="shared" si="375"/>
        <v>43470</v>
      </c>
      <c r="X2516" s="33"/>
      <c r="Y2516" s="34"/>
      <c r="Z2516" s="19">
        <v>0.02</v>
      </c>
    </row>
    <row r="2517" spans="1:26" ht="36.75" customHeight="1" thickBot="1" x14ac:dyDescent="0.6">
      <c r="A2517" s="157"/>
      <c r="B2517" s="11" t="s">
        <v>32</v>
      </c>
      <c r="C2517" s="11">
        <v>1471</v>
      </c>
      <c r="D2517" s="11"/>
      <c r="E2517" s="11"/>
      <c r="F2517" s="11"/>
      <c r="G2517" s="20"/>
      <c r="H2517" s="12"/>
      <c r="I2517" s="11"/>
      <c r="J2517" s="13"/>
      <c r="K2517" s="11">
        <v>1</v>
      </c>
      <c r="L2517" s="11" t="s">
        <v>33</v>
      </c>
      <c r="M2517" s="14" t="s">
        <v>34</v>
      </c>
      <c r="N2517" s="11">
        <v>2</v>
      </c>
      <c r="O2517" s="12">
        <v>240</v>
      </c>
      <c r="P2517" s="15">
        <v>100</v>
      </c>
      <c r="Q2517" s="16">
        <v>8450</v>
      </c>
      <c r="R2517" s="16">
        <f t="shared" si="372"/>
        <v>2028000</v>
      </c>
      <c r="S2517" s="15">
        <v>36</v>
      </c>
      <c r="T2517" s="15">
        <v>85</v>
      </c>
      <c r="U2517" s="13">
        <f>R2517*(100-T2517)%</f>
        <v>304200</v>
      </c>
      <c r="V2517" s="13">
        <f t="shared" si="369"/>
        <v>304200</v>
      </c>
      <c r="W2517" s="13">
        <f t="shared" si="375"/>
        <v>304200</v>
      </c>
      <c r="X2517" s="17">
        <v>10</v>
      </c>
      <c r="Y2517" s="18" t="s">
        <v>35</v>
      </c>
      <c r="Z2517" s="19">
        <v>0.02</v>
      </c>
    </row>
    <row r="2518" spans="1:26" s="37" customFormat="1" ht="36.75" customHeight="1" thickBot="1" x14ac:dyDescent="0.6">
      <c r="A2518" s="153"/>
      <c r="B2518" s="14" t="s">
        <v>32</v>
      </c>
      <c r="C2518" s="14">
        <v>1471</v>
      </c>
      <c r="D2518" s="14"/>
      <c r="E2518" s="14"/>
      <c r="F2518" s="14"/>
      <c r="G2518" s="29"/>
      <c r="H2518" s="19">
        <v>10.5</v>
      </c>
      <c r="I2518" s="14">
        <v>420</v>
      </c>
      <c r="J2518" s="30">
        <f>H2518*I2518</f>
        <v>4410</v>
      </c>
      <c r="K2518" s="14">
        <v>1</v>
      </c>
      <c r="L2518" s="14" t="s">
        <v>42</v>
      </c>
      <c r="M2518" s="14" t="s">
        <v>51</v>
      </c>
      <c r="N2518" s="14">
        <v>3</v>
      </c>
      <c r="O2518" s="19">
        <v>42</v>
      </c>
      <c r="P2518" s="31">
        <v>100</v>
      </c>
      <c r="Q2518" s="32">
        <v>2550</v>
      </c>
      <c r="R2518" s="32">
        <f>O2518*Q2518</f>
        <v>107100</v>
      </c>
      <c r="S2518" s="31">
        <v>4</v>
      </c>
      <c r="T2518" s="31">
        <v>12</v>
      </c>
      <c r="U2518" s="30">
        <f>R2518*(100-T2518)%</f>
        <v>94248</v>
      </c>
      <c r="V2518" s="30">
        <f>U2518+J2518</f>
        <v>98658</v>
      </c>
      <c r="W2518" s="30">
        <f t="shared" si="375"/>
        <v>98658</v>
      </c>
      <c r="X2518" s="33" t="s">
        <v>35</v>
      </c>
      <c r="Y2518" s="34">
        <f>W2518</f>
        <v>98658</v>
      </c>
      <c r="Z2518" s="19">
        <v>0.3</v>
      </c>
    </row>
    <row r="2519" spans="1:26" ht="36.75" customHeight="1" thickBot="1" x14ac:dyDescent="0.6">
      <c r="A2519" s="11">
        <v>2059</v>
      </c>
      <c r="B2519" s="11" t="s">
        <v>32</v>
      </c>
      <c r="C2519" s="11">
        <v>17742</v>
      </c>
      <c r="D2519" s="11">
        <v>0</v>
      </c>
      <c r="E2519" s="11">
        <v>2</v>
      </c>
      <c r="F2519" s="11">
        <v>66</v>
      </c>
      <c r="G2519" s="20">
        <v>1</v>
      </c>
      <c r="H2519" s="12">
        <f t="shared" si="374"/>
        <v>266</v>
      </c>
      <c r="I2519" s="11">
        <v>200</v>
      </c>
      <c r="J2519" s="13">
        <f>H2519*I2519</f>
        <v>53200</v>
      </c>
      <c r="K2519" s="11">
        <v>1</v>
      </c>
      <c r="L2519" s="11"/>
      <c r="M2519" s="11"/>
      <c r="N2519" s="11">
        <v>1</v>
      </c>
      <c r="O2519" s="12"/>
      <c r="P2519" s="15">
        <v>100</v>
      </c>
      <c r="Q2519" s="16"/>
      <c r="R2519" s="16"/>
      <c r="S2519" s="15"/>
      <c r="T2519" s="15"/>
      <c r="U2519" s="13"/>
      <c r="V2519" s="13">
        <f t="shared" ref="V2519:V2582" si="379">U2519+J2519</f>
        <v>53200</v>
      </c>
      <c r="W2519" s="13">
        <f t="shared" si="375"/>
        <v>53200</v>
      </c>
      <c r="X2519" s="17">
        <v>50</v>
      </c>
      <c r="Y2519" s="6" t="s">
        <v>35</v>
      </c>
      <c r="Z2519" s="19">
        <v>0.01</v>
      </c>
    </row>
    <row r="2520" spans="1:26" ht="36.75" customHeight="1" thickBot="1" x14ac:dyDescent="0.6">
      <c r="A2520" s="152">
        <v>2060</v>
      </c>
      <c r="B2520" s="11" t="s">
        <v>32</v>
      </c>
      <c r="C2520" s="11">
        <v>1493</v>
      </c>
      <c r="D2520" s="11">
        <v>0</v>
      </c>
      <c r="E2520" s="11">
        <v>1</v>
      </c>
      <c r="F2520" s="11">
        <v>97</v>
      </c>
      <c r="G2520" s="20">
        <v>2</v>
      </c>
      <c r="H2520" s="12">
        <f t="shared" si="374"/>
        <v>197</v>
      </c>
      <c r="I2520" s="11">
        <v>420</v>
      </c>
      <c r="J2520" s="13">
        <f>H2520*I2520</f>
        <v>82740</v>
      </c>
      <c r="K2520" s="11">
        <v>1</v>
      </c>
      <c r="L2520" s="11"/>
      <c r="M2520" s="11"/>
      <c r="N2520" s="11">
        <v>2</v>
      </c>
      <c r="O2520" s="12"/>
      <c r="P2520" s="15">
        <v>100</v>
      </c>
      <c r="Q2520" s="16"/>
      <c r="R2520" s="16"/>
      <c r="S2520" s="15"/>
      <c r="T2520" s="15"/>
      <c r="U2520" s="13"/>
      <c r="V2520" s="13">
        <f t="shared" si="379"/>
        <v>82740</v>
      </c>
      <c r="W2520" s="13">
        <f t="shared" si="375"/>
        <v>82740</v>
      </c>
      <c r="X2520" s="17">
        <v>50</v>
      </c>
      <c r="Y2520" s="18" t="s">
        <v>35</v>
      </c>
      <c r="Z2520" s="19">
        <v>0.03</v>
      </c>
    </row>
    <row r="2521" spans="1:26" ht="36.75" customHeight="1" thickBot="1" x14ac:dyDescent="0.6">
      <c r="A2521" s="157"/>
      <c r="B2521" s="11" t="s">
        <v>32</v>
      </c>
      <c r="C2521" s="11">
        <v>1493</v>
      </c>
      <c r="D2521" s="11"/>
      <c r="E2521" s="11"/>
      <c r="F2521" s="11"/>
      <c r="G2521" s="20"/>
      <c r="H2521" s="12"/>
      <c r="I2521" s="11"/>
      <c r="J2521" s="13"/>
      <c r="K2521" s="11">
        <v>1</v>
      </c>
      <c r="L2521" s="11" t="s">
        <v>33</v>
      </c>
      <c r="M2521" s="11" t="s">
        <v>37</v>
      </c>
      <c r="N2521" s="11">
        <v>2</v>
      </c>
      <c r="O2521" s="12">
        <v>127.2</v>
      </c>
      <c r="P2521" s="15">
        <v>100</v>
      </c>
      <c r="Q2521" s="16">
        <v>8450</v>
      </c>
      <c r="R2521" s="16">
        <f t="shared" si="372"/>
        <v>1074840</v>
      </c>
      <c r="S2521" s="15">
        <v>22</v>
      </c>
      <c r="T2521" s="15">
        <v>34</v>
      </c>
      <c r="U2521" s="13">
        <f>R2521*(100-T2521)%</f>
        <v>709394.4</v>
      </c>
      <c r="V2521" s="13">
        <f t="shared" si="379"/>
        <v>709394.4</v>
      </c>
      <c r="W2521" s="13">
        <f t="shared" si="375"/>
        <v>709394.4</v>
      </c>
      <c r="X2521" s="17">
        <v>10</v>
      </c>
      <c r="Y2521" s="18" t="s">
        <v>35</v>
      </c>
      <c r="Z2521" s="19">
        <v>0.02</v>
      </c>
    </row>
    <row r="2522" spans="1:26" ht="36.75" customHeight="1" thickBot="1" x14ac:dyDescent="0.6">
      <c r="A2522" s="153"/>
      <c r="B2522" s="11" t="s">
        <v>32</v>
      </c>
      <c r="C2522" s="11">
        <v>1493</v>
      </c>
      <c r="D2522" s="11"/>
      <c r="E2522" s="11"/>
      <c r="F2522" s="11"/>
      <c r="G2522" s="20"/>
      <c r="H2522" s="12"/>
      <c r="I2522" s="11"/>
      <c r="J2522" s="13"/>
      <c r="K2522" s="11">
        <v>1</v>
      </c>
      <c r="L2522" s="11" t="s">
        <v>33</v>
      </c>
      <c r="M2522" s="11" t="s">
        <v>41</v>
      </c>
      <c r="N2522" s="11">
        <v>2</v>
      </c>
      <c r="O2522" s="12">
        <v>70.5</v>
      </c>
      <c r="P2522" s="15">
        <v>100</v>
      </c>
      <c r="Q2522" s="16">
        <v>8600</v>
      </c>
      <c r="R2522" s="16">
        <f t="shared" si="372"/>
        <v>606300</v>
      </c>
      <c r="S2522" s="15">
        <v>36</v>
      </c>
      <c r="T2522" s="15">
        <v>93</v>
      </c>
      <c r="U2522" s="13">
        <f>R2522*(100-T2522)%</f>
        <v>42441.000000000007</v>
      </c>
      <c r="V2522" s="13">
        <f t="shared" si="379"/>
        <v>42441.000000000007</v>
      </c>
      <c r="W2522" s="13">
        <f t="shared" si="375"/>
        <v>42441.000000000007</v>
      </c>
      <c r="X2522" s="17">
        <v>10</v>
      </c>
      <c r="Y2522" s="18" t="s">
        <v>35</v>
      </c>
      <c r="Z2522" s="19">
        <v>0.02</v>
      </c>
    </row>
    <row r="2523" spans="1:26" ht="36.75" customHeight="1" thickBot="1" x14ac:dyDescent="0.6">
      <c r="A2523" s="152">
        <v>2061</v>
      </c>
      <c r="B2523" s="11" t="s">
        <v>32</v>
      </c>
      <c r="C2523" s="28">
        <v>44805</v>
      </c>
      <c r="D2523" s="11">
        <v>0</v>
      </c>
      <c r="E2523" s="11">
        <v>0</v>
      </c>
      <c r="F2523" s="11">
        <v>81</v>
      </c>
      <c r="G2523" s="11">
        <v>2</v>
      </c>
      <c r="H2523" s="12">
        <f t="shared" ref="H2523" si="380">SUM(D2523*400)+(E2523*100)+F2523</f>
        <v>81</v>
      </c>
      <c r="I2523" s="11">
        <v>420</v>
      </c>
      <c r="J2523" s="13">
        <f>H2523*I2523</f>
        <v>34020</v>
      </c>
      <c r="K2523" s="11">
        <v>1</v>
      </c>
      <c r="L2523" s="11"/>
      <c r="M2523" s="11"/>
      <c r="N2523" s="11">
        <v>2</v>
      </c>
      <c r="O2523" s="12"/>
      <c r="P2523" s="15">
        <v>100</v>
      </c>
      <c r="Q2523" s="16"/>
      <c r="R2523" s="16"/>
      <c r="S2523" s="15"/>
      <c r="T2523" s="15"/>
      <c r="U2523" s="13"/>
      <c r="V2523" s="13">
        <f t="shared" si="379"/>
        <v>34020</v>
      </c>
      <c r="W2523" s="13">
        <f t="shared" si="375"/>
        <v>34020</v>
      </c>
      <c r="X2523" s="17">
        <v>50</v>
      </c>
      <c r="Y2523" s="18" t="s">
        <v>35</v>
      </c>
      <c r="Z2523" s="19">
        <v>0.03</v>
      </c>
    </row>
    <row r="2524" spans="1:26" ht="36.75" customHeight="1" thickBot="1" x14ac:dyDescent="0.6">
      <c r="A2524" s="153"/>
      <c r="B2524" s="11" t="s">
        <v>32</v>
      </c>
      <c r="C2524" s="28">
        <v>44805</v>
      </c>
      <c r="D2524" s="11"/>
      <c r="E2524" s="11"/>
      <c r="F2524" s="11"/>
      <c r="G2524" s="11"/>
      <c r="H2524" s="12"/>
      <c r="I2524" s="11"/>
      <c r="J2524" s="13"/>
      <c r="K2524" s="11">
        <v>1</v>
      </c>
      <c r="L2524" s="11" t="s">
        <v>33</v>
      </c>
      <c r="M2524" s="11" t="s">
        <v>37</v>
      </c>
      <c r="N2524" s="11">
        <v>2</v>
      </c>
      <c r="O2524" s="12">
        <v>171</v>
      </c>
      <c r="P2524" s="15">
        <v>100</v>
      </c>
      <c r="Q2524" s="16">
        <v>8450</v>
      </c>
      <c r="R2524" s="16">
        <f t="shared" si="372"/>
        <v>1444950</v>
      </c>
      <c r="S2524" s="15">
        <v>26</v>
      </c>
      <c r="T2524" s="15">
        <v>42</v>
      </c>
      <c r="U2524" s="13">
        <f>R2524*(100-T2524)%</f>
        <v>838071</v>
      </c>
      <c r="V2524" s="13">
        <f t="shared" si="379"/>
        <v>838071</v>
      </c>
      <c r="W2524" s="13">
        <f t="shared" si="375"/>
        <v>838071</v>
      </c>
      <c r="X2524" s="17">
        <v>10</v>
      </c>
      <c r="Y2524" s="18" t="s">
        <v>35</v>
      </c>
      <c r="Z2524" s="19">
        <v>0.02</v>
      </c>
    </row>
    <row r="2525" spans="1:26" ht="36.75" customHeight="1" thickBot="1" x14ac:dyDescent="0.6">
      <c r="A2525" s="152">
        <v>2062</v>
      </c>
      <c r="B2525" s="11" t="s">
        <v>32</v>
      </c>
      <c r="C2525" s="11">
        <v>34085</v>
      </c>
      <c r="D2525" s="11">
        <v>0</v>
      </c>
      <c r="E2525" s="11">
        <v>1</v>
      </c>
      <c r="F2525" s="11">
        <v>45</v>
      </c>
      <c r="G2525" s="20">
        <v>2</v>
      </c>
      <c r="H2525" s="12">
        <f>SUM(D2525*400)+(E2525*100)+F2525</f>
        <v>145</v>
      </c>
      <c r="I2525" s="11">
        <v>420</v>
      </c>
      <c r="J2525" s="13">
        <f>H2525*I2525</f>
        <v>60900</v>
      </c>
      <c r="K2525" s="11">
        <v>1</v>
      </c>
      <c r="L2525" s="11" t="s">
        <v>33</v>
      </c>
      <c r="M2525" s="11" t="s">
        <v>41</v>
      </c>
      <c r="N2525" s="11">
        <v>2</v>
      </c>
      <c r="O2525" s="12">
        <v>154</v>
      </c>
      <c r="P2525" s="15">
        <v>100</v>
      </c>
      <c r="Q2525" s="16">
        <v>8600</v>
      </c>
      <c r="R2525" s="16">
        <f>O2525*Q2525</f>
        <v>1324400</v>
      </c>
      <c r="S2525" s="15">
        <v>45</v>
      </c>
      <c r="T2525" s="15">
        <v>93</v>
      </c>
      <c r="U2525" s="13">
        <f>R2525*(100-T2525)%</f>
        <v>92708.000000000015</v>
      </c>
      <c r="V2525" s="13">
        <f t="shared" si="379"/>
        <v>153608</v>
      </c>
      <c r="W2525" s="13">
        <f t="shared" si="375"/>
        <v>153608</v>
      </c>
      <c r="X2525" s="17">
        <v>50</v>
      </c>
      <c r="Y2525" s="18" t="s">
        <v>35</v>
      </c>
      <c r="Z2525" s="19">
        <v>0.03</v>
      </c>
    </row>
    <row r="2526" spans="1:26" ht="36.75" customHeight="1" thickBot="1" x14ac:dyDescent="0.6">
      <c r="A2526" s="153"/>
      <c r="B2526" s="11" t="s">
        <v>32</v>
      </c>
      <c r="C2526" s="11">
        <v>34085</v>
      </c>
      <c r="D2526" s="11"/>
      <c r="E2526" s="11"/>
      <c r="F2526" s="11"/>
      <c r="G2526" s="20"/>
      <c r="H2526" s="12">
        <v>45</v>
      </c>
      <c r="I2526" s="11">
        <v>420</v>
      </c>
      <c r="J2526" s="13">
        <f>H2526*I2526</f>
        <v>18900</v>
      </c>
      <c r="K2526" s="11">
        <v>1</v>
      </c>
      <c r="L2526" s="11" t="s">
        <v>33</v>
      </c>
      <c r="M2526" s="11" t="s">
        <v>37</v>
      </c>
      <c r="N2526" s="11">
        <v>2</v>
      </c>
      <c r="O2526" s="12">
        <v>92.4</v>
      </c>
      <c r="P2526" s="15">
        <v>100</v>
      </c>
      <c r="Q2526" s="16">
        <v>8450</v>
      </c>
      <c r="R2526" s="16">
        <f t="shared" si="372"/>
        <v>780780</v>
      </c>
      <c r="S2526" s="15">
        <v>3</v>
      </c>
      <c r="T2526" s="15">
        <v>3</v>
      </c>
      <c r="U2526" s="13">
        <f>R2526*(100-T2526)%</f>
        <v>757356.6</v>
      </c>
      <c r="V2526" s="13">
        <f t="shared" si="379"/>
        <v>776256.6</v>
      </c>
      <c r="W2526" s="13">
        <f t="shared" si="375"/>
        <v>776256.6</v>
      </c>
      <c r="X2526" s="17">
        <v>10</v>
      </c>
      <c r="Y2526" s="18" t="s">
        <v>35</v>
      </c>
      <c r="Z2526" s="19">
        <v>0.02</v>
      </c>
    </row>
    <row r="2527" spans="1:26" ht="36.75" customHeight="1" thickBot="1" x14ac:dyDescent="0.6">
      <c r="A2527" s="11">
        <v>2063</v>
      </c>
      <c r="B2527" s="11" t="s">
        <v>32</v>
      </c>
      <c r="C2527" s="11">
        <v>19511</v>
      </c>
      <c r="D2527" s="11">
        <v>0</v>
      </c>
      <c r="E2527" s="11">
        <v>0</v>
      </c>
      <c r="F2527" s="11">
        <v>85</v>
      </c>
      <c r="G2527" s="20">
        <v>1</v>
      </c>
      <c r="H2527" s="12">
        <f t="shared" si="374"/>
        <v>85</v>
      </c>
      <c r="I2527" s="11">
        <v>130</v>
      </c>
      <c r="J2527" s="13">
        <f>H2527*I2527</f>
        <v>11050</v>
      </c>
      <c r="K2527" s="11">
        <v>1</v>
      </c>
      <c r="L2527" s="11"/>
      <c r="M2527" s="11"/>
      <c r="N2527" s="11">
        <v>1</v>
      </c>
      <c r="O2527" s="12"/>
      <c r="P2527" s="15">
        <v>100</v>
      </c>
      <c r="Q2527" s="16"/>
      <c r="R2527" s="16"/>
      <c r="S2527" s="15"/>
      <c r="T2527" s="15"/>
      <c r="U2527" s="13"/>
      <c r="V2527" s="13">
        <f t="shared" si="379"/>
        <v>11050</v>
      </c>
      <c r="W2527" s="13">
        <f t="shared" si="375"/>
        <v>11050</v>
      </c>
      <c r="X2527" s="154">
        <v>50</v>
      </c>
      <c r="Y2527" s="155" t="s">
        <v>35</v>
      </c>
      <c r="Z2527" s="156">
        <v>0.01</v>
      </c>
    </row>
    <row r="2528" spans="1:26" ht="36.75" customHeight="1" thickBot="1" x14ac:dyDescent="0.6">
      <c r="A2528" s="11">
        <v>2064</v>
      </c>
      <c r="B2528" s="11" t="s">
        <v>32</v>
      </c>
      <c r="C2528" s="11">
        <v>19538</v>
      </c>
      <c r="D2528" s="11">
        <v>2</v>
      </c>
      <c r="E2528" s="11">
        <v>2</v>
      </c>
      <c r="F2528" s="11">
        <v>91</v>
      </c>
      <c r="G2528" s="20">
        <v>1</v>
      </c>
      <c r="H2528" s="12">
        <f t="shared" si="374"/>
        <v>1091</v>
      </c>
      <c r="I2528" s="11">
        <v>130</v>
      </c>
      <c r="J2528" s="13">
        <f>H2528*I2528</f>
        <v>141830</v>
      </c>
      <c r="K2528" s="11">
        <v>1</v>
      </c>
      <c r="L2528" s="11"/>
      <c r="M2528" s="11"/>
      <c r="N2528" s="11">
        <v>1</v>
      </c>
      <c r="O2528" s="12"/>
      <c r="P2528" s="15">
        <v>100</v>
      </c>
      <c r="Q2528" s="16"/>
      <c r="R2528" s="16"/>
      <c r="S2528" s="15"/>
      <c r="T2528" s="15"/>
      <c r="U2528" s="13"/>
      <c r="V2528" s="13">
        <f t="shared" si="379"/>
        <v>141830</v>
      </c>
      <c r="W2528" s="13">
        <f t="shared" si="375"/>
        <v>141830</v>
      </c>
      <c r="X2528" s="154"/>
      <c r="Y2528" s="155"/>
      <c r="Z2528" s="156"/>
    </row>
    <row r="2529" spans="1:26" s="37" customFormat="1" ht="36.75" customHeight="1" thickBot="1" x14ac:dyDescent="0.6">
      <c r="A2529" s="152">
        <v>2065</v>
      </c>
      <c r="B2529" s="14" t="s">
        <v>32</v>
      </c>
      <c r="C2529" s="14">
        <v>2771</v>
      </c>
      <c r="D2529" s="14">
        <v>0</v>
      </c>
      <c r="E2529" s="14">
        <v>1</v>
      </c>
      <c r="F2529" s="14">
        <v>7</v>
      </c>
      <c r="G2529" s="29">
        <v>2</v>
      </c>
      <c r="H2529" s="19">
        <f t="shared" si="374"/>
        <v>107</v>
      </c>
      <c r="I2529" s="14">
        <v>420</v>
      </c>
      <c r="J2529" s="30">
        <f>H2529*I2529</f>
        <v>44940</v>
      </c>
      <c r="K2529" s="14">
        <v>1</v>
      </c>
      <c r="L2529" s="14"/>
      <c r="M2529" s="14"/>
      <c r="N2529" s="14">
        <v>2</v>
      </c>
      <c r="O2529" s="19"/>
      <c r="P2529" s="31">
        <v>100</v>
      </c>
      <c r="Q2529" s="32"/>
      <c r="R2529" s="32"/>
      <c r="S2529" s="31"/>
      <c r="T2529" s="31"/>
      <c r="U2529" s="30"/>
      <c r="V2529" s="30">
        <f t="shared" si="379"/>
        <v>44940</v>
      </c>
      <c r="W2529" s="30">
        <f t="shared" si="375"/>
        <v>44940</v>
      </c>
      <c r="X2529" s="33"/>
      <c r="Y2529" s="34"/>
      <c r="Z2529" s="19">
        <v>0.02</v>
      </c>
    </row>
    <row r="2530" spans="1:26" ht="36.75" customHeight="1" thickBot="1" x14ac:dyDescent="0.6">
      <c r="A2530" s="153"/>
      <c r="B2530" s="11" t="s">
        <v>32</v>
      </c>
      <c r="C2530" s="11">
        <v>2771</v>
      </c>
      <c r="D2530" s="11"/>
      <c r="E2530" s="11"/>
      <c r="F2530" s="11"/>
      <c r="G2530" s="20"/>
      <c r="H2530" s="12"/>
      <c r="I2530" s="11"/>
      <c r="J2530" s="13"/>
      <c r="K2530" s="11">
        <v>1</v>
      </c>
      <c r="L2530" s="11" t="s">
        <v>33</v>
      </c>
      <c r="M2530" s="14" t="s">
        <v>34</v>
      </c>
      <c r="N2530" s="11">
        <v>2</v>
      </c>
      <c r="O2530" s="12">
        <v>196</v>
      </c>
      <c r="P2530" s="15">
        <v>100</v>
      </c>
      <c r="Q2530" s="16">
        <v>8450</v>
      </c>
      <c r="R2530" s="16">
        <f t="shared" si="372"/>
        <v>1656200</v>
      </c>
      <c r="S2530" s="15">
        <v>56</v>
      </c>
      <c r="T2530" s="15">
        <v>85</v>
      </c>
      <c r="U2530" s="13">
        <f>R2530*(100-T2530)%</f>
        <v>248430</v>
      </c>
      <c r="V2530" s="13">
        <f t="shared" si="379"/>
        <v>248430</v>
      </c>
      <c r="W2530" s="13">
        <f t="shared" si="375"/>
        <v>248430</v>
      </c>
      <c r="X2530" s="17">
        <v>10</v>
      </c>
      <c r="Y2530" s="18" t="s">
        <v>35</v>
      </c>
      <c r="Z2530" s="19">
        <v>0.02</v>
      </c>
    </row>
    <row r="2531" spans="1:26" ht="36" customHeight="1" thickBot="1" x14ac:dyDescent="0.6">
      <c r="A2531" s="11">
        <v>2066</v>
      </c>
      <c r="B2531" s="11" t="s">
        <v>32</v>
      </c>
      <c r="C2531" s="11">
        <v>17399</v>
      </c>
      <c r="D2531" s="11">
        <v>0</v>
      </c>
      <c r="E2531" s="11">
        <v>3</v>
      </c>
      <c r="F2531" s="11">
        <v>0</v>
      </c>
      <c r="G2531" s="20">
        <v>1</v>
      </c>
      <c r="H2531" s="12">
        <f t="shared" si="374"/>
        <v>300</v>
      </c>
      <c r="I2531" s="11">
        <v>100</v>
      </c>
      <c r="J2531" s="13">
        <f>H2531*I2531</f>
        <v>30000</v>
      </c>
      <c r="K2531" s="11">
        <v>1</v>
      </c>
      <c r="L2531" s="11"/>
      <c r="M2531" s="11"/>
      <c r="N2531" s="11">
        <v>1</v>
      </c>
      <c r="O2531" s="12"/>
      <c r="P2531" s="15">
        <v>100</v>
      </c>
      <c r="Q2531" s="16"/>
      <c r="R2531" s="16"/>
      <c r="S2531" s="15"/>
      <c r="T2531" s="15"/>
      <c r="U2531" s="13"/>
      <c r="V2531" s="13">
        <f t="shared" si="379"/>
        <v>30000</v>
      </c>
      <c r="W2531" s="13">
        <f t="shared" si="375"/>
        <v>30000</v>
      </c>
      <c r="X2531" s="17">
        <v>50</v>
      </c>
      <c r="Y2531" s="6" t="s">
        <v>35</v>
      </c>
      <c r="Z2531" s="19">
        <v>0.01</v>
      </c>
    </row>
    <row r="2532" spans="1:26" s="37" customFormat="1" ht="36.75" customHeight="1" thickBot="1" x14ac:dyDescent="0.6">
      <c r="A2532" s="147">
        <v>2067</v>
      </c>
      <c r="B2532" s="14" t="s">
        <v>32</v>
      </c>
      <c r="C2532" s="14">
        <v>33225</v>
      </c>
      <c r="D2532" s="14">
        <v>0</v>
      </c>
      <c r="E2532" s="14">
        <v>2</v>
      </c>
      <c r="F2532" s="14">
        <v>41</v>
      </c>
      <c r="G2532" s="29">
        <v>2</v>
      </c>
      <c r="H2532" s="19">
        <f t="shared" si="374"/>
        <v>241</v>
      </c>
      <c r="I2532" s="14">
        <v>500</v>
      </c>
      <c r="J2532" s="30">
        <f>H2532*I2532</f>
        <v>120500</v>
      </c>
      <c r="K2532" s="14">
        <v>1</v>
      </c>
      <c r="L2532" s="14"/>
      <c r="M2532" s="14"/>
      <c r="N2532" s="14">
        <v>2</v>
      </c>
      <c r="O2532" s="19"/>
      <c r="P2532" s="31">
        <v>100</v>
      </c>
      <c r="Q2532" s="32"/>
      <c r="R2532" s="32"/>
      <c r="S2532" s="31"/>
      <c r="T2532" s="31"/>
      <c r="U2532" s="30"/>
      <c r="V2532" s="30">
        <f t="shared" si="379"/>
        <v>120500</v>
      </c>
      <c r="W2532" s="30">
        <f t="shared" si="375"/>
        <v>120500</v>
      </c>
      <c r="X2532" s="33">
        <v>0</v>
      </c>
      <c r="Y2532" s="34"/>
      <c r="Z2532" s="19">
        <v>0.02</v>
      </c>
    </row>
    <row r="2533" spans="1:26" ht="36.75" customHeight="1" thickBot="1" x14ac:dyDescent="0.6">
      <c r="A2533" s="153"/>
      <c r="B2533" s="11" t="s">
        <v>32</v>
      </c>
      <c r="C2533" s="11">
        <v>33225</v>
      </c>
      <c r="D2533" s="11"/>
      <c r="E2533" s="11"/>
      <c r="F2533" s="11"/>
      <c r="G2533" s="20"/>
      <c r="H2533" s="12"/>
      <c r="I2533" s="11"/>
      <c r="J2533" s="13"/>
      <c r="K2533" s="11">
        <v>1</v>
      </c>
      <c r="L2533" s="11" t="s">
        <v>33</v>
      </c>
      <c r="M2533" s="14" t="s">
        <v>34</v>
      </c>
      <c r="N2533" s="11">
        <v>2</v>
      </c>
      <c r="O2533" s="12">
        <v>240</v>
      </c>
      <c r="P2533" s="15">
        <v>100</v>
      </c>
      <c r="Q2533" s="16">
        <v>8450</v>
      </c>
      <c r="R2533" s="16">
        <f t="shared" si="372"/>
        <v>2028000</v>
      </c>
      <c r="S2533" s="15">
        <v>21</v>
      </c>
      <c r="T2533" s="15">
        <v>80</v>
      </c>
      <c r="U2533" s="13">
        <f>R2533*(100-T2533)%</f>
        <v>405600</v>
      </c>
      <c r="V2533" s="13">
        <f t="shared" si="379"/>
        <v>405600</v>
      </c>
      <c r="W2533" s="13">
        <f t="shared" si="375"/>
        <v>405600</v>
      </c>
      <c r="X2533" s="17">
        <v>10</v>
      </c>
      <c r="Y2533" s="18" t="s">
        <v>35</v>
      </c>
      <c r="Z2533" s="19">
        <v>0.02</v>
      </c>
    </row>
    <row r="2534" spans="1:26" ht="36.75" customHeight="1" thickBot="1" x14ac:dyDescent="0.6">
      <c r="A2534" s="152">
        <v>2068</v>
      </c>
      <c r="B2534" s="11" t="s">
        <v>32</v>
      </c>
      <c r="C2534" s="11">
        <v>33226</v>
      </c>
      <c r="D2534" s="11">
        <v>0</v>
      </c>
      <c r="E2534" s="11">
        <v>1</v>
      </c>
      <c r="F2534" s="11">
        <v>3</v>
      </c>
      <c r="G2534" s="20">
        <v>2</v>
      </c>
      <c r="H2534" s="12">
        <f>103</f>
        <v>103</v>
      </c>
      <c r="I2534" s="11">
        <v>500</v>
      </c>
      <c r="J2534" s="30">
        <f>H2534*I2534</f>
        <v>51500</v>
      </c>
      <c r="K2534" s="11"/>
      <c r="L2534" s="11"/>
      <c r="M2534" s="11"/>
      <c r="N2534" s="11">
        <v>2</v>
      </c>
      <c r="O2534" s="12"/>
      <c r="P2534" s="15">
        <v>100</v>
      </c>
      <c r="Q2534" s="16"/>
      <c r="R2534" s="16"/>
      <c r="S2534" s="15"/>
      <c r="T2534" s="15"/>
      <c r="U2534" s="13"/>
      <c r="V2534" s="13">
        <f t="shared" si="379"/>
        <v>51500</v>
      </c>
      <c r="W2534" s="13">
        <f t="shared" si="375"/>
        <v>51500</v>
      </c>
      <c r="X2534" s="17">
        <v>50</v>
      </c>
      <c r="Y2534" s="18" t="s">
        <v>35</v>
      </c>
      <c r="Z2534" s="19">
        <v>0.03</v>
      </c>
    </row>
    <row r="2535" spans="1:26" ht="36.75" customHeight="1" thickBot="1" x14ac:dyDescent="0.6">
      <c r="A2535" s="153"/>
      <c r="B2535" s="11" t="s">
        <v>32</v>
      </c>
      <c r="C2535" s="11">
        <v>33226</v>
      </c>
      <c r="D2535" s="11"/>
      <c r="E2535" s="11"/>
      <c r="F2535" s="11"/>
      <c r="G2535" s="20"/>
      <c r="H2535" s="12"/>
      <c r="I2535" s="11"/>
      <c r="J2535" s="30"/>
      <c r="K2535" s="11"/>
      <c r="L2535" s="11" t="s">
        <v>33</v>
      </c>
      <c r="M2535" s="11" t="s">
        <v>37</v>
      </c>
      <c r="N2535" s="11">
        <v>2</v>
      </c>
      <c r="O2535" s="12">
        <v>240</v>
      </c>
      <c r="P2535" s="15">
        <v>100</v>
      </c>
      <c r="Q2535" s="16">
        <v>8450</v>
      </c>
      <c r="R2535" s="16">
        <f t="shared" si="372"/>
        <v>2028000</v>
      </c>
      <c r="S2535" s="15">
        <v>15</v>
      </c>
      <c r="T2535" s="15">
        <v>20</v>
      </c>
      <c r="U2535" s="13">
        <f>R2535*(100-T2535)%</f>
        <v>1622400</v>
      </c>
      <c r="V2535" s="13">
        <f t="shared" si="379"/>
        <v>1622400</v>
      </c>
      <c r="W2535" s="13">
        <f t="shared" si="375"/>
        <v>1622400</v>
      </c>
      <c r="X2535" s="17">
        <v>10</v>
      </c>
      <c r="Y2535" s="18" t="s">
        <v>35</v>
      </c>
      <c r="Z2535" s="19">
        <v>0.02</v>
      </c>
    </row>
    <row r="2536" spans="1:26" ht="36.75" customHeight="1" thickBot="1" x14ac:dyDescent="0.6">
      <c r="A2536" s="36">
        <v>2069</v>
      </c>
      <c r="B2536" s="11" t="s">
        <v>32</v>
      </c>
      <c r="C2536" s="11">
        <v>17840</v>
      </c>
      <c r="D2536" s="11">
        <v>7</v>
      </c>
      <c r="E2536" s="11">
        <v>3</v>
      </c>
      <c r="F2536" s="11">
        <v>36</v>
      </c>
      <c r="G2536" s="20">
        <v>1</v>
      </c>
      <c r="H2536" s="12">
        <f>SUM(D2536*400)+(E2536*100)+F2536</f>
        <v>3136</v>
      </c>
      <c r="I2536" s="11">
        <v>130</v>
      </c>
      <c r="J2536" s="13">
        <f t="shared" ref="J2536:J2542" si="381">H2536*I2536</f>
        <v>407680</v>
      </c>
      <c r="K2536" s="11">
        <v>1</v>
      </c>
      <c r="L2536" s="11"/>
      <c r="M2536" s="11"/>
      <c r="N2536" s="11">
        <v>1</v>
      </c>
      <c r="O2536" s="12"/>
      <c r="P2536" s="15">
        <v>100</v>
      </c>
      <c r="Q2536" s="16"/>
      <c r="R2536" s="16"/>
      <c r="S2536" s="15"/>
      <c r="T2536" s="15"/>
      <c r="U2536" s="13"/>
      <c r="V2536" s="13">
        <f t="shared" si="379"/>
        <v>407680</v>
      </c>
      <c r="W2536" s="13">
        <f t="shared" si="375"/>
        <v>407680</v>
      </c>
      <c r="X2536" s="17">
        <v>50</v>
      </c>
      <c r="Y2536" s="6" t="s">
        <v>35</v>
      </c>
      <c r="Z2536" s="19">
        <v>0.01</v>
      </c>
    </row>
    <row r="2537" spans="1:26" ht="36.75" customHeight="1" thickBot="1" x14ac:dyDescent="0.6">
      <c r="A2537" s="36">
        <v>2070</v>
      </c>
      <c r="B2537" s="11" t="s">
        <v>32</v>
      </c>
      <c r="C2537" s="11">
        <v>17841</v>
      </c>
      <c r="D2537" s="11">
        <v>8</v>
      </c>
      <c r="E2537" s="11">
        <v>3</v>
      </c>
      <c r="F2537" s="11">
        <v>20</v>
      </c>
      <c r="G2537" s="20">
        <v>1</v>
      </c>
      <c r="H2537" s="12">
        <f t="shared" si="374"/>
        <v>3520</v>
      </c>
      <c r="I2537" s="11">
        <v>130</v>
      </c>
      <c r="J2537" s="13">
        <f t="shared" si="381"/>
        <v>457600</v>
      </c>
      <c r="K2537" s="11">
        <v>1</v>
      </c>
      <c r="L2537" s="11"/>
      <c r="M2537" s="11"/>
      <c r="N2537" s="11">
        <v>1</v>
      </c>
      <c r="O2537" s="12"/>
      <c r="P2537" s="15">
        <v>100</v>
      </c>
      <c r="Q2537" s="16"/>
      <c r="R2537" s="16"/>
      <c r="S2537" s="15"/>
      <c r="T2537" s="15"/>
      <c r="U2537" s="13"/>
      <c r="V2537" s="13">
        <f t="shared" si="379"/>
        <v>457600</v>
      </c>
      <c r="W2537" s="13">
        <f t="shared" si="375"/>
        <v>457600</v>
      </c>
      <c r="X2537" s="17">
        <v>50</v>
      </c>
      <c r="Y2537" s="6" t="s">
        <v>35</v>
      </c>
      <c r="Z2537" s="19">
        <v>0.01</v>
      </c>
    </row>
    <row r="2538" spans="1:26" ht="36.75" customHeight="1" thickBot="1" x14ac:dyDescent="0.6">
      <c r="A2538" s="36">
        <v>2071</v>
      </c>
      <c r="B2538" s="11" t="s">
        <v>32</v>
      </c>
      <c r="C2538" s="11">
        <v>32282</v>
      </c>
      <c r="D2538" s="11">
        <v>26</v>
      </c>
      <c r="E2538" s="11">
        <v>1</v>
      </c>
      <c r="F2538" s="11">
        <v>2</v>
      </c>
      <c r="G2538" s="20">
        <v>1</v>
      </c>
      <c r="H2538" s="12">
        <f t="shared" si="374"/>
        <v>10502</v>
      </c>
      <c r="I2538" s="11">
        <v>100</v>
      </c>
      <c r="J2538" s="13">
        <f t="shared" si="381"/>
        <v>1050200</v>
      </c>
      <c r="K2538" s="11">
        <v>1</v>
      </c>
      <c r="L2538" s="11"/>
      <c r="M2538" s="11"/>
      <c r="N2538" s="11">
        <v>1</v>
      </c>
      <c r="O2538" s="12"/>
      <c r="P2538" s="15">
        <v>100</v>
      </c>
      <c r="Q2538" s="16"/>
      <c r="R2538" s="16"/>
      <c r="S2538" s="15"/>
      <c r="T2538" s="15"/>
      <c r="U2538" s="13"/>
      <c r="V2538" s="13">
        <f t="shared" si="379"/>
        <v>1050200</v>
      </c>
      <c r="W2538" s="13">
        <f t="shared" si="375"/>
        <v>1050200</v>
      </c>
      <c r="X2538" s="17">
        <v>50</v>
      </c>
      <c r="Y2538" s="6" t="s">
        <v>35</v>
      </c>
      <c r="Z2538" s="19">
        <v>0.01</v>
      </c>
    </row>
    <row r="2539" spans="1:26" ht="36.75" customHeight="1" thickBot="1" x14ac:dyDescent="0.6">
      <c r="A2539" s="36">
        <v>2072</v>
      </c>
      <c r="B2539" s="11" t="s">
        <v>32</v>
      </c>
      <c r="C2539" s="11">
        <v>47310</v>
      </c>
      <c r="D2539" s="11">
        <v>0</v>
      </c>
      <c r="E2539" s="11">
        <v>0</v>
      </c>
      <c r="F2539" s="11">
        <v>56</v>
      </c>
      <c r="G2539" s="20">
        <v>1</v>
      </c>
      <c r="H2539" s="12">
        <f>SUM(D2539*400)+(E2539*100)+F2539</f>
        <v>56</v>
      </c>
      <c r="I2539" s="11">
        <v>100</v>
      </c>
      <c r="J2539" s="13">
        <f t="shared" si="381"/>
        <v>5600</v>
      </c>
      <c r="K2539" s="11"/>
      <c r="L2539" s="11" t="s">
        <v>33</v>
      </c>
      <c r="M2539" s="11" t="s">
        <v>37</v>
      </c>
      <c r="N2539" s="11">
        <v>2</v>
      </c>
      <c r="O2539" s="12">
        <v>121.5</v>
      </c>
      <c r="P2539" s="15">
        <v>100</v>
      </c>
      <c r="Q2539" s="16">
        <v>8450</v>
      </c>
      <c r="R2539" s="16">
        <f>O2539*Q2539</f>
        <v>1026675</v>
      </c>
      <c r="S2539" s="15">
        <v>6</v>
      </c>
      <c r="T2539" s="15">
        <v>6</v>
      </c>
      <c r="U2539" s="13">
        <f>R2539*(100-T2539)%</f>
        <v>965074.5</v>
      </c>
      <c r="V2539" s="13">
        <f t="shared" si="379"/>
        <v>970674.5</v>
      </c>
      <c r="W2539" s="13">
        <f t="shared" si="375"/>
        <v>970674.5</v>
      </c>
      <c r="X2539" s="17">
        <v>50</v>
      </c>
      <c r="Y2539" s="6" t="s">
        <v>35</v>
      </c>
      <c r="Z2539" s="19">
        <v>0.03</v>
      </c>
    </row>
    <row r="2540" spans="1:26" ht="36.75" customHeight="1" thickBot="1" x14ac:dyDescent="0.6">
      <c r="A2540" s="36">
        <v>2073</v>
      </c>
      <c r="B2540" s="11" t="s">
        <v>32</v>
      </c>
      <c r="C2540" s="11">
        <v>45706</v>
      </c>
      <c r="D2540" s="11">
        <v>2</v>
      </c>
      <c r="E2540" s="11">
        <v>0</v>
      </c>
      <c r="F2540" s="11">
        <v>79</v>
      </c>
      <c r="G2540" s="20">
        <v>1</v>
      </c>
      <c r="H2540" s="12">
        <f>SUM(D2540*400)+(E2540*100)+F2540</f>
        <v>879</v>
      </c>
      <c r="I2540" s="11">
        <v>440</v>
      </c>
      <c r="J2540" s="13">
        <f t="shared" si="381"/>
        <v>386760</v>
      </c>
      <c r="K2540" s="11"/>
      <c r="L2540" s="11" t="s">
        <v>33</v>
      </c>
      <c r="M2540" s="11" t="s">
        <v>37</v>
      </c>
      <c r="N2540" s="11">
        <v>2</v>
      </c>
      <c r="O2540" s="12">
        <v>116</v>
      </c>
      <c r="P2540" s="15">
        <v>100</v>
      </c>
      <c r="Q2540" s="16">
        <v>8450</v>
      </c>
      <c r="R2540" s="16">
        <f>O2540*Q2540</f>
        <v>980200</v>
      </c>
      <c r="S2540" s="15">
        <v>6</v>
      </c>
      <c r="T2540" s="15">
        <v>6</v>
      </c>
      <c r="U2540" s="13">
        <f>R2540*(100-T2540)%</f>
        <v>921388</v>
      </c>
      <c r="V2540" s="13">
        <f t="shared" si="379"/>
        <v>1308148</v>
      </c>
      <c r="W2540" s="13">
        <f t="shared" si="375"/>
        <v>1308148</v>
      </c>
      <c r="X2540" s="17">
        <v>50</v>
      </c>
      <c r="Y2540" s="6" t="s">
        <v>35</v>
      </c>
      <c r="Z2540" s="19">
        <v>0.03</v>
      </c>
    </row>
    <row r="2541" spans="1:26" ht="36.75" customHeight="1" thickBot="1" x14ac:dyDescent="0.6">
      <c r="A2541" s="36">
        <v>2074</v>
      </c>
      <c r="B2541" s="11" t="s">
        <v>32</v>
      </c>
      <c r="C2541" s="11">
        <v>43279</v>
      </c>
      <c r="D2541" s="11">
        <v>0</v>
      </c>
      <c r="E2541" s="11">
        <v>0</v>
      </c>
      <c r="F2541" s="11">
        <v>92</v>
      </c>
      <c r="G2541" s="20">
        <v>1</v>
      </c>
      <c r="H2541" s="12">
        <f>SUM(D2541*400)+(E2541*100)+F2541</f>
        <v>92</v>
      </c>
      <c r="I2541" s="11">
        <v>420</v>
      </c>
      <c r="J2541" s="13">
        <f t="shared" si="381"/>
        <v>38640</v>
      </c>
      <c r="K2541" s="11"/>
      <c r="L2541" s="11" t="s">
        <v>33</v>
      </c>
      <c r="M2541" s="11" t="s">
        <v>37</v>
      </c>
      <c r="N2541" s="11">
        <v>2</v>
      </c>
      <c r="O2541" s="12">
        <v>135</v>
      </c>
      <c r="P2541" s="15">
        <v>100</v>
      </c>
      <c r="Q2541" s="16">
        <v>8450</v>
      </c>
      <c r="R2541" s="16">
        <f>O2541*Q2541</f>
        <v>1140750</v>
      </c>
      <c r="S2541" s="15">
        <v>6</v>
      </c>
      <c r="T2541" s="15">
        <v>6</v>
      </c>
      <c r="U2541" s="13">
        <f>R2541*(100-T2541)%</f>
        <v>1072305</v>
      </c>
      <c r="V2541" s="13">
        <f t="shared" si="379"/>
        <v>1110945</v>
      </c>
      <c r="W2541" s="13">
        <f t="shared" si="375"/>
        <v>1110945</v>
      </c>
      <c r="X2541" s="17">
        <v>50</v>
      </c>
      <c r="Y2541" s="6" t="s">
        <v>35</v>
      </c>
      <c r="Z2541" s="19">
        <v>0.03</v>
      </c>
    </row>
    <row r="2542" spans="1:26" ht="36.75" customHeight="1" thickBot="1" x14ac:dyDescent="0.6">
      <c r="A2542" s="152">
        <v>2075</v>
      </c>
      <c r="B2542" s="11" t="s">
        <v>32</v>
      </c>
      <c r="C2542" s="11">
        <v>48361</v>
      </c>
      <c r="D2542" s="11">
        <v>0</v>
      </c>
      <c r="E2542" s="11">
        <v>1</v>
      </c>
      <c r="F2542" s="11">
        <v>13</v>
      </c>
      <c r="G2542" s="20">
        <v>1</v>
      </c>
      <c r="H2542" s="12">
        <f>SUM(D2542*400)+(E2542*100)+F2542</f>
        <v>113</v>
      </c>
      <c r="I2542" s="11">
        <v>100</v>
      </c>
      <c r="J2542" s="13">
        <f t="shared" si="381"/>
        <v>11300</v>
      </c>
      <c r="K2542" s="11"/>
      <c r="L2542" s="11"/>
      <c r="M2542" s="11"/>
      <c r="N2542" s="11">
        <v>2</v>
      </c>
      <c r="O2542" s="12"/>
      <c r="P2542" s="15">
        <v>100</v>
      </c>
      <c r="Q2542" s="16"/>
      <c r="R2542" s="16"/>
      <c r="S2542" s="15"/>
      <c r="T2542" s="15"/>
      <c r="U2542" s="13"/>
      <c r="V2542" s="13">
        <f t="shared" si="379"/>
        <v>11300</v>
      </c>
      <c r="W2542" s="13">
        <f t="shared" si="375"/>
        <v>11300</v>
      </c>
      <c r="X2542" s="17">
        <v>50</v>
      </c>
      <c r="Y2542" s="6" t="s">
        <v>35</v>
      </c>
      <c r="Z2542" s="19">
        <v>0.03</v>
      </c>
    </row>
    <row r="2543" spans="1:26" ht="36.75" customHeight="1" thickBot="1" x14ac:dyDescent="0.6">
      <c r="A2543" s="153"/>
      <c r="B2543" s="11" t="s">
        <v>32</v>
      </c>
      <c r="C2543" s="11">
        <v>48361</v>
      </c>
      <c r="D2543" s="11"/>
      <c r="E2543" s="11"/>
      <c r="F2543" s="11"/>
      <c r="G2543" s="20"/>
      <c r="H2543" s="12"/>
      <c r="I2543" s="11"/>
      <c r="J2543" s="13"/>
      <c r="K2543" s="11"/>
      <c r="L2543" s="11" t="s">
        <v>33</v>
      </c>
      <c r="M2543" s="11" t="s">
        <v>37</v>
      </c>
      <c r="N2543" s="11">
        <v>2</v>
      </c>
      <c r="O2543" s="12">
        <v>224.75</v>
      </c>
      <c r="P2543" s="15">
        <v>100</v>
      </c>
      <c r="Q2543" s="16">
        <v>8450</v>
      </c>
      <c r="R2543" s="16">
        <f>O2543*Q2543</f>
        <v>1899137.5</v>
      </c>
      <c r="S2543" s="15">
        <v>6</v>
      </c>
      <c r="T2543" s="15">
        <v>6</v>
      </c>
      <c r="U2543" s="13">
        <f>R2543*(100-T2543)%</f>
        <v>1785189.25</v>
      </c>
      <c r="V2543" s="13">
        <f t="shared" si="379"/>
        <v>1785189.25</v>
      </c>
      <c r="W2543" s="13">
        <f t="shared" si="375"/>
        <v>1785189.25</v>
      </c>
      <c r="X2543" s="17">
        <v>10</v>
      </c>
      <c r="Y2543" s="6" t="s">
        <v>35</v>
      </c>
      <c r="Z2543" s="19">
        <v>0.02</v>
      </c>
    </row>
    <row r="2544" spans="1:26" ht="36.75" customHeight="1" thickBot="1" x14ac:dyDescent="0.6">
      <c r="A2544" s="11">
        <v>2076</v>
      </c>
      <c r="B2544" s="11" t="s">
        <v>32</v>
      </c>
      <c r="C2544" s="11">
        <v>44632</v>
      </c>
      <c r="D2544" s="11">
        <v>0</v>
      </c>
      <c r="E2544" s="11">
        <v>0</v>
      </c>
      <c r="F2544" s="11">
        <v>72</v>
      </c>
      <c r="G2544" s="20">
        <v>1</v>
      </c>
      <c r="H2544" s="12">
        <v>72</v>
      </c>
      <c r="I2544" s="11">
        <v>420</v>
      </c>
      <c r="J2544" s="13">
        <f t="shared" ref="J2544:J2563" si="382">H2544*I2544</f>
        <v>30240</v>
      </c>
      <c r="K2544" s="11"/>
      <c r="L2544" s="11" t="s">
        <v>33</v>
      </c>
      <c r="M2544" s="11" t="s">
        <v>37</v>
      </c>
      <c r="N2544" s="11">
        <v>2</v>
      </c>
      <c r="O2544" s="12">
        <v>84</v>
      </c>
      <c r="P2544" s="15">
        <v>100</v>
      </c>
      <c r="Q2544" s="16">
        <v>8450</v>
      </c>
      <c r="R2544" s="16">
        <f>O2544*Q2544</f>
        <v>709800</v>
      </c>
      <c r="S2544" s="15">
        <v>5</v>
      </c>
      <c r="T2544" s="15">
        <v>5</v>
      </c>
      <c r="U2544" s="13">
        <f>R2544*(100-T2544)%</f>
        <v>674310</v>
      </c>
      <c r="V2544" s="13">
        <f t="shared" si="379"/>
        <v>704550</v>
      </c>
      <c r="W2544" s="13">
        <f t="shared" si="375"/>
        <v>704550</v>
      </c>
      <c r="X2544" s="17">
        <v>50</v>
      </c>
      <c r="Y2544" s="6" t="s">
        <v>35</v>
      </c>
      <c r="Z2544" s="19">
        <v>0.03</v>
      </c>
    </row>
    <row r="2545" spans="1:26" ht="36.75" customHeight="1" thickBot="1" x14ac:dyDescent="0.6">
      <c r="A2545" s="11">
        <v>2077</v>
      </c>
      <c r="B2545" s="11" t="s">
        <v>32</v>
      </c>
      <c r="C2545" s="11">
        <v>43281</v>
      </c>
      <c r="D2545" s="11">
        <v>0</v>
      </c>
      <c r="E2545" s="11">
        <v>3</v>
      </c>
      <c r="F2545" s="11">
        <v>9</v>
      </c>
      <c r="G2545" s="20">
        <v>1</v>
      </c>
      <c r="H2545" s="12">
        <v>309</v>
      </c>
      <c r="I2545" s="11">
        <v>420</v>
      </c>
      <c r="J2545" s="13">
        <f t="shared" si="382"/>
        <v>129780</v>
      </c>
      <c r="K2545" s="11"/>
      <c r="L2545" s="11" t="s">
        <v>33</v>
      </c>
      <c r="M2545" s="11" t="s">
        <v>37</v>
      </c>
      <c r="N2545" s="11">
        <v>2</v>
      </c>
      <c r="O2545" s="12">
        <v>45</v>
      </c>
      <c r="P2545" s="15">
        <v>100</v>
      </c>
      <c r="Q2545" s="16">
        <v>8450</v>
      </c>
      <c r="R2545" s="16">
        <f>O2545*Q2545</f>
        <v>380250</v>
      </c>
      <c r="S2545" s="15">
        <v>5</v>
      </c>
      <c r="T2545" s="15">
        <v>5</v>
      </c>
      <c r="U2545" s="13">
        <f>R2545*(100-T2545)%</f>
        <v>361237.5</v>
      </c>
      <c r="V2545" s="13">
        <f t="shared" si="379"/>
        <v>491017.5</v>
      </c>
      <c r="W2545" s="13">
        <f t="shared" si="375"/>
        <v>491017.5</v>
      </c>
      <c r="X2545" s="17">
        <v>50</v>
      </c>
      <c r="Y2545" s="6" t="s">
        <v>35</v>
      </c>
      <c r="Z2545" s="19">
        <v>0.03</v>
      </c>
    </row>
    <row r="2546" spans="1:26" ht="36.75" customHeight="1" thickBot="1" x14ac:dyDescent="0.6">
      <c r="A2546" s="11">
        <v>2078</v>
      </c>
      <c r="B2546" s="11" t="s">
        <v>32</v>
      </c>
      <c r="C2546" s="11">
        <v>33300</v>
      </c>
      <c r="D2546" s="11">
        <v>0</v>
      </c>
      <c r="E2546" s="11">
        <v>0</v>
      </c>
      <c r="F2546" s="11">
        <v>82</v>
      </c>
      <c r="G2546" s="20">
        <v>1</v>
      </c>
      <c r="H2546" s="12">
        <v>82</v>
      </c>
      <c r="I2546" s="11">
        <v>420</v>
      </c>
      <c r="J2546" s="13">
        <f t="shared" si="382"/>
        <v>34440</v>
      </c>
      <c r="K2546" s="11"/>
      <c r="L2546" s="11" t="s">
        <v>33</v>
      </c>
      <c r="M2546" s="11" t="s">
        <v>37</v>
      </c>
      <c r="N2546" s="11">
        <v>2</v>
      </c>
      <c r="O2546" s="12">
        <v>84</v>
      </c>
      <c r="P2546" s="15">
        <v>100</v>
      </c>
      <c r="Q2546" s="16">
        <v>8450</v>
      </c>
      <c r="R2546" s="16">
        <f>O2546*Q2546</f>
        <v>709800</v>
      </c>
      <c r="S2546" s="15">
        <v>5</v>
      </c>
      <c r="T2546" s="15">
        <v>5</v>
      </c>
      <c r="U2546" s="13">
        <f>R2546*(100-T2546)%</f>
        <v>674310</v>
      </c>
      <c r="V2546" s="13">
        <f t="shared" si="379"/>
        <v>708750</v>
      </c>
      <c r="W2546" s="13">
        <f t="shared" si="375"/>
        <v>708750</v>
      </c>
      <c r="X2546" s="17">
        <v>50</v>
      </c>
      <c r="Y2546" s="6" t="s">
        <v>35</v>
      </c>
      <c r="Z2546" s="19">
        <v>0.03</v>
      </c>
    </row>
    <row r="2547" spans="1:26" ht="36.75" customHeight="1" thickBot="1" x14ac:dyDescent="0.6">
      <c r="A2547" s="11">
        <v>2079</v>
      </c>
      <c r="B2547" s="11" t="s">
        <v>32</v>
      </c>
      <c r="C2547" s="11">
        <v>35820</v>
      </c>
      <c r="D2547" s="11">
        <v>16</v>
      </c>
      <c r="E2547" s="11">
        <v>3</v>
      </c>
      <c r="F2547" s="11">
        <v>88</v>
      </c>
      <c r="G2547" s="20">
        <v>1</v>
      </c>
      <c r="H2547" s="20">
        <f t="shared" ref="H2547:H2569" si="383">SUM(D2547*400)+(E2547*100)+F2547</f>
        <v>6788</v>
      </c>
      <c r="I2547" s="11">
        <v>100</v>
      </c>
      <c r="J2547" s="13">
        <f t="shared" si="382"/>
        <v>678800</v>
      </c>
      <c r="K2547" s="11"/>
      <c r="L2547" s="11"/>
      <c r="M2547" s="11"/>
      <c r="N2547" s="11">
        <v>1</v>
      </c>
      <c r="O2547" s="12"/>
      <c r="P2547" s="15">
        <v>100</v>
      </c>
      <c r="Q2547" s="16"/>
      <c r="R2547" s="16"/>
      <c r="S2547" s="15"/>
      <c r="T2547" s="15"/>
      <c r="U2547" s="13"/>
      <c r="V2547" s="13">
        <f t="shared" si="379"/>
        <v>678800</v>
      </c>
      <c r="W2547" s="13">
        <f t="shared" si="375"/>
        <v>678800</v>
      </c>
      <c r="X2547" s="17">
        <v>50</v>
      </c>
      <c r="Y2547" s="6" t="s">
        <v>35</v>
      </c>
      <c r="Z2547" s="19">
        <v>0.01</v>
      </c>
    </row>
    <row r="2548" spans="1:26" ht="36.75" customHeight="1" thickBot="1" x14ac:dyDescent="0.6">
      <c r="A2548" s="11">
        <v>2080</v>
      </c>
      <c r="B2548" s="11" t="s">
        <v>32</v>
      </c>
      <c r="C2548" s="11">
        <v>49619</v>
      </c>
      <c r="D2548" s="11">
        <v>4</v>
      </c>
      <c r="E2548" s="11">
        <v>1</v>
      </c>
      <c r="F2548" s="11">
        <v>73</v>
      </c>
      <c r="G2548" s="20">
        <v>1</v>
      </c>
      <c r="H2548" s="20">
        <f t="shared" si="383"/>
        <v>1773</v>
      </c>
      <c r="I2548" s="11">
        <v>100</v>
      </c>
      <c r="J2548" s="13">
        <f t="shared" si="382"/>
        <v>177300</v>
      </c>
      <c r="K2548" s="11"/>
      <c r="L2548" s="11"/>
      <c r="M2548" s="11"/>
      <c r="N2548" s="11">
        <v>1</v>
      </c>
      <c r="O2548" s="12"/>
      <c r="P2548" s="15">
        <v>100</v>
      </c>
      <c r="Q2548" s="16"/>
      <c r="R2548" s="16"/>
      <c r="S2548" s="15"/>
      <c r="T2548" s="15"/>
      <c r="U2548" s="13"/>
      <c r="V2548" s="13">
        <f t="shared" si="379"/>
        <v>177300</v>
      </c>
      <c r="W2548" s="13">
        <f t="shared" si="375"/>
        <v>177300</v>
      </c>
      <c r="X2548" s="17">
        <v>50</v>
      </c>
      <c r="Y2548" s="6" t="s">
        <v>35</v>
      </c>
      <c r="Z2548" s="19">
        <v>0.01</v>
      </c>
    </row>
    <row r="2549" spans="1:26" ht="36.75" customHeight="1" thickBot="1" x14ac:dyDescent="0.6">
      <c r="A2549" s="11">
        <v>2081</v>
      </c>
      <c r="B2549" s="11" t="s">
        <v>32</v>
      </c>
      <c r="C2549" s="11">
        <v>49665</v>
      </c>
      <c r="D2549" s="11">
        <v>3</v>
      </c>
      <c r="E2549" s="11">
        <v>0</v>
      </c>
      <c r="F2549" s="11">
        <v>44</v>
      </c>
      <c r="G2549" s="20">
        <v>1</v>
      </c>
      <c r="H2549" s="20">
        <f>SUM(D2549*400)+(E2549*100)+F2549</f>
        <v>1244</v>
      </c>
      <c r="I2549" s="11">
        <v>100</v>
      </c>
      <c r="J2549" s="13">
        <f t="shared" si="382"/>
        <v>124400</v>
      </c>
      <c r="K2549" s="11"/>
      <c r="L2549" s="11"/>
      <c r="M2549" s="11"/>
      <c r="N2549" s="11">
        <v>1</v>
      </c>
      <c r="O2549" s="12"/>
      <c r="P2549" s="15">
        <v>100</v>
      </c>
      <c r="Q2549" s="16"/>
      <c r="R2549" s="16"/>
      <c r="S2549" s="15"/>
      <c r="T2549" s="15"/>
      <c r="U2549" s="13"/>
      <c r="V2549" s="13">
        <f t="shared" si="379"/>
        <v>124400</v>
      </c>
      <c r="W2549" s="13">
        <f t="shared" si="375"/>
        <v>124400</v>
      </c>
      <c r="X2549" s="17">
        <v>50</v>
      </c>
      <c r="Y2549" s="6" t="s">
        <v>35</v>
      </c>
      <c r="Z2549" s="19">
        <v>0.01</v>
      </c>
    </row>
    <row r="2550" spans="1:26" ht="36.75" customHeight="1" thickBot="1" x14ac:dyDescent="0.6">
      <c r="A2550" s="11">
        <v>2082</v>
      </c>
      <c r="B2550" s="11" t="s">
        <v>32</v>
      </c>
      <c r="C2550" s="11">
        <v>49671</v>
      </c>
      <c r="D2550" s="11">
        <v>1</v>
      </c>
      <c r="E2550" s="11">
        <v>1</v>
      </c>
      <c r="F2550" s="11">
        <v>63</v>
      </c>
      <c r="G2550" s="20">
        <v>1</v>
      </c>
      <c r="H2550" s="20">
        <f>SUM(D2550*400)+(E2550*100)+F2550</f>
        <v>563</v>
      </c>
      <c r="I2550" s="11">
        <v>100</v>
      </c>
      <c r="J2550" s="13">
        <f t="shared" si="382"/>
        <v>56300</v>
      </c>
      <c r="K2550" s="11"/>
      <c r="L2550" s="11"/>
      <c r="M2550" s="11"/>
      <c r="N2550" s="11">
        <v>1</v>
      </c>
      <c r="O2550" s="12"/>
      <c r="P2550" s="15">
        <v>100</v>
      </c>
      <c r="Q2550" s="16"/>
      <c r="R2550" s="16"/>
      <c r="S2550" s="15"/>
      <c r="T2550" s="15"/>
      <c r="U2550" s="13"/>
      <c r="V2550" s="13">
        <f t="shared" si="379"/>
        <v>56300</v>
      </c>
      <c r="W2550" s="13">
        <f t="shared" si="375"/>
        <v>56300</v>
      </c>
      <c r="X2550" s="17">
        <v>50</v>
      </c>
      <c r="Y2550" s="6" t="s">
        <v>35</v>
      </c>
      <c r="Z2550" s="19">
        <v>0.01</v>
      </c>
    </row>
    <row r="2551" spans="1:26" ht="36.75" customHeight="1" thickBot="1" x14ac:dyDescent="0.6">
      <c r="A2551" s="11">
        <v>2083</v>
      </c>
      <c r="B2551" s="11" t="s">
        <v>32</v>
      </c>
      <c r="C2551" s="11">
        <v>49672</v>
      </c>
      <c r="D2551" s="11">
        <v>1</v>
      </c>
      <c r="E2551" s="11">
        <v>0</v>
      </c>
      <c r="F2551" s="11">
        <v>96</v>
      </c>
      <c r="G2551" s="20">
        <v>1</v>
      </c>
      <c r="H2551" s="20">
        <f>SUM(D2551*400)+(E2551*100)+F2551</f>
        <v>496</v>
      </c>
      <c r="I2551" s="11">
        <v>100</v>
      </c>
      <c r="J2551" s="13">
        <f t="shared" si="382"/>
        <v>49600</v>
      </c>
      <c r="K2551" s="11"/>
      <c r="L2551" s="11"/>
      <c r="M2551" s="11"/>
      <c r="N2551" s="11">
        <v>1</v>
      </c>
      <c r="O2551" s="12"/>
      <c r="P2551" s="15">
        <v>100</v>
      </c>
      <c r="Q2551" s="16"/>
      <c r="R2551" s="16"/>
      <c r="S2551" s="15"/>
      <c r="T2551" s="15"/>
      <c r="U2551" s="13"/>
      <c r="V2551" s="13">
        <f t="shared" si="379"/>
        <v>49600</v>
      </c>
      <c r="W2551" s="13">
        <f t="shared" si="375"/>
        <v>49600</v>
      </c>
      <c r="X2551" s="17">
        <v>50</v>
      </c>
      <c r="Y2551" s="6" t="s">
        <v>35</v>
      </c>
      <c r="Z2551" s="19">
        <v>0.01</v>
      </c>
    </row>
    <row r="2552" spans="1:26" ht="36.75" customHeight="1" thickBot="1" x14ac:dyDescent="0.6">
      <c r="A2552" s="11">
        <v>2084</v>
      </c>
      <c r="B2552" s="11" t="s">
        <v>32</v>
      </c>
      <c r="C2552" s="11">
        <v>49673</v>
      </c>
      <c r="D2552" s="11">
        <v>1</v>
      </c>
      <c r="E2552" s="11">
        <v>0</v>
      </c>
      <c r="F2552" s="11">
        <v>78</v>
      </c>
      <c r="G2552" s="20">
        <v>1</v>
      </c>
      <c r="H2552" s="20">
        <f>SUM(D2552*400)+(E2552*100)+F2552</f>
        <v>478</v>
      </c>
      <c r="I2552" s="11">
        <v>100</v>
      </c>
      <c r="J2552" s="13">
        <f t="shared" si="382"/>
        <v>47800</v>
      </c>
      <c r="K2552" s="11"/>
      <c r="L2552" s="11"/>
      <c r="M2552" s="11"/>
      <c r="N2552" s="11">
        <v>1</v>
      </c>
      <c r="O2552" s="12"/>
      <c r="P2552" s="15">
        <v>100</v>
      </c>
      <c r="Q2552" s="16"/>
      <c r="R2552" s="16"/>
      <c r="S2552" s="15"/>
      <c r="T2552" s="15"/>
      <c r="U2552" s="13"/>
      <c r="V2552" s="13">
        <f t="shared" si="379"/>
        <v>47800</v>
      </c>
      <c r="W2552" s="13">
        <f t="shared" si="375"/>
        <v>47800</v>
      </c>
      <c r="X2552" s="17">
        <v>50</v>
      </c>
      <c r="Y2552" s="6" t="s">
        <v>35</v>
      </c>
      <c r="Z2552" s="19">
        <v>0.01</v>
      </c>
    </row>
    <row r="2553" spans="1:26" ht="36.75" customHeight="1" thickBot="1" x14ac:dyDescent="0.6">
      <c r="A2553" s="11">
        <v>2085</v>
      </c>
      <c r="B2553" s="11" t="s">
        <v>32</v>
      </c>
      <c r="C2553" s="11">
        <v>49674</v>
      </c>
      <c r="D2553" s="11">
        <v>1</v>
      </c>
      <c r="E2553" s="11">
        <v>0</v>
      </c>
      <c r="F2553" s="11">
        <v>96</v>
      </c>
      <c r="G2553" s="20">
        <v>1</v>
      </c>
      <c r="H2553" s="20">
        <f>SUM(D2553*400)+(E2553*100)+F2553</f>
        <v>496</v>
      </c>
      <c r="I2553" s="11">
        <v>100</v>
      </c>
      <c r="J2553" s="13">
        <f t="shared" si="382"/>
        <v>49600</v>
      </c>
      <c r="K2553" s="11"/>
      <c r="L2553" s="11"/>
      <c r="M2553" s="11"/>
      <c r="N2553" s="11">
        <v>1</v>
      </c>
      <c r="O2553" s="12"/>
      <c r="P2553" s="15">
        <v>100</v>
      </c>
      <c r="Q2553" s="16"/>
      <c r="R2553" s="16"/>
      <c r="S2553" s="15"/>
      <c r="T2553" s="15"/>
      <c r="U2553" s="13"/>
      <c r="V2553" s="13">
        <f t="shared" si="379"/>
        <v>49600</v>
      </c>
      <c r="W2553" s="13">
        <f t="shared" si="375"/>
        <v>49600</v>
      </c>
      <c r="X2553" s="17">
        <v>50</v>
      </c>
      <c r="Y2553" s="6" t="s">
        <v>35</v>
      </c>
      <c r="Z2553" s="19">
        <v>0.01</v>
      </c>
    </row>
    <row r="2554" spans="1:26" ht="36.75" customHeight="1" thickBot="1" x14ac:dyDescent="0.6">
      <c r="A2554" s="11">
        <v>2086</v>
      </c>
      <c r="B2554" s="11" t="s">
        <v>32</v>
      </c>
      <c r="C2554" s="11">
        <v>45089</v>
      </c>
      <c r="D2554" s="11">
        <v>7</v>
      </c>
      <c r="E2554" s="11">
        <v>3</v>
      </c>
      <c r="F2554" s="11">
        <v>79</v>
      </c>
      <c r="G2554" s="20">
        <v>1</v>
      </c>
      <c r="H2554" s="20">
        <f t="shared" ref="H2554" si="384">SUM(D2554*400)+(E2554*100)+F2554</f>
        <v>3179</v>
      </c>
      <c r="I2554" s="11">
        <v>100</v>
      </c>
      <c r="J2554" s="13">
        <f t="shared" si="382"/>
        <v>317900</v>
      </c>
      <c r="K2554" s="11"/>
      <c r="L2554" s="11"/>
      <c r="M2554" s="11"/>
      <c r="N2554" s="11">
        <v>1</v>
      </c>
      <c r="O2554" s="12"/>
      <c r="P2554" s="15">
        <v>100</v>
      </c>
      <c r="Q2554" s="16"/>
      <c r="R2554" s="16"/>
      <c r="S2554" s="15"/>
      <c r="T2554" s="15"/>
      <c r="U2554" s="13"/>
      <c r="V2554" s="13">
        <f t="shared" si="379"/>
        <v>317900</v>
      </c>
      <c r="W2554" s="13">
        <f t="shared" ref="W2554:W2617" si="385">V2554</f>
        <v>317900</v>
      </c>
      <c r="X2554" s="17">
        <v>50</v>
      </c>
      <c r="Y2554" s="6" t="s">
        <v>35</v>
      </c>
      <c r="Z2554" s="19">
        <v>0.01</v>
      </c>
    </row>
    <row r="2555" spans="1:26" ht="36.75" customHeight="1" thickBot="1" x14ac:dyDescent="0.6">
      <c r="A2555" s="11">
        <v>2087</v>
      </c>
      <c r="B2555" s="11" t="s">
        <v>32</v>
      </c>
      <c r="C2555" s="11">
        <v>45090</v>
      </c>
      <c r="D2555" s="11">
        <v>5</v>
      </c>
      <c r="E2555" s="11">
        <v>1</v>
      </c>
      <c r="F2555" s="11">
        <v>35</v>
      </c>
      <c r="G2555" s="20">
        <v>1</v>
      </c>
      <c r="H2555" s="20">
        <f t="shared" si="383"/>
        <v>2135</v>
      </c>
      <c r="I2555" s="11">
        <v>100</v>
      </c>
      <c r="J2555" s="13">
        <f t="shared" si="382"/>
        <v>213500</v>
      </c>
      <c r="K2555" s="11"/>
      <c r="L2555" s="11"/>
      <c r="M2555" s="11"/>
      <c r="N2555" s="11">
        <v>1</v>
      </c>
      <c r="O2555" s="12"/>
      <c r="P2555" s="15">
        <v>100</v>
      </c>
      <c r="Q2555" s="16"/>
      <c r="R2555" s="16"/>
      <c r="S2555" s="15"/>
      <c r="T2555" s="15"/>
      <c r="U2555" s="13"/>
      <c r="V2555" s="13">
        <f t="shared" si="379"/>
        <v>213500</v>
      </c>
      <c r="W2555" s="13">
        <f t="shared" si="385"/>
        <v>213500</v>
      </c>
      <c r="X2555" s="17">
        <v>50</v>
      </c>
      <c r="Y2555" s="6" t="s">
        <v>35</v>
      </c>
      <c r="Z2555" s="19">
        <v>0.01</v>
      </c>
    </row>
    <row r="2556" spans="1:26" ht="36.75" customHeight="1" thickBot="1" x14ac:dyDescent="0.6">
      <c r="A2556" s="11">
        <v>2088</v>
      </c>
      <c r="B2556" s="11" t="s">
        <v>32</v>
      </c>
      <c r="C2556" s="11">
        <v>45168</v>
      </c>
      <c r="D2556" s="11">
        <v>7</v>
      </c>
      <c r="E2556" s="11">
        <v>0</v>
      </c>
      <c r="F2556" s="11">
        <v>18</v>
      </c>
      <c r="G2556" s="20">
        <v>1</v>
      </c>
      <c r="H2556" s="20">
        <f t="shared" si="383"/>
        <v>2818</v>
      </c>
      <c r="I2556" s="11">
        <v>180</v>
      </c>
      <c r="J2556" s="13">
        <f t="shared" si="382"/>
        <v>507240</v>
      </c>
      <c r="K2556" s="11"/>
      <c r="L2556" s="11"/>
      <c r="M2556" s="11"/>
      <c r="N2556" s="11">
        <v>1</v>
      </c>
      <c r="O2556" s="12"/>
      <c r="P2556" s="15">
        <v>100</v>
      </c>
      <c r="Q2556" s="16"/>
      <c r="R2556" s="16"/>
      <c r="S2556" s="15"/>
      <c r="T2556" s="15"/>
      <c r="U2556" s="13"/>
      <c r="V2556" s="13">
        <f t="shared" si="379"/>
        <v>507240</v>
      </c>
      <c r="W2556" s="13">
        <f t="shared" si="385"/>
        <v>507240</v>
      </c>
      <c r="X2556" s="17">
        <v>50</v>
      </c>
      <c r="Y2556" s="6" t="s">
        <v>35</v>
      </c>
      <c r="Z2556" s="19">
        <v>0.01</v>
      </c>
    </row>
    <row r="2557" spans="1:26" ht="36.75" customHeight="1" thickBot="1" x14ac:dyDescent="0.6">
      <c r="A2557" s="11">
        <v>2089</v>
      </c>
      <c r="B2557" s="11" t="s">
        <v>32</v>
      </c>
      <c r="C2557" s="11">
        <v>45169</v>
      </c>
      <c r="D2557" s="11">
        <v>5</v>
      </c>
      <c r="E2557" s="11">
        <v>0</v>
      </c>
      <c r="F2557" s="11">
        <v>63</v>
      </c>
      <c r="G2557" s="20">
        <v>1</v>
      </c>
      <c r="H2557" s="20">
        <f t="shared" si="383"/>
        <v>2063</v>
      </c>
      <c r="I2557" s="11">
        <v>100</v>
      </c>
      <c r="J2557" s="13">
        <f t="shared" si="382"/>
        <v>206300</v>
      </c>
      <c r="K2557" s="11"/>
      <c r="L2557" s="11"/>
      <c r="M2557" s="11"/>
      <c r="N2557" s="11">
        <v>1</v>
      </c>
      <c r="O2557" s="12"/>
      <c r="P2557" s="15">
        <v>100</v>
      </c>
      <c r="Q2557" s="16"/>
      <c r="R2557" s="16"/>
      <c r="S2557" s="15"/>
      <c r="T2557" s="15"/>
      <c r="U2557" s="13"/>
      <c r="V2557" s="13">
        <f t="shared" si="379"/>
        <v>206300</v>
      </c>
      <c r="W2557" s="13">
        <f t="shared" si="385"/>
        <v>206300</v>
      </c>
      <c r="X2557" s="17">
        <v>50</v>
      </c>
      <c r="Y2557" s="6" t="s">
        <v>35</v>
      </c>
      <c r="Z2557" s="19">
        <v>0.01</v>
      </c>
    </row>
    <row r="2558" spans="1:26" ht="36.75" customHeight="1" thickBot="1" x14ac:dyDescent="0.6">
      <c r="A2558" s="11">
        <v>2090</v>
      </c>
      <c r="B2558" s="11" t="s">
        <v>32</v>
      </c>
      <c r="C2558" s="11">
        <v>45170</v>
      </c>
      <c r="D2558" s="11">
        <v>4</v>
      </c>
      <c r="E2558" s="11">
        <v>0</v>
      </c>
      <c r="F2558" s="11">
        <v>56</v>
      </c>
      <c r="G2558" s="20">
        <v>1</v>
      </c>
      <c r="H2558" s="20">
        <f t="shared" si="383"/>
        <v>1656</v>
      </c>
      <c r="I2558" s="11">
        <v>100</v>
      </c>
      <c r="J2558" s="13">
        <f t="shared" si="382"/>
        <v>165600</v>
      </c>
      <c r="K2558" s="11"/>
      <c r="L2558" s="11"/>
      <c r="M2558" s="11"/>
      <c r="N2558" s="11">
        <v>1</v>
      </c>
      <c r="O2558" s="12"/>
      <c r="P2558" s="15">
        <v>100</v>
      </c>
      <c r="Q2558" s="16"/>
      <c r="R2558" s="16"/>
      <c r="S2558" s="15"/>
      <c r="T2558" s="15"/>
      <c r="U2558" s="13"/>
      <c r="V2558" s="13">
        <f t="shared" si="379"/>
        <v>165600</v>
      </c>
      <c r="W2558" s="13">
        <f t="shared" si="385"/>
        <v>165600</v>
      </c>
      <c r="X2558" s="17">
        <v>50</v>
      </c>
      <c r="Y2558" s="6" t="s">
        <v>35</v>
      </c>
      <c r="Z2558" s="19">
        <v>0.01</v>
      </c>
    </row>
    <row r="2559" spans="1:26" ht="36.75" customHeight="1" thickBot="1" x14ac:dyDescent="0.6">
      <c r="A2559" s="11">
        <v>2091</v>
      </c>
      <c r="B2559" s="11" t="s">
        <v>32</v>
      </c>
      <c r="C2559" s="11">
        <v>45202</v>
      </c>
      <c r="D2559" s="11">
        <v>3</v>
      </c>
      <c r="E2559" s="11">
        <v>2</v>
      </c>
      <c r="F2559" s="11">
        <v>59</v>
      </c>
      <c r="G2559" s="20">
        <v>1</v>
      </c>
      <c r="H2559" s="20">
        <f t="shared" si="383"/>
        <v>1459</v>
      </c>
      <c r="I2559" s="11">
        <v>130</v>
      </c>
      <c r="J2559" s="13">
        <f t="shared" si="382"/>
        <v>189670</v>
      </c>
      <c r="K2559" s="11"/>
      <c r="L2559" s="11"/>
      <c r="M2559" s="11"/>
      <c r="N2559" s="11">
        <v>1</v>
      </c>
      <c r="O2559" s="12"/>
      <c r="P2559" s="15">
        <v>100</v>
      </c>
      <c r="Q2559" s="16"/>
      <c r="R2559" s="16"/>
      <c r="S2559" s="15"/>
      <c r="T2559" s="15"/>
      <c r="U2559" s="13"/>
      <c r="V2559" s="13">
        <f t="shared" si="379"/>
        <v>189670</v>
      </c>
      <c r="W2559" s="13">
        <f t="shared" si="385"/>
        <v>189670</v>
      </c>
      <c r="X2559" s="17">
        <v>50</v>
      </c>
      <c r="Y2559" s="6" t="s">
        <v>35</v>
      </c>
      <c r="Z2559" s="19">
        <v>0.01</v>
      </c>
    </row>
    <row r="2560" spans="1:26" ht="36.75" customHeight="1" thickBot="1" x14ac:dyDescent="0.6">
      <c r="A2560" s="11">
        <v>2092</v>
      </c>
      <c r="B2560" s="11" t="s">
        <v>32</v>
      </c>
      <c r="C2560" s="11">
        <v>45203</v>
      </c>
      <c r="D2560" s="11">
        <v>7</v>
      </c>
      <c r="E2560" s="11">
        <v>2</v>
      </c>
      <c r="F2560" s="11">
        <v>72</v>
      </c>
      <c r="G2560" s="20">
        <v>1</v>
      </c>
      <c r="H2560" s="20">
        <f t="shared" ref="H2560:H2562" si="386">SUM(D2560*400)+(E2560*100)+F2560</f>
        <v>3072</v>
      </c>
      <c r="I2560" s="11">
        <v>130</v>
      </c>
      <c r="J2560" s="13">
        <f t="shared" si="382"/>
        <v>399360</v>
      </c>
      <c r="K2560" s="11"/>
      <c r="L2560" s="11"/>
      <c r="M2560" s="11"/>
      <c r="N2560" s="11">
        <v>1</v>
      </c>
      <c r="O2560" s="12"/>
      <c r="P2560" s="15">
        <v>100</v>
      </c>
      <c r="Q2560" s="16"/>
      <c r="R2560" s="16"/>
      <c r="S2560" s="15"/>
      <c r="T2560" s="15"/>
      <c r="U2560" s="13"/>
      <c r="V2560" s="13">
        <f t="shared" si="379"/>
        <v>399360</v>
      </c>
      <c r="W2560" s="13">
        <f t="shared" si="385"/>
        <v>399360</v>
      </c>
      <c r="X2560" s="17">
        <v>50</v>
      </c>
      <c r="Y2560" s="6" t="s">
        <v>35</v>
      </c>
      <c r="Z2560" s="19">
        <v>0.01</v>
      </c>
    </row>
    <row r="2561" spans="1:26" ht="36.75" customHeight="1" thickBot="1" x14ac:dyDescent="0.6">
      <c r="A2561" s="11">
        <v>2093</v>
      </c>
      <c r="B2561" s="11" t="s">
        <v>32</v>
      </c>
      <c r="C2561" s="11">
        <v>45204</v>
      </c>
      <c r="D2561" s="11">
        <v>7</v>
      </c>
      <c r="E2561" s="11">
        <v>1</v>
      </c>
      <c r="F2561" s="11">
        <v>38</v>
      </c>
      <c r="G2561" s="20">
        <v>1</v>
      </c>
      <c r="H2561" s="20">
        <f t="shared" si="386"/>
        <v>2938</v>
      </c>
      <c r="I2561" s="11">
        <v>130</v>
      </c>
      <c r="J2561" s="13">
        <f t="shared" si="382"/>
        <v>381940</v>
      </c>
      <c r="K2561" s="11"/>
      <c r="L2561" s="11"/>
      <c r="M2561" s="11"/>
      <c r="N2561" s="11">
        <v>1</v>
      </c>
      <c r="O2561" s="12"/>
      <c r="P2561" s="15">
        <v>100</v>
      </c>
      <c r="Q2561" s="16"/>
      <c r="R2561" s="16"/>
      <c r="S2561" s="15"/>
      <c r="T2561" s="15"/>
      <c r="U2561" s="13"/>
      <c r="V2561" s="13">
        <f t="shared" si="379"/>
        <v>381940</v>
      </c>
      <c r="W2561" s="13">
        <f t="shared" si="385"/>
        <v>381940</v>
      </c>
      <c r="X2561" s="17">
        <v>50</v>
      </c>
      <c r="Y2561" s="6" t="s">
        <v>35</v>
      </c>
      <c r="Z2561" s="19">
        <v>0.01</v>
      </c>
    </row>
    <row r="2562" spans="1:26" ht="36.75" customHeight="1" thickBot="1" x14ac:dyDescent="0.6">
      <c r="A2562" s="11">
        <v>2094</v>
      </c>
      <c r="B2562" s="11" t="s">
        <v>32</v>
      </c>
      <c r="C2562" s="11">
        <v>45205</v>
      </c>
      <c r="D2562" s="11">
        <v>6</v>
      </c>
      <c r="E2562" s="11">
        <v>1</v>
      </c>
      <c r="F2562" s="11">
        <v>30</v>
      </c>
      <c r="G2562" s="20">
        <v>1</v>
      </c>
      <c r="H2562" s="20">
        <f t="shared" si="386"/>
        <v>2530</v>
      </c>
      <c r="I2562" s="11">
        <v>100</v>
      </c>
      <c r="J2562" s="13">
        <f t="shared" si="382"/>
        <v>253000</v>
      </c>
      <c r="K2562" s="11"/>
      <c r="L2562" s="11"/>
      <c r="M2562" s="11"/>
      <c r="N2562" s="11">
        <v>1</v>
      </c>
      <c r="O2562" s="12"/>
      <c r="P2562" s="15">
        <v>100</v>
      </c>
      <c r="Q2562" s="16"/>
      <c r="R2562" s="16"/>
      <c r="S2562" s="15"/>
      <c r="T2562" s="15"/>
      <c r="U2562" s="13"/>
      <c r="V2562" s="13">
        <f t="shared" si="379"/>
        <v>253000</v>
      </c>
      <c r="W2562" s="13">
        <f t="shared" si="385"/>
        <v>253000</v>
      </c>
      <c r="X2562" s="17">
        <v>50</v>
      </c>
      <c r="Y2562" s="6" t="s">
        <v>35</v>
      </c>
      <c r="Z2562" s="19">
        <v>0.01</v>
      </c>
    </row>
    <row r="2563" spans="1:26" ht="36.75" customHeight="1" thickBot="1" x14ac:dyDescent="0.6">
      <c r="A2563" s="152">
        <v>2095</v>
      </c>
      <c r="B2563" s="11" t="s">
        <v>32</v>
      </c>
      <c r="C2563" s="11">
        <v>49896</v>
      </c>
      <c r="D2563" s="11">
        <v>0</v>
      </c>
      <c r="E2563" s="11">
        <v>0</v>
      </c>
      <c r="F2563" s="11">
        <v>95</v>
      </c>
      <c r="G2563" s="20">
        <v>2</v>
      </c>
      <c r="H2563" s="20">
        <f>SUM(D2563*400)+(E2563*100)+F2563</f>
        <v>95</v>
      </c>
      <c r="I2563" s="11">
        <v>100</v>
      </c>
      <c r="J2563" s="13">
        <f t="shared" si="382"/>
        <v>9500</v>
      </c>
      <c r="K2563" s="11"/>
      <c r="L2563" s="11"/>
      <c r="M2563" s="11"/>
      <c r="N2563" s="11">
        <v>2</v>
      </c>
      <c r="O2563" s="12"/>
      <c r="P2563" s="15">
        <v>100</v>
      </c>
      <c r="Q2563" s="16"/>
      <c r="R2563" s="16"/>
      <c r="S2563" s="15"/>
      <c r="T2563" s="15"/>
      <c r="U2563" s="13"/>
      <c r="V2563" s="13">
        <f t="shared" si="379"/>
        <v>9500</v>
      </c>
      <c r="W2563" s="13">
        <f t="shared" si="385"/>
        <v>9500</v>
      </c>
      <c r="X2563" s="17">
        <v>50</v>
      </c>
      <c r="Y2563" s="6" t="s">
        <v>35</v>
      </c>
      <c r="Z2563" s="19">
        <v>0.03</v>
      </c>
    </row>
    <row r="2564" spans="1:26" ht="36.75" customHeight="1" thickBot="1" x14ac:dyDescent="0.6">
      <c r="A2564" s="153"/>
      <c r="B2564" s="11" t="s">
        <v>32</v>
      </c>
      <c r="C2564" s="11">
        <v>49896</v>
      </c>
      <c r="D2564" s="11"/>
      <c r="E2564" s="11"/>
      <c r="F2564" s="11"/>
      <c r="G2564" s="20"/>
      <c r="H2564" s="20"/>
      <c r="I2564" s="11"/>
      <c r="J2564" s="13"/>
      <c r="K2564" s="11">
        <v>2</v>
      </c>
      <c r="L2564" s="11" t="s">
        <v>33</v>
      </c>
      <c r="M2564" s="11" t="s">
        <v>37</v>
      </c>
      <c r="N2564" s="11">
        <v>2</v>
      </c>
      <c r="O2564" s="12">
        <v>94</v>
      </c>
      <c r="P2564" s="15">
        <v>100</v>
      </c>
      <c r="Q2564" s="16">
        <v>8450</v>
      </c>
      <c r="R2564" s="16">
        <f>O2564*Q2564</f>
        <v>794300</v>
      </c>
      <c r="S2564" s="15">
        <v>2</v>
      </c>
      <c r="T2564" s="15">
        <v>2</v>
      </c>
      <c r="U2564" s="13">
        <f>R2564*(100-T2564)%</f>
        <v>778414</v>
      </c>
      <c r="V2564" s="13">
        <f t="shared" si="379"/>
        <v>778414</v>
      </c>
      <c r="W2564" s="13">
        <f t="shared" si="385"/>
        <v>778414</v>
      </c>
      <c r="X2564" s="17">
        <v>10</v>
      </c>
      <c r="Y2564" s="6" t="s">
        <v>35</v>
      </c>
      <c r="Z2564" s="19">
        <v>0.02</v>
      </c>
    </row>
    <row r="2565" spans="1:26" ht="36.75" customHeight="1" thickBot="1" x14ac:dyDescent="0.6">
      <c r="A2565" s="11">
        <v>2096</v>
      </c>
      <c r="B2565" s="11" t="s">
        <v>32</v>
      </c>
      <c r="C2565" s="11">
        <v>27755</v>
      </c>
      <c r="D2565" s="11">
        <v>0</v>
      </c>
      <c r="E2565" s="11">
        <v>0</v>
      </c>
      <c r="F2565" s="11">
        <v>60</v>
      </c>
      <c r="G2565" s="20">
        <v>1</v>
      </c>
      <c r="H2565" s="20">
        <f>SUM(D2565*400)+(E2565*100)+F2565</f>
        <v>60</v>
      </c>
      <c r="I2565" s="11">
        <v>100</v>
      </c>
      <c r="J2565" s="13">
        <f t="shared" ref="J2565:J2570" si="387">H2565*I2565</f>
        <v>6000</v>
      </c>
      <c r="K2565" s="11">
        <v>2</v>
      </c>
      <c r="L2565" s="11" t="s">
        <v>33</v>
      </c>
      <c r="M2565" s="11" t="s">
        <v>37</v>
      </c>
      <c r="N2565" s="11">
        <v>2</v>
      </c>
      <c r="O2565" s="12">
        <v>48</v>
      </c>
      <c r="P2565" s="15">
        <v>100</v>
      </c>
      <c r="Q2565" s="16">
        <v>8450</v>
      </c>
      <c r="R2565" s="16">
        <f>O2565*Q2565</f>
        <v>405600</v>
      </c>
      <c r="S2565" s="15">
        <v>4</v>
      </c>
      <c r="T2565" s="15">
        <v>4</v>
      </c>
      <c r="U2565" s="13">
        <f>R2565*(100-T2565)%</f>
        <v>389376</v>
      </c>
      <c r="V2565" s="13">
        <f t="shared" si="379"/>
        <v>395376</v>
      </c>
      <c r="W2565" s="13">
        <f t="shared" si="385"/>
        <v>395376</v>
      </c>
      <c r="X2565" s="17">
        <v>50</v>
      </c>
      <c r="Y2565" s="6" t="s">
        <v>35</v>
      </c>
      <c r="Z2565" s="19">
        <v>0.03</v>
      </c>
    </row>
    <row r="2566" spans="1:26" ht="36.75" customHeight="1" thickBot="1" x14ac:dyDescent="0.6">
      <c r="A2566" s="11">
        <v>2097</v>
      </c>
      <c r="B2566" s="11" t="s">
        <v>32</v>
      </c>
      <c r="C2566" s="11">
        <v>44285</v>
      </c>
      <c r="D2566" s="11">
        <v>10</v>
      </c>
      <c r="E2566" s="11">
        <v>1</v>
      </c>
      <c r="F2566" s="11">
        <v>91</v>
      </c>
      <c r="G2566" s="20">
        <v>1</v>
      </c>
      <c r="H2566" s="20">
        <f t="shared" si="383"/>
        <v>4191</v>
      </c>
      <c r="I2566" s="11">
        <v>130</v>
      </c>
      <c r="J2566" s="13">
        <f t="shared" si="387"/>
        <v>544830</v>
      </c>
      <c r="K2566" s="11"/>
      <c r="L2566" s="11"/>
      <c r="M2566" s="11"/>
      <c r="N2566" s="11">
        <v>1</v>
      </c>
      <c r="O2566" s="12"/>
      <c r="P2566" s="15">
        <v>100</v>
      </c>
      <c r="Q2566" s="16"/>
      <c r="R2566" s="16"/>
      <c r="S2566" s="15"/>
      <c r="T2566" s="15"/>
      <c r="U2566" s="13"/>
      <c r="V2566" s="13">
        <f t="shared" si="379"/>
        <v>544830</v>
      </c>
      <c r="W2566" s="13">
        <f t="shared" si="385"/>
        <v>544830</v>
      </c>
      <c r="X2566" s="17">
        <v>50</v>
      </c>
      <c r="Y2566" s="6" t="s">
        <v>35</v>
      </c>
      <c r="Z2566" s="19">
        <v>0.01</v>
      </c>
    </row>
    <row r="2567" spans="1:26" ht="36.75" customHeight="1" thickBot="1" x14ac:dyDescent="0.6">
      <c r="A2567" s="11">
        <v>2098</v>
      </c>
      <c r="B2567" s="11" t="s">
        <v>32</v>
      </c>
      <c r="C2567" s="11">
        <v>49663</v>
      </c>
      <c r="D2567" s="11">
        <v>0</v>
      </c>
      <c r="E2567" s="11">
        <v>0</v>
      </c>
      <c r="F2567" s="11">
        <v>57</v>
      </c>
      <c r="G2567" s="20">
        <v>1</v>
      </c>
      <c r="H2567" s="20">
        <f t="shared" si="383"/>
        <v>57</v>
      </c>
      <c r="I2567" s="11">
        <v>420</v>
      </c>
      <c r="J2567" s="13">
        <f t="shared" si="387"/>
        <v>23940</v>
      </c>
      <c r="K2567" s="11">
        <v>2</v>
      </c>
      <c r="L2567" s="11" t="s">
        <v>33</v>
      </c>
      <c r="M2567" s="11" t="s">
        <v>37</v>
      </c>
      <c r="N2567" s="11">
        <v>2</v>
      </c>
      <c r="O2567" s="12">
        <v>108</v>
      </c>
      <c r="P2567" s="15">
        <v>100</v>
      </c>
      <c r="Q2567" s="16">
        <v>8450</v>
      </c>
      <c r="R2567" s="16">
        <f>O2567*Q2567</f>
        <v>912600</v>
      </c>
      <c r="S2567" s="15">
        <v>4</v>
      </c>
      <c r="T2567" s="15">
        <v>4</v>
      </c>
      <c r="U2567" s="13">
        <f>R2567*(100-T2567)%</f>
        <v>876096</v>
      </c>
      <c r="V2567" s="13">
        <f t="shared" si="379"/>
        <v>900036</v>
      </c>
      <c r="W2567" s="13">
        <f t="shared" si="385"/>
        <v>900036</v>
      </c>
      <c r="X2567" s="17">
        <v>50</v>
      </c>
      <c r="Y2567" s="6" t="s">
        <v>35</v>
      </c>
      <c r="Z2567" s="19">
        <v>0.03</v>
      </c>
    </row>
    <row r="2568" spans="1:26" ht="36.75" customHeight="1" thickBot="1" x14ac:dyDescent="0.6">
      <c r="A2568" s="11">
        <v>2099</v>
      </c>
      <c r="B2568" s="11" t="s">
        <v>32</v>
      </c>
      <c r="C2568" s="11">
        <v>49842</v>
      </c>
      <c r="D2568" s="11">
        <v>3</v>
      </c>
      <c r="E2568" s="11">
        <v>2</v>
      </c>
      <c r="F2568" s="11">
        <v>20</v>
      </c>
      <c r="G2568" s="20">
        <v>1</v>
      </c>
      <c r="H2568" s="20">
        <f t="shared" si="383"/>
        <v>1420</v>
      </c>
      <c r="I2568" s="11">
        <v>130</v>
      </c>
      <c r="J2568" s="13">
        <f t="shared" si="387"/>
        <v>184600</v>
      </c>
      <c r="K2568" s="11">
        <v>2</v>
      </c>
      <c r="L2568" s="11"/>
      <c r="M2568" s="11"/>
      <c r="N2568" s="11">
        <v>1</v>
      </c>
      <c r="O2568" s="12"/>
      <c r="P2568" s="15">
        <v>100</v>
      </c>
      <c r="Q2568" s="16"/>
      <c r="R2568" s="16"/>
      <c r="S2568" s="15"/>
      <c r="T2568" s="15"/>
      <c r="U2568" s="13"/>
      <c r="V2568" s="13">
        <f t="shared" si="379"/>
        <v>184600</v>
      </c>
      <c r="W2568" s="13">
        <f t="shared" si="385"/>
        <v>184600</v>
      </c>
      <c r="X2568" s="17">
        <v>50</v>
      </c>
      <c r="Y2568" s="6" t="s">
        <v>35</v>
      </c>
      <c r="Z2568" s="19">
        <v>0.01</v>
      </c>
    </row>
    <row r="2569" spans="1:26" ht="36.75" customHeight="1" thickBot="1" x14ac:dyDescent="0.6">
      <c r="A2569" s="11">
        <v>2100</v>
      </c>
      <c r="B2569" s="11" t="s">
        <v>32</v>
      </c>
      <c r="C2569" s="11">
        <v>44790</v>
      </c>
      <c r="D2569" s="11">
        <v>2</v>
      </c>
      <c r="E2569" s="11">
        <v>2</v>
      </c>
      <c r="F2569" s="11">
        <v>99</v>
      </c>
      <c r="G2569" s="20">
        <v>1</v>
      </c>
      <c r="H2569" s="20">
        <f t="shared" si="383"/>
        <v>1099</v>
      </c>
      <c r="I2569" s="11">
        <v>380</v>
      </c>
      <c r="J2569" s="13">
        <f t="shared" si="387"/>
        <v>417620</v>
      </c>
      <c r="K2569" s="11">
        <v>2</v>
      </c>
      <c r="L2569" s="11"/>
      <c r="M2569" s="11"/>
      <c r="N2569" s="11">
        <v>1</v>
      </c>
      <c r="O2569" s="12"/>
      <c r="P2569" s="15">
        <v>100</v>
      </c>
      <c r="Q2569" s="16"/>
      <c r="R2569" s="16"/>
      <c r="S2569" s="15"/>
      <c r="T2569" s="15"/>
      <c r="U2569" s="13"/>
      <c r="V2569" s="13">
        <f t="shared" si="379"/>
        <v>417620</v>
      </c>
      <c r="W2569" s="13">
        <f t="shared" si="385"/>
        <v>417620</v>
      </c>
      <c r="X2569" s="17">
        <v>50</v>
      </c>
      <c r="Y2569" s="6" t="s">
        <v>35</v>
      </c>
      <c r="Z2569" s="19">
        <v>0.01</v>
      </c>
    </row>
    <row r="2570" spans="1:26" ht="36.75" customHeight="1" thickBot="1" x14ac:dyDescent="0.6">
      <c r="A2570" s="152">
        <v>2101</v>
      </c>
      <c r="B2570" s="11" t="s">
        <v>32</v>
      </c>
      <c r="C2570" s="11">
        <v>46377</v>
      </c>
      <c r="D2570" s="11">
        <v>0</v>
      </c>
      <c r="E2570" s="11">
        <v>0</v>
      </c>
      <c r="F2570" s="11">
        <v>72</v>
      </c>
      <c r="G2570" s="20">
        <v>1</v>
      </c>
      <c r="H2570" s="20">
        <f>SUM(D2570*400)+(E2570*100)+F2570</f>
        <v>72</v>
      </c>
      <c r="I2570" s="11">
        <v>500</v>
      </c>
      <c r="J2570" s="13">
        <f t="shared" si="387"/>
        <v>36000</v>
      </c>
      <c r="K2570" s="11">
        <v>2</v>
      </c>
      <c r="L2570" s="11"/>
      <c r="M2570" s="11"/>
      <c r="N2570" s="11">
        <v>2</v>
      </c>
      <c r="O2570" s="12"/>
      <c r="P2570" s="15">
        <v>100</v>
      </c>
      <c r="Q2570" s="16"/>
      <c r="R2570" s="16"/>
      <c r="S2570" s="15"/>
      <c r="T2570" s="15"/>
      <c r="U2570" s="13"/>
      <c r="V2570" s="13">
        <f t="shared" si="379"/>
        <v>36000</v>
      </c>
      <c r="W2570" s="13">
        <f t="shared" si="385"/>
        <v>36000</v>
      </c>
      <c r="X2570" s="17">
        <v>50</v>
      </c>
      <c r="Y2570" s="6" t="s">
        <v>35</v>
      </c>
      <c r="Z2570" s="19">
        <v>0.03</v>
      </c>
    </row>
    <row r="2571" spans="1:26" ht="36.75" customHeight="1" thickBot="1" x14ac:dyDescent="0.6">
      <c r="A2571" s="153"/>
      <c r="B2571" s="11" t="s">
        <v>32</v>
      </c>
      <c r="C2571" s="11">
        <v>46377</v>
      </c>
      <c r="D2571" s="11"/>
      <c r="E2571" s="11"/>
      <c r="F2571" s="11"/>
      <c r="G2571" s="20"/>
      <c r="H2571" s="20"/>
      <c r="I2571" s="11"/>
      <c r="J2571" s="13"/>
      <c r="K2571" s="11">
        <v>2</v>
      </c>
      <c r="L2571" s="11" t="s">
        <v>33</v>
      </c>
      <c r="M2571" s="11" t="s">
        <v>37</v>
      </c>
      <c r="N2571" s="11">
        <v>2</v>
      </c>
      <c r="O2571" s="12">
        <v>70</v>
      </c>
      <c r="P2571" s="15">
        <v>100</v>
      </c>
      <c r="Q2571" s="16">
        <v>8450</v>
      </c>
      <c r="R2571" s="16">
        <f>O2571*Q2571</f>
        <v>591500</v>
      </c>
      <c r="S2571" s="15">
        <v>20</v>
      </c>
      <c r="T2571" s="15">
        <v>30</v>
      </c>
      <c r="U2571" s="13">
        <f>R2571*(100-T2571)%</f>
        <v>414050</v>
      </c>
      <c r="V2571" s="13">
        <f t="shared" si="379"/>
        <v>414050</v>
      </c>
      <c r="W2571" s="13">
        <f t="shared" si="385"/>
        <v>414050</v>
      </c>
      <c r="X2571" s="17">
        <v>10</v>
      </c>
      <c r="Y2571" s="6" t="s">
        <v>35</v>
      </c>
      <c r="Z2571" s="19">
        <v>0.02</v>
      </c>
    </row>
    <row r="2572" spans="1:26" ht="36.75" customHeight="1" thickBot="1" x14ac:dyDescent="0.6">
      <c r="A2572" s="11">
        <v>2102</v>
      </c>
      <c r="B2572" s="11" t="s">
        <v>32</v>
      </c>
      <c r="C2572" s="11">
        <v>49773</v>
      </c>
      <c r="D2572" s="11">
        <v>0</v>
      </c>
      <c r="E2572" s="11">
        <v>1</v>
      </c>
      <c r="F2572" s="11">
        <v>48</v>
      </c>
      <c r="G2572" s="20">
        <v>1</v>
      </c>
      <c r="H2572" s="20">
        <f t="shared" ref="H2572:H2577" si="388">SUM(D2572*400)+(E2572*100)+F2572</f>
        <v>148</v>
      </c>
      <c r="I2572" s="11">
        <v>500</v>
      </c>
      <c r="J2572" s="13">
        <f t="shared" ref="J2572:J2591" si="389">H2572*I2572</f>
        <v>74000</v>
      </c>
      <c r="K2572" s="11">
        <v>2</v>
      </c>
      <c r="L2572" s="11"/>
      <c r="M2572" s="11"/>
      <c r="N2572" s="11">
        <v>1</v>
      </c>
      <c r="O2572" s="12"/>
      <c r="P2572" s="15">
        <v>100</v>
      </c>
      <c r="Q2572" s="16"/>
      <c r="R2572" s="16"/>
      <c r="S2572" s="15"/>
      <c r="T2572" s="15"/>
      <c r="U2572" s="13"/>
      <c r="V2572" s="13">
        <f t="shared" si="379"/>
        <v>74000</v>
      </c>
      <c r="W2572" s="13">
        <f t="shared" si="385"/>
        <v>74000</v>
      </c>
      <c r="X2572" s="17">
        <v>50</v>
      </c>
      <c r="Y2572" s="6" t="s">
        <v>35</v>
      </c>
      <c r="Z2572" s="19">
        <v>0.01</v>
      </c>
    </row>
    <row r="2573" spans="1:26" ht="36.75" customHeight="1" thickBot="1" x14ac:dyDescent="0.6">
      <c r="A2573" s="11">
        <v>2103</v>
      </c>
      <c r="B2573" s="11" t="s">
        <v>32</v>
      </c>
      <c r="C2573" s="11">
        <v>10947</v>
      </c>
      <c r="D2573" s="11">
        <v>0</v>
      </c>
      <c r="E2573" s="11">
        <v>1</v>
      </c>
      <c r="F2573" s="11">
        <v>43</v>
      </c>
      <c r="G2573" s="20">
        <v>1</v>
      </c>
      <c r="H2573" s="20">
        <f t="shared" si="388"/>
        <v>143</v>
      </c>
      <c r="I2573" s="11">
        <v>500</v>
      </c>
      <c r="J2573" s="13">
        <f t="shared" si="389"/>
        <v>71500</v>
      </c>
      <c r="K2573" s="11">
        <v>2</v>
      </c>
      <c r="L2573" s="11"/>
      <c r="M2573" s="11"/>
      <c r="N2573" s="11">
        <v>1</v>
      </c>
      <c r="O2573" s="12"/>
      <c r="P2573" s="15">
        <v>100</v>
      </c>
      <c r="Q2573" s="16"/>
      <c r="R2573" s="16"/>
      <c r="S2573" s="15"/>
      <c r="T2573" s="15"/>
      <c r="U2573" s="13"/>
      <c r="V2573" s="13">
        <f t="shared" si="379"/>
        <v>71500</v>
      </c>
      <c r="W2573" s="13">
        <f t="shared" si="385"/>
        <v>71500</v>
      </c>
      <c r="X2573" s="17">
        <v>50</v>
      </c>
      <c r="Y2573" s="6" t="s">
        <v>35</v>
      </c>
      <c r="Z2573" s="19">
        <v>0.01</v>
      </c>
    </row>
    <row r="2574" spans="1:26" ht="36.75" customHeight="1" thickBot="1" x14ac:dyDescent="0.6">
      <c r="A2574" s="11">
        <v>2104</v>
      </c>
      <c r="B2574" s="11" t="s">
        <v>32</v>
      </c>
      <c r="C2574" s="11">
        <v>30405</v>
      </c>
      <c r="D2574" s="11">
        <v>7</v>
      </c>
      <c r="E2574" s="11">
        <v>1</v>
      </c>
      <c r="F2574" s="11">
        <v>2</v>
      </c>
      <c r="G2574" s="20">
        <v>1</v>
      </c>
      <c r="H2574" s="20">
        <f t="shared" si="388"/>
        <v>2902</v>
      </c>
      <c r="I2574" s="11">
        <v>130</v>
      </c>
      <c r="J2574" s="13">
        <f t="shared" si="389"/>
        <v>377260</v>
      </c>
      <c r="K2574" s="11">
        <v>2</v>
      </c>
      <c r="L2574" s="11"/>
      <c r="M2574" s="11"/>
      <c r="N2574" s="11">
        <v>1</v>
      </c>
      <c r="O2574" s="12"/>
      <c r="P2574" s="15">
        <v>100</v>
      </c>
      <c r="Q2574" s="16"/>
      <c r="R2574" s="16"/>
      <c r="S2574" s="15"/>
      <c r="T2574" s="15"/>
      <c r="U2574" s="13"/>
      <c r="V2574" s="13">
        <f t="shared" si="379"/>
        <v>377260</v>
      </c>
      <c r="W2574" s="13">
        <f t="shared" si="385"/>
        <v>377260</v>
      </c>
      <c r="X2574" s="17">
        <v>50</v>
      </c>
      <c r="Y2574" s="6" t="s">
        <v>35</v>
      </c>
      <c r="Z2574" s="19">
        <v>0.01</v>
      </c>
    </row>
    <row r="2575" spans="1:26" ht="36.75" customHeight="1" thickBot="1" x14ac:dyDescent="0.6">
      <c r="A2575" s="11">
        <v>2105</v>
      </c>
      <c r="B2575" s="11" t="s">
        <v>32</v>
      </c>
      <c r="C2575" s="11">
        <v>46379</v>
      </c>
      <c r="D2575" s="11">
        <v>0</v>
      </c>
      <c r="E2575" s="11">
        <v>1</v>
      </c>
      <c r="F2575" s="11">
        <v>90</v>
      </c>
      <c r="G2575" s="20">
        <v>1</v>
      </c>
      <c r="H2575" s="20">
        <f t="shared" si="388"/>
        <v>190</v>
      </c>
      <c r="I2575" s="11">
        <v>420</v>
      </c>
      <c r="J2575" s="13">
        <f t="shared" si="389"/>
        <v>79800</v>
      </c>
      <c r="K2575" s="11">
        <v>2</v>
      </c>
      <c r="L2575" s="11" t="s">
        <v>33</v>
      </c>
      <c r="M2575" s="11" t="s">
        <v>37</v>
      </c>
      <c r="N2575" s="11">
        <v>2</v>
      </c>
      <c r="O2575" s="12">
        <v>108</v>
      </c>
      <c r="P2575" s="15">
        <v>100</v>
      </c>
      <c r="Q2575" s="16">
        <v>8450</v>
      </c>
      <c r="R2575" s="16">
        <f>O2575*Q2575</f>
        <v>912600</v>
      </c>
      <c r="S2575" s="15">
        <v>23</v>
      </c>
      <c r="T2575" s="15">
        <v>36</v>
      </c>
      <c r="U2575" s="13">
        <f>R2575*(100-T2575)%</f>
        <v>584064</v>
      </c>
      <c r="V2575" s="13">
        <f t="shared" si="379"/>
        <v>663864</v>
      </c>
      <c r="W2575" s="13">
        <f t="shared" si="385"/>
        <v>663864</v>
      </c>
      <c r="X2575" s="17">
        <v>50</v>
      </c>
      <c r="Y2575" s="6" t="s">
        <v>35</v>
      </c>
      <c r="Z2575" s="19">
        <v>0.03</v>
      </c>
    </row>
    <row r="2576" spans="1:26" ht="36.75" customHeight="1" thickBot="1" x14ac:dyDescent="0.6">
      <c r="A2576" s="11">
        <v>2106</v>
      </c>
      <c r="B2576" s="11" t="s">
        <v>32</v>
      </c>
      <c r="C2576" s="11">
        <v>46380</v>
      </c>
      <c r="D2576" s="11">
        <v>0</v>
      </c>
      <c r="E2576" s="11">
        <v>0</v>
      </c>
      <c r="F2576" s="11">
        <v>53</v>
      </c>
      <c r="G2576" s="20">
        <v>1</v>
      </c>
      <c r="H2576" s="20">
        <f t="shared" si="388"/>
        <v>53</v>
      </c>
      <c r="I2576" s="11">
        <v>100</v>
      </c>
      <c r="J2576" s="13">
        <f t="shared" si="389"/>
        <v>5300</v>
      </c>
      <c r="K2576" s="11">
        <v>2</v>
      </c>
      <c r="L2576" s="11" t="s">
        <v>45</v>
      </c>
      <c r="M2576" s="11"/>
      <c r="N2576" s="11">
        <v>2</v>
      </c>
      <c r="O2576" s="12"/>
      <c r="P2576" s="15">
        <v>100</v>
      </c>
      <c r="Q2576" s="16"/>
      <c r="R2576" s="16"/>
      <c r="S2576" s="15"/>
      <c r="T2576" s="15"/>
      <c r="U2576" s="13"/>
      <c r="V2576" s="13">
        <f t="shared" si="379"/>
        <v>5300</v>
      </c>
      <c r="W2576" s="13">
        <f t="shared" si="385"/>
        <v>5300</v>
      </c>
      <c r="X2576" s="17">
        <v>50</v>
      </c>
      <c r="Y2576" s="6" t="s">
        <v>35</v>
      </c>
      <c r="Z2576" s="19">
        <v>0.03</v>
      </c>
    </row>
    <row r="2577" spans="1:26" ht="36.75" customHeight="1" thickBot="1" x14ac:dyDescent="0.6">
      <c r="A2577" s="11">
        <v>2107</v>
      </c>
      <c r="B2577" s="11" t="s">
        <v>32</v>
      </c>
      <c r="C2577" s="11">
        <v>49913</v>
      </c>
      <c r="D2577" s="11">
        <v>0</v>
      </c>
      <c r="E2577" s="11">
        <v>1</v>
      </c>
      <c r="F2577" s="11">
        <v>50</v>
      </c>
      <c r="G2577" s="20">
        <v>1</v>
      </c>
      <c r="H2577" s="20">
        <f t="shared" si="388"/>
        <v>150</v>
      </c>
      <c r="I2577" s="11">
        <v>100</v>
      </c>
      <c r="J2577" s="13">
        <f t="shared" si="389"/>
        <v>15000</v>
      </c>
      <c r="K2577" s="11">
        <v>2</v>
      </c>
      <c r="L2577" s="11"/>
      <c r="M2577" s="11"/>
      <c r="N2577" s="11">
        <v>1</v>
      </c>
      <c r="O2577" s="12"/>
      <c r="P2577" s="15">
        <v>100</v>
      </c>
      <c r="Q2577" s="16"/>
      <c r="R2577" s="16"/>
      <c r="S2577" s="15"/>
      <c r="T2577" s="15"/>
      <c r="U2577" s="13"/>
      <c r="V2577" s="13">
        <f t="shared" si="379"/>
        <v>15000</v>
      </c>
      <c r="W2577" s="13">
        <f t="shared" si="385"/>
        <v>15000</v>
      </c>
      <c r="X2577" s="17">
        <v>50</v>
      </c>
      <c r="Y2577" s="6" t="s">
        <v>35</v>
      </c>
      <c r="Z2577" s="19">
        <v>0.01</v>
      </c>
    </row>
    <row r="2578" spans="1:26" ht="36.75" customHeight="1" thickBot="1" x14ac:dyDescent="0.6">
      <c r="A2578" s="11">
        <v>2108</v>
      </c>
      <c r="B2578" s="11" t="s">
        <v>32</v>
      </c>
      <c r="C2578" s="11">
        <v>50015</v>
      </c>
      <c r="D2578" s="11">
        <v>2</v>
      </c>
      <c r="E2578" s="11">
        <v>0</v>
      </c>
      <c r="F2578" s="11">
        <v>39</v>
      </c>
      <c r="G2578" s="20">
        <v>1</v>
      </c>
      <c r="H2578" s="20">
        <f t="shared" ref="H2578" si="390">SUM(D2578*400)+(E2578*100)+F2578</f>
        <v>839</v>
      </c>
      <c r="I2578" s="11">
        <v>440</v>
      </c>
      <c r="J2578" s="13">
        <f t="shared" si="389"/>
        <v>369160</v>
      </c>
      <c r="K2578" s="11">
        <v>2</v>
      </c>
      <c r="L2578" s="11"/>
      <c r="M2578" s="11"/>
      <c r="N2578" s="11">
        <v>1</v>
      </c>
      <c r="O2578" s="12"/>
      <c r="P2578" s="15">
        <v>100</v>
      </c>
      <c r="Q2578" s="16"/>
      <c r="R2578" s="16"/>
      <c r="S2578" s="15"/>
      <c r="T2578" s="15"/>
      <c r="U2578" s="13"/>
      <c r="V2578" s="13">
        <f t="shared" si="379"/>
        <v>369160</v>
      </c>
      <c r="W2578" s="13">
        <f t="shared" si="385"/>
        <v>369160</v>
      </c>
      <c r="X2578" s="17">
        <v>50</v>
      </c>
      <c r="Y2578" s="6" t="s">
        <v>35</v>
      </c>
      <c r="Z2578" s="19">
        <v>0.01</v>
      </c>
    </row>
    <row r="2579" spans="1:26" ht="36.75" customHeight="1" thickBot="1" x14ac:dyDescent="0.6">
      <c r="A2579" s="11">
        <v>2109</v>
      </c>
      <c r="B2579" s="11" t="s">
        <v>32</v>
      </c>
      <c r="C2579" s="11">
        <v>50079</v>
      </c>
      <c r="D2579" s="11">
        <v>0</v>
      </c>
      <c r="E2579" s="11">
        <v>1</v>
      </c>
      <c r="F2579" s="11">
        <v>20</v>
      </c>
      <c r="G2579" s="20">
        <v>1</v>
      </c>
      <c r="H2579" s="20">
        <f t="shared" ref="H2579:H2591" si="391">SUM(D2579*400)+(E2579*100)+F2579</f>
        <v>120</v>
      </c>
      <c r="I2579" s="11">
        <v>420</v>
      </c>
      <c r="J2579" s="13">
        <f t="shared" si="389"/>
        <v>50400</v>
      </c>
      <c r="K2579" s="11">
        <v>2</v>
      </c>
      <c r="L2579" s="11"/>
      <c r="M2579" s="11"/>
      <c r="N2579" s="11">
        <v>1</v>
      </c>
      <c r="O2579" s="12"/>
      <c r="P2579" s="15">
        <v>100</v>
      </c>
      <c r="Q2579" s="16"/>
      <c r="R2579" s="16"/>
      <c r="S2579" s="15"/>
      <c r="T2579" s="15"/>
      <c r="U2579" s="13"/>
      <c r="V2579" s="13">
        <f t="shared" si="379"/>
        <v>50400</v>
      </c>
      <c r="W2579" s="13">
        <f t="shared" si="385"/>
        <v>50400</v>
      </c>
      <c r="X2579" s="17">
        <v>50</v>
      </c>
      <c r="Y2579" s="6" t="s">
        <v>35</v>
      </c>
      <c r="Z2579" s="19">
        <v>0.01</v>
      </c>
    </row>
    <row r="2580" spans="1:26" ht="36.75" customHeight="1" thickBot="1" x14ac:dyDescent="0.6">
      <c r="A2580" s="11">
        <v>2110</v>
      </c>
      <c r="B2580" s="11" t="s">
        <v>32</v>
      </c>
      <c r="C2580" s="11">
        <v>10170</v>
      </c>
      <c r="D2580" s="11">
        <v>0</v>
      </c>
      <c r="E2580" s="11">
        <v>1</v>
      </c>
      <c r="F2580" s="11">
        <v>8</v>
      </c>
      <c r="G2580" s="20">
        <v>1</v>
      </c>
      <c r="H2580" s="20">
        <f t="shared" si="391"/>
        <v>108</v>
      </c>
      <c r="I2580" s="11">
        <v>100</v>
      </c>
      <c r="J2580" s="13">
        <f t="shared" si="389"/>
        <v>10800</v>
      </c>
      <c r="K2580" s="11">
        <v>2</v>
      </c>
      <c r="L2580" s="11"/>
      <c r="M2580" s="11"/>
      <c r="N2580" s="11">
        <v>1</v>
      </c>
      <c r="O2580" s="12"/>
      <c r="P2580" s="15">
        <v>100</v>
      </c>
      <c r="Q2580" s="16"/>
      <c r="R2580" s="16"/>
      <c r="S2580" s="15"/>
      <c r="T2580" s="15"/>
      <c r="U2580" s="13"/>
      <c r="V2580" s="13">
        <f t="shared" si="379"/>
        <v>10800</v>
      </c>
      <c r="W2580" s="13">
        <f t="shared" si="385"/>
        <v>10800</v>
      </c>
      <c r="X2580" s="17">
        <v>50</v>
      </c>
      <c r="Y2580" s="6" t="s">
        <v>35</v>
      </c>
      <c r="Z2580" s="19">
        <v>0.01</v>
      </c>
    </row>
    <row r="2581" spans="1:26" ht="36.75" customHeight="1" thickBot="1" x14ac:dyDescent="0.6">
      <c r="A2581" s="11">
        <v>2111</v>
      </c>
      <c r="B2581" s="11" t="s">
        <v>32</v>
      </c>
      <c r="C2581" s="11">
        <v>10481</v>
      </c>
      <c r="D2581" s="11">
        <v>0</v>
      </c>
      <c r="E2581" s="11">
        <v>0</v>
      </c>
      <c r="F2581" s="11">
        <v>89</v>
      </c>
      <c r="G2581" s="20">
        <v>1</v>
      </c>
      <c r="H2581" s="20">
        <f>SUM(D2581*400)+(E2581*100)+F2581</f>
        <v>89</v>
      </c>
      <c r="I2581" s="11">
        <v>100</v>
      </c>
      <c r="J2581" s="13">
        <f t="shared" si="389"/>
        <v>8900</v>
      </c>
      <c r="K2581" s="11">
        <v>2</v>
      </c>
      <c r="L2581" s="11" t="s">
        <v>33</v>
      </c>
      <c r="M2581" s="11" t="s">
        <v>37</v>
      </c>
      <c r="N2581" s="11">
        <v>2</v>
      </c>
      <c r="O2581" s="12">
        <v>108</v>
      </c>
      <c r="P2581" s="15">
        <v>100</v>
      </c>
      <c r="Q2581" s="16">
        <v>8450</v>
      </c>
      <c r="R2581" s="16">
        <f>O2581*Q2581</f>
        <v>912600</v>
      </c>
      <c r="S2581" s="15">
        <v>23</v>
      </c>
      <c r="T2581" s="15">
        <v>36</v>
      </c>
      <c r="U2581" s="13">
        <f>R2581*(100-T2581)%</f>
        <v>584064</v>
      </c>
      <c r="V2581" s="13">
        <f t="shared" si="379"/>
        <v>592964</v>
      </c>
      <c r="W2581" s="13">
        <f t="shared" si="385"/>
        <v>592964</v>
      </c>
      <c r="X2581" s="17">
        <v>50</v>
      </c>
      <c r="Y2581" s="6" t="s">
        <v>35</v>
      </c>
      <c r="Z2581" s="19">
        <v>0.03</v>
      </c>
    </row>
    <row r="2582" spans="1:26" ht="36.75" customHeight="1" thickBot="1" x14ac:dyDescent="0.6">
      <c r="A2582" s="11">
        <v>2112</v>
      </c>
      <c r="B2582" s="11" t="s">
        <v>32</v>
      </c>
      <c r="C2582" s="11">
        <v>10550</v>
      </c>
      <c r="D2582" s="11">
        <v>0</v>
      </c>
      <c r="E2582" s="11">
        <v>0</v>
      </c>
      <c r="F2582" s="11">
        <v>85</v>
      </c>
      <c r="G2582" s="20">
        <v>1</v>
      </c>
      <c r="H2582" s="20">
        <f>SUM(D2582*400)+(E2582*100)+F2582</f>
        <v>85</v>
      </c>
      <c r="I2582" s="11">
        <v>100</v>
      </c>
      <c r="J2582" s="13">
        <f t="shared" si="389"/>
        <v>8500</v>
      </c>
      <c r="K2582" s="11">
        <v>2</v>
      </c>
      <c r="L2582" s="11" t="s">
        <v>33</v>
      </c>
      <c r="M2582" s="11" t="s">
        <v>37</v>
      </c>
      <c r="N2582" s="11">
        <v>2</v>
      </c>
      <c r="O2582" s="12">
        <v>108</v>
      </c>
      <c r="P2582" s="15">
        <v>100</v>
      </c>
      <c r="Q2582" s="16">
        <v>8450</v>
      </c>
      <c r="R2582" s="16">
        <f>O2582*Q2582</f>
        <v>912600</v>
      </c>
      <c r="S2582" s="15">
        <v>12</v>
      </c>
      <c r="T2582" s="15">
        <v>14</v>
      </c>
      <c r="U2582" s="13">
        <f>R2582*(100-T2582)%</f>
        <v>784836</v>
      </c>
      <c r="V2582" s="13">
        <f t="shared" si="379"/>
        <v>793336</v>
      </c>
      <c r="W2582" s="13">
        <f t="shared" si="385"/>
        <v>793336</v>
      </c>
      <c r="X2582" s="17">
        <v>50</v>
      </c>
      <c r="Y2582" s="6" t="s">
        <v>35</v>
      </c>
      <c r="Z2582" s="19">
        <v>0.03</v>
      </c>
    </row>
    <row r="2583" spans="1:26" ht="36.75" customHeight="1" thickBot="1" x14ac:dyDescent="0.6">
      <c r="A2583" s="11">
        <v>2113</v>
      </c>
      <c r="B2583" s="11" t="s">
        <v>32</v>
      </c>
      <c r="C2583" s="11">
        <v>49586</v>
      </c>
      <c r="D2583" s="11">
        <v>2</v>
      </c>
      <c r="E2583" s="11">
        <v>1</v>
      </c>
      <c r="F2583" s="11">
        <v>53</v>
      </c>
      <c r="G2583" s="20">
        <v>1</v>
      </c>
      <c r="H2583" s="20">
        <f t="shared" ref="H2583" si="392">SUM(D2583*400)+(E2583*100)+F2583</f>
        <v>953</v>
      </c>
      <c r="I2583" s="11">
        <v>310</v>
      </c>
      <c r="J2583" s="13">
        <f t="shared" si="389"/>
        <v>295430</v>
      </c>
      <c r="K2583" s="11">
        <v>2</v>
      </c>
      <c r="L2583" s="11"/>
      <c r="M2583" s="11"/>
      <c r="N2583" s="11">
        <v>1</v>
      </c>
      <c r="O2583" s="12"/>
      <c r="P2583" s="15">
        <v>100</v>
      </c>
      <c r="Q2583" s="16"/>
      <c r="R2583" s="16"/>
      <c r="S2583" s="15"/>
      <c r="T2583" s="15"/>
      <c r="U2583" s="13"/>
      <c r="V2583" s="13">
        <f t="shared" ref="V2583:V2646" si="393">U2583+J2583</f>
        <v>295430</v>
      </c>
      <c r="W2583" s="13">
        <f t="shared" si="385"/>
        <v>295430</v>
      </c>
      <c r="X2583" s="17">
        <v>50</v>
      </c>
      <c r="Y2583" s="6" t="s">
        <v>35</v>
      </c>
      <c r="Z2583" s="19">
        <v>0.03</v>
      </c>
    </row>
    <row r="2584" spans="1:26" ht="36.75" customHeight="1" thickBot="1" x14ac:dyDescent="0.6">
      <c r="A2584" s="11">
        <v>2114</v>
      </c>
      <c r="B2584" s="11" t="s">
        <v>32</v>
      </c>
      <c r="C2584" s="11">
        <v>49587</v>
      </c>
      <c r="D2584" s="11">
        <v>2</v>
      </c>
      <c r="E2584" s="11">
        <v>1</v>
      </c>
      <c r="F2584" s="11">
        <v>53</v>
      </c>
      <c r="G2584" s="20">
        <v>1</v>
      </c>
      <c r="H2584" s="20">
        <f t="shared" si="391"/>
        <v>953</v>
      </c>
      <c r="I2584" s="11">
        <v>310</v>
      </c>
      <c r="J2584" s="13">
        <f t="shared" si="389"/>
        <v>295430</v>
      </c>
      <c r="K2584" s="11">
        <v>2</v>
      </c>
      <c r="L2584" s="11"/>
      <c r="M2584" s="11"/>
      <c r="N2584" s="11">
        <v>1</v>
      </c>
      <c r="O2584" s="12"/>
      <c r="P2584" s="15">
        <v>100</v>
      </c>
      <c r="Q2584" s="16"/>
      <c r="R2584" s="16"/>
      <c r="S2584" s="15"/>
      <c r="T2584" s="15"/>
      <c r="U2584" s="13"/>
      <c r="V2584" s="13">
        <f t="shared" si="393"/>
        <v>295430</v>
      </c>
      <c r="W2584" s="13">
        <f t="shared" si="385"/>
        <v>295430</v>
      </c>
      <c r="X2584" s="17">
        <v>50</v>
      </c>
      <c r="Y2584" s="6" t="s">
        <v>35</v>
      </c>
      <c r="Z2584" s="19">
        <v>0.03</v>
      </c>
    </row>
    <row r="2585" spans="1:26" ht="36.75" customHeight="1" thickBot="1" x14ac:dyDescent="0.6">
      <c r="A2585" s="11">
        <v>2115</v>
      </c>
      <c r="B2585" s="11" t="s">
        <v>32</v>
      </c>
      <c r="C2585" s="11">
        <v>50177</v>
      </c>
      <c r="D2585" s="11">
        <v>0</v>
      </c>
      <c r="E2585" s="11">
        <v>0</v>
      </c>
      <c r="F2585" s="11">
        <v>79</v>
      </c>
      <c r="G2585" s="20">
        <v>1</v>
      </c>
      <c r="H2585" s="20">
        <f t="shared" si="391"/>
        <v>79</v>
      </c>
      <c r="I2585" s="11">
        <v>420</v>
      </c>
      <c r="J2585" s="13">
        <f t="shared" si="389"/>
        <v>33180</v>
      </c>
      <c r="K2585" s="11">
        <v>2</v>
      </c>
      <c r="L2585" s="11"/>
      <c r="M2585" s="11"/>
      <c r="N2585" s="11">
        <v>1</v>
      </c>
      <c r="O2585" s="12"/>
      <c r="P2585" s="15">
        <v>100</v>
      </c>
      <c r="Q2585" s="16"/>
      <c r="R2585" s="16"/>
      <c r="S2585" s="15"/>
      <c r="T2585" s="15"/>
      <c r="U2585" s="13"/>
      <c r="V2585" s="13">
        <f t="shared" si="393"/>
        <v>33180</v>
      </c>
      <c r="W2585" s="13">
        <f t="shared" si="385"/>
        <v>33180</v>
      </c>
      <c r="X2585" s="17">
        <v>50</v>
      </c>
      <c r="Y2585" s="6" t="s">
        <v>35</v>
      </c>
      <c r="Z2585" s="19">
        <v>0.01</v>
      </c>
    </row>
    <row r="2586" spans="1:26" ht="36.75" customHeight="1" thickBot="1" x14ac:dyDescent="0.6">
      <c r="A2586" s="11">
        <v>2116</v>
      </c>
      <c r="B2586" s="11" t="s">
        <v>32</v>
      </c>
      <c r="C2586" s="11">
        <v>49008</v>
      </c>
      <c r="D2586" s="11">
        <v>11</v>
      </c>
      <c r="E2586" s="11">
        <v>2</v>
      </c>
      <c r="F2586" s="11">
        <v>56</v>
      </c>
      <c r="G2586" s="20">
        <v>1</v>
      </c>
      <c r="H2586" s="20">
        <f t="shared" si="391"/>
        <v>4656</v>
      </c>
      <c r="I2586" s="11">
        <v>100</v>
      </c>
      <c r="J2586" s="13">
        <f t="shared" si="389"/>
        <v>465600</v>
      </c>
      <c r="K2586" s="11">
        <v>2</v>
      </c>
      <c r="L2586" s="11"/>
      <c r="M2586" s="11"/>
      <c r="N2586" s="11">
        <v>1</v>
      </c>
      <c r="O2586" s="12"/>
      <c r="P2586" s="15">
        <v>100</v>
      </c>
      <c r="Q2586" s="16"/>
      <c r="R2586" s="16"/>
      <c r="S2586" s="15"/>
      <c r="T2586" s="15"/>
      <c r="U2586" s="13"/>
      <c r="V2586" s="13">
        <f t="shared" si="393"/>
        <v>465600</v>
      </c>
      <c r="W2586" s="13">
        <f t="shared" si="385"/>
        <v>465600</v>
      </c>
      <c r="X2586" s="17">
        <v>50</v>
      </c>
      <c r="Y2586" s="6" t="s">
        <v>35</v>
      </c>
      <c r="Z2586" s="19">
        <v>0.03</v>
      </c>
    </row>
    <row r="2587" spans="1:26" ht="36.75" customHeight="1" thickBot="1" x14ac:dyDescent="0.6">
      <c r="A2587" s="11">
        <v>2117</v>
      </c>
      <c r="B2587" s="11" t="s">
        <v>32</v>
      </c>
      <c r="C2587" s="11">
        <v>22131</v>
      </c>
      <c r="D2587" s="11">
        <v>1</v>
      </c>
      <c r="E2587" s="11">
        <v>2</v>
      </c>
      <c r="F2587" s="11">
        <v>97</v>
      </c>
      <c r="G2587" s="20">
        <v>1</v>
      </c>
      <c r="H2587" s="20">
        <f t="shared" si="391"/>
        <v>697</v>
      </c>
      <c r="I2587" s="11">
        <v>370</v>
      </c>
      <c r="J2587" s="13">
        <f t="shared" si="389"/>
        <v>257890</v>
      </c>
      <c r="K2587" s="11">
        <v>2</v>
      </c>
      <c r="L2587" s="11"/>
      <c r="M2587" s="11"/>
      <c r="N2587" s="11">
        <v>1</v>
      </c>
      <c r="O2587" s="12"/>
      <c r="P2587" s="15">
        <v>100</v>
      </c>
      <c r="Q2587" s="16"/>
      <c r="R2587" s="16"/>
      <c r="S2587" s="15"/>
      <c r="T2587" s="15"/>
      <c r="U2587" s="13"/>
      <c r="V2587" s="13">
        <f t="shared" si="393"/>
        <v>257890</v>
      </c>
      <c r="W2587" s="13">
        <f t="shared" si="385"/>
        <v>257890</v>
      </c>
      <c r="X2587" s="17">
        <v>50</v>
      </c>
      <c r="Y2587" s="6" t="s">
        <v>35</v>
      </c>
      <c r="Z2587" s="19">
        <v>0.03</v>
      </c>
    </row>
    <row r="2588" spans="1:26" ht="36.75" customHeight="1" thickBot="1" x14ac:dyDescent="0.6">
      <c r="A2588" s="11">
        <v>2118</v>
      </c>
      <c r="B2588" s="11" t="s">
        <v>32</v>
      </c>
      <c r="C2588" s="11">
        <v>33366</v>
      </c>
      <c r="D2588" s="11">
        <v>0</v>
      </c>
      <c r="E2588" s="11">
        <v>1</v>
      </c>
      <c r="F2588" s="11">
        <v>24</v>
      </c>
      <c r="G2588" s="20">
        <v>1</v>
      </c>
      <c r="H2588" s="20">
        <f t="shared" si="391"/>
        <v>124</v>
      </c>
      <c r="I2588" s="11">
        <v>100</v>
      </c>
      <c r="J2588" s="13">
        <f t="shared" si="389"/>
        <v>12400</v>
      </c>
      <c r="K2588" s="11">
        <v>2</v>
      </c>
      <c r="L2588" s="11"/>
      <c r="M2588" s="11"/>
      <c r="N2588" s="11">
        <v>1</v>
      </c>
      <c r="O2588" s="12"/>
      <c r="P2588" s="15">
        <v>100</v>
      </c>
      <c r="Q2588" s="16"/>
      <c r="R2588" s="16"/>
      <c r="S2588" s="15"/>
      <c r="T2588" s="15"/>
      <c r="U2588" s="13"/>
      <c r="V2588" s="13">
        <f t="shared" si="393"/>
        <v>12400</v>
      </c>
      <c r="W2588" s="13">
        <f t="shared" si="385"/>
        <v>12400</v>
      </c>
      <c r="X2588" s="17">
        <v>50</v>
      </c>
      <c r="Y2588" s="6" t="s">
        <v>35</v>
      </c>
      <c r="Z2588" s="19">
        <v>0.03</v>
      </c>
    </row>
    <row r="2589" spans="1:26" ht="36.75" customHeight="1" thickBot="1" x14ac:dyDescent="0.6">
      <c r="A2589" s="11">
        <v>2119</v>
      </c>
      <c r="B2589" s="11" t="s">
        <v>32</v>
      </c>
      <c r="C2589" s="11">
        <v>44631</v>
      </c>
      <c r="D2589" s="11">
        <v>0</v>
      </c>
      <c r="E2589" s="11">
        <v>0</v>
      </c>
      <c r="F2589" s="11">
        <v>75</v>
      </c>
      <c r="G2589" s="20">
        <v>1</v>
      </c>
      <c r="H2589" s="20">
        <f t="shared" si="391"/>
        <v>75</v>
      </c>
      <c r="I2589" s="11">
        <v>420</v>
      </c>
      <c r="J2589" s="13">
        <f t="shared" si="389"/>
        <v>31500</v>
      </c>
      <c r="K2589" s="11">
        <v>2</v>
      </c>
      <c r="L2589" s="11" t="s">
        <v>45</v>
      </c>
      <c r="M2589" s="11"/>
      <c r="N2589" s="11">
        <v>2</v>
      </c>
      <c r="O2589" s="12"/>
      <c r="P2589" s="15">
        <v>100</v>
      </c>
      <c r="Q2589" s="16"/>
      <c r="R2589" s="16"/>
      <c r="S2589" s="15"/>
      <c r="T2589" s="15"/>
      <c r="U2589" s="13"/>
      <c r="V2589" s="13">
        <f t="shared" si="393"/>
        <v>31500</v>
      </c>
      <c r="W2589" s="13">
        <f t="shared" si="385"/>
        <v>31500</v>
      </c>
      <c r="X2589" s="17">
        <v>50</v>
      </c>
      <c r="Y2589" s="6" t="s">
        <v>35</v>
      </c>
      <c r="Z2589" s="19">
        <v>0.03</v>
      </c>
    </row>
    <row r="2590" spans="1:26" ht="36.75" customHeight="1" thickBot="1" x14ac:dyDescent="0.6">
      <c r="A2590" s="11">
        <v>2120</v>
      </c>
      <c r="B2590" s="11" t="s">
        <v>32</v>
      </c>
      <c r="C2590" s="11">
        <v>9375</v>
      </c>
      <c r="D2590" s="11">
        <v>3</v>
      </c>
      <c r="E2590" s="11">
        <v>3</v>
      </c>
      <c r="F2590" s="11">
        <v>50</v>
      </c>
      <c r="G2590" s="20">
        <v>1</v>
      </c>
      <c r="H2590" s="20">
        <f t="shared" si="391"/>
        <v>1550</v>
      </c>
      <c r="I2590" s="11">
        <v>100</v>
      </c>
      <c r="J2590" s="13">
        <f t="shared" si="389"/>
        <v>155000</v>
      </c>
      <c r="K2590" s="11">
        <v>2</v>
      </c>
      <c r="L2590" s="11"/>
      <c r="M2590" s="11"/>
      <c r="N2590" s="11">
        <v>1</v>
      </c>
      <c r="O2590" s="12"/>
      <c r="P2590" s="15">
        <v>100</v>
      </c>
      <c r="Q2590" s="16"/>
      <c r="R2590" s="16"/>
      <c r="S2590" s="15"/>
      <c r="T2590" s="15"/>
      <c r="U2590" s="13"/>
      <c r="V2590" s="13">
        <f t="shared" si="393"/>
        <v>155000</v>
      </c>
      <c r="W2590" s="13">
        <f t="shared" si="385"/>
        <v>155000</v>
      </c>
      <c r="X2590" s="17">
        <v>50</v>
      </c>
      <c r="Y2590" s="6" t="s">
        <v>35</v>
      </c>
      <c r="Z2590" s="19">
        <v>0.01</v>
      </c>
    </row>
    <row r="2591" spans="1:26" ht="36.75" customHeight="1" thickBot="1" x14ac:dyDescent="0.6">
      <c r="A2591" s="152">
        <v>2121</v>
      </c>
      <c r="B2591" s="11" t="s">
        <v>32</v>
      </c>
      <c r="C2591" s="11">
        <v>12036</v>
      </c>
      <c r="D2591" s="11">
        <v>0</v>
      </c>
      <c r="E2591" s="11">
        <v>0</v>
      </c>
      <c r="F2591" s="11">
        <v>41</v>
      </c>
      <c r="G2591" s="20">
        <v>1</v>
      </c>
      <c r="H2591" s="20">
        <f t="shared" si="391"/>
        <v>41</v>
      </c>
      <c r="I2591" s="11">
        <v>100</v>
      </c>
      <c r="J2591" s="13">
        <f t="shared" si="389"/>
        <v>4100</v>
      </c>
      <c r="K2591" s="11">
        <v>2</v>
      </c>
      <c r="L2591" s="11"/>
      <c r="M2591" s="11"/>
      <c r="N2591" s="11">
        <v>2</v>
      </c>
      <c r="O2591" s="12"/>
      <c r="P2591" s="15">
        <v>100</v>
      </c>
      <c r="Q2591" s="16"/>
      <c r="R2591" s="16"/>
      <c r="S2591" s="15"/>
      <c r="T2591" s="15"/>
      <c r="U2591" s="13"/>
      <c r="V2591" s="13">
        <f t="shared" si="393"/>
        <v>4100</v>
      </c>
      <c r="W2591" s="13">
        <f>V2591</f>
        <v>4100</v>
      </c>
      <c r="X2591" s="17">
        <v>50</v>
      </c>
      <c r="Y2591" s="6" t="s">
        <v>35</v>
      </c>
      <c r="Z2591" s="19">
        <v>0.01</v>
      </c>
    </row>
    <row r="2592" spans="1:26" ht="36.75" customHeight="1" thickBot="1" x14ac:dyDescent="0.6">
      <c r="A2592" s="153"/>
      <c r="B2592" s="11" t="s">
        <v>32</v>
      </c>
      <c r="C2592" s="11">
        <v>12036</v>
      </c>
      <c r="D2592" s="11"/>
      <c r="E2592" s="11"/>
      <c r="F2592" s="11"/>
      <c r="G2592" s="20"/>
      <c r="H2592" s="20"/>
      <c r="I2592" s="11"/>
      <c r="J2592" s="13"/>
      <c r="K2592" s="11">
        <v>2</v>
      </c>
      <c r="L2592" s="11" t="s">
        <v>33</v>
      </c>
      <c r="M2592" s="11" t="s">
        <v>37</v>
      </c>
      <c r="N2592" s="11">
        <v>2</v>
      </c>
      <c r="O2592" s="12">
        <v>66</v>
      </c>
      <c r="P2592" s="15">
        <v>100</v>
      </c>
      <c r="Q2592" s="16">
        <v>8450</v>
      </c>
      <c r="R2592" s="16">
        <f>O2592*Q2592</f>
        <v>557700</v>
      </c>
      <c r="S2592" s="15">
        <v>4</v>
      </c>
      <c r="T2592" s="15">
        <v>4</v>
      </c>
      <c r="U2592" s="13">
        <f>R2592*(100-T2592)%</f>
        <v>535392</v>
      </c>
      <c r="V2592" s="13">
        <f t="shared" si="393"/>
        <v>535392</v>
      </c>
      <c r="W2592" s="13">
        <f t="shared" si="385"/>
        <v>535392</v>
      </c>
      <c r="X2592" s="17">
        <v>10</v>
      </c>
      <c r="Y2592" s="6" t="s">
        <v>35</v>
      </c>
      <c r="Z2592" s="19">
        <v>0.02</v>
      </c>
    </row>
    <row r="2593" spans="1:26" ht="36.75" customHeight="1" thickBot="1" x14ac:dyDescent="0.6">
      <c r="A2593" s="38">
        <v>2122</v>
      </c>
      <c r="B2593" s="11" t="s">
        <v>32</v>
      </c>
      <c r="C2593" s="11">
        <v>50019</v>
      </c>
      <c r="D2593" s="11">
        <v>0</v>
      </c>
      <c r="E2593" s="11">
        <v>3</v>
      </c>
      <c r="F2593" s="11">
        <v>20</v>
      </c>
      <c r="G2593" s="20">
        <v>1</v>
      </c>
      <c r="H2593" s="20">
        <f t="shared" ref="H2593" si="394">SUM(D2593*400)+(E2593*100)+F2593</f>
        <v>320</v>
      </c>
      <c r="I2593" s="11">
        <v>500</v>
      </c>
      <c r="J2593" s="13">
        <f t="shared" ref="J2593:J2609" si="395">H2593*I2593</f>
        <v>160000</v>
      </c>
      <c r="K2593" s="11">
        <v>2</v>
      </c>
      <c r="L2593" s="11"/>
      <c r="M2593" s="11"/>
      <c r="N2593" s="11">
        <v>2</v>
      </c>
      <c r="O2593" s="12"/>
      <c r="P2593" s="15">
        <v>100</v>
      </c>
      <c r="Q2593" s="16"/>
      <c r="R2593" s="16"/>
      <c r="S2593" s="15"/>
      <c r="T2593" s="15"/>
      <c r="U2593" s="13"/>
      <c r="V2593" s="13">
        <f t="shared" si="393"/>
        <v>160000</v>
      </c>
      <c r="W2593" s="13">
        <f>V2593</f>
        <v>160000</v>
      </c>
      <c r="X2593" s="17">
        <v>50</v>
      </c>
      <c r="Y2593" s="6" t="s">
        <v>35</v>
      </c>
      <c r="Z2593" s="19">
        <v>0.01</v>
      </c>
    </row>
    <row r="2594" spans="1:26" ht="36.75" customHeight="1" thickBot="1" x14ac:dyDescent="0.6">
      <c r="A2594" s="152">
        <v>2123</v>
      </c>
      <c r="B2594" s="11" t="s">
        <v>32</v>
      </c>
      <c r="C2594" s="11">
        <v>50020</v>
      </c>
      <c r="D2594" s="11">
        <v>0</v>
      </c>
      <c r="E2594" s="11">
        <v>3</v>
      </c>
      <c r="F2594" s="11">
        <v>20</v>
      </c>
      <c r="G2594" s="20">
        <v>1</v>
      </c>
      <c r="H2594" s="20">
        <f>SUM(D2594*400)+(E2594*100)+F2594-H2595</f>
        <v>305</v>
      </c>
      <c r="I2594" s="11">
        <v>500</v>
      </c>
      <c r="J2594" s="13">
        <f>H2594*I2594</f>
        <v>152500</v>
      </c>
      <c r="K2594" s="11">
        <v>2</v>
      </c>
      <c r="L2594" s="11" t="s">
        <v>33</v>
      </c>
      <c r="M2594" s="11" t="s">
        <v>37</v>
      </c>
      <c r="N2594" s="11">
        <v>2</v>
      </c>
      <c r="O2594" s="12">
        <v>108</v>
      </c>
      <c r="P2594" s="15">
        <v>100</v>
      </c>
      <c r="Q2594" s="16">
        <v>8450</v>
      </c>
      <c r="R2594" s="16">
        <f>O2594*Q2594</f>
        <v>912600</v>
      </c>
      <c r="S2594" s="15">
        <v>4</v>
      </c>
      <c r="T2594" s="15">
        <v>4</v>
      </c>
      <c r="U2594" s="13">
        <f>R2594*(100-T2594)%</f>
        <v>876096</v>
      </c>
      <c r="V2594" s="13">
        <f t="shared" si="393"/>
        <v>1028596</v>
      </c>
      <c r="W2594" s="13">
        <f t="shared" si="385"/>
        <v>1028596</v>
      </c>
      <c r="X2594" s="17">
        <v>50</v>
      </c>
      <c r="Y2594" s="6" t="s">
        <v>35</v>
      </c>
      <c r="Z2594" s="19">
        <v>0.03</v>
      </c>
    </row>
    <row r="2595" spans="1:26" s="37" customFormat="1" ht="36.75" customHeight="1" thickBot="1" x14ac:dyDescent="0.6">
      <c r="A2595" s="153"/>
      <c r="B2595" s="14" t="s">
        <v>32</v>
      </c>
      <c r="C2595" s="14">
        <v>50020</v>
      </c>
      <c r="D2595" s="14"/>
      <c r="E2595" s="14"/>
      <c r="F2595" s="14"/>
      <c r="G2595" s="14"/>
      <c r="H2595" s="19">
        <v>15</v>
      </c>
      <c r="I2595" s="14">
        <v>500</v>
      </c>
      <c r="J2595" s="30">
        <f t="shared" si="395"/>
        <v>7500</v>
      </c>
      <c r="K2595" s="14">
        <v>1</v>
      </c>
      <c r="L2595" s="14" t="s">
        <v>42</v>
      </c>
      <c r="M2595" s="14" t="s">
        <v>41</v>
      </c>
      <c r="N2595" s="14">
        <v>3</v>
      </c>
      <c r="O2595" s="19">
        <v>60</v>
      </c>
      <c r="P2595" s="31">
        <v>100</v>
      </c>
      <c r="Q2595" s="32">
        <v>2550</v>
      </c>
      <c r="R2595" s="32">
        <f>O2595*Q2595</f>
        <v>153000</v>
      </c>
      <c r="S2595" s="31">
        <v>4</v>
      </c>
      <c r="T2595" s="31">
        <v>12</v>
      </c>
      <c r="U2595" s="30">
        <f>R2595*(100-T2595)%</f>
        <v>134640</v>
      </c>
      <c r="V2595" s="30">
        <f>U2595+J2595</f>
        <v>142140</v>
      </c>
      <c r="W2595" s="30">
        <f t="shared" si="385"/>
        <v>142140</v>
      </c>
      <c r="X2595" s="33">
        <v>0</v>
      </c>
      <c r="Y2595" s="39">
        <f>W2595</f>
        <v>142140</v>
      </c>
      <c r="Z2595" s="19">
        <v>0.3</v>
      </c>
    </row>
    <row r="2596" spans="1:26" ht="36.75" customHeight="1" thickBot="1" x14ac:dyDescent="0.6">
      <c r="A2596" s="11">
        <v>2124</v>
      </c>
      <c r="B2596" s="11" t="s">
        <v>32</v>
      </c>
      <c r="C2596" s="11">
        <v>50021</v>
      </c>
      <c r="D2596" s="11">
        <v>0</v>
      </c>
      <c r="E2596" s="11">
        <v>3</v>
      </c>
      <c r="F2596" s="11">
        <v>20</v>
      </c>
      <c r="G2596" s="20">
        <v>1</v>
      </c>
      <c r="H2596" s="20">
        <f>SUM(D2596*400)+(E2596*100)+F2596</f>
        <v>320</v>
      </c>
      <c r="I2596" s="11">
        <v>500</v>
      </c>
      <c r="J2596" s="13">
        <f t="shared" si="395"/>
        <v>160000</v>
      </c>
      <c r="K2596" s="11">
        <v>2</v>
      </c>
      <c r="L2596" s="11"/>
      <c r="M2596" s="11"/>
      <c r="N2596" s="11">
        <v>1</v>
      </c>
      <c r="O2596" s="12"/>
      <c r="P2596" s="15">
        <v>100</v>
      </c>
      <c r="Q2596" s="16"/>
      <c r="R2596" s="16"/>
      <c r="S2596" s="15"/>
      <c r="T2596" s="15"/>
      <c r="U2596" s="30"/>
      <c r="V2596" s="13">
        <f t="shared" si="393"/>
        <v>160000</v>
      </c>
      <c r="W2596" s="13">
        <f>V2596</f>
        <v>160000</v>
      </c>
      <c r="X2596" s="17">
        <v>50</v>
      </c>
      <c r="Y2596" s="6" t="s">
        <v>35</v>
      </c>
      <c r="Z2596" s="19">
        <v>0.01</v>
      </c>
    </row>
    <row r="2597" spans="1:26" ht="36.75" customHeight="1" thickBot="1" x14ac:dyDescent="0.6">
      <c r="A2597" s="11">
        <v>2125</v>
      </c>
      <c r="B2597" s="11" t="s">
        <v>32</v>
      </c>
      <c r="C2597" s="11">
        <v>50022</v>
      </c>
      <c r="D2597" s="11">
        <v>0</v>
      </c>
      <c r="E2597" s="11">
        <v>3</v>
      </c>
      <c r="F2597" s="11">
        <v>20</v>
      </c>
      <c r="G2597" s="20">
        <v>1</v>
      </c>
      <c r="H2597" s="20">
        <f>SUM(D2597*400)+(E2597*100)+F2597</f>
        <v>320</v>
      </c>
      <c r="I2597" s="11">
        <v>440</v>
      </c>
      <c r="J2597" s="13">
        <f t="shared" si="395"/>
        <v>140800</v>
      </c>
      <c r="K2597" s="11">
        <v>2</v>
      </c>
      <c r="L2597" s="11"/>
      <c r="M2597" s="11"/>
      <c r="N2597" s="11">
        <v>1</v>
      </c>
      <c r="O2597" s="12"/>
      <c r="P2597" s="15">
        <v>100</v>
      </c>
      <c r="Q2597" s="16"/>
      <c r="R2597" s="16"/>
      <c r="S2597" s="15"/>
      <c r="T2597" s="15"/>
      <c r="U2597" s="30"/>
      <c r="V2597" s="13">
        <f t="shared" si="393"/>
        <v>140800</v>
      </c>
      <c r="W2597" s="13">
        <f>V2597</f>
        <v>140800</v>
      </c>
      <c r="X2597" s="17">
        <v>50</v>
      </c>
      <c r="Y2597" s="6" t="s">
        <v>35</v>
      </c>
      <c r="Z2597" s="19">
        <v>0.01</v>
      </c>
    </row>
    <row r="2598" spans="1:26" ht="36.75" customHeight="1" thickBot="1" x14ac:dyDescent="0.6">
      <c r="A2598" s="11">
        <v>2126</v>
      </c>
      <c r="B2598" s="11" t="s">
        <v>32</v>
      </c>
      <c r="C2598" s="11">
        <v>50023</v>
      </c>
      <c r="D2598" s="11">
        <v>0</v>
      </c>
      <c r="E2598" s="11">
        <v>3</v>
      </c>
      <c r="F2598" s="11">
        <v>20</v>
      </c>
      <c r="G2598" s="20">
        <v>1</v>
      </c>
      <c r="H2598" s="20">
        <f>SUM(D2598*400)+(E2598*100)+F2598</f>
        <v>320</v>
      </c>
      <c r="I2598" s="11">
        <v>420</v>
      </c>
      <c r="J2598" s="13">
        <f t="shared" si="395"/>
        <v>134400</v>
      </c>
      <c r="K2598" s="11">
        <v>2</v>
      </c>
      <c r="L2598" s="11"/>
      <c r="M2598" s="11"/>
      <c r="N2598" s="11">
        <v>1</v>
      </c>
      <c r="O2598" s="12"/>
      <c r="P2598" s="15">
        <v>100</v>
      </c>
      <c r="Q2598" s="16"/>
      <c r="R2598" s="16"/>
      <c r="S2598" s="15"/>
      <c r="T2598" s="15"/>
      <c r="U2598" s="30"/>
      <c r="V2598" s="13">
        <f t="shared" si="393"/>
        <v>134400</v>
      </c>
      <c r="W2598" s="13">
        <f>V2598</f>
        <v>134400</v>
      </c>
      <c r="X2598" s="17">
        <v>50</v>
      </c>
      <c r="Y2598" s="6" t="s">
        <v>35</v>
      </c>
      <c r="Z2598" s="19">
        <v>0.01</v>
      </c>
    </row>
    <row r="2599" spans="1:26" ht="36.75" customHeight="1" thickBot="1" x14ac:dyDescent="0.6">
      <c r="A2599" s="11">
        <v>2127</v>
      </c>
      <c r="B2599" s="11" t="s">
        <v>32</v>
      </c>
      <c r="C2599" s="11">
        <v>50024</v>
      </c>
      <c r="D2599" s="11">
        <v>0</v>
      </c>
      <c r="E2599" s="11">
        <v>3</v>
      </c>
      <c r="F2599" s="11">
        <v>20</v>
      </c>
      <c r="G2599" s="20">
        <v>1</v>
      </c>
      <c r="H2599" s="20">
        <f>SUM(D2599*400)+(E2599*100)+F2599</f>
        <v>320</v>
      </c>
      <c r="I2599" s="11">
        <v>420</v>
      </c>
      <c r="J2599" s="13">
        <f t="shared" si="395"/>
        <v>134400</v>
      </c>
      <c r="K2599" s="11">
        <v>2</v>
      </c>
      <c r="L2599" s="11"/>
      <c r="M2599" s="11"/>
      <c r="N2599" s="11">
        <v>1</v>
      </c>
      <c r="O2599" s="12"/>
      <c r="P2599" s="15">
        <v>100</v>
      </c>
      <c r="Q2599" s="16"/>
      <c r="R2599" s="16"/>
      <c r="S2599" s="15"/>
      <c r="T2599" s="15"/>
      <c r="U2599" s="30"/>
      <c r="V2599" s="13">
        <f t="shared" si="393"/>
        <v>134400</v>
      </c>
      <c r="W2599" s="13">
        <f>V2599</f>
        <v>134400</v>
      </c>
      <c r="X2599" s="17">
        <v>50</v>
      </c>
      <c r="Y2599" s="6" t="s">
        <v>35</v>
      </c>
      <c r="Z2599" s="19">
        <v>0.01</v>
      </c>
    </row>
    <row r="2600" spans="1:26" ht="36.75" customHeight="1" thickBot="1" x14ac:dyDescent="0.6">
      <c r="A2600" s="11">
        <v>2128</v>
      </c>
      <c r="B2600" s="11" t="s">
        <v>32</v>
      </c>
      <c r="C2600" s="11">
        <v>50025</v>
      </c>
      <c r="D2600" s="11">
        <v>0</v>
      </c>
      <c r="E2600" s="11">
        <v>3</v>
      </c>
      <c r="F2600" s="11">
        <v>20</v>
      </c>
      <c r="G2600" s="20">
        <v>2</v>
      </c>
      <c r="H2600" s="20">
        <f>SUM(D2600*400)+(E2600*100)+F2600</f>
        <v>320</v>
      </c>
      <c r="I2600" s="11">
        <v>420</v>
      </c>
      <c r="J2600" s="13">
        <f t="shared" si="395"/>
        <v>134400</v>
      </c>
      <c r="K2600" s="11">
        <v>2</v>
      </c>
      <c r="L2600" s="11" t="s">
        <v>33</v>
      </c>
      <c r="M2600" s="11" t="s">
        <v>37</v>
      </c>
      <c r="N2600" s="11">
        <v>2</v>
      </c>
      <c r="O2600" s="12">
        <v>108</v>
      </c>
      <c r="P2600" s="15">
        <v>100</v>
      </c>
      <c r="Q2600" s="16">
        <v>8450</v>
      </c>
      <c r="R2600" s="16">
        <f>O2600*Q2600</f>
        <v>912600</v>
      </c>
      <c r="S2600" s="15">
        <v>17</v>
      </c>
      <c r="T2600" s="15">
        <v>24</v>
      </c>
      <c r="U2600" s="30">
        <f t="shared" ref="U2600" si="396">R2600*(100-T2600)%</f>
        <v>693576</v>
      </c>
      <c r="V2600" s="13">
        <f t="shared" si="393"/>
        <v>827976</v>
      </c>
      <c r="W2600" s="13">
        <f>V2600</f>
        <v>827976</v>
      </c>
      <c r="X2600" s="17">
        <v>50</v>
      </c>
      <c r="Y2600" s="6" t="s">
        <v>35</v>
      </c>
      <c r="Z2600" s="19">
        <v>0.03</v>
      </c>
    </row>
    <row r="2601" spans="1:26" ht="36.75" customHeight="1" thickBot="1" x14ac:dyDescent="0.6">
      <c r="A2601" s="11">
        <v>2129</v>
      </c>
      <c r="B2601" s="11" t="s">
        <v>32</v>
      </c>
      <c r="C2601" s="11">
        <v>10596</v>
      </c>
      <c r="D2601" s="11">
        <v>7</v>
      </c>
      <c r="E2601" s="11">
        <v>3</v>
      </c>
      <c r="F2601" s="11">
        <v>37</v>
      </c>
      <c r="G2601" s="20">
        <v>1</v>
      </c>
      <c r="H2601" s="20">
        <f t="shared" ref="H2601:H2606" si="397">SUM(D2601*400)+(E2601*100)+F2601</f>
        <v>3137</v>
      </c>
      <c r="I2601" s="11">
        <v>100</v>
      </c>
      <c r="J2601" s="13">
        <f t="shared" si="395"/>
        <v>313700</v>
      </c>
      <c r="K2601" s="11">
        <v>2</v>
      </c>
      <c r="L2601" s="11"/>
      <c r="M2601" s="11"/>
      <c r="N2601" s="11">
        <v>1</v>
      </c>
      <c r="O2601" s="12"/>
      <c r="P2601" s="15">
        <v>100</v>
      </c>
      <c r="Q2601" s="16"/>
      <c r="R2601" s="16"/>
      <c r="S2601" s="15"/>
      <c r="T2601" s="15"/>
      <c r="U2601" s="13"/>
      <c r="V2601" s="13">
        <f t="shared" si="393"/>
        <v>313700</v>
      </c>
      <c r="W2601" s="13">
        <f t="shared" si="385"/>
        <v>313700</v>
      </c>
      <c r="X2601" s="17">
        <v>50</v>
      </c>
      <c r="Y2601" s="6" t="s">
        <v>35</v>
      </c>
      <c r="Z2601" s="19">
        <v>0.01</v>
      </c>
    </row>
    <row r="2602" spans="1:26" ht="36.75" customHeight="1" thickBot="1" x14ac:dyDescent="0.6">
      <c r="A2602" s="11">
        <v>2130</v>
      </c>
      <c r="B2602" s="11" t="s">
        <v>32</v>
      </c>
      <c r="C2602" s="11">
        <v>46381</v>
      </c>
      <c r="D2602" s="11">
        <v>0</v>
      </c>
      <c r="E2602" s="11">
        <v>0</v>
      </c>
      <c r="F2602" s="11">
        <v>49</v>
      </c>
      <c r="G2602" s="20">
        <v>1</v>
      </c>
      <c r="H2602" s="20">
        <f t="shared" si="397"/>
        <v>49</v>
      </c>
      <c r="I2602" s="11">
        <v>100</v>
      </c>
      <c r="J2602" s="13">
        <f t="shared" si="395"/>
        <v>4900</v>
      </c>
      <c r="K2602" s="11">
        <v>2</v>
      </c>
      <c r="L2602" s="11" t="s">
        <v>45</v>
      </c>
      <c r="M2602" s="11"/>
      <c r="N2602" s="11">
        <v>2</v>
      </c>
      <c r="O2602" s="12"/>
      <c r="P2602" s="15">
        <v>100</v>
      </c>
      <c r="Q2602" s="16"/>
      <c r="R2602" s="16"/>
      <c r="S2602" s="15"/>
      <c r="T2602" s="15"/>
      <c r="U2602" s="13"/>
      <c r="V2602" s="13">
        <f t="shared" si="393"/>
        <v>4900</v>
      </c>
      <c r="W2602" s="13">
        <f t="shared" si="385"/>
        <v>4900</v>
      </c>
      <c r="X2602" s="17">
        <v>50</v>
      </c>
      <c r="Y2602" s="6" t="s">
        <v>35</v>
      </c>
      <c r="Z2602" s="19">
        <v>0.03</v>
      </c>
    </row>
    <row r="2603" spans="1:26" ht="36.75" customHeight="1" thickBot="1" x14ac:dyDescent="0.6">
      <c r="A2603" s="11">
        <v>2131</v>
      </c>
      <c r="B2603" s="11" t="s">
        <v>32</v>
      </c>
      <c r="C2603" s="11">
        <v>46964</v>
      </c>
      <c r="D2603" s="11">
        <v>6</v>
      </c>
      <c r="E2603" s="11">
        <v>2</v>
      </c>
      <c r="F2603" s="11">
        <v>78</v>
      </c>
      <c r="G2603" s="20">
        <v>1</v>
      </c>
      <c r="H2603" s="20">
        <f t="shared" si="397"/>
        <v>2678</v>
      </c>
      <c r="I2603" s="11">
        <v>100</v>
      </c>
      <c r="J2603" s="13">
        <f t="shared" si="395"/>
        <v>267800</v>
      </c>
      <c r="K2603" s="11">
        <v>2</v>
      </c>
      <c r="L2603" s="11"/>
      <c r="M2603" s="11"/>
      <c r="N2603" s="11">
        <v>1</v>
      </c>
      <c r="O2603" s="12"/>
      <c r="P2603" s="15">
        <v>100</v>
      </c>
      <c r="Q2603" s="16"/>
      <c r="R2603" s="16"/>
      <c r="S2603" s="15"/>
      <c r="T2603" s="15"/>
      <c r="U2603" s="13"/>
      <c r="V2603" s="13">
        <f t="shared" si="393"/>
        <v>267800</v>
      </c>
      <c r="W2603" s="13">
        <f t="shared" si="385"/>
        <v>267800</v>
      </c>
      <c r="X2603" s="17">
        <v>50</v>
      </c>
      <c r="Y2603" s="6" t="s">
        <v>35</v>
      </c>
      <c r="Z2603" s="19">
        <v>0.01</v>
      </c>
    </row>
    <row r="2604" spans="1:26" ht="36.75" customHeight="1" thickBot="1" x14ac:dyDescent="0.6">
      <c r="A2604" s="11">
        <v>2132</v>
      </c>
      <c r="B2604" s="11" t="s">
        <v>32</v>
      </c>
      <c r="C2604" s="11">
        <v>50170</v>
      </c>
      <c r="D2604" s="11">
        <v>0</v>
      </c>
      <c r="E2604" s="11">
        <v>3</v>
      </c>
      <c r="F2604" s="11">
        <v>77</v>
      </c>
      <c r="G2604" s="20">
        <v>1</v>
      </c>
      <c r="H2604" s="20">
        <f t="shared" si="397"/>
        <v>377</v>
      </c>
      <c r="I2604" s="11">
        <v>100</v>
      </c>
      <c r="J2604" s="13">
        <f t="shared" si="395"/>
        <v>37700</v>
      </c>
      <c r="K2604" s="11">
        <v>2</v>
      </c>
      <c r="L2604" s="11"/>
      <c r="M2604" s="11"/>
      <c r="N2604" s="11">
        <v>1</v>
      </c>
      <c r="O2604" s="12"/>
      <c r="P2604" s="15">
        <v>100</v>
      </c>
      <c r="Q2604" s="16"/>
      <c r="R2604" s="16"/>
      <c r="S2604" s="15"/>
      <c r="T2604" s="15"/>
      <c r="U2604" s="13"/>
      <c r="V2604" s="13">
        <f t="shared" si="393"/>
        <v>37700</v>
      </c>
      <c r="W2604" s="13">
        <f t="shared" si="385"/>
        <v>37700</v>
      </c>
      <c r="X2604" s="17">
        <v>50</v>
      </c>
      <c r="Y2604" s="6" t="s">
        <v>35</v>
      </c>
      <c r="Z2604" s="19">
        <v>0.01</v>
      </c>
    </row>
    <row r="2605" spans="1:26" ht="36.75" customHeight="1" thickBot="1" x14ac:dyDescent="0.6">
      <c r="A2605" s="11">
        <v>2133</v>
      </c>
      <c r="B2605" s="11" t="s">
        <v>32</v>
      </c>
      <c r="C2605" s="11">
        <v>50171</v>
      </c>
      <c r="D2605" s="11">
        <v>0</v>
      </c>
      <c r="E2605" s="11">
        <v>0</v>
      </c>
      <c r="F2605" s="11">
        <v>92</v>
      </c>
      <c r="G2605" s="20">
        <v>1</v>
      </c>
      <c r="H2605" s="20">
        <f t="shared" si="397"/>
        <v>92</v>
      </c>
      <c r="I2605" s="11">
        <v>100</v>
      </c>
      <c r="J2605" s="13">
        <f t="shared" si="395"/>
        <v>9200</v>
      </c>
      <c r="K2605" s="11">
        <v>2</v>
      </c>
      <c r="L2605" s="11"/>
      <c r="M2605" s="11"/>
      <c r="N2605" s="11">
        <v>1</v>
      </c>
      <c r="O2605" s="12"/>
      <c r="P2605" s="15">
        <v>100</v>
      </c>
      <c r="Q2605" s="16"/>
      <c r="R2605" s="16"/>
      <c r="S2605" s="15"/>
      <c r="T2605" s="15"/>
      <c r="U2605" s="13"/>
      <c r="V2605" s="13">
        <f t="shared" si="393"/>
        <v>9200</v>
      </c>
      <c r="W2605" s="13">
        <f t="shared" si="385"/>
        <v>9200</v>
      </c>
      <c r="X2605" s="17">
        <v>50</v>
      </c>
      <c r="Y2605" s="6" t="s">
        <v>35</v>
      </c>
      <c r="Z2605" s="19">
        <v>0.01</v>
      </c>
    </row>
    <row r="2606" spans="1:26" ht="36.75" customHeight="1" thickBot="1" x14ac:dyDescent="0.6">
      <c r="A2606" s="11">
        <v>2134</v>
      </c>
      <c r="B2606" s="11" t="s">
        <v>32</v>
      </c>
      <c r="C2606" s="11">
        <v>47811</v>
      </c>
      <c r="D2606" s="11">
        <v>1</v>
      </c>
      <c r="E2606" s="11">
        <v>0</v>
      </c>
      <c r="F2606" s="11">
        <v>0</v>
      </c>
      <c r="G2606" s="20">
        <v>1</v>
      </c>
      <c r="H2606" s="20">
        <f t="shared" si="397"/>
        <v>400</v>
      </c>
      <c r="I2606" s="11">
        <v>200</v>
      </c>
      <c r="J2606" s="13">
        <f t="shared" si="395"/>
        <v>80000</v>
      </c>
      <c r="K2606" s="11">
        <v>2</v>
      </c>
      <c r="L2606" s="11"/>
      <c r="M2606" s="11"/>
      <c r="N2606" s="11">
        <v>2</v>
      </c>
      <c r="O2606" s="12"/>
      <c r="P2606" s="15">
        <v>100</v>
      </c>
      <c r="Q2606" s="16"/>
      <c r="R2606" s="16"/>
      <c r="S2606" s="15"/>
      <c r="T2606" s="15"/>
      <c r="U2606" s="13"/>
      <c r="V2606" s="13">
        <f t="shared" si="393"/>
        <v>80000</v>
      </c>
      <c r="W2606" s="13">
        <f t="shared" si="385"/>
        <v>80000</v>
      </c>
      <c r="X2606" s="17">
        <v>50</v>
      </c>
      <c r="Y2606" s="6" t="s">
        <v>35</v>
      </c>
      <c r="Z2606" s="19">
        <v>0.01</v>
      </c>
    </row>
    <row r="2607" spans="1:26" ht="36.75" customHeight="1" thickBot="1" x14ac:dyDescent="0.6">
      <c r="A2607" s="11">
        <v>2135</v>
      </c>
      <c r="B2607" s="11" t="s">
        <v>32</v>
      </c>
      <c r="C2607" s="11">
        <v>47812</v>
      </c>
      <c r="D2607" s="11">
        <v>0</v>
      </c>
      <c r="E2607" s="11">
        <v>2</v>
      </c>
      <c r="F2607" s="11">
        <v>63</v>
      </c>
      <c r="G2607" s="20">
        <v>1</v>
      </c>
      <c r="H2607" s="20">
        <f>SUM(D2607*400)+(E2607*100)+F258</f>
        <v>200</v>
      </c>
      <c r="I2607" s="11">
        <v>420</v>
      </c>
      <c r="J2607" s="13">
        <f t="shared" si="395"/>
        <v>84000</v>
      </c>
      <c r="K2607" s="11">
        <v>2</v>
      </c>
      <c r="L2607" s="11"/>
      <c r="M2607" s="11"/>
      <c r="N2607" s="11">
        <v>2</v>
      </c>
      <c r="O2607" s="12"/>
      <c r="P2607" s="15">
        <v>100</v>
      </c>
      <c r="Q2607" s="16"/>
      <c r="R2607" s="16"/>
      <c r="S2607" s="15"/>
      <c r="T2607" s="15"/>
      <c r="U2607" s="13"/>
      <c r="V2607" s="13">
        <f t="shared" si="393"/>
        <v>84000</v>
      </c>
      <c r="W2607" s="13">
        <f t="shared" si="385"/>
        <v>84000</v>
      </c>
      <c r="X2607" s="17">
        <v>50</v>
      </c>
      <c r="Y2607" s="6" t="s">
        <v>35</v>
      </c>
      <c r="Z2607" s="19">
        <v>0.01</v>
      </c>
    </row>
    <row r="2608" spans="1:26" s="37" customFormat="1" ht="36.75" customHeight="1" thickBot="1" x14ac:dyDescent="0.6">
      <c r="A2608" s="11">
        <v>2136</v>
      </c>
      <c r="B2608" s="14" t="s">
        <v>32</v>
      </c>
      <c r="C2608" s="14">
        <v>301</v>
      </c>
      <c r="D2608" s="14">
        <v>0</v>
      </c>
      <c r="E2608" s="14">
        <v>1</v>
      </c>
      <c r="F2608" s="14">
        <v>87</v>
      </c>
      <c r="G2608" s="29">
        <v>2</v>
      </c>
      <c r="H2608" s="20">
        <f>SUM(D2608*400)+(E2608*100)+F2608</f>
        <v>187</v>
      </c>
      <c r="I2608" s="14">
        <v>420</v>
      </c>
      <c r="J2608" s="30">
        <f t="shared" si="395"/>
        <v>78540</v>
      </c>
      <c r="K2608" s="14">
        <v>2</v>
      </c>
      <c r="L2608" s="14" t="s">
        <v>33</v>
      </c>
      <c r="M2608" s="14" t="s">
        <v>34</v>
      </c>
      <c r="N2608" s="14">
        <v>2</v>
      </c>
      <c r="O2608" s="19">
        <v>180</v>
      </c>
      <c r="P2608" s="31">
        <v>100</v>
      </c>
      <c r="Q2608" s="32">
        <v>8450</v>
      </c>
      <c r="R2608" s="32">
        <f>O2608*Q2608</f>
        <v>1521000</v>
      </c>
      <c r="S2608" s="31">
        <v>23</v>
      </c>
      <c r="T2608" s="31">
        <v>85</v>
      </c>
      <c r="U2608" s="30">
        <f>R2608*(100-T2608)%</f>
        <v>228150</v>
      </c>
      <c r="V2608" s="30">
        <f t="shared" si="393"/>
        <v>306690</v>
      </c>
      <c r="W2608" s="30">
        <f t="shared" si="385"/>
        <v>306690</v>
      </c>
      <c r="X2608" s="33">
        <v>50</v>
      </c>
      <c r="Y2608" s="39"/>
      <c r="Z2608" s="19">
        <v>0.03</v>
      </c>
    </row>
    <row r="2609" spans="1:26" s="37" customFormat="1" ht="36.75" customHeight="1" thickBot="1" x14ac:dyDescent="0.6">
      <c r="A2609" s="147">
        <v>2137</v>
      </c>
      <c r="B2609" s="14" t="s">
        <v>32</v>
      </c>
      <c r="C2609" s="14">
        <v>44278</v>
      </c>
      <c r="D2609" s="14">
        <v>0</v>
      </c>
      <c r="E2609" s="14">
        <v>2</v>
      </c>
      <c r="F2609" s="14">
        <v>54</v>
      </c>
      <c r="G2609" s="29">
        <v>2</v>
      </c>
      <c r="H2609" s="20">
        <f>SUM(D2609*400)+(E2609*100)+F2609</f>
        <v>254</v>
      </c>
      <c r="I2609" s="14">
        <v>130</v>
      </c>
      <c r="J2609" s="30">
        <f t="shared" si="395"/>
        <v>33020</v>
      </c>
      <c r="K2609" s="14">
        <v>2</v>
      </c>
      <c r="L2609" s="14"/>
      <c r="M2609" s="14"/>
      <c r="N2609" s="14"/>
      <c r="O2609" s="19"/>
      <c r="P2609" s="31">
        <v>100</v>
      </c>
      <c r="Q2609" s="32"/>
      <c r="R2609" s="32"/>
      <c r="S2609" s="31"/>
      <c r="T2609" s="31"/>
      <c r="U2609" s="30"/>
      <c r="V2609" s="30">
        <f t="shared" si="393"/>
        <v>33020</v>
      </c>
      <c r="W2609" s="30">
        <f>V2609</f>
        <v>33020</v>
      </c>
      <c r="X2609" s="33">
        <v>50</v>
      </c>
      <c r="Y2609" s="39"/>
      <c r="Z2609" s="19">
        <v>0.03</v>
      </c>
    </row>
    <row r="2610" spans="1:26" s="37" customFormat="1" ht="36.75" customHeight="1" thickBot="1" x14ac:dyDescent="0.6">
      <c r="A2610" s="148"/>
      <c r="B2610" s="14" t="s">
        <v>32</v>
      </c>
      <c r="C2610" s="14">
        <v>44278</v>
      </c>
      <c r="D2610" s="14"/>
      <c r="E2610" s="14"/>
      <c r="F2610" s="14"/>
      <c r="G2610" s="29"/>
      <c r="H2610" s="20"/>
      <c r="I2610" s="14"/>
      <c r="J2610" s="30"/>
      <c r="K2610" s="14">
        <v>2</v>
      </c>
      <c r="L2610" s="14" t="s">
        <v>33</v>
      </c>
      <c r="M2610" s="14" t="s">
        <v>34</v>
      </c>
      <c r="N2610" s="14">
        <v>2</v>
      </c>
      <c r="O2610" s="19">
        <v>144</v>
      </c>
      <c r="P2610" s="31">
        <v>100</v>
      </c>
      <c r="Q2610" s="32">
        <v>8450</v>
      </c>
      <c r="R2610" s="32">
        <f>O2610*Q2610</f>
        <v>1216800</v>
      </c>
      <c r="S2610" s="31">
        <v>19</v>
      </c>
      <c r="T2610" s="31">
        <v>70</v>
      </c>
      <c r="U2610" s="30">
        <f>R2610*(100-T2610)%</f>
        <v>365040</v>
      </c>
      <c r="V2610" s="30">
        <f t="shared" si="393"/>
        <v>365040</v>
      </c>
      <c r="W2610" s="30">
        <f t="shared" si="385"/>
        <v>365040</v>
      </c>
      <c r="X2610" s="33">
        <v>10</v>
      </c>
      <c r="Y2610" s="39"/>
      <c r="Z2610" s="19">
        <v>0.02</v>
      </c>
    </row>
    <row r="2611" spans="1:26" s="37" customFormat="1" ht="36.75" customHeight="1" thickBot="1" x14ac:dyDescent="0.6">
      <c r="A2611" s="14">
        <v>2138</v>
      </c>
      <c r="B2611" s="14" t="s">
        <v>32</v>
      </c>
      <c r="C2611" s="14">
        <v>44773</v>
      </c>
      <c r="D2611" s="14">
        <v>8</v>
      </c>
      <c r="E2611" s="14">
        <v>3</v>
      </c>
      <c r="F2611" s="14">
        <v>99</v>
      </c>
      <c r="G2611" s="29">
        <v>1</v>
      </c>
      <c r="H2611" s="20">
        <f t="shared" ref="H2611:H2634" si="398">SUM(D2611*400)+(E2611*100)+F2611</f>
        <v>3599</v>
      </c>
      <c r="I2611" s="14">
        <v>130</v>
      </c>
      <c r="J2611" s="30">
        <f t="shared" ref="J2611:J2635" si="399">H2611*I2611</f>
        <v>467870</v>
      </c>
      <c r="K2611" s="14">
        <v>2</v>
      </c>
      <c r="L2611" s="14"/>
      <c r="M2611" s="14"/>
      <c r="N2611" s="14">
        <v>1</v>
      </c>
      <c r="O2611" s="19"/>
      <c r="P2611" s="31">
        <v>100</v>
      </c>
      <c r="Q2611" s="32"/>
      <c r="R2611" s="32"/>
      <c r="S2611" s="31"/>
      <c r="T2611" s="31"/>
      <c r="U2611" s="30"/>
      <c r="V2611" s="30">
        <f t="shared" si="393"/>
        <v>467870</v>
      </c>
      <c r="W2611" s="30">
        <f t="shared" si="385"/>
        <v>467870</v>
      </c>
      <c r="X2611" s="33"/>
      <c r="Y2611" s="39"/>
      <c r="Z2611" s="19">
        <v>0.01</v>
      </c>
    </row>
    <row r="2612" spans="1:26" s="37" customFormat="1" ht="36.75" customHeight="1" thickBot="1" x14ac:dyDescent="0.6">
      <c r="A2612" s="14">
        <v>2139</v>
      </c>
      <c r="B2612" s="14" t="s">
        <v>32</v>
      </c>
      <c r="C2612" s="14">
        <v>44774</v>
      </c>
      <c r="D2612" s="14">
        <v>8</v>
      </c>
      <c r="E2612" s="14">
        <v>0</v>
      </c>
      <c r="F2612" s="14">
        <v>1</v>
      </c>
      <c r="G2612" s="29">
        <v>1</v>
      </c>
      <c r="H2612" s="20">
        <f t="shared" si="398"/>
        <v>3201</v>
      </c>
      <c r="I2612" s="14">
        <v>130</v>
      </c>
      <c r="J2612" s="30">
        <f t="shared" si="399"/>
        <v>416130</v>
      </c>
      <c r="K2612" s="14">
        <v>2</v>
      </c>
      <c r="L2612" s="14"/>
      <c r="M2612" s="14"/>
      <c r="N2612" s="14">
        <v>1</v>
      </c>
      <c r="O2612" s="19"/>
      <c r="P2612" s="31">
        <v>100</v>
      </c>
      <c r="Q2612" s="32"/>
      <c r="R2612" s="32"/>
      <c r="S2612" s="31"/>
      <c r="T2612" s="31"/>
      <c r="U2612" s="30"/>
      <c r="V2612" s="30">
        <f t="shared" si="393"/>
        <v>416130</v>
      </c>
      <c r="W2612" s="30">
        <f t="shared" si="385"/>
        <v>416130</v>
      </c>
      <c r="X2612" s="33"/>
      <c r="Y2612" s="39"/>
      <c r="Z2612" s="19">
        <v>0.01</v>
      </c>
    </row>
    <row r="2613" spans="1:26" s="37" customFormat="1" ht="36.75" customHeight="1" thickBot="1" x14ac:dyDescent="0.6">
      <c r="A2613" s="14">
        <v>2140</v>
      </c>
      <c r="B2613" s="14" t="s">
        <v>32</v>
      </c>
      <c r="C2613" s="14">
        <v>44775</v>
      </c>
      <c r="D2613" s="14">
        <v>21</v>
      </c>
      <c r="E2613" s="14">
        <v>2</v>
      </c>
      <c r="F2613" s="14">
        <v>95</v>
      </c>
      <c r="G2613" s="29">
        <v>1</v>
      </c>
      <c r="H2613" s="20">
        <f t="shared" si="398"/>
        <v>8695</v>
      </c>
      <c r="I2613" s="14">
        <v>100</v>
      </c>
      <c r="J2613" s="30">
        <f t="shared" si="399"/>
        <v>869500</v>
      </c>
      <c r="K2613" s="14">
        <v>2</v>
      </c>
      <c r="L2613" s="14"/>
      <c r="M2613" s="14"/>
      <c r="N2613" s="14">
        <v>1</v>
      </c>
      <c r="O2613" s="19"/>
      <c r="P2613" s="31">
        <v>100</v>
      </c>
      <c r="Q2613" s="32"/>
      <c r="R2613" s="32"/>
      <c r="S2613" s="31"/>
      <c r="T2613" s="31"/>
      <c r="U2613" s="30"/>
      <c r="V2613" s="30">
        <f t="shared" si="393"/>
        <v>869500</v>
      </c>
      <c r="W2613" s="30">
        <f t="shared" si="385"/>
        <v>869500</v>
      </c>
      <c r="X2613" s="33"/>
      <c r="Y2613" s="39"/>
      <c r="Z2613" s="19">
        <v>0.01</v>
      </c>
    </row>
    <row r="2614" spans="1:26" s="37" customFormat="1" ht="36.75" customHeight="1" thickBot="1" x14ac:dyDescent="0.6">
      <c r="A2614" s="14">
        <v>2141</v>
      </c>
      <c r="B2614" s="14" t="s">
        <v>32</v>
      </c>
      <c r="C2614" s="14">
        <v>44777</v>
      </c>
      <c r="D2614" s="14">
        <v>4</v>
      </c>
      <c r="E2614" s="14">
        <v>3</v>
      </c>
      <c r="F2614" s="14">
        <v>71</v>
      </c>
      <c r="G2614" s="29">
        <v>1</v>
      </c>
      <c r="H2614" s="20">
        <f t="shared" si="398"/>
        <v>1971</v>
      </c>
      <c r="I2614" s="14">
        <v>100</v>
      </c>
      <c r="J2614" s="30">
        <f t="shared" si="399"/>
        <v>197100</v>
      </c>
      <c r="K2614" s="14">
        <v>2</v>
      </c>
      <c r="L2614" s="14"/>
      <c r="M2614" s="14"/>
      <c r="N2614" s="14">
        <v>1</v>
      </c>
      <c r="O2614" s="19"/>
      <c r="P2614" s="31">
        <v>100</v>
      </c>
      <c r="Q2614" s="32"/>
      <c r="R2614" s="32"/>
      <c r="S2614" s="31"/>
      <c r="T2614" s="31"/>
      <c r="U2614" s="30"/>
      <c r="V2614" s="30">
        <f t="shared" si="393"/>
        <v>197100</v>
      </c>
      <c r="W2614" s="30">
        <f t="shared" si="385"/>
        <v>197100</v>
      </c>
      <c r="X2614" s="33"/>
      <c r="Y2614" s="39"/>
      <c r="Z2614" s="19">
        <v>0.01</v>
      </c>
    </row>
    <row r="2615" spans="1:26" s="37" customFormat="1" ht="36.75" customHeight="1" thickBot="1" x14ac:dyDescent="0.6">
      <c r="A2615" s="14">
        <v>2142</v>
      </c>
      <c r="B2615" s="14" t="s">
        <v>32</v>
      </c>
      <c r="C2615" s="14">
        <v>44778</v>
      </c>
      <c r="D2615" s="14">
        <v>8</v>
      </c>
      <c r="E2615" s="14">
        <v>3</v>
      </c>
      <c r="F2615" s="14">
        <v>68</v>
      </c>
      <c r="G2615" s="29">
        <v>1</v>
      </c>
      <c r="H2615" s="20">
        <f t="shared" si="398"/>
        <v>3568</v>
      </c>
      <c r="I2615" s="14">
        <v>130</v>
      </c>
      <c r="J2615" s="30">
        <f t="shared" si="399"/>
        <v>463840</v>
      </c>
      <c r="K2615" s="14">
        <v>2</v>
      </c>
      <c r="L2615" s="14"/>
      <c r="M2615" s="14"/>
      <c r="N2615" s="14">
        <v>1</v>
      </c>
      <c r="O2615" s="19"/>
      <c r="P2615" s="31">
        <v>100</v>
      </c>
      <c r="Q2615" s="32"/>
      <c r="R2615" s="32"/>
      <c r="S2615" s="31"/>
      <c r="T2615" s="31"/>
      <c r="U2615" s="30"/>
      <c r="V2615" s="30">
        <f t="shared" si="393"/>
        <v>463840</v>
      </c>
      <c r="W2615" s="30">
        <f t="shared" si="385"/>
        <v>463840</v>
      </c>
      <c r="X2615" s="33"/>
      <c r="Y2615" s="39"/>
      <c r="Z2615" s="19">
        <v>0.01</v>
      </c>
    </row>
    <row r="2616" spans="1:26" s="37" customFormat="1" ht="36.75" customHeight="1" thickBot="1" x14ac:dyDescent="0.6">
      <c r="A2616" s="14">
        <v>2143</v>
      </c>
      <c r="B2616" s="14" t="s">
        <v>32</v>
      </c>
      <c r="C2616" s="14">
        <v>44779</v>
      </c>
      <c r="D2616" s="14">
        <v>6</v>
      </c>
      <c r="E2616" s="14">
        <v>0</v>
      </c>
      <c r="F2616" s="14">
        <v>60</v>
      </c>
      <c r="G2616" s="29">
        <v>1</v>
      </c>
      <c r="H2616" s="20">
        <f t="shared" si="398"/>
        <v>2460</v>
      </c>
      <c r="I2616" s="14">
        <v>130</v>
      </c>
      <c r="J2616" s="30">
        <f t="shared" si="399"/>
        <v>319800</v>
      </c>
      <c r="K2616" s="14">
        <v>2</v>
      </c>
      <c r="L2616" s="14"/>
      <c r="M2616" s="14"/>
      <c r="N2616" s="14">
        <v>1</v>
      </c>
      <c r="O2616" s="19"/>
      <c r="P2616" s="31">
        <v>100</v>
      </c>
      <c r="Q2616" s="32"/>
      <c r="R2616" s="32"/>
      <c r="S2616" s="31"/>
      <c r="T2616" s="31"/>
      <c r="U2616" s="30"/>
      <c r="V2616" s="30">
        <f t="shared" si="393"/>
        <v>319800</v>
      </c>
      <c r="W2616" s="30">
        <f t="shared" si="385"/>
        <v>319800</v>
      </c>
      <c r="X2616" s="33"/>
      <c r="Y2616" s="39"/>
      <c r="Z2616" s="19">
        <v>0.01</v>
      </c>
    </row>
    <row r="2617" spans="1:26" s="37" customFormat="1" ht="36.75" customHeight="1" thickBot="1" x14ac:dyDescent="0.6">
      <c r="A2617" s="14">
        <v>2144</v>
      </c>
      <c r="B2617" s="14" t="s">
        <v>32</v>
      </c>
      <c r="C2617" s="14">
        <v>44780</v>
      </c>
      <c r="D2617" s="14">
        <v>6</v>
      </c>
      <c r="E2617" s="14">
        <v>1</v>
      </c>
      <c r="F2617" s="14">
        <v>13</v>
      </c>
      <c r="G2617" s="29">
        <v>1</v>
      </c>
      <c r="H2617" s="20">
        <f t="shared" si="398"/>
        <v>2513</v>
      </c>
      <c r="I2617" s="14">
        <v>150</v>
      </c>
      <c r="J2617" s="30">
        <f t="shared" si="399"/>
        <v>376950</v>
      </c>
      <c r="K2617" s="14">
        <v>2</v>
      </c>
      <c r="L2617" s="14"/>
      <c r="M2617" s="14"/>
      <c r="N2617" s="14">
        <v>1</v>
      </c>
      <c r="O2617" s="19"/>
      <c r="P2617" s="31">
        <v>100</v>
      </c>
      <c r="Q2617" s="32"/>
      <c r="R2617" s="32"/>
      <c r="S2617" s="31"/>
      <c r="T2617" s="31"/>
      <c r="U2617" s="30"/>
      <c r="V2617" s="30">
        <f t="shared" si="393"/>
        <v>376950</v>
      </c>
      <c r="W2617" s="30">
        <f t="shared" si="385"/>
        <v>376950</v>
      </c>
      <c r="X2617" s="33"/>
      <c r="Y2617" s="39"/>
      <c r="Z2617" s="19">
        <v>0.01</v>
      </c>
    </row>
    <row r="2618" spans="1:26" s="37" customFormat="1" ht="36.75" customHeight="1" thickBot="1" x14ac:dyDescent="0.6">
      <c r="A2618" s="14">
        <v>2145</v>
      </c>
      <c r="B2618" s="14" t="s">
        <v>32</v>
      </c>
      <c r="C2618" s="14">
        <v>44781</v>
      </c>
      <c r="D2618" s="14">
        <v>3</v>
      </c>
      <c r="E2618" s="14">
        <v>1</v>
      </c>
      <c r="F2618" s="14">
        <v>43</v>
      </c>
      <c r="G2618" s="29">
        <v>1</v>
      </c>
      <c r="H2618" s="20">
        <f t="shared" si="398"/>
        <v>1343</v>
      </c>
      <c r="I2618" s="14">
        <v>200</v>
      </c>
      <c r="J2618" s="30">
        <f t="shared" si="399"/>
        <v>268600</v>
      </c>
      <c r="K2618" s="14">
        <v>2</v>
      </c>
      <c r="L2618" s="14"/>
      <c r="M2618" s="14"/>
      <c r="N2618" s="14">
        <v>1</v>
      </c>
      <c r="O2618" s="19"/>
      <c r="P2618" s="31">
        <v>100</v>
      </c>
      <c r="Q2618" s="32"/>
      <c r="R2618" s="32"/>
      <c r="S2618" s="31"/>
      <c r="T2618" s="31"/>
      <c r="U2618" s="30"/>
      <c r="V2618" s="30">
        <f t="shared" si="393"/>
        <v>268600</v>
      </c>
      <c r="W2618" s="30">
        <f t="shared" ref="W2618:W2677" si="400">V2618</f>
        <v>268600</v>
      </c>
      <c r="X2618" s="33"/>
      <c r="Y2618" s="39"/>
      <c r="Z2618" s="19">
        <v>0.01</v>
      </c>
    </row>
    <row r="2619" spans="1:26" s="37" customFormat="1" ht="36.75" customHeight="1" thickBot="1" x14ac:dyDescent="0.6">
      <c r="A2619" s="14">
        <v>2146</v>
      </c>
      <c r="B2619" s="14" t="s">
        <v>32</v>
      </c>
      <c r="C2619" s="14">
        <v>44782</v>
      </c>
      <c r="D2619" s="14">
        <v>3</v>
      </c>
      <c r="E2619" s="14">
        <v>3</v>
      </c>
      <c r="F2619" s="14">
        <v>33</v>
      </c>
      <c r="G2619" s="29">
        <v>1</v>
      </c>
      <c r="H2619" s="20">
        <f t="shared" si="398"/>
        <v>1533</v>
      </c>
      <c r="I2619" s="14">
        <v>100</v>
      </c>
      <c r="J2619" s="30">
        <f t="shared" si="399"/>
        <v>153300</v>
      </c>
      <c r="K2619" s="14">
        <v>2</v>
      </c>
      <c r="L2619" s="14"/>
      <c r="M2619" s="14"/>
      <c r="N2619" s="14">
        <v>1</v>
      </c>
      <c r="O2619" s="19"/>
      <c r="P2619" s="31">
        <v>100</v>
      </c>
      <c r="Q2619" s="32"/>
      <c r="R2619" s="32"/>
      <c r="S2619" s="31"/>
      <c r="T2619" s="31"/>
      <c r="U2619" s="30"/>
      <c r="V2619" s="30">
        <f t="shared" si="393"/>
        <v>153300</v>
      </c>
      <c r="W2619" s="30">
        <f t="shared" si="400"/>
        <v>153300</v>
      </c>
      <c r="X2619" s="33"/>
      <c r="Y2619" s="39"/>
      <c r="Z2619" s="19">
        <v>0.01</v>
      </c>
    </row>
    <row r="2620" spans="1:26" s="37" customFormat="1" ht="36.75" customHeight="1" thickBot="1" x14ac:dyDescent="0.6">
      <c r="A2620" s="14">
        <v>2147</v>
      </c>
      <c r="B2620" s="14" t="s">
        <v>32</v>
      </c>
      <c r="C2620" s="14">
        <v>44783</v>
      </c>
      <c r="D2620" s="14">
        <v>1</v>
      </c>
      <c r="E2620" s="14">
        <v>3</v>
      </c>
      <c r="F2620" s="14">
        <v>67</v>
      </c>
      <c r="G2620" s="29">
        <v>1</v>
      </c>
      <c r="H2620" s="20">
        <f t="shared" si="398"/>
        <v>767</v>
      </c>
      <c r="I2620" s="14">
        <v>100</v>
      </c>
      <c r="J2620" s="30">
        <f t="shared" si="399"/>
        <v>76700</v>
      </c>
      <c r="K2620" s="14">
        <v>2</v>
      </c>
      <c r="L2620" s="14"/>
      <c r="M2620" s="14"/>
      <c r="N2620" s="14">
        <v>1</v>
      </c>
      <c r="O2620" s="19"/>
      <c r="P2620" s="31">
        <v>100</v>
      </c>
      <c r="Q2620" s="32"/>
      <c r="R2620" s="32"/>
      <c r="S2620" s="31"/>
      <c r="T2620" s="31"/>
      <c r="U2620" s="30"/>
      <c r="V2620" s="30">
        <f t="shared" si="393"/>
        <v>76700</v>
      </c>
      <c r="W2620" s="30">
        <f t="shared" si="400"/>
        <v>76700</v>
      </c>
      <c r="X2620" s="33"/>
      <c r="Y2620" s="39"/>
      <c r="Z2620" s="19">
        <v>0.01</v>
      </c>
    </row>
    <row r="2621" spans="1:26" s="37" customFormat="1" ht="36.75" customHeight="1" thickBot="1" x14ac:dyDescent="0.6">
      <c r="A2621" s="14">
        <v>2148</v>
      </c>
      <c r="B2621" s="14" t="s">
        <v>32</v>
      </c>
      <c r="C2621" s="14">
        <v>44785</v>
      </c>
      <c r="D2621" s="14">
        <v>2</v>
      </c>
      <c r="E2621" s="14">
        <v>1</v>
      </c>
      <c r="F2621" s="14">
        <v>90</v>
      </c>
      <c r="G2621" s="29">
        <v>1</v>
      </c>
      <c r="H2621" s="20">
        <f t="shared" ref="H2621" si="401">SUM(D2621*400)+(E2621*100)+F2621</f>
        <v>990</v>
      </c>
      <c r="I2621" s="14">
        <v>130</v>
      </c>
      <c r="J2621" s="30">
        <f t="shared" si="399"/>
        <v>128700</v>
      </c>
      <c r="K2621" s="14">
        <v>2</v>
      </c>
      <c r="L2621" s="14"/>
      <c r="M2621" s="14"/>
      <c r="N2621" s="14">
        <v>1</v>
      </c>
      <c r="O2621" s="19"/>
      <c r="P2621" s="31">
        <v>100</v>
      </c>
      <c r="Q2621" s="32"/>
      <c r="R2621" s="32"/>
      <c r="S2621" s="31"/>
      <c r="T2621" s="31"/>
      <c r="U2621" s="30"/>
      <c r="V2621" s="30">
        <f t="shared" si="393"/>
        <v>128700</v>
      </c>
      <c r="W2621" s="30">
        <f t="shared" si="400"/>
        <v>128700</v>
      </c>
      <c r="X2621" s="33"/>
      <c r="Y2621" s="39"/>
      <c r="Z2621" s="19">
        <v>0.01</v>
      </c>
    </row>
    <row r="2622" spans="1:26" s="37" customFormat="1" ht="36.75" customHeight="1" thickBot="1" x14ac:dyDescent="0.6">
      <c r="A2622" s="14">
        <v>2149</v>
      </c>
      <c r="B2622" s="14" t="s">
        <v>32</v>
      </c>
      <c r="C2622" s="14">
        <v>44786</v>
      </c>
      <c r="D2622" s="14">
        <v>1</v>
      </c>
      <c r="E2622" s="14">
        <v>3</v>
      </c>
      <c r="F2622" s="14">
        <v>37</v>
      </c>
      <c r="G2622" s="29">
        <v>1</v>
      </c>
      <c r="H2622" s="20">
        <f t="shared" si="398"/>
        <v>737</v>
      </c>
      <c r="I2622" s="14">
        <v>130</v>
      </c>
      <c r="J2622" s="30">
        <f t="shared" si="399"/>
        <v>95810</v>
      </c>
      <c r="K2622" s="14">
        <v>2</v>
      </c>
      <c r="L2622" s="14"/>
      <c r="M2622" s="14"/>
      <c r="N2622" s="14">
        <v>1</v>
      </c>
      <c r="O2622" s="19"/>
      <c r="P2622" s="31">
        <v>100</v>
      </c>
      <c r="Q2622" s="32"/>
      <c r="R2622" s="32"/>
      <c r="S2622" s="31"/>
      <c r="T2622" s="31"/>
      <c r="U2622" s="30"/>
      <c r="V2622" s="30">
        <f t="shared" si="393"/>
        <v>95810</v>
      </c>
      <c r="W2622" s="30">
        <f t="shared" si="400"/>
        <v>95810</v>
      </c>
      <c r="X2622" s="33"/>
      <c r="Y2622" s="39"/>
      <c r="Z2622" s="19">
        <v>0.01</v>
      </c>
    </row>
    <row r="2623" spans="1:26" s="37" customFormat="1" ht="36.75" customHeight="1" thickBot="1" x14ac:dyDescent="0.6">
      <c r="A2623" s="14">
        <v>2150</v>
      </c>
      <c r="B2623" s="14" t="s">
        <v>32</v>
      </c>
      <c r="C2623" s="14">
        <v>44787</v>
      </c>
      <c r="D2623" s="14">
        <v>10</v>
      </c>
      <c r="E2623" s="14">
        <v>1</v>
      </c>
      <c r="F2623" s="14">
        <v>91</v>
      </c>
      <c r="G2623" s="29">
        <v>1</v>
      </c>
      <c r="H2623" s="20">
        <f t="shared" si="398"/>
        <v>4191</v>
      </c>
      <c r="I2623" s="14">
        <v>180</v>
      </c>
      <c r="J2623" s="30">
        <f t="shared" si="399"/>
        <v>754380</v>
      </c>
      <c r="K2623" s="14">
        <v>2</v>
      </c>
      <c r="L2623" s="14"/>
      <c r="M2623" s="14"/>
      <c r="N2623" s="14">
        <v>1</v>
      </c>
      <c r="O2623" s="19"/>
      <c r="P2623" s="31">
        <v>100</v>
      </c>
      <c r="Q2623" s="32"/>
      <c r="R2623" s="32"/>
      <c r="S2623" s="31"/>
      <c r="T2623" s="31"/>
      <c r="U2623" s="30"/>
      <c r="V2623" s="30">
        <f t="shared" si="393"/>
        <v>754380</v>
      </c>
      <c r="W2623" s="30">
        <f t="shared" si="400"/>
        <v>754380</v>
      </c>
      <c r="X2623" s="33"/>
      <c r="Y2623" s="39"/>
      <c r="Z2623" s="19">
        <v>0.01</v>
      </c>
    </row>
    <row r="2624" spans="1:26" s="37" customFormat="1" ht="36.75" customHeight="1" thickBot="1" x14ac:dyDescent="0.6">
      <c r="A2624" s="14">
        <v>2151</v>
      </c>
      <c r="B2624" s="14" t="s">
        <v>32</v>
      </c>
      <c r="C2624" s="14">
        <v>44788</v>
      </c>
      <c r="D2624" s="14">
        <v>5</v>
      </c>
      <c r="E2624" s="14">
        <v>2</v>
      </c>
      <c r="F2624" s="14">
        <v>56</v>
      </c>
      <c r="G2624" s="29">
        <v>1</v>
      </c>
      <c r="H2624" s="20">
        <f t="shared" si="398"/>
        <v>2256</v>
      </c>
      <c r="I2624" s="14">
        <v>180</v>
      </c>
      <c r="J2624" s="30">
        <f t="shared" si="399"/>
        <v>406080</v>
      </c>
      <c r="K2624" s="14">
        <v>2</v>
      </c>
      <c r="L2624" s="14"/>
      <c r="M2624" s="14"/>
      <c r="N2624" s="14">
        <v>1</v>
      </c>
      <c r="O2624" s="19"/>
      <c r="P2624" s="31">
        <v>100</v>
      </c>
      <c r="Q2624" s="32"/>
      <c r="R2624" s="32"/>
      <c r="S2624" s="31"/>
      <c r="T2624" s="31"/>
      <c r="U2624" s="30"/>
      <c r="V2624" s="30">
        <f t="shared" si="393"/>
        <v>406080</v>
      </c>
      <c r="W2624" s="30">
        <f t="shared" si="400"/>
        <v>406080</v>
      </c>
      <c r="X2624" s="33"/>
      <c r="Y2624" s="39"/>
      <c r="Z2624" s="19">
        <v>0.01</v>
      </c>
    </row>
    <row r="2625" spans="1:26" s="37" customFormat="1" ht="36.75" customHeight="1" thickBot="1" x14ac:dyDescent="0.6">
      <c r="A2625" s="14">
        <v>2152</v>
      </c>
      <c r="B2625" s="14" t="s">
        <v>32</v>
      </c>
      <c r="C2625" s="14">
        <v>44789</v>
      </c>
      <c r="D2625" s="14">
        <v>3</v>
      </c>
      <c r="E2625" s="14">
        <v>2</v>
      </c>
      <c r="F2625" s="14">
        <v>80</v>
      </c>
      <c r="G2625" s="29">
        <v>1</v>
      </c>
      <c r="H2625" s="20">
        <f t="shared" ref="H2625" si="402">SUM(D2625*400)+(E2625*100)+F2625</f>
        <v>1480</v>
      </c>
      <c r="I2625" s="14">
        <v>180</v>
      </c>
      <c r="J2625" s="30">
        <f t="shared" si="399"/>
        <v>266400</v>
      </c>
      <c r="K2625" s="14">
        <v>2</v>
      </c>
      <c r="L2625" s="14"/>
      <c r="M2625" s="14"/>
      <c r="N2625" s="14">
        <v>1</v>
      </c>
      <c r="O2625" s="19"/>
      <c r="P2625" s="31">
        <v>100</v>
      </c>
      <c r="Q2625" s="32"/>
      <c r="R2625" s="32"/>
      <c r="S2625" s="31"/>
      <c r="T2625" s="31"/>
      <c r="U2625" s="30"/>
      <c r="V2625" s="30">
        <f t="shared" si="393"/>
        <v>266400</v>
      </c>
      <c r="W2625" s="30">
        <f t="shared" si="400"/>
        <v>266400</v>
      </c>
      <c r="X2625" s="33"/>
      <c r="Y2625" s="39"/>
      <c r="Z2625" s="19">
        <v>0.01</v>
      </c>
    </row>
    <row r="2626" spans="1:26" s="37" customFormat="1" ht="36.75" customHeight="1" thickBot="1" x14ac:dyDescent="0.6">
      <c r="A2626" s="14">
        <v>2153</v>
      </c>
      <c r="B2626" s="14" t="s">
        <v>32</v>
      </c>
      <c r="C2626" s="14">
        <v>44794</v>
      </c>
      <c r="D2626" s="14">
        <v>2</v>
      </c>
      <c r="E2626" s="14">
        <v>0</v>
      </c>
      <c r="F2626" s="14">
        <v>5</v>
      </c>
      <c r="G2626" s="29">
        <v>1</v>
      </c>
      <c r="H2626" s="20">
        <f t="shared" si="398"/>
        <v>805</v>
      </c>
      <c r="I2626" s="14">
        <v>100</v>
      </c>
      <c r="J2626" s="30">
        <f t="shared" si="399"/>
        <v>80500</v>
      </c>
      <c r="K2626" s="14">
        <v>2</v>
      </c>
      <c r="L2626" s="14"/>
      <c r="M2626" s="14"/>
      <c r="N2626" s="14">
        <v>1</v>
      </c>
      <c r="O2626" s="19"/>
      <c r="P2626" s="31">
        <v>100</v>
      </c>
      <c r="Q2626" s="32"/>
      <c r="R2626" s="32"/>
      <c r="S2626" s="31"/>
      <c r="T2626" s="31"/>
      <c r="U2626" s="30"/>
      <c r="V2626" s="30">
        <f t="shared" si="393"/>
        <v>80500</v>
      </c>
      <c r="W2626" s="30">
        <f t="shared" si="400"/>
        <v>80500</v>
      </c>
      <c r="X2626" s="33"/>
      <c r="Y2626" s="39"/>
      <c r="Z2626" s="19">
        <v>0.01</v>
      </c>
    </row>
    <row r="2627" spans="1:26" s="37" customFormat="1" ht="36.75" customHeight="1" thickBot="1" x14ac:dyDescent="0.6">
      <c r="A2627" s="14">
        <v>2154</v>
      </c>
      <c r="B2627" s="14" t="s">
        <v>32</v>
      </c>
      <c r="C2627" s="14">
        <v>44795</v>
      </c>
      <c r="D2627" s="14">
        <v>1</v>
      </c>
      <c r="E2627" s="14">
        <v>3</v>
      </c>
      <c r="F2627" s="14">
        <v>29</v>
      </c>
      <c r="G2627" s="29">
        <v>1</v>
      </c>
      <c r="H2627" s="20">
        <f t="shared" si="398"/>
        <v>729</v>
      </c>
      <c r="I2627" s="14">
        <v>100</v>
      </c>
      <c r="J2627" s="30">
        <f t="shared" si="399"/>
        <v>72900</v>
      </c>
      <c r="K2627" s="14">
        <v>2</v>
      </c>
      <c r="L2627" s="14"/>
      <c r="M2627" s="14"/>
      <c r="N2627" s="14">
        <v>1</v>
      </c>
      <c r="O2627" s="19"/>
      <c r="P2627" s="31">
        <v>100</v>
      </c>
      <c r="Q2627" s="32"/>
      <c r="R2627" s="32"/>
      <c r="S2627" s="31"/>
      <c r="T2627" s="31"/>
      <c r="U2627" s="30"/>
      <c r="V2627" s="30">
        <f t="shared" si="393"/>
        <v>72900</v>
      </c>
      <c r="W2627" s="30">
        <f t="shared" si="400"/>
        <v>72900</v>
      </c>
      <c r="X2627" s="33"/>
      <c r="Y2627" s="39"/>
      <c r="Z2627" s="19">
        <v>0.01</v>
      </c>
    </row>
    <row r="2628" spans="1:26" s="37" customFormat="1" ht="36.75" customHeight="1" thickBot="1" x14ac:dyDescent="0.6">
      <c r="A2628" s="14">
        <v>2155</v>
      </c>
      <c r="B2628" s="14" t="s">
        <v>32</v>
      </c>
      <c r="C2628" s="14">
        <v>44796</v>
      </c>
      <c r="D2628" s="14">
        <v>5</v>
      </c>
      <c r="E2628" s="14">
        <v>0</v>
      </c>
      <c r="F2628" s="14">
        <v>49</v>
      </c>
      <c r="G2628" s="29">
        <v>1</v>
      </c>
      <c r="H2628" s="20">
        <f t="shared" si="398"/>
        <v>2049</v>
      </c>
      <c r="I2628" s="14">
        <v>440</v>
      </c>
      <c r="J2628" s="30">
        <f t="shared" si="399"/>
        <v>901560</v>
      </c>
      <c r="K2628" s="14">
        <v>2</v>
      </c>
      <c r="L2628" s="14"/>
      <c r="M2628" s="14"/>
      <c r="N2628" s="14">
        <v>1</v>
      </c>
      <c r="O2628" s="19"/>
      <c r="P2628" s="31">
        <v>100</v>
      </c>
      <c r="Q2628" s="32"/>
      <c r="R2628" s="32"/>
      <c r="S2628" s="31"/>
      <c r="T2628" s="31"/>
      <c r="U2628" s="30"/>
      <c r="V2628" s="30">
        <f t="shared" si="393"/>
        <v>901560</v>
      </c>
      <c r="W2628" s="30">
        <f t="shared" si="400"/>
        <v>901560</v>
      </c>
      <c r="X2628" s="33"/>
      <c r="Y2628" s="39"/>
      <c r="Z2628" s="19">
        <v>0.01</v>
      </c>
    </row>
    <row r="2629" spans="1:26" s="37" customFormat="1" ht="36.75" customHeight="1" thickBot="1" x14ac:dyDescent="0.6">
      <c r="A2629" s="14">
        <v>2156</v>
      </c>
      <c r="B2629" s="14" t="s">
        <v>32</v>
      </c>
      <c r="C2629" s="14">
        <v>44797</v>
      </c>
      <c r="D2629" s="14">
        <v>0</v>
      </c>
      <c r="E2629" s="14">
        <v>1</v>
      </c>
      <c r="F2629" s="14">
        <v>46</v>
      </c>
      <c r="G2629" s="29">
        <v>1</v>
      </c>
      <c r="H2629" s="20">
        <f t="shared" si="398"/>
        <v>146</v>
      </c>
      <c r="I2629" s="14">
        <v>100</v>
      </c>
      <c r="J2629" s="30">
        <f t="shared" si="399"/>
        <v>14600</v>
      </c>
      <c r="K2629" s="14">
        <v>2</v>
      </c>
      <c r="L2629" s="14"/>
      <c r="M2629" s="14"/>
      <c r="N2629" s="14">
        <v>1</v>
      </c>
      <c r="O2629" s="19"/>
      <c r="P2629" s="31">
        <v>100</v>
      </c>
      <c r="Q2629" s="32"/>
      <c r="R2629" s="32"/>
      <c r="S2629" s="31"/>
      <c r="T2629" s="31"/>
      <c r="U2629" s="30"/>
      <c r="V2629" s="30">
        <f t="shared" si="393"/>
        <v>14600</v>
      </c>
      <c r="W2629" s="30">
        <f t="shared" si="400"/>
        <v>14600</v>
      </c>
      <c r="X2629" s="33"/>
      <c r="Y2629" s="39"/>
      <c r="Z2629" s="19">
        <v>0.01</v>
      </c>
    </row>
    <row r="2630" spans="1:26" s="37" customFormat="1" ht="36.75" customHeight="1" thickBot="1" x14ac:dyDescent="0.6">
      <c r="A2630" s="14">
        <v>2157</v>
      </c>
      <c r="B2630" s="14" t="s">
        <v>32</v>
      </c>
      <c r="C2630" s="14">
        <v>44798</v>
      </c>
      <c r="D2630" s="14">
        <v>3</v>
      </c>
      <c r="E2630" s="14">
        <v>2</v>
      </c>
      <c r="F2630" s="14">
        <v>80</v>
      </c>
      <c r="G2630" s="29">
        <v>1</v>
      </c>
      <c r="H2630" s="20">
        <f t="shared" ref="H2630:H2633" si="403">SUM(D2630*400)+(E2630*100)+F2630</f>
        <v>1480</v>
      </c>
      <c r="I2630" s="14">
        <v>100</v>
      </c>
      <c r="J2630" s="30">
        <f t="shared" si="399"/>
        <v>148000</v>
      </c>
      <c r="K2630" s="14">
        <v>2</v>
      </c>
      <c r="L2630" s="14"/>
      <c r="M2630" s="14"/>
      <c r="N2630" s="14">
        <v>1</v>
      </c>
      <c r="O2630" s="19"/>
      <c r="P2630" s="31">
        <v>100</v>
      </c>
      <c r="Q2630" s="32"/>
      <c r="R2630" s="32"/>
      <c r="S2630" s="31"/>
      <c r="T2630" s="31"/>
      <c r="U2630" s="30"/>
      <c r="V2630" s="30">
        <f t="shared" si="393"/>
        <v>148000</v>
      </c>
      <c r="W2630" s="30">
        <f t="shared" si="400"/>
        <v>148000</v>
      </c>
      <c r="X2630" s="33"/>
      <c r="Y2630" s="39"/>
      <c r="Z2630" s="19">
        <v>0.01</v>
      </c>
    </row>
    <row r="2631" spans="1:26" s="37" customFormat="1" ht="36.75" customHeight="1" thickBot="1" x14ac:dyDescent="0.6">
      <c r="A2631" s="14">
        <v>2158</v>
      </c>
      <c r="B2631" s="14" t="s">
        <v>32</v>
      </c>
      <c r="C2631" s="14">
        <v>44799</v>
      </c>
      <c r="D2631" s="14">
        <v>2</v>
      </c>
      <c r="E2631" s="14">
        <v>3</v>
      </c>
      <c r="F2631" s="14">
        <v>13</v>
      </c>
      <c r="G2631" s="29">
        <v>1</v>
      </c>
      <c r="H2631" s="20">
        <f t="shared" si="403"/>
        <v>1113</v>
      </c>
      <c r="I2631" s="14">
        <v>100</v>
      </c>
      <c r="J2631" s="30">
        <f t="shared" si="399"/>
        <v>111300</v>
      </c>
      <c r="K2631" s="14">
        <v>2</v>
      </c>
      <c r="L2631" s="14"/>
      <c r="M2631" s="14"/>
      <c r="N2631" s="14">
        <v>1</v>
      </c>
      <c r="O2631" s="19"/>
      <c r="P2631" s="31">
        <v>100</v>
      </c>
      <c r="Q2631" s="32"/>
      <c r="R2631" s="32"/>
      <c r="S2631" s="31"/>
      <c r="T2631" s="31"/>
      <c r="U2631" s="30"/>
      <c r="V2631" s="30">
        <f t="shared" si="393"/>
        <v>111300</v>
      </c>
      <c r="W2631" s="30">
        <f t="shared" si="400"/>
        <v>111300</v>
      </c>
      <c r="X2631" s="33"/>
      <c r="Y2631" s="39"/>
      <c r="Z2631" s="19">
        <v>0.01</v>
      </c>
    </row>
    <row r="2632" spans="1:26" s="37" customFormat="1" ht="36.75" customHeight="1" thickBot="1" x14ac:dyDescent="0.6">
      <c r="A2632" s="14">
        <v>2159</v>
      </c>
      <c r="B2632" s="14" t="s">
        <v>32</v>
      </c>
      <c r="C2632" s="14">
        <v>44800</v>
      </c>
      <c r="D2632" s="14">
        <v>0</v>
      </c>
      <c r="E2632" s="14">
        <v>1</v>
      </c>
      <c r="F2632" s="14">
        <v>34</v>
      </c>
      <c r="G2632" s="29">
        <v>1</v>
      </c>
      <c r="H2632" s="20">
        <f t="shared" si="403"/>
        <v>134</v>
      </c>
      <c r="I2632" s="14">
        <v>500</v>
      </c>
      <c r="J2632" s="30">
        <f t="shared" si="399"/>
        <v>67000</v>
      </c>
      <c r="K2632" s="14">
        <v>2</v>
      </c>
      <c r="L2632" s="14"/>
      <c r="M2632" s="14"/>
      <c r="N2632" s="14">
        <v>1</v>
      </c>
      <c r="O2632" s="19"/>
      <c r="P2632" s="31">
        <v>100</v>
      </c>
      <c r="Q2632" s="32"/>
      <c r="R2632" s="32"/>
      <c r="S2632" s="31"/>
      <c r="T2632" s="31"/>
      <c r="U2632" s="30"/>
      <c r="V2632" s="30">
        <f t="shared" si="393"/>
        <v>67000</v>
      </c>
      <c r="W2632" s="30">
        <f t="shared" si="400"/>
        <v>67000</v>
      </c>
      <c r="X2632" s="33"/>
      <c r="Y2632" s="39"/>
      <c r="Z2632" s="19">
        <v>0.01</v>
      </c>
    </row>
    <row r="2633" spans="1:26" s="37" customFormat="1" ht="36.75" customHeight="1" thickBot="1" x14ac:dyDescent="0.6">
      <c r="A2633" s="14">
        <v>2160</v>
      </c>
      <c r="B2633" s="14" t="s">
        <v>32</v>
      </c>
      <c r="C2633" s="14">
        <v>44802</v>
      </c>
      <c r="D2633" s="14">
        <v>1</v>
      </c>
      <c r="E2633" s="14">
        <v>0</v>
      </c>
      <c r="F2633" s="14">
        <v>1</v>
      </c>
      <c r="G2633" s="29">
        <v>1</v>
      </c>
      <c r="H2633" s="20">
        <f t="shared" si="403"/>
        <v>401</v>
      </c>
      <c r="I2633" s="14">
        <v>500</v>
      </c>
      <c r="J2633" s="30">
        <f t="shared" si="399"/>
        <v>200500</v>
      </c>
      <c r="K2633" s="14">
        <v>2</v>
      </c>
      <c r="L2633" s="14"/>
      <c r="M2633" s="14"/>
      <c r="N2633" s="14">
        <v>1</v>
      </c>
      <c r="O2633" s="19"/>
      <c r="P2633" s="31">
        <v>100</v>
      </c>
      <c r="Q2633" s="32"/>
      <c r="R2633" s="32"/>
      <c r="S2633" s="31"/>
      <c r="T2633" s="31"/>
      <c r="U2633" s="30"/>
      <c r="V2633" s="30">
        <f t="shared" si="393"/>
        <v>200500</v>
      </c>
      <c r="W2633" s="30">
        <f t="shared" si="400"/>
        <v>200500</v>
      </c>
      <c r="X2633" s="33"/>
      <c r="Y2633" s="39"/>
      <c r="Z2633" s="19">
        <v>0.01</v>
      </c>
    </row>
    <row r="2634" spans="1:26" s="37" customFormat="1" ht="36.75" customHeight="1" thickBot="1" x14ac:dyDescent="0.6">
      <c r="A2634" s="14">
        <v>2161</v>
      </c>
      <c r="B2634" s="14" t="s">
        <v>32</v>
      </c>
      <c r="C2634" s="14">
        <v>44803</v>
      </c>
      <c r="D2634" s="14">
        <v>1</v>
      </c>
      <c r="E2634" s="14">
        <v>0</v>
      </c>
      <c r="F2634" s="14">
        <v>77</v>
      </c>
      <c r="G2634" s="29">
        <v>1</v>
      </c>
      <c r="H2634" s="20">
        <f t="shared" si="398"/>
        <v>477</v>
      </c>
      <c r="I2634" s="14">
        <v>440</v>
      </c>
      <c r="J2634" s="30">
        <f t="shared" si="399"/>
        <v>209880</v>
      </c>
      <c r="K2634" s="14">
        <v>2</v>
      </c>
      <c r="L2634" s="14"/>
      <c r="M2634" s="14"/>
      <c r="N2634" s="14">
        <v>1</v>
      </c>
      <c r="O2634" s="19"/>
      <c r="P2634" s="31">
        <v>100</v>
      </c>
      <c r="Q2634" s="32"/>
      <c r="R2634" s="32"/>
      <c r="S2634" s="31"/>
      <c r="T2634" s="31"/>
      <c r="U2634" s="30"/>
      <c r="V2634" s="30">
        <f t="shared" si="393"/>
        <v>209880</v>
      </c>
      <c r="W2634" s="30">
        <f t="shared" si="400"/>
        <v>209880</v>
      </c>
      <c r="X2634" s="33"/>
      <c r="Y2634" s="39"/>
      <c r="Z2634" s="19">
        <v>0.01</v>
      </c>
    </row>
    <row r="2635" spans="1:26" s="37" customFormat="1" ht="36.75" customHeight="1" thickBot="1" x14ac:dyDescent="0.6">
      <c r="A2635" s="147">
        <v>2162</v>
      </c>
      <c r="B2635" s="14" t="s">
        <v>32</v>
      </c>
      <c r="C2635" s="147">
        <v>44804</v>
      </c>
      <c r="D2635" s="14">
        <v>3</v>
      </c>
      <c r="E2635" s="14">
        <v>0</v>
      </c>
      <c r="F2635" s="14">
        <v>40</v>
      </c>
      <c r="G2635" s="29">
        <v>2</v>
      </c>
      <c r="H2635" s="20">
        <f t="shared" ref="H2635" si="404">SUM(D2635*400)+(E2635*100)+F2635</f>
        <v>1240</v>
      </c>
      <c r="I2635" s="14">
        <v>100</v>
      </c>
      <c r="J2635" s="30">
        <f t="shared" si="399"/>
        <v>124000</v>
      </c>
      <c r="K2635" s="14"/>
      <c r="L2635" s="14"/>
      <c r="M2635" s="14"/>
      <c r="N2635" s="14">
        <v>2</v>
      </c>
      <c r="O2635" s="19"/>
      <c r="P2635" s="31">
        <v>100</v>
      </c>
      <c r="Q2635" s="32"/>
      <c r="R2635" s="32"/>
      <c r="S2635" s="31"/>
      <c r="T2635" s="31"/>
      <c r="U2635" s="30"/>
      <c r="V2635" s="30">
        <f t="shared" si="393"/>
        <v>124000</v>
      </c>
      <c r="W2635" s="30">
        <f t="shared" si="400"/>
        <v>124000</v>
      </c>
      <c r="X2635" s="33">
        <v>50</v>
      </c>
      <c r="Y2635" s="6"/>
      <c r="Z2635" s="19">
        <v>0.03</v>
      </c>
    </row>
    <row r="2636" spans="1:26" s="37" customFormat="1" ht="36.75" customHeight="1" thickBot="1" x14ac:dyDescent="0.6">
      <c r="A2636" s="148"/>
      <c r="B2636" s="14" t="s">
        <v>32</v>
      </c>
      <c r="C2636" s="148"/>
      <c r="D2636" s="14"/>
      <c r="E2636" s="14"/>
      <c r="F2636" s="14"/>
      <c r="G2636" s="29"/>
      <c r="H2636" s="20"/>
      <c r="I2636" s="14"/>
      <c r="J2636" s="30"/>
      <c r="K2636" s="14"/>
      <c r="L2636" s="14" t="s">
        <v>33</v>
      </c>
      <c r="M2636" s="14" t="s">
        <v>37</v>
      </c>
      <c r="N2636" s="14">
        <v>2</v>
      </c>
      <c r="O2636" s="19">
        <v>108</v>
      </c>
      <c r="P2636" s="31">
        <v>100</v>
      </c>
      <c r="Q2636" s="32">
        <v>8450</v>
      </c>
      <c r="R2636" s="32">
        <f t="shared" ref="R2636:R2641" si="405">O2636*Q2636</f>
        <v>912600</v>
      </c>
      <c r="S2636" s="31">
        <v>17</v>
      </c>
      <c r="T2636" s="31">
        <v>24</v>
      </c>
      <c r="U2636" s="30">
        <f t="shared" ref="U2636:U2641" si="406">R2636*(100-T2636)%</f>
        <v>693576</v>
      </c>
      <c r="V2636" s="30">
        <f t="shared" si="393"/>
        <v>693576</v>
      </c>
      <c r="W2636" s="30">
        <f t="shared" si="400"/>
        <v>693576</v>
      </c>
      <c r="X2636" s="33">
        <v>10</v>
      </c>
      <c r="Y2636" s="6"/>
      <c r="Z2636" s="19">
        <v>0.02</v>
      </c>
    </row>
    <row r="2637" spans="1:26" s="37" customFormat="1" ht="36.75" customHeight="1" thickBot="1" x14ac:dyDescent="0.6">
      <c r="A2637" s="14">
        <v>2163</v>
      </c>
      <c r="B2637" s="14" t="s">
        <v>32</v>
      </c>
      <c r="C2637" s="14">
        <v>44807</v>
      </c>
      <c r="D2637" s="14">
        <v>0</v>
      </c>
      <c r="E2637" s="14">
        <v>0</v>
      </c>
      <c r="F2637" s="14">
        <v>53</v>
      </c>
      <c r="G2637" s="29">
        <v>2</v>
      </c>
      <c r="H2637" s="20">
        <v>53</v>
      </c>
      <c r="I2637" s="14">
        <v>420</v>
      </c>
      <c r="J2637" s="30">
        <f t="shared" ref="J2637:J2658" si="407">H2637*I2637</f>
        <v>22260</v>
      </c>
      <c r="K2637" s="14"/>
      <c r="L2637" s="14" t="s">
        <v>33</v>
      </c>
      <c r="M2637" s="14" t="s">
        <v>37</v>
      </c>
      <c r="N2637" s="14">
        <v>2</v>
      </c>
      <c r="O2637" s="19">
        <v>90</v>
      </c>
      <c r="P2637" s="31">
        <v>100</v>
      </c>
      <c r="Q2637" s="32">
        <v>8450</v>
      </c>
      <c r="R2637" s="32">
        <f t="shared" si="405"/>
        <v>760500</v>
      </c>
      <c r="S2637" s="31">
        <v>17</v>
      </c>
      <c r="T2637" s="31">
        <v>24</v>
      </c>
      <c r="U2637" s="30">
        <f t="shared" si="406"/>
        <v>577980</v>
      </c>
      <c r="V2637" s="30">
        <f t="shared" si="393"/>
        <v>600240</v>
      </c>
      <c r="W2637" s="30">
        <f t="shared" si="400"/>
        <v>600240</v>
      </c>
      <c r="X2637" s="33">
        <v>50</v>
      </c>
      <c r="Y2637" s="6"/>
      <c r="Z2637" s="19">
        <v>0.03</v>
      </c>
    </row>
    <row r="2638" spans="1:26" s="37" customFormat="1" ht="36.75" customHeight="1" thickBot="1" x14ac:dyDescent="0.6">
      <c r="A2638" s="14">
        <v>2164</v>
      </c>
      <c r="B2638" s="14" t="s">
        <v>32</v>
      </c>
      <c r="C2638" s="14">
        <v>44808</v>
      </c>
      <c r="D2638" s="14">
        <v>0</v>
      </c>
      <c r="E2638" s="14">
        <v>0</v>
      </c>
      <c r="F2638" s="14">
        <v>63</v>
      </c>
      <c r="G2638" s="29">
        <v>2</v>
      </c>
      <c r="H2638" s="20">
        <v>63</v>
      </c>
      <c r="I2638" s="14">
        <v>500</v>
      </c>
      <c r="J2638" s="30">
        <f t="shared" si="407"/>
        <v>31500</v>
      </c>
      <c r="K2638" s="14"/>
      <c r="L2638" s="14" t="s">
        <v>33</v>
      </c>
      <c r="M2638" s="14" t="s">
        <v>34</v>
      </c>
      <c r="N2638" s="14">
        <v>2</v>
      </c>
      <c r="O2638" s="19">
        <v>216</v>
      </c>
      <c r="P2638" s="31">
        <v>100</v>
      </c>
      <c r="Q2638" s="32">
        <v>8450</v>
      </c>
      <c r="R2638" s="32">
        <f t="shared" si="405"/>
        <v>1825200</v>
      </c>
      <c r="S2638" s="31">
        <v>26</v>
      </c>
      <c r="T2638" s="31">
        <v>85</v>
      </c>
      <c r="U2638" s="30">
        <f t="shared" si="406"/>
        <v>273780</v>
      </c>
      <c r="V2638" s="30">
        <f t="shared" si="393"/>
        <v>305280</v>
      </c>
      <c r="W2638" s="30">
        <f t="shared" si="400"/>
        <v>305280</v>
      </c>
      <c r="X2638" s="33">
        <v>50</v>
      </c>
      <c r="Y2638" s="6"/>
      <c r="Z2638" s="19">
        <v>0.03</v>
      </c>
    </row>
    <row r="2639" spans="1:26" s="37" customFormat="1" ht="36.75" customHeight="1" thickBot="1" x14ac:dyDescent="0.6">
      <c r="A2639" s="14">
        <v>2165</v>
      </c>
      <c r="B2639" s="14" t="s">
        <v>32</v>
      </c>
      <c r="C2639" s="14">
        <v>44809</v>
      </c>
      <c r="D2639" s="14">
        <v>0</v>
      </c>
      <c r="E2639" s="14">
        <v>0</v>
      </c>
      <c r="F2639" s="14">
        <v>53</v>
      </c>
      <c r="G2639" s="29">
        <v>2</v>
      </c>
      <c r="H2639" s="20">
        <v>53</v>
      </c>
      <c r="I2639" s="14">
        <v>460</v>
      </c>
      <c r="J2639" s="30">
        <f t="shared" si="407"/>
        <v>24380</v>
      </c>
      <c r="K2639" s="14"/>
      <c r="L2639" s="14" t="s">
        <v>33</v>
      </c>
      <c r="M2639" s="14" t="s">
        <v>34</v>
      </c>
      <c r="N2639" s="14">
        <v>2</v>
      </c>
      <c r="O2639" s="19">
        <v>216</v>
      </c>
      <c r="P2639" s="31">
        <v>100</v>
      </c>
      <c r="Q2639" s="32">
        <v>8450</v>
      </c>
      <c r="R2639" s="32">
        <f t="shared" si="405"/>
        <v>1825200</v>
      </c>
      <c r="S2639" s="31">
        <v>26</v>
      </c>
      <c r="T2639" s="31">
        <v>85</v>
      </c>
      <c r="U2639" s="30">
        <f t="shared" si="406"/>
        <v>273780</v>
      </c>
      <c r="V2639" s="30">
        <f t="shared" si="393"/>
        <v>298160</v>
      </c>
      <c r="W2639" s="30">
        <f t="shared" si="400"/>
        <v>298160</v>
      </c>
      <c r="X2639" s="33">
        <v>50</v>
      </c>
      <c r="Y2639" s="6"/>
      <c r="Z2639" s="19">
        <v>0.03</v>
      </c>
    </row>
    <row r="2640" spans="1:26" s="37" customFormat="1" ht="36.75" customHeight="1" thickBot="1" x14ac:dyDescent="0.6">
      <c r="A2640" s="14">
        <v>2166</v>
      </c>
      <c r="B2640" s="14" t="s">
        <v>32</v>
      </c>
      <c r="C2640" s="14">
        <v>44810</v>
      </c>
      <c r="D2640" s="14">
        <v>0</v>
      </c>
      <c r="E2640" s="14">
        <v>0</v>
      </c>
      <c r="F2640" s="14">
        <v>91</v>
      </c>
      <c r="G2640" s="29">
        <v>2</v>
      </c>
      <c r="H2640" s="20">
        <v>91</v>
      </c>
      <c r="I2640" s="14">
        <v>420</v>
      </c>
      <c r="J2640" s="30">
        <f t="shared" si="407"/>
        <v>38220</v>
      </c>
      <c r="K2640" s="14"/>
      <c r="L2640" s="14" t="s">
        <v>33</v>
      </c>
      <c r="M2640" s="14" t="s">
        <v>34</v>
      </c>
      <c r="N2640" s="14">
        <v>2</v>
      </c>
      <c r="O2640" s="19">
        <v>224</v>
      </c>
      <c r="P2640" s="31">
        <v>100</v>
      </c>
      <c r="Q2640" s="32">
        <v>8450</v>
      </c>
      <c r="R2640" s="32">
        <f t="shared" si="405"/>
        <v>1892800</v>
      </c>
      <c r="S2640" s="31">
        <v>22</v>
      </c>
      <c r="T2640" s="31">
        <v>85</v>
      </c>
      <c r="U2640" s="30">
        <f t="shared" si="406"/>
        <v>283920</v>
      </c>
      <c r="V2640" s="30">
        <f t="shared" si="393"/>
        <v>322140</v>
      </c>
      <c r="W2640" s="30">
        <f t="shared" si="400"/>
        <v>322140</v>
      </c>
      <c r="X2640" s="33">
        <v>50</v>
      </c>
      <c r="Y2640" s="6"/>
      <c r="Z2640" s="19">
        <v>0.03</v>
      </c>
    </row>
    <row r="2641" spans="1:26" s="37" customFormat="1" ht="36.75" customHeight="1" thickBot="1" x14ac:dyDescent="0.6">
      <c r="A2641" s="14">
        <v>2167</v>
      </c>
      <c r="B2641" s="14" t="s">
        <v>32</v>
      </c>
      <c r="C2641" s="14">
        <v>44811</v>
      </c>
      <c r="D2641" s="14">
        <v>0</v>
      </c>
      <c r="E2641" s="14">
        <v>1</v>
      </c>
      <c r="F2641" s="14">
        <v>11</v>
      </c>
      <c r="G2641" s="29">
        <v>2</v>
      </c>
      <c r="H2641" s="20">
        <v>111</v>
      </c>
      <c r="I2641" s="14">
        <v>100</v>
      </c>
      <c r="J2641" s="30">
        <f t="shared" si="407"/>
        <v>11100</v>
      </c>
      <c r="K2641" s="14"/>
      <c r="L2641" s="14" t="s">
        <v>33</v>
      </c>
      <c r="M2641" s="14" t="s">
        <v>37</v>
      </c>
      <c r="N2641" s="14">
        <v>2</v>
      </c>
      <c r="O2641" s="19">
        <v>108</v>
      </c>
      <c r="P2641" s="31">
        <v>100</v>
      </c>
      <c r="Q2641" s="32">
        <v>8450</v>
      </c>
      <c r="R2641" s="32">
        <f t="shared" si="405"/>
        <v>912600</v>
      </c>
      <c r="S2641" s="31">
        <v>17</v>
      </c>
      <c r="T2641" s="31">
        <v>24</v>
      </c>
      <c r="U2641" s="30">
        <f t="shared" si="406"/>
        <v>693576</v>
      </c>
      <c r="V2641" s="30">
        <f t="shared" si="393"/>
        <v>704676</v>
      </c>
      <c r="W2641" s="30">
        <f t="shared" si="400"/>
        <v>704676</v>
      </c>
      <c r="X2641" s="33">
        <v>50</v>
      </c>
      <c r="Y2641" s="6"/>
      <c r="Z2641" s="19">
        <v>0.03</v>
      </c>
    </row>
    <row r="2642" spans="1:26" s="37" customFormat="1" ht="36.75" customHeight="1" thickBot="1" x14ac:dyDescent="0.6">
      <c r="A2642" s="14">
        <v>2168</v>
      </c>
      <c r="B2642" s="14" t="s">
        <v>32</v>
      </c>
      <c r="C2642" s="14">
        <v>44814</v>
      </c>
      <c r="D2642" s="14">
        <v>0</v>
      </c>
      <c r="E2642" s="14">
        <v>3</v>
      </c>
      <c r="F2642" s="14">
        <v>26</v>
      </c>
      <c r="G2642" s="29">
        <v>1</v>
      </c>
      <c r="H2642" s="20">
        <v>326</v>
      </c>
      <c r="I2642" s="14">
        <v>100</v>
      </c>
      <c r="J2642" s="30">
        <f t="shared" si="407"/>
        <v>32600</v>
      </c>
      <c r="K2642" s="14">
        <v>2</v>
      </c>
      <c r="L2642" s="14"/>
      <c r="M2642" s="14"/>
      <c r="N2642" s="14">
        <v>1</v>
      </c>
      <c r="O2642" s="19"/>
      <c r="P2642" s="31">
        <v>100</v>
      </c>
      <c r="Q2642" s="32"/>
      <c r="R2642" s="32"/>
      <c r="S2642" s="31"/>
      <c r="T2642" s="31"/>
      <c r="U2642" s="30"/>
      <c r="V2642" s="30">
        <f t="shared" si="393"/>
        <v>32600</v>
      </c>
      <c r="W2642" s="30">
        <f t="shared" si="400"/>
        <v>32600</v>
      </c>
      <c r="X2642" s="33">
        <v>50</v>
      </c>
      <c r="Y2642" s="39"/>
      <c r="Z2642" s="19">
        <v>0.01</v>
      </c>
    </row>
    <row r="2643" spans="1:26" s="37" customFormat="1" ht="36.75" customHeight="1" thickBot="1" x14ac:dyDescent="0.6">
      <c r="A2643" s="14">
        <v>2169</v>
      </c>
      <c r="B2643" s="14" t="s">
        <v>32</v>
      </c>
      <c r="C2643" s="14">
        <v>44815</v>
      </c>
      <c r="D2643" s="14">
        <v>0</v>
      </c>
      <c r="E2643" s="14">
        <v>1</v>
      </c>
      <c r="F2643" s="14">
        <v>17</v>
      </c>
      <c r="G2643" s="29">
        <v>2</v>
      </c>
      <c r="H2643" s="20">
        <v>117</v>
      </c>
      <c r="I2643" s="14">
        <v>100</v>
      </c>
      <c r="J2643" s="30">
        <f t="shared" si="407"/>
        <v>11700</v>
      </c>
      <c r="K2643" s="14"/>
      <c r="L2643" s="14" t="s">
        <v>33</v>
      </c>
      <c r="M2643" s="14" t="s">
        <v>37</v>
      </c>
      <c r="N2643" s="14">
        <v>2</v>
      </c>
      <c r="O2643" s="19">
        <v>108</v>
      </c>
      <c r="P2643" s="31">
        <v>100</v>
      </c>
      <c r="Q2643" s="32">
        <v>8450</v>
      </c>
      <c r="R2643" s="32">
        <f>O2643*Q2643</f>
        <v>912600</v>
      </c>
      <c r="S2643" s="31">
        <v>12</v>
      </c>
      <c r="T2643" s="31">
        <v>14</v>
      </c>
      <c r="U2643" s="30">
        <f>R2643*(100-T2643)%</f>
        <v>784836</v>
      </c>
      <c r="V2643" s="30">
        <f t="shared" si="393"/>
        <v>796536</v>
      </c>
      <c r="W2643" s="30">
        <f t="shared" si="400"/>
        <v>796536</v>
      </c>
      <c r="X2643" s="33">
        <v>50</v>
      </c>
      <c r="Y2643" s="6"/>
      <c r="Z2643" s="19">
        <v>0.03</v>
      </c>
    </row>
    <row r="2644" spans="1:26" s="37" customFormat="1" ht="36.75" customHeight="1" thickBot="1" x14ac:dyDescent="0.6">
      <c r="A2644" s="14">
        <v>2170</v>
      </c>
      <c r="B2644" s="14" t="s">
        <v>32</v>
      </c>
      <c r="C2644" s="14">
        <v>44841</v>
      </c>
      <c r="D2644" s="14">
        <v>0</v>
      </c>
      <c r="E2644" s="14">
        <v>1</v>
      </c>
      <c r="F2644" s="14">
        <v>96</v>
      </c>
      <c r="G2644" s="29">
        <v>1</v>
      </c>
      <c r="H2644" s="20">
        <v>196</v>
      </c>
      <c r="I2644" s="14">
        <v>420</v>
      </c>
      <c r="J2644" s="30">
        <f t="shared" si="407"/>
        <v>82320</v>
      </c>
      <c r="K2644" s="14">
        <v>2</v>
      </c>
      <c r="L2644" s="14"/>
      <c r="M2644" s="14"/>
      <c r="N2644" s="14">
        <v>1</v>
      </c>
      <c r="O2644" s="19"/>
      <c r="P2644" s="31">
        <v>100</v>
      </c>
      <c r="Q2644" s="32"/>
      <c r="R2644" s="32"/>
      <c r="S2644" s="31"/>
      <c r="T2644" s="31"/>
      <c r="U2644" s="30"/>
      <c r="V2644" s="30">
        <f t="shared" si="393"/>
        <v>82320</v>
      </c>
      <c r="W2644" s="30">
        <f t="shared" si="400"/>
        <v>82320</v>
      </c>
      <c r="X2644" s="33">
        <v>50</v>
      </c>
      <c r="Y2644" s="39"/>
      <c r="Z2644" s="19">
        <v>0.01</v>
      </c>
    </row>
    <row r="2645" spans="1:26" s="37" customFormat="1" ht="36.75" customHeight="1" thickBot="1" x14ac:dyDescent="0.6">
      <c r="A2645" s="14">
        <v>2171</v>
      </c>
      <c r="B2645" s="14" t="s">
        <v>32</v>
      </c>
      <c r="C2645" s="14">
        <v>44871</v>
      </c>
      <c r="D2645" s="14">
        <v>0</v>
      </c>
      <c r="E2645" s="14">
        <v>3</v>
      </c>
      <c r="F2645" s="14">
        <v>46</v>
      </c>
      <c r="G2645" s="29">
        <v>2</v>
      </c>
      <c r="H2645" s="20">
        <v>346</v>
      </c>
      <c r="I2645" s="14">
        <v>200</v>
      </c>
      <c r="J2645" s="30">
        <f t="shared" si="407"/>
        <v>69200</v>
      </c>
      <c r="K2645" s="14"/>
      <c r="L2645" s="14" t="s">
        <v>33</v>
      </c>
      <c r="M2645" s="14" t="s">
        <v>37</v>
      </c>
      <c r="N2645" s="14">
        <v>2</v>
      </c>
      <c r="O2645" s="19">
        <v>198</v>
      </c>
      <c r="P2645" s="31">
        <v>100</v>
      </c>
      <c r="Q2645" s="32">
        <v>8450</v>
      </c>
      <c r="R2645" s="32">
        <f>O2645*Q2645</f>
        <v>1673100</v>
      </c>
      <c r="S2645" s="31">
        <v>6</v>
      </c>
      <c r="T2645" s="31">
        <v>6</v>
      </c>
      <c r="U2645" s="30">
        <f>R2645*(100-T2645)%</f>
        <v>1572714</v>
      </c>
      <c r="V2645" s="30">
        <f t="shared" si="393"/>
        <v>1641914</v>
      </c>
      <c r="W2645" s="30">
        <f t="shared" si="400"/>
        <v>1641914</v>
      </c>
      <c r="X2645" s="33">
        <v>50</v>
      </c>
      <c r="Y2645" s="6"/>
      <c r="Z2645" s="19">
        <v>0.03</v>
      </c>
    </row>
    <row r="2646" spans="1:26" s="37" customFormat="1" ht="36.75" customHeight="1" thickBot="1" x14ac:dyDescent="0.6">
      <c r="A2646" s="14">
        <v>2172</v>
      </c>
      <c r="B2646" s="14" t="s">
        <v>32</v>
      </c>
      <c r="C2646" s="14">
        <v>44872</v>
      </c>
      <c r="D2646" s="14">
        <v>0</v>
      </c>
      <c r="E2646" s="14">
        <v>1</v>
      </c>
      <c r="F2646" s="14">
        <v>58</v>
      </c>
      <c r="G2646" s="29">
        <v>2</v>
      </c>
      <c r="H2646" s="20">
        <v>158</v>
      </c>
      <c r="I2646" s="14">
        <v>420</v>
      </c>
      <c r="J2646" s="30">
        <f t="shared" si="407"/>
        <v>66360</v>
      </c>
      <c r="K2646" s="14"/>
      <c r="L2646" s="14" t="s">
        <v>33</v>
      </c>
      <c r="M2646" s="14" t="s">
        <v>34</v>
      </c>
      <c r="N2646" s="14">
        <v>2</v>
      </c>
      <c r="O2646" s="19">
        <v>216</v>
      </c>
      <c r="P2646" s="31">
        <v>100</v>
      </c>
      <c r="Q2646" s="32">
        <v>8450</v>
      </c>
      <c r="R2646" s="32">
        <f>O2646*Q2646</f>
        <v>1825200</v>
      </c>
      <c r="S2646" s="31">
        <v>26</v>
      </c>
      <c r="T2646" s="31">
        <v>85</v>
      </c>
      <c r="U2646" s="30">
        <f>R2646*(100-T2646)%</f>
        <v>273780</v>
      </c>
      <c r="V2646" s="30">
        <f t="shared" si="393"/>
        <v>340140</v>
      </c>
      <c r="W2646" s="30">
        <f t="shared" si="400"/>
        <v>340140</v>
      </c>
      <c r="X2646" s="33">
        <v>50</v>
      </c>
      <c r="Y2646" s="6"/>
      <c r="Z2646" s="19">
        <v>0.03</v>
      </c>
    </row>
    <row r="2647" spans="1:26" s="37" customFormat="1" ht="36.75" customHeight="1" thickBot="1" x14ac:dyDescent="0.6">
      <c r="A2647" s="14">
        <v>2173</v>
      </c>
      <c r="B2647" s="14" t="s">
        <v>32</v>
      </c>
      <c r="C2647" s="14">
        <v>44875</v>
      </c>
      <c r="D2647" s="14">
        <v>0</v>
      </c>
      <c r="E2647" s="14">
        <v>1</v>
      </c>
      <c r="F2647" s="14">
        <v>22</v>
      </c>
      <c r="G2647" s="29">
        <v>2</v>
      </c>
      <c r="H2647" s="20">
        <v>122</v>
      </c>
      <c r="I2647" s="14">
        <v>420</v>
      </c>
      <c r="J2647" s="30">
        <f t="shared" si="407"/>
        <v>51240</v>
      </c>
      <c r="K2647" s="14"/>
      <c r="L2647" s="14" t="s">
        <v>33</v>
      </c>
      <c r="M2647" s="14" t="s">
        <v>37</v>
      </c>
      <c r="N2647" s="14">
        <v>2</v>
      </c>
      <c r="O2647" s="19">
        <v>108</v>
      </c>
      <c r="P2647" s="31">
        <v>100</v>
      </c>
      <c r="Q2647" s="32">
        <v>8450</v>
      </c>
      <c r="R2647" s="32">
        <f>O2647*Q2647</f>
        <v>912600</v>
      </c>
      <c r="S2647" s="31">
        <v>22</v>
      </c>
      <c r="T2647" s="31">
        <v>34</v>
      </c>
      <c r="U2647" s="30">
        <f>R2647*(100-T2647)%</f>
        <v>602316</v>
      </c>
      <c r="V2647" s="30">
        <f t="shared" ref="V2647:V2677" si="408">U2647+J2647</f>
        <v>653556</v>
      </c>
      <c r="W2647" s="30">
        <f t="shared" si="400"/>
        <v>653556</v>
      </c>
      <c r="X2647" s="33">
        <v>50</v>
      </c>
      <c r="Y2647" s="6"/>
      <c r="Z2647" s="19">
        <v>0.03</v>
      </c>
    </row>
    <row r="2648" spans="1:26" s="37" customFormat="1" ht="36.75" customHeight="1" thickBot="1" x14ac:dyDescent="0.6">
      <c r="A2648" s="14">
        <v>2174</v>
      </c>
      <c r="B2648" s="14" t="s">
        <v>32</v>
      </c>
      <c r="C2648" s="14">
        <v>44876</v>
      </c>
      <c r="D2648" s="14">
        <v>0</v>
      </c>
      <c r="E2648" s="14">
        <v>1</v>
      </c>
      <c r="F2648" s="14">
        <v>84</v>
      </c>
      <c r="G2648" s="29">
        <v>2</v>
      </c>
      <c r="H2648" s="20">
        <v>184</v>
      </c>
      <c r="I2648" s="14">
        <v>420</v>
      </c>
      <c r="J2648" s="30">
        <f t="shared" si="407"/>
        <v>77280</v>
      </c>
      <c r="K2648" s="14"/>
      <c r="L2648" s="14" t="s">
        <v>33</v>
      </c>
      <c r="M2648" s="14" t="s">
        <v>34</v>
      </c>
      <c r="N2648" s="14">
        <v>2</v>
      </c>
      <c r="O2648" s="19">
        <v>216</v>
      </c>
      <c r="P2648" s="31">
        <v>100</v>
      </c>
      <c r="Q2648" s="32">
        <v>8450</v>
      </c>
      <c r="R2648" s="32">
        <f>O2648*Q2648</f>
        <v>1825200</v>
      </c>
      <c r="S2648" s="31">
        <v>17</v>
      </c>
      <c r="T2648" s="31">
        <v>60</v>
      </c>
      <c r="U2648" s="30">
        <f>R2648*(100-T2648)%</f>
        <v>730080</v>
      </c>
      <c r="V2648" s="30">
        <f t="shared" si="408"/>
        <v>807360</v>
      </c>
      <c r="W2648" s="30">
        <f t="shared" si="400"/>
        <v>807360</v>
      </c>
      <c r="X2648" s="33">
        <v>50</v>
      </c>
      <c r="Y2648" s="6"/>
      <c r="Z2648" s="19">
        <v>0.03</v>
      </c>
    </row>
    <row r="2649" spans="1:26" s="37" customFormat="1" ht="36.75" customHeight="1" thickBot="1" x14ac:dyDescent="0.6">
      <c r="A2649" s="14">
        <v>2175</v>
      </c>
      <c r="B2649" s="14" t="s">
        <v>32</v>
      </c>
      <c r="C2649" s="14">
        <v>44877</v>
      </c>
      <c r="D2649" s="14">
        <v>0</v>
      </c>
      <c r="E2649" s="14">
        <v>0</v>
      </c>
      <c r="F2649" s="14">
        <v>57</v>
      </c>
      <c r="G2649" s="29">
        <v>2</v>
      </c>
      <c r="H2649" s="20">
        <v>57</v>
      </c>
      <c r="I2649" s="14">
        <v>420</v>
      </c>
      <c r="J2649" s="30">
        <f t="shared" si="407"/>
        <v>23940</v>
      </c>
      <c r="K2649" s="14"/>
      <c r="L2649" s="14" t="s">
        <v>33</v>
      </c>
      <c r="M2649" s="14" t="s">
        <v>37</v>
      </c>
      <c r="N2649" s="14">
        <v>2</v>
      </c>
      <c r="O2649" s="19">
        <v>216</v>
      </c>
      <c r="P2649" s="31">
        <v>100</v>
      </c>
      <c r="Q2649" s="32">
        <v>8450</v>
      </c>
      <c r="R2649" s="32">
        <f>O2649*Q2649</f>
        <v>1825200</v>
      </c>
      <c r="S2649" s="31">
        <v>17</v>
      </c>
      <c r="T2649" s="31">
        <v>24</v>
      </c>
      <c r="U2649" s="30">
        <f>R2649*(100-T2649)%</f>
        <v>1387152</v>
      </c>
      <c r="V2649" s="30">
        <f t="shared" si="408"/>
        <v>1411092</v>
      </c>
      <c r="W2649" s="30">
        <f t="shared" si="400"/>
        <v>1411092</v>
      </c>
      <c r="X2649" s="33">
        <v>50</v>
      </c>
      <c r="Y2649" s="6"/>
      <c r="Z2649" s="19">
        <v>0.03</v>
      </c>
    </row>
    <row r="2650" spans="1:26" s="37" customFormat="1" ht="36.75" customHeight="1" thickBot="1" x14ac:dyDescent="0.6">
      <c r="A2650" s="14">
        <v>2176</v>
      </c>
      <c r="B2650" s="14" t="s">
        <v>32</v>
      </c>
      <c r="C2650" s="14">
        <v>47253</v>
      </c>
      <c r="D2650" s="14">
        <v>1</v>
      </c>
      <c r="E2650" s="14">
        <v>0</v>
      </c>
      <c r="F2650" s="14">
        <v>67</v>
      </c>
      <c r="G2650" s="29">
        <v>1</v>
      </c>
      <c r="H2650" s="20">
        <v>467</v>
      </c>
      <c r="I2650" s="14">
        <v>420</v>
      </c>
      <c r="J2650" s="30">
        <f t="shared" si="407"/>
        <v>196140</v>
      </c>
      <c r="K2650" s="14">
        <v>2</v>
      </c>
      <c r="L2650" s="14"/>
      <c r="M2650" s="14"/>
      <c r="N2650" s="14">
        <v>1</v>
      </c>
      <c r="O2650" s="19"/>
      <c r="P2650" s="31">
        <v>100</v>
      </c>
      <c r="Q2650" s="32"/>
      <c r="R2650" s="32"/>
      <c r="S2650" s="31"/>
      <c r="T2650" s="31"/>
      <c r="U2650" s="30"/>
      <c r="V2650" s="30">
        <f t="shared" si="408"/>
        <v>196140</v>
      </c>
      <c r="W2650" s="30">
        <f t="shared" si="400"/>
        <v>196140</v>
      </c>
      <c r="X2650" s="33">
        <v>50</v>
      </c>
      <c r="Y2650" s="39"/>
      <c r="Z2650" s="19">
        <v>0.01</v>
      </c>
    </row>
    <row r="2651" spans="1:26" s="37" customFormat="1" ht="36.75" customHeight="1" thickBot="1" x14ac:dyDescent="0.6">
      <c r="A2651" s="14">
        <v>2177</v>
      </c>
      <c r="B2651" s="14" t="s">
        <v>32</v>
      </c>
      <c r="C2651" s="14">
        <v>48237</v>
      </c>
      <c r="D2651" s="14">
        <v>11</v>
      </c>
      <c r="E2651" s="14">
        <v>1</v>
      </c>
      <c r="F2651" s="14">
        <v>21</v>
      </c>
      <c r="G2651" s="29">
        <v>1</v>
      </c>
      <c r="H2651" s="20">
        <v>4521</v>
      </c>
      <c r="I2651" s="14">
        <v>100</v>
      </c>
      <c r="J2651" s="30">
        <f t="shared" si="407"/>
        <v>452100</v>
      </c>
      <c r="K2651" s="14">
        <v>2</v>
      </c>
      <c r="L2651" s="14"/>
      <c r="M2651" s="14"/>
      <c r="N2651" s="14">
        <v>1</v>
      </c>
      <c r="O2651" s="19"/>
      <c r="P2651" s="31">
        <v>100</v>
      </c>
      <c r="Q2651" s="32"/>
      <c r="R2651" s="32"/>
      <c r="S2651" s="31"/>
      <c r="T2651" s="31"/>
      <c r="U2651" s="30"/>
      <c r="V2651" s="30">
        <f t="shared" si="408"/>
        <v>452100</v>
      </c>
      <c r="W2651" s="30">
        <f t="shared" si="400"/>
        <v>452100</v>
      </c>
      <c r="X2651" s="33">
        <v>50</v>
      </c>
      <c r="Y2651" s="39"/>
      <c r="Z2651" s="19">
        <v>0.01</v>
      </c>
    </row>
    <row r="2652" spans="1:26" s="37" customFormat="1" ht="36.75" customHeight="1" thickBot="1" x14ac:dyDescent="0.6">
      <c r="A2652" s="14">
        <v>2178</v>
      </c>
      <c r="B2652" s="14" t="s">
        <v>32</v>
      </c>
      <c r="C2652" s="14">
        <v>48658</v>
      </c>
      <c r="D2652" s="14">
        <v>0</v>
      </c>
      <c r="E2652" s="14">
        <v>0</v>
      </c>
      <c r="F2652" s="14">
        <v>18</v>
      </c>
      <c r="G2652" s="29">
        <v>1</v>
      </c>
      <c r="H2652" s="20">
        <v>18</v>
      </c>
      <c r="I2652" s="14">
        <v>420</v>
      </c>
      <c r="J2652" s="30">
        <f t="shared" si="407"/>
        <v>7560</v>
      </c>
      <c r="K2652" s="14">
        <v>2</v>
      </c>
      <c r="L2652" s="14"/>
      <c r="M2652" s="14"/>
      <c r="N2652" s="14">
        <v>1</v>
      </c>
      <c r="O2652" s="19"/>
      <c r="P2652" s="31">
        <v>100</v>
      </c>
      <c r="Q2652" s="32"/>
      <c r="R2652" s="32"/>
      <c r="S2652" s="31"/>
      <c r="T2652" s="31"/>
      <c r="U2652" s="30"/>
      <c r="V2652" s="30">
        <f t="shared" si="408"/>
        <v>7560</v>
      </c>
      <c r="W2652" s="30">
        <f t="shared" si="400"/>
        <v>7560</v>
      </c>
      <c r="X2652" s="33">
        <v>50</v>
      </c>
      <c r="Y2652" s="39"/>
      <c r="Z2652" s="19">
        <v>0.01</v>
      </c>
    </row>
    <row r="2653" spans="1:26" s="37" customFormat="1" ht="36.75" customHeight="1" thickBot="1" x14ac:dyDescent="0.6">
      <c r="A2653" s="14">
        <v>2179</v>
      </c>
      <c r="B2653" s="14" t="s">
        <v>32</v>
      </c>
      <c r="C2653" s="14">
        <v>48729</v>
      </c>
      <c r="D2653" s="14">
        <v>0</v>
      </c>
      <c r="E2653" s="14">
        <v>0</v>
      </c>
      <c r="F2653" s="14">
        <v>53</v>
      </c>
      <c r="G2653" s="29">
        <v>2</v>
      </c>
      <c r="H2653" s="20">
        <v>53</v>
      </c>
      <c r="I2653" s="14">
        <v>100</v>
      </c>
      <c r="J2653" s="30">
        <f t="shared" si="407"/>
        <v>5300</v>
      </c>
      <c r="K2653" s="14"/>
      <c r="L2653" s="14" t="s">
        <v>33</v>
      </c>
      <c r="M2653" s="14" t="s">
        <v>37</v>
      </c>
      <c r="N2653" s="14">
        <v>2</v>
      </c>
      <c r="O2653" s="19">
        <v>90</v>
      </c>
      <c r="P2653" s="31">
        <v>100</v>
      </c>
      <c r="Q2653" s="32">
        <v>8450</v>
      </c>
      <c r="R2653" s="32">
        <f>O2653*Q2653</f>
        <v>760500</v>
      </c>
      <c r="S2653" s="31">
        <v>17</v>
      </c>
      <c r="T2653" s="31">
        <v>24</v>
      </c>
      <c r="U2653" s="30">
        <f>R2653*(100-T2653)%</f>
        <v>577980</v>
      </c>
      <c r="V2653" s="30">
        <f t="shared" si="408"/>
        <v>583280</v>
      </c>
      <c r="W2653" s="30">
        <f t="shared" si="400"/>
        <v>583280</v>
      </c>
      <c r="X2653" s="33">
        <v>50</v>
      </c>
      <c r="Y2653" s="6"/>
      <c r="Z2653" s="19">
        <v>0.03</v>
      </c>
    </row>
    <row r="2654" spans="1:26" s="37" customFormat="1" ht="36.75" customHeight="1" thickBot="1" x14ac:dyDescent="0.6">
      <c r="A2654" s="14">
        <v>2180</v>
      </c>
      <c r="B2654" s="14" t="s">
        <v>32</v>
      </c>
      <c r="C2654" s="14">
        <v>48755</v>
      </c>
      <c r="D2654" s="14">
        <v>1</v>
      </c>
      <c r="E2654" s="14">
        <v>3</v>
      </c>
      <c r="F2654" s="14">
        <v>5</v>
      </c>
      <c r="G2654" s="29">
        <v>1</v>
      </c>
      <c r="H2654" s="20">
        <v>705</v>
      </c>
      <c r="I2654" s="14">
        <v>440</v>
      </c>
      <c r="J2654" s="30">
        <f t="shared" si="407"/>
        <v>310200</v>
      </c>
      <c r="K2654" s="14">
        <v>2</v>
      </c>
      <c r="L2654" s="14"/>
      <c r="M2654" s="14"/>
      <c r="N2654" s="14">
        <v>1</v>
      </c>
      <c r="O2654" s="19"/>
      <c r="P2654" s="31">
        <v>100</v>
      </c>
      <c r="Q2654" s="32"/>
      <c r="R2654" s="32"/>
      <c r="S2654" s="31"/>
      <c r="T2654" s="31"/>
      <c r="U2654" s="30"/>
      <c r="V2654" s="30">
        <f t="shared" si="408"/>
        <v>310200</v>
      </c>
      <c r="W2654" s="30">
        <f t="shared" si="400"/>
        <v>310200</v>
      </c>
      <c r="X2654" s="33">
        <v>50</v>
      </c>
      <c r="Y2654" s="39"/>
      <c r="Z2654" s="19">
        <v>0.01</v>
      </c>
    </row>
    <row r="2655" spans="1:26" s="37" customFormat="1" ht="36.75" customHeight="1" thickBot="1" x14ac:dyDescent="0.6">
      <c r="A2655" s="14">
        <v>2181</v>
      </c>
      <c r="B2655" s="14" t="s">
        <v>32</v>
      </c>
      <c r="C2655" s="14">
        <v>48756</v>
      </c>
      <c r="D2655" s="14">
        <v>1</v>
      </c>
      <c r="E2655" s="14">
        <v>2</v>
      </c>
      <c r="F2655" s="14">
        <v>78</v>
      </c>
      <c r="G2655" s="29">
        <v>1</v>
      </c>
      <c r="H2655" s="20">
        <v>678</v>
      </c>
      <c r="I2655" s="14">
        <v>440</v>
      </c>
      <c r="J2655" s="30">
        <f t="shared" si="407"/>
        <v>298320</v>
      </c>
      <c r="K2655" s="14">
        <v>2</v>
      </c>
      <c r="L2655" s="14"/>
      <c r="M2655" s="14"/>
      <c r="N2655" s="14">
        <v>1</v>
      </c>
      <c r="O2655" s="19"/>
      <c r="P2655" s="31">
        <v>100</v>
      </c>
      <c r="Q2655" s="32"/>
      <c r="R2655" s="32"/>
      <c r="S2655" s="31"/>
      <c r="T2655" s="31"/>
      <c r="U2655" s="30"/>
      <c r="V2655" s="30">
        <f t="shared" si="408"/>
        <v>298320</v>
      </c>
      <c r="W2655" s="30">
        <f t="shared" si="400"/>
        <v>298320</v>
      </c>
      <c r="X2655" s="33">
        <v>50</v>
      </c>
      <c r="Y2655" s="39"/>
      <c r="Z2655" s="19">
        <v>0.01</v>
      </c>
    </row>
    <row r="2656" spans="1:26" s="37" customFormat="1" ht="36.75" customHeight="1" thickBot="1" x14ac:dyDescent="0.6">
      <c r="A2656" s="14">
        <v>2182</v>
      </c>
      <c r="B2656" s="14" t="s">
        <v>32</v>
      </c>
      <c r="C2656" s="14">
        <v>48774</v>
      </c>
      <c r="D2656" s="14">
        <v>1</v>
      </c>
      <c r="E2656" s="14">
        <v>2</v>
      </c>
      <c r="F2656" s="14">
        <v>59</v>
      </c>
      <c r="G2656" s="29">
        <v>1</v>
      </c>
      <c r="H2656" s="20">
        <v>659</v>
      </c>
      <c r="I2656" s="14">
        <v>310</v>
      </c>
      <c r="J2656" s="30">
        <f t="shared" si="407"/>
        <v>204290</v>
      </c>
      <c r="K2656" s="14">
        <v>2</v>
      </c>
      <c r="L2656" s="14"/>
      <c r="M2656" s="14"/>
      <c r="N2656" s="14">
        <v>1</v>
      </c>
      <c r="O2656" s="19"/>
      <c r="P2656" s="31">
        <v>100</v>
      </c>
      <c r="Q2656" s="32"/>
      <c r="R2656" s="32"/>
      <c r="S2656" s="31"/>
      <c r="T2656" s="31"/>
      <c r="U2656" s="30"/>
      <c r="V2656" s="30">
        <f t="shared" si="408"/>
        <v>204290</v>
      </c>
      <c r="W2656" s="30">
        <f t="shared" si="400"/>
        <v>204290</v>
      </c>
      <c r="X2656" s="33">
        <v>50</v>
      </c>
      <c r="Y2656" s="39"/>
      <c r="Z2656" s="19">
        <v>0.01</v>
      </c>
    </row>
    <row r="2657" spans="1:26" s="37" customFormat="1" ht="36.75" customHeight="1" thickBot="1" x14ac:dyDescent="0.6">
      <c r="A2657" s="14">
        <v>2183</v>
      </c>
      <c r="B2657" s="14" t="s">
        <v>32</v>
      </c>
      <c r="C2657" s="14">
        <v>48775</v>
      </c>
      <c r="D2657" s="14">
        <v>1</v>
      </c>
      <c r="E2657" s="14">
        <v>2</v>
      </c>
      <c r="F2657" s="14">
        <v>99</v>
      </c>
      <c r="G2657" s="29">
        <v>1</v>
      </c>
      <c r="H2657" s="20">
        <v>699</v>
      </c>
      <c r="I2657" s="14">
        <v>100</v>
      </c>
      <c r="J2657" s="30">
        <f t="shared" si="407"/>
        <v>69900</v>
      </c>
      <c r="K2657" s="14">
        <v>2</v>
      </c>
      <c r="L2657" s="14"/>
      <c r="M2657" s="14"/>
      <c r="N2657" s="14">
        <v>1</v>
      </c>
      <c r="O2657" s="19"/>
      <c r="P2657" s="31">
        <v>100</v>
      </c>
      <c r="Q2657" s="32"/>
      <c r="R2657" s="32"/>
      <c r="S2657" s="31"/>
      <c r="T2657" s="31"/>
      <c r="U2657" s="30"/>
      <c r="V2657" s="30">
        <f t="shared" si="408"/>
        <v>69900</v>
      </c>
      <c r="W2657" s="30">
        <f t="shared" si="400"/>
        <v>69900</v>
      </c>
      <c r="X2657" s="33">
        <v>50</v>
      </c>
      <c r="Y2657" s="39"/>
      <c r="Z2657" s="19">
        <v>0.01</v>
      </c>
    </row>
    <row r="2658" spans="1:26" s="37" customFormat="1" ht="36.75" customHeight="1" thickBot="1" x14ac:dyDescent="0.6">
      <c r="A2658" s="147">
        <v>2184</v>
      </c>
      <c r="B2658" s="14" t="s">
        <v>32</v>
      </c>
      <c r="C2658" s="14">
        <v>48776</v>
      </c>
      <c r="D2658" s="14">
        <v>0</v>
      </c>
      <c r="E2658" s="14">
        <v>1</v>
      </c>
      <c r="F2658" s="14">
        <v>85</v>
      </c>
      <c r="G2658" s="29">
        <v>2</v>
      </c>
      <c r="H2658" s="20">
        <v>185</v>
      </c>
      <c r="I2658" s="14">
        <v>500</v>
      </c>
      <c r="J2658" s="30">
        <f t="shared" si="407"/>
        <v>92500</v>
      </c>
      <c r="K2658" s="14">
        <v>2</v>
      </c>
      <c r="L2658" s="14"/>
      <c r="M2658" s="14"/>
      <c r="N2658" s="14">
        <v>2</v>
      </c>
      <c r="O2658" s="19"/>
      <c r="P2658" s="31">
        <v>100</v>
      </c>
      <c r="Q2658" s="32"/>
      <c r="R2658" s="32"/>
      <c r="S2658" s="31"/>
      <c r="T2658" s="31"/>
      <c r="U2658" s="30"/>
      <c r="V2658" s="30">
        <f t="shared" si="408"/>
        <v>92500</v>
      </c>
      <c r="W2658" s="30">
        <f t="shared" si="400"/>
        <v>92500</v>
      </c>
      <c r="X2658" s="33">
        <v>50</v>
      </c>
      <c r="Y2658" s="6"/>
      <c r="Z2658" s="19">
        <v>0.03</v>
      </c>
    </row>
    <row r="2659" spans="1:26" s="37" customFormat="1" ht="36.75" customHeight="1" thickBot="1" x14ac:dyDescent="0.6">
      <c r="A2659" s="148"/>
      <c r="B2659" s="14" t="s">
        <v>32</v>
      </c>
      <c r="C2659" s="14">
        <v>48776</v>
      </c>
      <c r="D2659" s="14"/>
      <c r="E2659" s="14"/>
      <c r="F2659" s="14"/>
      <c r="G2659" s="29"/>
      <c r="H2659" s="20"/>
      <c r="I2659" s="14"/>
      <c r="J2659" s="30"/>
      <c r="K2659" s="14">
        <v>2</v>
      </c>
      <c r="L2659" s="14" t="s">
        <v>33</v>
      </c>
      <c r="M2659" s="14" t="s">
        <v>37</v>
      </c>
      <c r="N2659" s="14">
        <v>2</v>
      </c>
      <c r="O2659" s="19">
        <v>108</v>
      </c>
      <c r="P2659" s="31">
        <v>100</v>
      </c>
      <c r="Q2659" s="32">
        <v>8450</v>
      </c>
      <c r="R2659" s="32">
        <f>O2659*Q2659</f>
        <v>912600</v>
      </c>
      <c r="S2659" s="31">
        <v>22</v>
      </c>
      <c r="T2659" s="31">
        <v>34</v>
      </c>
      <c r="U2659" s="30">
        <f>R2659*(100-T2659)%</f>
        <v>602316</v>
      </c>
      <c r="V2659" s="30">
        <f t="shared" si="408"/>
        <v>602316</v>
      </c>
      <c r="W2659" s="30">
        <f t="shared" si="400"/>
        <v>602316</v>
      </c>
      <c r="X2659" s="33">
        <v>10</v>
      </c>
      <c r="Y2659" s="6"/>
      <c r="Z2659" s="19">
        <v>0.02</v>
      </c>
    </row>
    <row r="2660" spans="1:26" s="37" customFormat="1" ht="36.75" customHeight="1" thickBot="1" x14ac:dyDescent="0.6">
      <c r="A2660" s="14">
        <v>2185</v>
      </c>
      <c r="B2660" s="14" t="s">
        <v>32</v>
      </c>
      <c r="C2660" s="14">
        <v>48778</v>
      </c>
      <c r="D2660" s="14">
        <v>1</v>
      </c>
      <c r="E2660" s="14">
        <v>3</v>
      </c>
      <c r="F2660" s="14">
        <v>5</v>
      </c>
      <c r="G2660" s="29">
        <v>1</v>
      </c>
      <c r="H2660" s="20">
        <v>705</v>
      </c>
      <c r="I2660" s="14">
        <v>100</v>
      </c>
      <c r="J2660" s="30">
        <f t="shared" ref="J2660:J2677" si="409">H2660*I2660</f>
        <v>70500</v>
      </c>
      <c r="K2660" s="14">
        <v>2</v>
      </c>
      <c r="L2660" s="14"/>
      <c r="M2660" s="14"/>
      <c r="N2660" s="14">
        <v>1</v>
      </c>
      <c r="O2660" s="19"/>
      <c r="P2660" s="31">
        <v>100</v>
      </c>
      <c r="Q2660" s="32"/>
      <c r="R2660" s="32"/>
      <c r="S2660" s="31"/>
      <c r="T2660" s="31"/>
      <c r="U2660" s="30"/>
      <c r="V2660" s="30">
        <f t="shared" si="408"/>
        <v>70500</v>
      </c>
      <c r="W2660" s="30">
        <f t="shared" si="400"/>
        <v>70500</v>
      </c>
      <c r="X2660" s="33">
        <v>50</v>
      </c>
      <c r="Y2660" s="39"/>
      <c r="Z2660" s="19">
        <v>0.01</v>
      </c>
    </row>
    <row r="2661" spans="1:26" s="37" customFormat="1" ht="36.75" customHeight="1" thickBot="1" x14ac:dyDescent="0.6">
      <c r="A2661" s="14">
        <v>2186</v>
      </c>
      <c r="B2661" s="14" t="s">
        <v>32</v>
      </c>
      <c r="C2661" s="14">
        <v>48780</v>
      </c>
      <c r="D2661" s="14">
        <v>1</v>
      </c>
      <c r="E2661" s="14">
        <v>0</v>
      </c>
      <c r="F2661" s="14">
        <v>67</v>
      </c>
      <c r="G2661" s="29">
        <v>1</v>
      </c>
      <c r="H2661" s="20">
        <v>467</v>
      </c>
      <c r="I2661" s="14">
        <v>130</v>
      </c>
      <c r="J2661" s="30">
        <f t="shared" si="409"/>
        <v>60710</v>
      </c>
      <c r="K2661" s="14">
        <v>2</v>
      </c>
      <c r="L2661" s="14"/>
      <c r="M2661" s="14"/>
      <c r="N2661" s="14">
        <v>1</v>
      </c>
      <c r="O2661" s="19"/>
      <c r="P2661" s="31">
        <v>100</v>
      </c>
      <c r="Q2661" s="32"/>
      <c r="R2661" s="32"/>
      <c r="S2661" s="31"/>
      <c r="T2661" s="31"/>
      <c r="U2661" s="30"/>
      <c r="V2661" s="30">
        <f t="shared" si="408"/>
        <v>60710</v>
      </c>
      <c r="W2661" s="30">
        <f t="shared" si="400"/>
        <v>60710</v>
      </c>
      <c r="X2661" s="33">
        <v>50</v>
      </c>
      <c r="Y2661" s="39"/>
      <c r="Z2661" s="19">
        <v>0.01</v>
      </c>
    </row>
    <row r="2662" spans="1:26" s="37" customFormat="1" ht="36.75" customHeight="1" thickBot="1" x14ac:dyDescent="0.6">
      <c r="A2662" s="14">
        <v>2187</v>
      </c>
      <c r="B2662" s="14" t="s">
        <v>32</v>
      </c>
      <c r="C2662" s="14">
        <v>48781</v>
      </c>
      <c r="D2662" s="14">
        <v>4</v>
      </c>
      <c r="E2662" s="14">
        <v>3</v>
      </c>
      <c r="F2662" s="14">
        <v>85</v>
      </c>
      <c r="G2662" s="29">
        <v>1</v>
      </c>
      <c r="H2662" s="20">
        <v>1985</v>
      </c>
      <c r="I2662" s="14">
        <v>130</v>
      </c>
      <c r="J2662" s="30">
        <f t="shared" si="409"/>
        <v>258050</v>
      </c>
      <c r="K2662" s="14">
        <v>2</v>
      </c>
      <c r="L2662" s="14"/>
      <c r="M2662" s="14"/>
      <c r="N2662" s="14">
        <v>1</v>
      </c>
      <c r="O2662" s="19"/>
      <c r="P2662" s="31">
        <v>100</v>
      </c>
      <c r="Q2662" s="32"/>
      <c r="R2662" s="32"/>
      <c r="S2662" s="31"/>
      <c r="T2662" s="31"/>
      <c r="U2662" s="30"/>
      <c r="V2662" s="30">
        <f t="shared" si="408"/>
        <v>258050</v>
      </c>
      <c r="W2662" s="30">
        <f t="shared" si="400"/>
        <v>258050</v>
      </c>
      <c r="X2662" s="33">
        <v>50</v>
      </c>
      <c r="Y2662" s="39"/>
      <c r="Z2662" s="19">
        <v>0.01</v>
      </c>
    </row>
    <row r="2663" spans="1:26" s="37" customFormat="1" ht="36.75" customHeight="1" thickBot="1" x14ac:dyDescent="0.6">
      <c r="A2663" s="14">
        <v>2188</v>
      </c>
      <c r="B2663" s="14" t="s">
        <v>32</v>
      </c>
      <c r="C2663" s="14">
        <v>48782</v>
      </c>
      <c r="D2663" s="14">
        <v>4</v>
      </c>
      <c r="E2663" s="14">
        <v>1</v>
      </c>
      <c r="F2663" s="14">
        <v>40</v>
      </c>
      <c r="G2663" s="29">
        <v>1</v>
      </c>
      <c r="H2663" s="20">
        <v>1740</v>
      </c>
      <c r="I2663" s="14">
        <v>130</v>
      </c>
      <c r="J2663" s="30">
        <f t="shared" si="409"/>
        <v>226200</v>
      </c>
      <c r="K2663" s="14">
        <v>2</v>
      </c>
      <c r="L2663" s="14"/>
      <c r="M2663" s="14"/>
      <c r="N2663" s="14">
        <v>1</v>
      </c>
      <c r="O2663" s="19"/>
      <c r="P2663" s="31">
        <v>100</v>
      </c>
      <c r="Q2663" s="32"/>
      <c r="R2663" s="32"/>
      <c r="S2663" s="31"/>
      <c r="T2663" s="31"/>
      <c r="U2663" s="30"/>
      <c r="V2663" s="30">
        <f t="shared" si="408"/>
        <v>226200</v>
      </c>
      <c r="W2663" s="30">
        <f t="shared" si="400"/>
        <v>226200</v>
      </c>
      <c r="X2663" s="33">
        <v>50</v>
      </c>
      <c r="Y2663" s="39"/>
      <c r="Z2663" s="19">
        <v>0.01</v>
      </c>
    </row>
    <row r="2664" spans="1:26" s="37" customFormat="1" ht="36.75" customHeight="1" thickBot="1" x14ac:dyDescent="0.6">
      <c r="A2664" s="14">
        <v>2189</v>
      </c>
      <c r="B2664" s="14" t="s">
        <v>32</v>
      </c>
      <c r="C2664" s="14">
        <v>48783</v>
      </c>
      <c r="D2664" s="14">
        <v>3</v>
      </c>
      <c r="E2664" s="14">
        <v>3</v>
      </c>
      <c r="F2664" s="14">
        <v>6</v>
      </c>
      <c r="G2664" s="29">
        <v>1</v>
      </c>
      <c r="H2664" s="20">
        <v>1506</v>
      </c>
      <c r="I2664" s="14">
        <v>130</v>
      </c>
      <c r="J2664" s="30">
        <f t="shared" si="409"/>
        <v>195780</v>
      </c>
      <c r="K2664" s="14">
        <v>2</v>
      </c>
      <c r="L2664" s="14"/>
      <c r="M2664" s="14"/>
      <c r="N2664" s="14">
        <v>1</v>
      </c>
      <c r="O2664" s="19"/>
      <c r="P2664" s="31">
        <v>100</v>
      </c>
      <c r="Q2664" s="32"/>
      <c r="R2664" s="32"/>
      <c r="S2664" s="31"/>
      <c r="T2664" s="31"/>
      <c r="U2664" s="30"/>
      <c r="V2664" s="30">
        <f t="shared" si="408"/>
        <v>195780</v>
      </c>
      <c r="W2664" s="30">
        <f t="shared" si="400"/>
        <v>195780</v>
      </c>
      <c r="X2664" s="33">
        <v>50</v>
      </c>
      <c r="Y2664" s="39"/>
      <c r="Z2664" s="19">
        <v>0.01</v>
      </c>
    </row>
    <row r="2665" spans="1:26" s="37" customFormat="1" ht="36.75" customHeight="1" thickBot="1" x14ac:dyDescent="0.6">
      <c r="A2665" s="14">
        <v>2190</v>
      </c>
      <c r="B2665" s="14" t="s">
        <v>32</v>
      </c>
      <c r="C2665" s="14">
        <v>48784</v>
      </c>
      <c r="D2665" s="14">
        <v>2</v>
      </c>
      <c r="E2665" s="14">
        <v>2</v>
      </c>
      <c r="F2665" s="14">
        <v>7</v>
      </c>
      <c r="G2665" s="29">
        <v>1</v>
      </c>
      <c r="H2665" s="20">
        <v>1007</v>
      </c>
      <c r="I2665" s="14">
        <v>100</v>
      </c>
      <c r="J2665" s="30">
        <f t="shared" si="409"/>
        <v>100700</v>
      </c>
      <c r="K2665" s="14">
        <v>2</v>
      </c>
      <c r="L2665" s="14"/>
      <c r="M2665" s="14"/>
      <c r="N2665" s="14">
        <v>1</v>
      </c>
      <c r="O2665" s="19"/>
      <c r="P2665" s="31">
        <v>100</v>
      </c>
      <c r="Q2665" s="32"/>
      <c r="R2665" s="32"/>
      <c r="S2665" s="31"/>
      <c r="T2665" s="31"/>
      <c r="U2665" s="30"/>
      <c r="V2665" s="30">
        <f t="shared" si="408"/>
        <v>100700</v>
      </c>
      <c r="W2665" s="30">
        <f t="shared" si="400"/>
        <v>100700</v>
      </c>
      <c r="X2665" s="33">
        <v>50</v>
      </c>
      <c r="Y2665" s="39"/>
      <c r="Z2665" s="19">
        <v>0.01</v>
      </c>
    </row>
    <row r="2666" spans="1:26" s="37" customFormat="1" ht="36.75" customHeight="1" thickBot="1" x14ac:dyDescent="0.6">
      <c r="A2666" s="14">
        <v>2191</v>
      </c>
      <c r="B2666" s="14" t="s">
        <v>32</v>
      </c>
      <c r="C2666" s="14">
        <v>49953</v>
      </c>
      <c r="D2666" s="14">
        <v>1</v>
      </c>
      <c r="E2666" s="14">
        <v>1</v>
      </c>
      <c r="F2666" s="14">
        <v>13</v>
      </c>
      <c r="G2666" s="29">
        <v>1</v>
      </c>
      <c r="H2666" s="20">
        <v>513</v>
      </c>
      <c r="I2666" s="14">
        <v>180</v>
      </c>
      <c r="J2666" s="30">
        <f t="shared" si="409"/>
        <v>92340</v>
      </c>
      <c r="K2666" s="14">
        <v>2</v>
      </c>
      <c r="L2666" s="14"/>
      <c r="M2666" s="14"/>
      <c r="N2666" s="14">
        <v>1</v>
      </c>
      <c r="O2666" s="19"/>
      <c r="P2666" s="31">
        <v>100</v>
      </c>
      <c r="Q2666" s="32"/>
      <c r="R2666" s="32"/>
      <c r="S2666" s="31"/>
      <c r="T2666" s="31"/>
      <c r="U2666" s="30"/>
      <c r="V2666" s="30">
        <f t="shared" si="408"/>
        <v>92340</v>
      </c>
      <c r="W2666" s="30">
        <f t="shared" si="400"/>
        <v>92340</v>
      </c>
      <c r="X2666" s="33">
        <v>50</v>
      </c>
      <c r="Y2666" s="6"/>
      <c r="Z2666" s="19">
        <v>0.01</v>
      </c>
    </row>
    <row r="2667" spans="1:26" s="37" customFormat="1" ht="36.75" customHeight="1" thickBot="1" x14ac:dyDescent="0.6">
      <c r="A2667" s="14">
        <v>2192</v>
      </c>
      <c r="B2667" s="14" t="s">
        <v>32</v>
      </c>
      <c r="C2667" s="14">
        <v>49959</v>
      </c>
      <c r="D2667" s="14">
        <v>1</v>
      </c>
      <c r="E2667" s="14">
        <v>1</v>
      </c>
      <c r="F2667" s="14">
        <v>60</v>
      </c>
      <c r="G2667" s="29">
        <v>1</v>
      </c>
      <c r="H2667" s="20">
        <v>560</v>
      </c>
      <c r="I2667" s="14">
        <v>130</v>
      </c>
      <c r="J2667" s="30">
        <f t="shared" si="409"/>
        <v>72800</v>
      </c>
      <c r="K2667" s="14">
        <v>2</v>
      </c>
      <c r="L2667" s="14"/>
      <c r="M2667" s="14"/>
      <c r="N2667" s="14">
        <v>1</v>
      </c>
      <c r="O2667" s="19"/>
      <c r="P2667" s="31">
        <v>100</v>
      </c>
      <c r="Q2667" s="32"/>
      <c r="R2667" s="32"/>
      <c r="S2667" s="31"/>
      <c r="T2667" s="31"/>
      <c r="U2667" s="30"/>
      <c r="V2667" s="30">
        <f t="shared" si="408"/>
        <v>72800</v>
      </c>
      <c r="W2667" s="30">
        <f t="shared" si="400"/>
        <v>72800</v>
      </c>
      <c r="X2667" s="33">
        <v>50</v>
      </c>
      <c r="Y2667" s="6"/>
      <c r="Z2667" s="19">
        <v>0.01</v>
      </c>
    </row>
    <row r="2668" spans="1:26" s="37" customFormat="1" ht="36.75" customHeight="1" thickBot="1" x14ac:dyDescent="0.6">
      <c r="A2668" s="14">
        <v>2193</v>
      </c>
      <c r="B2668" s="14" t="s">
        <v>32</v>
      </c>
      <c r="C2668" s="14">
        <v>49960</v>
      </c>
      <c r="D2668" s="14">
        <v>1</v>
      </c>
      <c r="E2668" s="14">
        <v>1</v>
      </c>
      <c r="F2668" s="14">
        <v>54</v>
      </c>
      <c r="G2668" s="29">
        <v>1</v>
      </c>
      <c r="H2668" s="20">
        <v>554</v>
      </c>
      <c r="I2668" s="14">
        <v>130</v>
      </c>
      <c r="J2668" s="30">
        <f t="shared" si="409"/>
        <v>72020</v>
      </c>
      <c r="K2668" s="14">
        <v>2</v>
      </c>
      <c r="L2668" s="14"/>
      <c r="M2668" s="14"/>
      <c r="N2668" s="14">
        <v>1</v>
      </c>
      <c r="O2668" s="19"/>
      <c r="P2668" s="31">
        <v>100</v>
      </c>
      <c r="Q2668" s="32"/>
      <c r="R2668" s="32"/>
      <c r="S2668" s="31"/>
      <c r="T2668" s="31"/>
      <c r="U2668" s="30"/>
      <c r="V2668" s="30">
        <f t="shared" si="408"/>
        <v>72020</v>
      </c>
      <c r="W2668" s="30">
        <f t="shared" si="400"/>
        <v>72020</v>
      </c>
      <c r="X2668" s="33">
        <v>50</v>
      </c>
      <c r="Y2668" s="6"/>
      <c r="Z2668" s="19">
        <v>0.01</v>
      </c>
    </row>
    <row r="2669" spans="1:26" s="37" customFormat="1" ht="36.75" customHeight="1" thickBot="1" x14ac:dyDescent="0.6">
      <c r="A2669" s="14">
        <v>2194</v>
      </c>
      <c r="B2669" s="14" t="s">
        <v>32</v>
      </c>
      <c r="C2669" s="14">
        <v>49961</v>
      </c>
      <c r="D2669" s="14">
        <v>1</v>
      </c>
      <c r="E2669" s="14">
        <v>1</v>
      </c>
      <c r="F2669" s="14">
        <v>65</v>
      </c>
      <c r="G2669" s="29">
        <v>1</v>
      </c>
      <c r="H2669" s="20">
        <v>565</v>
      </c>
      <c r="I2669" s="14">
        <v>130</v>
      </c>
      <c r="J2669" s="30">
        <f t="shared" si="409"/>
        <v>73450</v>
      </c>
      <c r="K2669" s="14">
        <v>2</v>
      </c>
      <c r="L2669" s="14"/>
      <c r="M2669" s="14"/>
      <c r="N2669" s="14">
        <v>1</v>
      </c>
      <c r="O2669" s="19"/>
      <c r="P2669" s="31">
        <v>100</v>
      </c>
      <c r="Q2669" s="32"/>
      <c r="R2669" s="32"/>
      <c r="S2669" s="31"/>
      <c r="T2669" s="31"/>
      <c r="U2669" s="30"/>
      <c r="V2669" s="30">
        <f t="shared" si="408"/>
        <v>73450</v>
      </c>
      <c r="W2669" s="30">
        <f t="shared" si="400"/>
        <v>73450</v>
      </c>
      <c r="X2669" s="33">
        <v>50</v>
      </c>
      <c r="Y2669" s="6"/>
      <c r="Z2669" s="19">
        <v>0.01</v>
      </c>
    </row>
    <row r="2670" spans="1:26" s="37" customFormat="1" ht="36.75" customHeight="1" thickBot="1" x14ac:dyDescent="0.6">
      <c r="A2670" s="14">
        <v>2195</v>
      </c>
      <c r="B2670" s="14" t="s">
        <v>32</v>
      </c>
      <c r="C2670" s="14">
        <v>49994</v>
      </c>
      <c r="D2670" s="14">
        <v>0</v>
      </c>
      <c r="E2670" s="14">
        <v>1</v>
      </c>
      <c r="F2670" s="14">
        <v>15</v>
      </c>
      <c r="G2670" s="29">
        <v>1</v>
      </c>
      <c r="H2670" s="20">
        <v>115</v>
      </c>
      <c r="I2670" s="14">
        <v>100</v>
      </c>
      <c r="J2670" s="30">
        <f t="shared" si="409"/>
        <v>11500</v>
      </c>
      <c r="K2670" s="14">
        <v>2</v>
      </c>
      <c r="L2670" s="14"/>
      <c r="M2670" s="14"/>
      <c r="N2670" s="14">
        <v>1</v>
      </c>
      <c r="O2670" s="19"/>
      <c r="P2670" s="31">
        <v>100</v>
      </c>
      <c r="Q2670" s="32"/>
      <c r="R2670" s="32"/>
      <c r="S2670" s="31"/>
      <c r="T2670" s="31"/>
      <c r="U2670" s="30"/>
      <c r="V2670" s="30">
        <f t="shared" si="408"/>
        <v>11500</v>
      </c>
      <c r="W2670" s="30">
        <f t="shared" si="400"/>
        <v>11500</v>
      </c>
      <c r="X2670" s="33">
        <v>50</v>
      </c>
      <c r="Y2670" s="6"/>
      <c r="Z2670" s="19">
        <v>0.01</v>
      </c>
    </row>
    <row r="2671" spans="1:26" s="37" customFormat="1" ht="36.75" customHeight="1" thickBot="1" x14ac:dyDescent="0.6">
      <c r="A2671" s="14">
        <v>2196</v>
      </c>
      <c r="B2671" s="14" t="s">
        <v>32</v>
      </c>
      <c r="C2671" s="14">
        <v>50220</v>
      </c>
      <c r="D2671" s="14">
        <v>0</v>
      </c>
      <c r="E2671" s="14">
        <v>1</v>
      </c>
      <c r="F2671" s="14">
        <v>27</v>
      </c>
      <c r="G2671" s="29">
        <v>2</v>
      </c>
      <c r="H2671" s="20">
        <v>127</v>
      </c>
      <c r="I2671" s="14">
        <v>100</v>
      </c>
      <c r="J2671" s="30">
        <f t="shared" si="409"/>
        <v>12700</v>
      </c>
      <c r="K2671" s="14"/>
      <c r="L2671" s="14" t="s">
        <v>33</v>
      </c>
      <c r="M2671" s="14" t="s">
        <v>37</v>
      </c>
      <c r="N2671" s="14">
        <v>2</v>
      </c>
      <c r="O2671" s="19">
        <v>92</v>
      </c>
      <c r="P2671" s="31">
        <v>100</v>
      </c>
      <c r="Q2671" s="32">
        <v>8450</v>
      </c>
      <c r="R2671" s="32">
        <f>O2671*Q2671</f>
        <v>777400</v>
      </c>
      <c r="S2671" s="31">
        <v>4</v>
      </c>
      <c r="T2671" s="31">
        <v>4</v>
      </c>
      <c r="U2671" s="30">
        <f>R2671*(100-T2671)%</f>
        <v>746304</v>
      </c>
      <c r="V2671" s="30">
        <f t="shared" si="408"/>
        <v>759004</v>
      </c>
      <c r="W2671" s="30">
        <f t="shared" si="400"/>
        <v>759004</v>
      </c>
      <c r="X2671" s="33">
        <v>50</v>
      </c>
      <c r="Y2671" s="6"/>
      <c r="Z2671" s="19">
        <v>0.03</v>
      </c>
    </row>
    <row r="2672" spans="1:26" s="37" customFormat="1" ht="36.75" customHeight="1" thickBot="1" x14ac:dyDescent="0.6">
      <c r="A2672" s="14">
        <v>2197</v>
      </c>
      <c r="B2672" s="14" t="s">
        <v>32</v>
      </c>
      <c r="C2672" s="14">
        <v>50230</v>
      </c>
      <c r="D2672" s="14">
        <v>0</v>
      </c>
      <c r="E2672" s="14">
        <v>1</v>
      </c>
      <c r="F2672" s="14">
        <v>89</v>
      </c>
      <c r="G2672" s="29">
        <v>2</v>
      </c>
      <c r="H2672" s="20">
        <v>189</v>
      </c>
      <c r="I2672" s="14">
        <v>370</v>
      </c>
      <c r="J2672" s="30">
        <f t="shared" si="409"/>
        <v>69930</v>
      </c>
      <c r="K2672" s="14"/>
      <c r="L2672" s="14" t="s">
        <v>33</v>
      </c>
      <c r="M2672" s="14" t="s">
        <v>37</v>
      </c>
      <c r="N2672" s="14">
        <v>2</v>
      </c>
      <c r="O2672" s="19">
        <v>108</v>
      </c>
      <c r="P2672" s="31">
        <v>100</v>
      </c>
      <c r="Q2672" s="32">
        <v>8450</v>
      </c>
      <c r="R2672" s="32">
        <f>O2672*Q2672</f>
        <v>912600</v>
      </c>
      <c r="S2672" s="31">
        <v>5</v>
      </c>
      <c r="T2672" s="31">
        <v>5</v>
      </c>
      <c r="U2672" s="30">
        <f>R2672*(100-T2672)%</f>
        <v>866970</v>
      </c>
      <c r="V2672" s="30">
        <f t="shared" si="408"/>
        <v>936900</v>
      </c>
      <c r="W2672" s="30">
        <f t="shared" si="400"/>
        <v>936900</v>
      </c>
      <c r="X2672" s="33">
        <v>50</v>
      </c>
      <c r="Y2672" s="6"/>
      <c r="Z2672" s="19">
        <v>0.03</v>
      </c>
    </row>
    <row r="2673" spans="1:26" s="37" customFormat="1" ht="36.75" customHeight="1" thickBot="1" x14ac:dyDescent="0.6">
      <c r="A2673" s="14">
        <v>2198</v>
      </c>
      <c r="B2673" s="14" t="s">
        <v>32</v>
      </c>
      <c r="C2673" s="14">
        <v>50493</v>
      </c>
      <c r="D2673" s="14">
        <v>0</v>
      </c>
      <c r="E2673" s="14">
        <v>0</v>
      </c>
      <c r="F2673" s="14">
        <v>92</v>
      </c>
      <c r="G2673" s="29">
        <v>2</v>
      </c>
      <c r="H2673" s="20">
        <v>92</v>
      </c>
      <c r="I2673" s="14">
        <v>420</v>
      </c>
      <c r="J2673" s="30">
        <f t="shared" si="409"/>
        <v>38640</v>
      </c>
      <c r="K2673" s="14"/>
      <c r="L2673" s="14" t="s">
        <v>33</v>
      </c>
      <c r="M2673" s="14" t="s">
        <v>37</v>
      </c>
      <c r="N2673" s="14">
        <v>2</v>
      </c>
      <c r="O2673" s="19">
        <v>216</v>
      </c>
      <c r="P2673" s="31">
        <v>100</v>
      </c>
      <c r="Q2673" s="32">
        <v>8450</v>
      </c>
      <c r="R2673" s="32">
        <f>O2673*Q2673</f>
        <v>1825200</v>
      </c>
      <c r="S2673" s="31">
        <v>37</v>
      </c>
      <c r="T2673" s="31">
        <v>64</v>
      </c>
      <c r="U2673" s="30">
        <f>R2673*(100-T2673)%</f>
        <v>657072</v>
      </c>
      <c r="V2673" s="30">
        <f t="shared" si="408"/>
        <v>695712</v>
      </c>
      <c r="W2673" s="30">
        <f t="shared" si="400"/>
        <v>695712</v>
      </c>
      <c r="X2673" s="33">
        <v>50</v>
      </c>
      <c r="Y2673" s="6"/>
      <c r="Z2673" s="19">
        <v>0.03</v>
      </c>
    </row>
    <row r="2674" spans="1:26" s="37" customFormat="1" ht="36.75" customHeight="1" thickBot="1" x14ac:dyDescent="0.6">
      <c r="A2674" s="14">
        <v>2199</v>
      </c>
      <c r="B2674" s="14" t="s">
        <v>32</v>
      </c>
      <c r="C2674" s="14">
        <v>50494</v>
      </c>
      <c r="D2674" s="14">
        <v>0</v>
      </c>
      <c r="E2674" s="14">
        <v>0</v>
      </c>
      <c r="F2674" s="14">
        <v>73</v>
      </c>
      <c r="G2674" s="29">
        <v>2</v>
      </c>
      <c r="H2674" s="20">
        <v>73</v>
      </c>
      <c r="I2674" s="14">
        <v>100</v>
      </c>
      <c r="J2674" s="30">
        <f t="shared" si="409"/>
        <v>7300</v>
      </c>
      <c r="K2674" s="14"/>
      <c r="L2674" s="14" t="s">
        <v>45</v>
      </c>
      <c r="M2674" s="14"/>
      <c r="N2674" s="14">
        <v>2</v>
      </c>
      <c r="O2674" s="19"/>
      <c r="P2674" s="31">
        <v>100</v>
      </c>
      <c r="Q2674" s="32"/>
      <c r="R2674" s="32"/>
      <c r="S2674" s="31"/>
      <c r="T2674" s="31"/>
      <c r="U2674" s="30"/>
      <c r="V2674" s="30">
        <f t="shared" si="408"/>
        <v>7300</v>
      </c>
      <c r="W2674" s="30">
        <f t="shared" si="400"/>
        <v>7300</v>
      </c>
      <c r="X2674" s="33">
        <v>50</v>
      </c>
      <c r="Y2674" s="6"/>
      <c r="Z2674" s="19">
        <v>0.02</v>
      </c>
    </row>
    <row r="2675" spans="1:26" s="37" customFormat="1" ht="36.75" customHeight="1" thickBot="1" x14ac:dyDescent="0.6">
      <c r="A2675" s="14">
        <v>2200</v>
      </c>
      <c r="B2675" s="14" t="s">
        <v>32</v>
      </c>
      <c r="C2675" s="14">
        <v>50495</v>
      </c>
      <c r="D2675" s="14">
        <v>0</v>
      </c>
      <c r="E2675" s="14">
        <v>0</v>
      </c>
      <c r="F2675" s="14">
        <v>44</v>
      </c>
      <c r="G2675" s="29">
        <v>2</v>
      </c>
      <c r="H2675" s="20">
        <v>44</v>
      </c>
      <c r="I2675" s="14">
        <v>100</v>
      </c>
      <c r="J2675" s="30">
        <f t="shared" si="409"/>
        <v>4400</v>
      </c>
      <c r="K2675" s="14"/>
      <c r="L2675" s="14" t="s">
        <v>45</v>
      </c>
      <c r="M2675" s="14"/>
      <c r="N2675" s="14">
        <v>2</v>
      </c>
      <c r="O2675" s="19"/>
      <c r="P2675" s="31">
        <v>100</v>
      </c>
      <c r="Q2675" s="32"/>
      <c r="R2675" s="32"/>
      <c r="S2675" s="31"/>
      <c r="T2675" s="31"/>
      <c r="U2675" s="30"/>
      <c r="V2675" s="30">
        <f t="shared" si="408"/>
        <v>4400</v>
      </c>
      <c r="W2675" s="30">
        <f t="shared" si="400"/>
        <v>4400</v>
      </c>
      <c r="X2675" s="33">
        <v>50</v>
      </c>
      <c r="Y2675" s="6"/>
      <c r="Z2675" s="19">
        <v>0.03</v>
      </c>
    </row>
    <row r="2676" spans="1:26" s="37" customFormat="1" ht="36.75" customHeight="1" thickBot="1" x14ac:dyDescent="0.6">
      <c r="A2676" s="14">
        <v>2201</v>
      </c>
      <c r="B2676" s="14" t="s">
        <v>32</v>
      </c>
      <c r="C2676" s="14">
        <v>49816</v>
      </c>
      <c r="D2676" s="14">
        <v>3</v>
      </c>
      <c r="E2676" s="14">
        <v>0</v>
      </c>
      <c r="F2676" s="14">
        <v>0</v>
      </c>
      <c r="G2676" s="29">
        <v>1</v>
      </c>
      <c r="H2676" s="20">
        <v>1200</v>
      </c>
      <c r="I2676" s="14">
        <v>130</v>
      </c>
      <c r="J2676" s="30">
        <f t="shared" si="409"/>
        <v>156000</v>
      </c>
      <c r="K2676" s="14">
        <v>2</v>
      </c>
      <c r="L2676" s="14"/>
      <c r="M2676" s="14"/>
      <c r="N2676" s="14">
        <v>1</v>
      </c>
      <c r="O2676" s="19"/>
      <c r="P2676" s="31">
        <v>100</v>
      </c>
      <c r="Q2676" s="32"/>
      <c r="R2676" s="32"/>
      <c r="S2676" s="31"/>
      <c r="T2676" s="31"/>
      <c r="U2676" s="30"/>
      <c r="V2676" s="30">
        <f t="shared" si="408"/>
        <v>156000</v>
      </c>
      <c r="W2676" s="30">
        <f t="shared" si="400"/>
        <v>156000</v>
      </c>
      <c r="X2676" s="33">
        <v>50</v>
      </c>
      <c r="Y2676" s="39"/>
      <c r="Z2676" s="19">
        <v>0.01</v>
      </c>
    </row>
    <row r="2677" spans="1:26" s="37" customFormat="1" ht="36.75" customHeight="1" thickBot="1" x14ac:dyDescent="0.6">
      <c r="A2677" s="14">
        <v>2202</v>
      </c>
      <c r="B2677" s="14" t="s">
        <v>32</v>
      </c>
      <c r="C2677" s="14">
        <v>49817</v>
      </c>
      <c r="D2677" s="14">
        <v>3</v>
      </c>
      <c r="E2677" s="14">
        <v>0</v>
      </c>
      <c r="F2677" s="14">
        <v>0</v>
      </c>
      <c r="G2677" s="29">
        <v>1</v>
      </c>
      <c r="H2677" s="20">
        <v>1200</v>
      </c>
      <c r="I2677" s="14">
        <v>130</v>
      </c>
      <c r="J2677" s="30">
        <f t="shared" si="409"/>
        <v>156000</v>
      </c>
      <c r="K2677" s="14">
        <v>2</v>
      </c>
      <c r="L2677" s="14"/>
      <c r="M2677" s="14"/>
      <c r="N2677" s="14">
        <v>1</v>
      </c>
      <c r="O2677" s="19"/>
      <c r="P2677" s="31">
        <v>100</v>
      </c>
      <c r="Q2677" s="32"/>
      <c r="R2677" s="32"/>
      <c r="S2677" s="31"/>
      <c r="T2677" s="31"/>
      <c r="U2677" s="30"/>
      <c r="V2677" s="30">
        <f t="shared" si="408"/>
        <v>156000</v>
      </c>
      <c r="W2677" s="30">
        <f t="shared" si="400"/>
        <v>156000</v>
      </c>
      <c r="X2677" s="33">
        <v>50</v>
      </c>
      <c r="Y2677" s="39"/>
      <c r="Z2677" s="19">
        <v>0.01</v>
      </c>
    </row>
    <row r="2678" spans="1:26" s="37" customFormat="1" ht="36.75" customHeight="1" thickBot="1" x14ac:dyDescent="0.6">
      <c r="A2678" s="14">
        <v>2203</v>
      </c>
      <c r="B2678" s="14" t="s">
        <v>32</v>
      </c>
      <c r="C2678" s="14">
        <v>49818</v>
      </c>
      <c r="D2678" s="14">
        <v>3</v>
      </c>
      <c r="E2678" s="14">
        <v>0</v>
      </c>
      <c r="F2678" s="14">
        <v>0</v>
      </c>
      <c r="G2678" s="29">
        <v>1</v>
      </c>
      <c r="H2678" s="20">
        <v>1200</v>
      </c>
      <c r="I2678" s="14">
        <v>130</v>
      </c>
      <c r="J2678" s="30">
        <v>156000</v>
      </c>
      <c r="K2678" s="14">
        <v>2</v>
      </c>
      <c r="L2678" s="14"/>
      <c r="M2678" s="14"/>
      <c r="N2678" s="14">
        <v>1</v>
      </c>
      <c r="O2678" s="19"/>
      <c r="P2678" s="31">
        <v>100</v>
      </c>
      <c r="Q2678" s="32"/>
      <c r="R2678" s="32"/>
      <c r="S2678" s="31"/>
      <c r="T2678" s="31"/>
      <c r="U2678" s="30"/>
      <c r="V2678" s="30">
        <v>156000</v>
      </c>
      <c r="W2678" s="30">
        <v>156000</v>
      </c>
      <c r="X2678" s="33">
        <v>50</v>
      </c>
      <c r="Y2678" s="39"/>
      <c r="Z2678" s="19">
        <v>0.01</v>
      </c>
    </row>
    <row r="2679" spans="1:26" s="37" customFormat="1" ht="36.75" customHeight="1" thickBot="1" x14ac:dyDescent="0.6">
      <c r="A2679" s="14">
        <v>2204</v>
      </c>
      <c r="B2679" s="14" t="s">
        <v>32</v>
      </c>
      <c r="C2679" s="14">
        <v>29079</v>
      </c>
      <c r="D2679" s="14">
        <v>11</v>
      </c>
      <c r="E2679" s="14">
        <v>0</v>
      </c>
      <c r="F2679" s="14">
        <v>66</v>
      </c>
      <c r="G2679" s="29">
        <v>1</v>
      </c>
      <c r="H2679" s="20">
        <v>4466</v>
      </c>
      <c r="I2679" s="14">
        <v>130</v>
      </c>
      <c r="J2679" s="30">
        <v>580580</v>
      </c>
      <c r="K2679" s="14">
        <v>2</v>
      </c>
      <c r="L2679" s="14"/>
      <c r="M2679" s="14"/>
      <c r="N2679" s="14">
        <v>1</v>
      </c>
      <c r="O2679" s="19"/>
      <c r="P2679" s="31">
        <v>100</v>
      </c>
      <c r="Q2679" s="32"/>
      <c r="R2679" s="32"/>
      <c r="S2679" s="31"/>
      <c r="T2679" s="31"/>
      <c r="U2679" s="30"/>
      <c r="V2679" s="30">
        <f t="shared" ref="V2679:V2742" si="410">U2679+J2679</f>
        <v>580580</v>
      </c>
      <c r="W2679" s="30">
        <f t="shared" ref="W2679:W2694" si="411">V2679</f>
        <v>580580</v>
      </c>
      <c r="X2679" s="33">
        <v>50</v>
      </c>
      <c r="Y2679" s="39"/>
      <c r="Z2679" s="19">
        <v>0.01</v>
      </c>
    </row>
    <row r="2680" spans="1:26" s="37" customFormat="1" ht="36.75" customHeight="1" thickBot="1" x14ac:dyDescent="0.6">
      <c r="A2680" s="14">
        <v>2205</v>
      </c>
      <c r="B2680" s="14" t="s">
        <v>32</v>
      </c>
      <c r="C2680" s="14">
        <v>43278</v>
      </c>
      <c r="D2680" s="14">
        <v>0</v>
      </c>
      <c r="E2680" s="14">
        <v>1</v>
      </c>
      <c r="F2680" s="14">
        <v>43</v>
      </c>
      <c r="G2680" s="29">
        <v>1</v>
      </c>
      <c r="H2680" s="20">
        <v>443</v>
      </c>
      <c r="I2680" s="14">
        <v>420</v>
      </c>
      <c r="J2680" s="30">
        <v>137330</v>
      </c>
      <c r="K2680" s="14">
        <v>2</v>
      </c>
      <c r="L2680" s="14" t="s">
        <v>33</v>
      </c>
      <c r="M2680" s="14" t="s">
        <v>34</v>
      </c>
      <c r="N2680" s="14">
        <v>2</v>
      </c>
      <c r="O2680" s="19">
        <v>224</v>
      </c>
      <c r="P2680" s="31">
        <v>100</v>
      </c>
      <c r="Q2680" s="32">
        <v>8450</v>
      </c>
      <c r="R2680" s="32">
        <f>O2680*Q2680</f>
        <v>1892800</v>
      </c>
      <c r="S2680" s="31">
        <v>14</v>
      </c>
      <c r="T2680" s="31">
        <v>46</v>
      </c>
      <c r="U2680" s="30">
        <f>R2680*(100-T2680)%</f>
        <v>1022112.0000000001</v>
      </c>
      <c r="V2680" s="30">
        <f t="shared" si="410"/>
        <v>1159442</v>
      </c>
      <c r="W2680" s="30">
        <f t="shared" si="411"/>
        <v>1159442</v>
      </c>
      <c r="X2680" s="33">
        <v>50</v>
      </c>
      <c r="Y2680" s="39"/>
      <c r="Z2680" s="19">
        <v>0.03</v>
      </c>
    </row>
    <row r="2681" spans="1:26" s="37" customFormat="1" ht="36.75" customHeight="1" thickBot="1" x14ac:dyDescent="0.6">
      <c r="A2681" s="14">
        <v>2206</v>
      </c>
      <c r="B2681" s="14" t="s">
        <v>32</v>
      </c>
      <c r="C2681" s="14">
        <v>43279</v>
      </c>
      <c r="D2681" s="14">
        <v>0</v>
      </c>
      <c r="E2681" s="14">
        <v>0</v>
      </c>
      <c r="F2681" s="14">
        <v>92</v>
      </c>
      <c r="G2681" s="29">
        <v>1</v>
      </c>
      <c r="H2681" s="20">
        <v>92</v>
      </c>
      <c r="I2681" s="14">
        <v>420</v>
      </c>
      <c r="J2681" s="30">
        <v>137330</v>
      </c>
      <c r="K2681" s="14">
        <v>2</v>
      </c>
      <c r="L2681" s="14" t="s">
        <v>33</v>
      </c>
      <c r="M2681" s="14" t="s">
        <v>34</v>
      </c>
      <c r="N2681" s="14">
        <v>2</v>
      </c>
      <c r="O2681" s="19">
        <v>224</v>
      </c>
      <c r="P2681" s="31">
        <v>100</v>
      </c>
      <c r="Q2681" s="32">
        <v>8450</v>
      </c>
      <c r="R2681" s="32">
        <f>O2681*Q2681</f>
        <v>1892800</v>
      </c>
      <c r="S2681" s="31">
        <v>14</v>
      </c>
      <c r="T2681" s="31">
        <v>46</v>
      </c>
      <c r="U2681" s="30">
        <f>R2681*(100-T2681)%</f>
        <v>1022112.0000000001</v>
      </c>
      <c r="V2681" s="30">
        <f t="shared" si="410"/>
        <v>1159442</v>
      </c>
      <c r="W2681" s="30">
        <f t="shared" si="411"/>
        <v>1159442</v>
      </c>
      <c r="X2681" s="33">
        <v>50</v>
      </c>
      <c r="Y2681" s="39"/>
      <c r="Z2681" s="19">
        <v>0.03</v>
      </c>
    </row>
    <row r="2682" spans="1:26" s="37" customFormat="1" ht="36.75" customHeight="1" thickBot="1" x14ac:dyDescent="0.6">
      <c r="A2682" s="14">
        <v>2207</v>
      </c>
      <c r="B2682" s="14" t="s">
        <v>32</v>
      </c>
      <c r="C2682" s="14">
        <v>34022</v>
      </c>
      <c r="D2682" s="14">
        <v>0</v>
      </c>
      <c r="E2682" s="14">
        <v>0</v>
      </c>
      <c r="F2682" s="14">
        <v>72</v>
      </c>
      <c r="G2682" s="29">
        <v>1</v>
      </c>
      <c r="H2682" s="20">
        <v>72</v>
      </c>
      <c r="I2682" s="14">
        <v>320</v>
      </c>
      <c r="J2682" s="30">
        <v>7200</v>
      </c>
      <c r="K2682" s="14">
        <v>2</v>
      </c>
      <c r="L2682" s="14"/>
      <c r="M2682" s="14"/>
      <c r="N2682" s="14">
        <v>2</v>
      </c>
      <c r="O2682" s="19"/>
      <c r="P2682" s="31">
        <v>100</v>
      </c>
      <c r="Q2682" s="32"/>
      <c r="R2682" s="32"/>
      <c r="S2682" s="31"/>
      <c r="T2682" s="31"/>
      <c r="U2682" s="30"/>
      <c r="V2682" s="30">
        <f t="shared" si="410"/>
        <v>7200</v>
      </c>
      <c r="W2682" s="30">
        <f t="shared" si="411"/>
        <v>7200</v>
      </c>
      <c r="X2682" s="33">
        <v>50</v>
      </c>
      <c r="Y2682" s="39"/>
      <c r="Z2682" s="19">
        <v>0.03</v>
      </c>
    </row>
    <row r="2683" spans="1:26" s="37" customFormat="1" ht="36.75" customHeight="1" thickBot="1" x14ac:dyDescent="0.6">
      <c r="A2683" s="14">
        <v>2208</v>
      </c>
      <c r="B2683" s="14" t="s">
        <v>32</v>
      </c>
      <c r="C2683" s="14">
        <v>33325</v>
      </c>
      <c r="D2683" s="14">
        <v>0</v>
      </c>
      <c r="E2683" s="14">
        <v>0</v>
      </c>
      <c r="F2683" s="14">
        <v>96</v>
      </c>
      <c r="G2683" s="29">
        <v>1</v>
      </c>
      <c r="H2683" s="20">
        <v>96</v>
      </c>
      <c r="I2683" s="14">
        <v>420</v>
      </c>
      <c r="J2683" s="30">
        <v>33600</v>
      </c>
      <c r="K2683" s="14">
        <v>2</v>
      </c>
      <c r="L2683" s="14" t="s">
        <v>45</v>
      </c>
      <c r="M2683" s="14"/>
      <c r="N2683" s="14">
        <v>2</v>
      </c>
      <c r="O2683" s="19"/>
      <c r="P2683" s="31">
        <v>100</v>
      </c>
      <c r="Q2683" s="32"/>
      <c r="R2683" s="32"/>
      <c r="S2683" s="31"/>
      <c r="T2683" s="31"/>
      <c r="U2683" s="30"/>
      <c r="V2683" s="30">
        <f t="shared" si="410"/>
        <v>33600</v>
      </c>
      <c r="W2683" s="30">
        <f t="shared" si="411"/>
        <v>33600</v>
      </c>
      <c r="X2683" s="33">
        <v>50</v>
      </c>
      <c r="Y2683" s="39"/>
      <c r="Z2683" s="19">
        <v>0.03</v>
      </c>
    </row>
    <row r="2684" spans="1:26" s="37" customFormat="1" ht="36.75" customHeight="1" thickBot="1" x14ac:dyDescent="0.6">
      <c r="A2684" s="14">
        <v>2209</v>
      </c>
      <c r="B2684" s="14" t="s">
        <v>32</v>
      </c>
      <c r="C2684" s="14">
        <v>50621</v>
      </c>
      <c r="D2684" s="14">
        <v>0</v>
      </c>
      <c r="E2684" s="14">
        <v>2</v>
      </c>
      <c r="F2684" s="14">
        <v>46</v>
      </c>
      <c r="G2684" s="29">
        <v>1</v>
      </c>
      <c r="H2684" s="20">
        <v>246</v>
      </c>
      <c r="I2684" s="14">
        <v>420</v>
      </c>
      <c r="J2684" s="30">
        <v>103320</v>
      </c>
      <c r="K2684" s="14">
        <v>2</v>
      </c>
      <c r="L2684" s="14"/>
      <c r="M2684" s="14"/>
      <c r="N2684" s="14">
        <v>2</v>
      </c>
      <c r="O2684" s="19"/>
      <c r="P2684" s="31">
        <v>100</v>
      </c>
      <c r="Q2684" s="32"/>
      <c r="R2684" s="32"/>
      <c r="S2684" s="31"/>
      <c r="T2684" s="31"/>
      <c r="U2684" s="30"/>
      <c r="V2684" s="30">
        <f t="shared" si="410"/>
        <v>103320</v>
      </c>
      <c r="W2684" s="30">
        <f t="shared" si="411"/>
        <v>103320</v>
      </c>
      <c r="X2684" s="33">
        <v>50</v>
      </c>
      <c r="Y2684" s="39"/>
      <c r="Z2684" s="19">
        <v>0.03</v>
      </c>
    </row>
    <row r="2685" spans="1:26" s="37" customFormat="1" ht="36.75" customHeight="1" thickBot="1" x14ac:dyDescent="0.6">
      <c r="A2685" s="147">
        <v>2210</v>
      </c>
      <c r="B2685" s="14" t="s">
        <v>32</v>
      </c>
      <c r="C2685" s="14">
        <v>50622</v>
      </c>
      <c r="D2685" s="14">
        <v>0</v>
      </c>
      <c r="E2685" s="14">
        <v>1</v>
      </c>
      <c r="F2685" s="14">
        <v>47</v>
      </c>
      <c r="G2685" s="29">
        <v>1</v>
      </c>
      <c r="H2685" s="20">
        <v>92</v>
      </c>
      <c r="I2685" s="14">
        <v>420</v>
      </c>
      <c r="J2685" s="30">
        <v>137330</v>
      </c>
      <c r="K2685" s="14">
        <v>2</v>
      </c>
      <c r="L2685" s="14"/>
      <c r="M2685" s="14"/>
      <c r="N2685" s="14">
        <v>2</v>
      </c>
      <c r="O2685" s="19"/>
      <c r="P2685" s="31">
        <v>100</v>
      </c>
      <c r="Q2685" s="32"/>
      <c r="R2685" s="32"/>
      <c r="S2685" s="31"/>
      <c r="T2685" s="31"/>
      <c r="U2685" s="30"/>
      <c r="V2685" s="30">
        <f t="shared" si="410"/>
        <v>137330</v>
      </c>
      <c r="W2685" s="30">
        <f t="shared" si="411"/>
        <v>137330</v>
      </c>
      <c r="X2685" s="33">
        <v>50</v>
      </c>
      <c r="Y2685" s="39"/>
      <c r="Z2685" s="19">
        <v>0.03</v>
      </c>
    </row>
    <row r="2686" spans="1:26" s="37" customFormat="1" ht="36.75" customHeight="1" thickBot="1" x14ac:dyDescent="0.6">
      <c r="A2686" s="148"/>
      <c r="B2686" s="14" t="s">
        <v>32</v>
      </c>
      <c r="C2686" s="14">
        <v>50622</v>
      </c>
      <c r="D2686" s="14"/>
      <c r="E2686" s="14"/>
      <c r="F2686" s="14"/>
      <c r="G2686" s="29"/>
      <c r="H2686" s="20"/>
      <c r="I2686" s="14"/>
      <c r="J2686" s="30"/>
      <c r="K2686" s="14">
        <v>2</v>
      </c>
      <c r="L2686" s="14" t="s">
        <v>33</v>
      </c>
      <c r="M2686" s="14" t="s">
        <v>37</v>
      </c>
      <c r="N2686" s="14">
        <v>2</v>
      </c>
      <c r="O2686" s="19">
        <v>108</v>
      </c>
      <c r="P2686" s="31">
        <v>100</v>
      </c>
      <c r="Q2686" s="32">
        <v>8450</v>
      </c>
      <c r="R2686" s="32">
        <f>O2686*Q2686</f>
        <v>912600</v>
      </c>
      <c r="S2686" s="31">
        <v>20</v>
      </c>
      <c r="T2686" s="31">
        <v>30</v>
      </c>
      <c r="U2686" s="30">
        <f>R2686*(100-T2686)%</f>
        <v>638820</v>
      </c>
      <c r="V2686" s="30">
        <f t="shared" si="410"/>
        <v>638820</v>
      </c>
      <c r="W2686" s="30">
        <f t="shared" si="411"/>
        <v>638820</v>
      </c>
      <c r="X2686" s="33">
        <v>10</v>
      </c>
      <c r="Y2686" s="39"/>
      <c r="Z2686" s="19">
        <v>0.02</v>
      </c>
    </row>
    <row r="2687" spans="1:26" s="37" customFormat="1" ht="36.75" customHeight="1" thickBot="1" x14ac:dyDescent="0.6">
      <c r="A2687" s="14">
        <v>2211</v>
      </c>
      <c r="B2687" s="14" t="s">
        <v>32</v>
      </c>
      <c r="C2687" s="14">
        <v>48857</v>
      </c>
      <c r="D2687" s="14">
        <v>2</v>
      </c>
      <c r="E2687" s="14">
        <v>2</v>
      </c>
      <c r="F2687" s="14">
        <v>70</v>
      </c>
      <c r="G2687" s="29">
        <v>1</v>
      </c>
      <c r="H2687" s="20">
        <v>1070</v>
      </c>
      <c r="I2687" s="14">
        <v>130</v>
      </c>
      <c r="J2687" s="30">
        <v>139100</v>
      </c>
      <c r="K2687" s="14">
        <v>2</v>
      </c>
      <c r="L2687" s="14"/>
      <c r="M2687" s="14"/>
      <c r="N2687" s="14">
        <v>1</v>
      </c>
      <c r="O2687" s="19"/>
      <c r="P2687" s="31">
        <v>100</v>
      </c>
      <c r="Q2687" s="32"/>
      <c r="R2687" s="32"/>
      <c r="S2687" s="31"/>
      <c r="T2687" s="31"/>
      <c r="U2687" s="30"/>
      <c r="V2687" s="30">
        <f t="shared" si="410"/>
        <v>139100</v>
      </c>
      <c r="W2687" s="30">
        <f t="shared" si="411"/>
        <v>139100</v>
      </c>
      <c r="X2687" s="33">
        <v>50</v>
      </c>
      <c r="Y2687" s="39"/>
      <c r="Z2687" s="19">
        <v>0.01</v>
      </c>
    </row>
    <row r="2688" spans="1:26" s="37" customFormat="1" ht="36.75" customHeight="1" thickBot="1" x14ac:dyDescent="0.6">
      <c r="A2688" s="14">
        <v>2212</v>
      </c>
      <c r="B2688" s="14" t="s">
        <v>32</v>
      </c>
      <c r="C2688" s="14">
        <v>41271</v>
      </c>
      <c r="D2688" s="14">
        <v>1</v>
      </c>
      <c r="E2688" s="14">
        <v>1</v>
      </c>
      <c r="F2688" s="14">
        <v>88</v>
      </c>
      <c r="G2688" s="29">
        <v>1</v>
      </c>
      <c r="H2688" s="20">
        <v>588</v>
      </c>
      <c r="I2688" s="14">
        <v>100</v>
      </c>
      <c r="J2688" s="30">
        <v>58800</v>
      </c>
      <c r="K2688" s="14">
        <v>2</v>
      </c>
      <c r="L2688" s="14"/>
      <c r="M2688" s="14"/>
      <c r="N2688" s="14">
        <v>1</v>
      </c>
      <c r="O2688" s="19"/>
      <c r="P2688" s="31">
        <v>100</v>
      </c>
      <c r="Q2688" s="32"/>
      <c r="R2688" s="32"/>
      <c r="S2688" s="31"/>
      <c r="T2688" s="31"/>
      <c r="U2688" s="30"/>
      <c r="V2688" s="30">
        <f t="shared" si="410"/>
        <v>58800</v>
      </c>
      <c r="W2688" s="30">
        <f t="shared" si="411"/>
        <v>58800</v>
      </c>
      <c r="X2688" s="33">
        <v>50</v>
      </c>
      <c r="Y2688" s="39"/>
      <c r="Z2688" s="19">
        <v>0.01</v>
      </c>
    </row>
    <row r="2689" spans="1:26" s="37" customFormat="1" ht="36.75" customHeight="1" thickBot="1" x14ac:dyDescent="0.6">
      <c r="A2689" s="14">
        <v>2213</v>
      </c>
      <c r="B2689" s="14" t="s">
        <v>32</v>
      </c>
      <c r="C2689" s="14">
        <v>48855</v>
      </c>
      <c r="D2689" s="14">
        <v>0</v>
      </c>
      <c r="E2689" s="14">
        <v>0</v>
      </c>
      <c r="F2689" s="14">
        <v>87</v>
      </c>
      <c r="G2689" s="29">
        <v>1</v>
      </c>
      <c r="H2689" s="20">
        <v>87</v>
      </c>
      <c r="I2689" s="14">
        <v>100</v>
      </c>
      <c r="J2689" s="30">
        <v>30450</v>
      </c>
      <c r="K2689" s="14">
        <v>2</v>
      </c>
      <c r="L2689" s="14" t="s">
        <v>33</v>
      </c>
      <c r="M2689" s="14" t="s">
        <v>37</v>
      </c>
      <c r="N2689" s="14">
        <v>2</v>
      </c>
      <c r="O2689" s="19">
        <v>90</v>
      </c>
      <c r="P2689" s="31">
        <v>100</v>
      </c>
      <c r="Q2689" s="32">
        <v>8450</v>
      </c>
      <c r="R2689" s="32">
        <f>O2689*Q2689</f>
        <v>760500</v>
      </c>
      <c r="S2689" s="31">
        <v>13</v>
      </c>
      <c r="T2689" s="31">
        <v>16</v>
      </c>
      <c r="U2689" s="30">
        <f>R2689*(100-T2689)%</f>
        <v>638820</v>
      </c>
      <c r="V2689" s="30">
        <f t="shared" si="410"/>
        <v>669270</v>
      </c>
      <c r="W2689" s="30">
        <f t="shared" si="411"/>
        <v>669270</v>
      </c>
      <c r="X2689" s="33">
        <v>50</v>
      </c>
      <c r="Y2689" s="39"/>
      <c r="Z2689" s="19">
        <v>0.03</v>
      </c>
    </row>
    <row r="2690" spans="1:26" s="37" customFormat="1" ht="36.75" customHeight="1" thickBot="1" x14ac:dyDescent="0.6">
      <c r="A2690" s="14">
        <v>2214</v>
      </c>
      <c r="B2690" s="14" t="s">
        <v>32</v>
      </c>
      <c r="C2690" s="14">
        <v>48856</v>
      </c>
      <c r="D2690" s="14">
        <v>0</v>
      </c>
      <c r="E2690" s="14">
        <v>1</v>
      </c>
      <c r="F2690" s="14">
        <v>8</v>
      </c>
      <c r="G2690" s="29">
        <v>1</v>
      </c>
      <c r="H2690" s="20">
        <v>108</v>
      </c>
      <c r="I2690" s="14">
        <v>420</v>
      </c>
      <c r="J2690" s="30">
        <v>30450</v>
      </c>
      <c r="K2690" s="14">
        <v>2</v>
      </c>
      <c r="L2690" s="14" t="s">
        <v>33</v>
      </c>
      <c r="M2690" s="14" t="s">
        <v>34</v>
      </c>
      <c r="N2690" s="14">
        <v>2</v>
      </c>
      <c r="O2690" s="19">
        <v>216</v>
      </c>
      <c r="P2690" s="31">
        <v>100</v>
      </c>
      <c r="Q2690" s="32">
        <v>8450</v>
      </c>
      <c r="R2690" s="32">
        <f>O2690*Q2690</f>
        <v>1825200</v>
      </c>
      <c r="S2690" s="31">
        <v>13</v>
      </c>
      <c r="T2690" s="31">
        <v>42</v>
      </c>
      <c r="U2690" s="30">
        <f>R2690*(100-T2690)%</f>
        <v>1058616</v>
      </c>
      <c r="V2690" s="30">
        <f t="shared" si="410"/>
        <v>1089066</v>
      </c>
      <c r="W2690" s="30">
        <f t="shared" si="411"/>
        <v>1089066</v>
      </c>
      <c r="X2690" s="33">
        <v>50</v>
      </c>
      <c r="Y2690" s="39"/>
      <c r="Z2690" s="19">
        <v>0.03</v>
      </c>
    </row>
    <row r="2691" spans="1:26" s="37" customFormat="1" ht="36.75" customHeight="1" thickBot="1" x14ac:dyDescent="0.6">
      <c r="A2691" s="14">
        <v>2215</v>
      </c>
      <c r="B2691" s="14" t="s">
        <v>32</v>
      </c>
      <c r="C2691" s="14">
        <v>33295</v>
      </c>
      <c r="D2691" s="14">
        <v>0</v>
      </c>
      <c r="E2691" s="14">
        <v>1</v>
      </c>
      <c r="F2691" s="14">
        <v>5</v>
      </c>
      <c r="G2691" s="29">
        <v>1</v>
      </c>
      <c r="H2691" s="20">
        <v>105</v>
      </c>
      <c r="I2691" s="14">
        <v>100</v>
      </c>
      <c r="J2691" s="30">
        <v>10500</v>
      </c>
      <c r="K2691" s="14">
        <v>2</v>
      </c>
      <c r="L2691" s="14" t="s">
        <v>33</v>
      </c>
      <c r="M2691" s="14" t="s">
        <v>37</v>
      </c>
      <c r="N2691" s="14">
        <v>2</v>
      </c>
      <c r="O2691" s="19">
        <v>157</v>
      </c>
      <c r="P2691" s="31">
        <v>100</v>
      </c>
      <c r="Q2691" s="32">
        <v>8450</v>
      </c>
      <c r="R2691" s="32">
        <f>O2691*Q2691</f>
        <v>1326650</v>
      </c>
      <c r="S2691" s="31">
        <v>6</v>
      </c>
      <c r="T2691" s="31">
        <v>6</v>
      </c>
      <c r="U2691" s="30">
        <f>R2691*(100-T2691)%</f>
        <v>1247051</v>
      </c>
      <c r="V2691" s="30">
        <f t="shared" si="410"/>
        <v>1257551</v>
      </c>
      <c r="W2691" s="30">
        <f>V2691</f>
        <v>1257551</v>
      </c>
      <c r="X2691" s="33">
        <v>50</v>
      </c>
      <c r="Y2691" s="39"/>
      <c r="Z2691" s="19">
        <v>0.03</v>
      </c>
    </row>
    <row r="2692" spans="1:26" s="37" customFormat="1" ht="36.75" customHeight="1" thickBot="1" x14ac:dyDescent="0.6">
      <c r="A2692" s="14">
        <v>2216</v>
      </c>
      <c r="B2692" s="14" t="s">
        <v>32</v>
      </c>
      <c r="C2692" s="14">
        <v>48358</v>
      </c>
      <c r="D2692" s="14">
        <v>0</v>
      </c>
      <c r="E2692" s="14">
        <v>1</v>
      </c>
      <c r="F2692" s="14">
        <v>3</v>
      </c>
      <c r="G2692" s="29">
        <v>1</v>
      </c>
      <c r="H2692" s="20">
        <v>103</v>
      </c>
      <c r="I2692" s="14">
        <v>100</v>
      </c>
      <c r="J2692" s="30">
        <v>10500</v>
      </c>
      <c r="K2692" s="14">
        <v>2</v>
      </c>
      <c r="L2692" s="14" t="s">
        <v>33</v>
      </c>
      <c r="M2692" s="14" t="s">
        <v>37</v>
      </c>
      <c r="N2692" s="14">
        <v>2</v>
      </c>
      <c r="O2692" s="19">
        <v>108</v>
      </c>
      <c r="P2692" s="31">
        <v>100</v>
      </c>
      <c r="Q2692" s="32">
        <v>8450</v>
      </c>
      <c r="R2692" s="32">
        <f>O2692*Q2692</f>
        <v>912600</v>
      </c>
      <c r="S2692" s="31">
        <v>5</v>
      </c>
      <c r="T2692" s="31">
        <v>5</v>
      </c>
      <c r="U2692" s="30">
        <f>R2692*(100-T2692)%</f>
        <v>866970</v>
      </c>
      <c r="V2692" s="30">
        <f t="shared" si="410"/>
        <v>877470</v>
      </c>
      <c r="W2692" s="30">
        <f>V2692</f>
        <v>877470</v>
      </c>
      <c r="X2692" s="33">
        <v>50</v>
      </c>
      <c r="Y2692" s="39"/>
      <c r="Z2692" s="19">
        <v>0.03</v>
      </c>
    </row>
    <row r="2693" spans="1:26" s="37" customFormat="1" ht="36.4" customHeight="1" thickBot="1" x14ac:dyDescent="0.6">
      <c r="A2693" s="147">
        <v>2217</v>
      </c>
      <c r="B2693" s="14" t="s">
        <v>32</v>
      </c>
      <c r="C2693" s="14">
        <v>48359</v>
      </c>
      <c r="D2693" s="14">
        <v>0</v>
      </c>
      <c r="E2693" s="14">
        <v>0</v>
      </c>
      <c r="F2693" s="14">
        <v>76</v>
      </c>
      <c r="G2693" s="29">
        <v>2</v>
      </c>
      <c r="H2693" s="20">
        <v>76</v>
      </c>
      <c r="I2693" s="14">
        <v>100</v>
      </c>
      <c r="J2693" s="30">
        <v>7600</v>
      </c>
      <c r="K2693" s="14">
        <v>2</v>
      </c>
      <c r="L2693" s="14"/>
      <c r="M2693" s="14"/>
      <c r="N2693" s="14">
        <v>2</v>
      </c>
      <c r="O2693" s="19"/>
      <c r="P2693" s="31">
        <v>100</v>
      </c>
      <c r="Q2693" s="32"/>
      <c r="R2693" s="32"/>
      <c r="S2693" s="31"/>
      <c r="T2693" s="31"/>
      <c r="U2693" s="30"/>
      <c r="V2693" s="30">
        <f t="shared" si="410"/>
        <v>7600</v>
      </c>
      <c r="W2693" s="30">
        <f t="shared" si="411"/>
        <v>7600</v>
      </c>
      <c r="X2693" s="33">
        <v>50</v>
      </c>
      <c r="Y2693" s="39"/>
      <c r="Z2693" s="19">
        <v>0.03</v>
      </c>
    </row>
    <row r="2694" spans="1:26" ht="36.75" customHeight="1" thickBot="1" x14ac:dyDescent="0.6">
      <c r="A2694" s="148"/>
      <c r="B2694" s="11" t="s">
        <v>32</v>
      </c>
      <c r="C2694" s="14">
        <v>48359</v>
      </c>
      <c r="D2694" s="11"/>
      <c r="E2694" s="11"/>
      <c r="F2694" s="11"/>
      <c r="G2694" s="20"/>
      <c r="H2694" s="12"/>
      <c r="I2694" s="11"/>
      <c r="J2694" s="13"/>
      <c r="K2694" s="11">
        <v>1</v>
      </c>
      <c r="L2694" s="14" t="s">
        <v>33</v>
      </c>
      <c r="M2694" s="11" t="s">
        <v>37</v>
      </c>
      <c r="N2694" s="11">
        <v>2</v>
      </c>
      <c r="O2694" s="19">
        <v>108</v>
      </c>
      <c r="P2694" s="15">
        <v>100</v>
      </c>
      <c r="Q2694" s="16">
        <v>8450</v>
      </c>
      <c r="R2694" s="16">
        <f>O2694*Q2694</f>
        <v>912600</v>
      </c>
      <c r="S2694" s="15">
        <v>4</v>
      </c>
      <c r="T2694" s="15">
        <v>4</v>
      </c>
      <c r="U2694" s="13">
        <f>R2694*(100-T2694)%</f>
        <v>876096</v>
      </c>
      <c r="V2694" s="13">
        <f t="shared" si="410"/>
        <v>876096</v>
      </c>
      <c r="W2694" s="13">
        <f t="shared" si="411"/>
        <v>876096</v>
      </c>
      <c r="X2694" s="17">
        <v>10</v>
      </c>
      <c r="Y2694" s="6" t="s">
        <v>35</v>
      </c>
      <c r="Z2694" s="19">
        <v>0.02</v>
      </c>
    </row>
    <row r="2695" spans="1:26" s="37" customFormat="1" ht="36.75" customHeight="1" thickBot="1" x14ac:dyDescent="0.6">
      <c r="A2695" s="14">
        <v>2218</v>
      </c>
      <c r="B2695" s="14" t="s">
        <v>32</v>
      </c>
      <c r="C2695" s="14">
        <v>48360</v>
      </c>
      <c r="D2695" s="14">
        <v>0</v>
      </c>
      <c r="E2695" s="14">
        <v>0</v>
      </c>
      <c r="F2695" s="14">
        <v>95</v>
      </c>
      <c r="G2695" s="29">
        <v>2</v>
      </c>
      <c r="H2695" s="20">
        <v>95</v>
      </c>
      <c r="I2695" s="14">
        <v>420</v>
      </c>
      <c r="J2695" s="30">
        <f>H2695*I2695</f>
        <v>39900</v>
      </c>
      <c r="K2695" s="14">
        <v>2</v>
      </c>
      <c r="L2695" s="14" t="s">
        <v>33</v>
      </c>
      <c r="M2695" s="14" t="s">
        <v>37</v>
      </c>
      <c r="N2695" s="14">
        <v>2</v>
      </c>
      <c r="O2695" s="19">
        <v>108</v>
      </c>
      <c r="P2695" s="31">
        <v>100</v>
      </c>
      <c r="Q2695" s="32">
        <v>8450</v>
      </c>
      <c r="R2695" s="32">
        <f>O2695*Q2695</f>
        <v>912600</v>
      </c>
      <c r="S2695" s="31">
        <v>12</v>
      </c>
      <c r="T2695" s="31">
        <v>14</v>
      </c>
      <c r="U2695" s="30">
        <f>R2695*(100-T2695)%</f>
        <v>784836</v>
      </c>
      <c r="V2695" s="30">
        <f t="shared" si="410"/>
        <v>824736</v>
      </c>
      <c r="W2695" s="30">
        <f>V2695</f>
        <v>824736</v>
      </c>
      <c r="X2695" s="33">
        <v>50</v>
      </c>
      <c r="Y2695" s="39"/>
      <c r="Z2695" s="19">
        <v>0.03</v>
      </c>
    </row>
    <row r="2696" spans="1:26" s="37" customFormat="1" ht="36.75" customHeight="1" thickBot="1" x14ac:dyDescent="0.6">
      <c r="A2696" s="14">
        <v>2219</v>
      </c>
      <c r="B2696" s="14" t="s">
        <v>32</v>
      </c>
      <c r="C2696" s="14">
        <v>48362</v>
      </c>
      <c r="D2696" s="14">
        <v>0</v>
      </c>
      <c r="E2696" s="14">
        <v>1</v>
      </c>
      <c r="F2696" s="14">
        <v>25</v>
      </c>
      <c r="G2696" s="29">
        <v>2</v>
      </c>
      <c r="H2696" s="20">
        <v>125</v>
      </c>
      <c r="I2696" s="14">
        <v>100</v>
      </c>
      <c r="J2696" s="30">
        <f>H2696*I2696</f>
        <v>12500</v>
      </c>
      <c r="K2696" s="14">
        <v>2</v>
      </c>
      <c r="L2696" s="14" t="s">
        <v>33</v>
      </c>
      <c r="M2696" s="14" t="s">
        <v>37</v>
      </c>
      <c r="N2696" s="14">
        <v>2</v>
      </c>
      <c r="O2696" s="19">
        <v>60</v>
      </c>
      <c r="P2696" s="31">
        <v>100</v>
      </c>
      <c r="Q2696" s="32">
        <v>8450</v>
      </c>
      <c r="R2696" s="32">
        <f>O2696*Q2696</f>
        <v>507000</v>
      </c>
      <c r="S2696" s="31">
        <v>12</v>
      </c>
      <c r="T2696" s="31">
        <v>14</v>
      </c>
      <c r="U2696" s="30">
        <f>R2696*(100-T2696)%</f>
        <v>436020</v>
      </c>
      <c r="V2696" s="30">
        <f t="shared" si="410"/>
        <v>448520</v>
      </c>
      <c r="W2696" s="30">
        <f>V2696</f>
        <v>448520</v>
      </c>
      <c r="X2696" s="33">
        <v>50</v>
      </c>
      <c r="Y2696" s="39"/>
      <c r="Z2696" s="19">
        <v>0.03</v>
      </c>
    </row>
    <row r="2697" spans="1:26" s="37" customFormat="1" ht="36.75" customHeight="1" thickBot="1" x14ac:dyDescent="0.6">
      <c r="A2697" s="14">
        <v>2220</v>
      </c>
      <c r="B2697" s="14" t="s">
        <v>32</v>
      </c>
      <c r="C2697" s="14">
        <v>48363</v>
      </c>
      <c r="D2697" s="14">
        <v>0</v>
      </c>
      <c r="E2697" s="14">
        <v>1</v>
      </c>
      <c r="F2697" s="14">
        <v>23</v>
      </c>
      <c r="G2697" s="29">
        <v>1</v>
      </c>
      <c r="H2697" s="20">
        <v>123</v>
      </c>
      <c r="I2697" s="14">
        <v>500</v>
      </c>
      <c r="J2697" s="30">
        <f>H2697*I2697</f>
        <v>61500</v>
      </c>
      <c r="K2697" s="14">
        <v>2</v>
      </c>
      <c r="L2697" s="14"/>
      <c r="M2697" s="14"/>
      <c r="N2697" s="14">
        <v>1</v>
      </c>
      <c r="O2697" s="19"/>
      <c r="P2697" s="31">
        <v>100</v>
      </c>
      <c r="Q2697" s="32"/>
      <c r="R2697" s="32"/>
      <c r="S2697" s="31"/>
      <c r="T2697" s="31"/>
      <c r="U2697" s="30"/>
      <c r="V2697" s="30">
        <f t="shared" si="410"/>
        <v>61500</v>
      </c>
      <c r="W2697" s="30">
        <f t="shared" ref="W2697" si="412">V2697</f>
        <v>61500</v>
      </c>
      <c r="X2697" s="33">
        <v>50</v>
      </c>
      <c r="Y2697" s="39"/>
      <c r="Z2697" s="19">
        <v>0.01</v>
      </c>
    </row>
    <row r="2698" spans="1:26" s="37" customFormat="1" ht="36.75" customHeight="1" thickBot="1" x14ac:dyDescent="0.6">
      <c r="A2698" s="14">
        <v>2221</v>
      </c>
      <c r="B2698" s="14" t="s">
        <v>32</v>
      </c>
      <c r="C2698" s="14">
        <v>48364</v>
      </c>
      <c r="D2698" s="14">
        <v>0</v>
      </c>
      <c r="E2698" s="14">
        <v>1</v>
      </c>
      <c r="F2698" s="14">
        <v>7</v>
      </c>
      <c r="G2698" s="29">
        <v>2</v>
      </c>
      <c r="H2698" s="20">
        <v>107</v>
      </c>
      <c r="I2698" s="14">
        <v>100</v>
      </c>
      <c r="J2698" s="30">
        <f>H2698*I2698</f>
        <v>10700</v>
      </c>
      <c r="K2698" s="14">
        <v>2</v>
      </c>
      <c r="L2698" s="14" t="s">
        <v>33</v>
      </c>
      <c r="M2698" s="14" t="s">
        <v>37</v>
      </c>
      <c r="N2698" s="14">
        <v>2</v>
      </c>
      <c r="O2698" s="19">
        <v>60</v>
      </c>
      <c r="P2698" s="31">
        <v>100</v>
      </c>
      <c r="Q2698" s="32">
        <v>8450</v>
      </c>
      <c r="R2698" s="32">
        <f>O2698*Q2698</f>
        <v>507000</v>
      </c>
      <c r="S2698" s="31">
        <v>7</v>
      </c>
      <c r="T2698" s="31">
        <v>7</v>
      </c>
      <c r="U2698" s="30">
        <f>R2698*(100-T2698)%</f>
        <v>471510</v>
      </c>
      <c r="V2698" s="30">
        <f t="shared" si="410"/>
        <v>482210</v>
      </c>
      <c r="W2698" s="30">
        <f>V2698</f>
        <v>482210</v>
      </c>
      <c r="X2698" s="33">
        <v>50</v>
      </c>
      <c r="Y2698" s="39"/>
      <c r="Z2698" s="19">
        <v>0.03</v>
      </c>
    </row>
    <row r="2699" spans="1:26" s="37" customFormat="1" ht="36.75" customHeight="1" thickBot="1" x14ac:dyDescent="0.6">
      <c r="A2699" s="14">
        <v>2222</v>
      </c>
      <c r="B2699" s="14" t="s">
        <v>32</v>
      </c>
      <c r="C2699" s="14">
        <v>47553</v>
      </c>
      <c r="D2699" s="14">
        <v>0</v>
      </c>
      <c r="E2699" s="14">
        <v>2</v>
      </c>
      <c r="F2699" s="14">
        <v>88</v>
      </c>
      <c r="G2699" s="29">
        <v>1</v>
      </c>
      <c r="H2699" s="20">
        <v>588</v>
      </c>
      <c r="I2699" s="14">
        <v>180</v>
      </c>
      <c r="J2699" s="30">
        <f t="shared" ref="J2699:J2700" si="413">H2699*I2699</f>
        <v>105840</v>
      </c>
      <c r="K2699" s="14">
        <v>2</v>
      </c>
      <c r="L2699" s="14"/>
      <c r="M2699" s="14"/>
      <c r="N2699" s="14">
        <v>1</v>
      </c>
      <c r="O2699" s="19"/>
      <c r="P2699" s="31">
        <v>100</v>
      </c>
      <c r="Q2699" s="32"/>
      <c r="R2699" s="32"/>
      <c r="S2699" s="31"/>
      <c r="T2699" s="31"/>
      <c r="U2699" s="30"/>
      <c r="V2699" s="30">
        <f t="shared" si="410"/>
        <v>105840</v>
      </c>
      <c r="W2699" s="30">
        <f t="shared" ref="W2699:W2762" si="414">V2699</f>
        <v>105840</v>
      </c>
      <c r="X2699" s="33">
        <v>50</v>
      </c>
      <c r="Y2699" s="6" t="s">
        <v>35</v>
      </c>
      <c r="Z2699" s="19">
        <v>0.01</v>
      </c>
    </row>
    <row r="2700" spans="1:26" ht="36.75" customHeight="1" thickBot="1" x14ac:dyDescent="0.6">
      <c r="A2700" s="14">
        <v>2223</v>
      </c>
      <c r="B2700" s="11" t="s">
        <v>32</v>
      </c>
      <c r="C2700" s="14">
        <v>47813</v>
      </c>
      <c r="D2700" s="11"/>
      <c r="E2700" s="11">
        <v>1</v>
      </c>
      <c r="F2700" s="11">
        <v>40</v>
      </c>
      <c r="G2700" s="20">
        <v>2</v>
      </c>
      <c r="H2700" s="12">
        <v>140</v>
      </c>
      <c r="I2700" s="14">
        <v>420</v>
      </c>
      <c r="J2700" s="30">
        <f t="shared" si="413"/>
        <v>58800</v>
      </c>
      <c r="K2700" s="11">
        <v>1</v>
      </c>
      <c r="L2700" s="14" t="s">
        <v>33</v>
      </c>
      <c r="M2700" s="14" t="s">
        <v>37</v>
      </c>
      <c r="N2700" s="11">
        <v>2</v>
      </c>
      <c r="O2700" s="19">
        <v>60</v>
      </c>
      <c r="P2700" s="15">
        <v>100</v>
      </c>
      <c r="Q2700" s="16">
        <v>8450</v>
      </c>
      <c r="R2700" s="16">
        <f>O2700*Q2700</f>
        <v>507000</v>
      </c>
      <c r="S2700" s="15">
        <v>3</v>
      </c>
      <c r="T2700" s="15">
        <v>3</v>
      </c>
      <c r="U2700" s="13">
        <f>R2700*(100-T2700)%</f>
        <v>491790</v>
      </c>
      <c r="V2700" s="13">
        <f t="shared" si="410"/>
        <v>550590</v>
      </c>
      <c r="W2700" s="13">
        <f t="shared" si="414"/>
        <v>550590</v>
      </c>
      <c r="X2700" s="17">
        <v>50</v>
      </c>
      <c r="Y2700" s="6" t="s">
        <v>35</v>
      </c>
      <c r="Z2700" s="19">
        <v>0.03</v>
      </c>
    </row>
    <row r="2701" spans="1:26" ht="36.75" customHeight="1" thickBot="1" x14ac:dyDescent="0.6">
      <c r="A2701" s="14">
        <v>2224</v>
      </c>
      <c r="B2701" s="11" t="s">
        <v>32</v>
      </c>
      <c r="C2701" s="14">
        <v>47874</v>
      </c>
      <c r="D2701" s="11">
        <v>0</v>
      </c>
      <c r="E2701" s="11">
        <v>3</v>
      </c>
      <c r="F2701" s="11">
        <v>30</v>
      </c>
      <c r="G2701" s="20">
        <v>2</v>
      </c>
      <c r="H2701" s="12">
        <v>330</v>
      </c>
      <c r="I2701" s="14">
        <v>440</v>
      </c>
      <c r="J2701" s="13">
        <v>3900</v>
      </c>
      <c r="K2701" s="11">
        <v>1</v>
      </c>
      <c r="L2701" s="14" t="s">
        <v>33</v>
      </c>
      <c r="M2701" s="11" t="s">
        <v>37</v>
      </c>
      <c r="N2701" s="11">
        <v>2</v>
      </c>
      <c r="O2701" s="19">
        <v>108</v>
      </c>
      <c r="P2701" s="15">
        <v>100</v>
      </c>
      <c r="Q2701" s="16">
        <v>8450</v>
      </c>
      <c r="R2701" s="16">
        <f>O2701*Q2701</f>
        <v>912600</v>
      </c>
      <c r="S2701" s="15">
        <v>7</v>
      </c>
      <c r="T2701" s="15">
        <v>7</v>
      </c>
      <c r="U2701" s="13">
        <f>R2701*(100-T2701)%</f>
        <v>848718</v>
      </c>
      <c r="V2701" s="13">
        <f t="shared" si="410"/>
        <v>852618</v>
      </c>
      <c r="W2701" s="13">
        <f t="shared" si="414"/>
        <v>852618</v>
      </c>
      <c r="X2701" s="17">
        <v>50</v>
      </c>
      <c r="Y2701" s="6" t="s">
        <v>35</v>
      </c>
      <c r="Z2701" s="19">
        <v>0.03</v>
      </c>
    </row>
    <row r="2702" spans="1:26" ht="36.75" customHeight="1" thickBot="1" x14ac:dyDescent="0.6">
      <c r="A2702" s="14">
        <v>2225</v>
      </c>
      <c r="B2702" s="11" t="s">
        <v>32</v>
      </c>
      <c r="C2702" s="14">
        <v>34075</v>
      </c>
      <c r="D2702" s="11">
        <v>0</v>
      </c>
      <c r="E2702" s="11">
        <v>0</v>
      </c>
      <c r="F2702" s="11">
        <v>39</v>
      </c>
      <c r="G2702" s="20">
        <v>2</v>
      </c>
      <c r="H2702" s="12">
        <v>39</v>
      </c>
      <c r="I2702" s="14">
        <v>100</v>
      </c>
      <c r="J2702" s="13">
        <v>3900</v>
      </c>
      <c r="K2702" s="11">
        <v>1</v>
      </c>
      <c r="L2702" s="14" t="s">
        <v>33</v>
      </c>
      <c r="M2702" s="11" t="s">
        <v>37</v>
      </c>
      <c r="N2702" s="11">
        <v>2</v>
      </c>
      <c r="O2702" s="19">
        <v>108</v>
      </c>
      <c r="P2702" s="15">
        <v>100</v>
      </c>
      <c r="Q2702" s="16">
        <v>8450</v>
      </c>
      <c r="R2702" s="16">
        <f>O2702*Q2702</f>
        <v>912600</v>
      </c>
      <c r="S2702" s="15">
        <v>12</v>
      </c>
      <c r="T2702" s="15">
        <v>14</v>
      </c>
      <c r="U2702" s="13">
        <f>R2702*(100-T2702)%</f>
        <v>784836</v>
      </c>
      <c r="V2702" s="13">
        <f t="shared" si="410"/>
        <v>788736</v>
      </c>
      <c r="W2702" s="13">
        <f t="shared" si="414"/>
        <v>788736</v>
      </c>
      <c r="X2702" s="17">
        <v>50</v>
      </c>
      <c r="Y2702" s="6" t="s">
        <v>35</v>
      </c>
      <c r="Z2702" s="19">
        <v>0.03</v>
      </c>
    </row>
    <row r="2703" spans="1:26" s="37" customFormat="1" ht="36.75" customHeight="1" thickBot="1" x14ac:dyDescent="0.6">
      <c r="A2703" s="14">
        <v>2226</v>
      </c>
      <c r="B2703" s="14" t="s">
        <v>32</v>
      </c>
      <c r="C2703" s="14">
        <v>50612</v>
      </c>
      <c r="D2703" s="14">
        <v>0</v>
      </c>
      <c r="E2703" s="14">
        <v>2</v>
      </c>
      <c r="F2703" s="14">
        <v>88</v>
      </c>
      <c r="G2703" s="29">
        <v>1</v>
      </c>
      <c r="H2703" s="20">
        <v>588</v>
      </c>
      <c r="I2703" s="14">
        <v>100</v>
      </c>
      <c r="J2703" s="30">
        <v>58800</v>
      </c>
      <c r="K2703" s="14">
        <v>2</v>
      </c>
      <c r="L2703" s="14"/>
      <c r="M2703" s="14"/>
      <c r="N2703" s="14">
        <v>1</v>
      </c>
      <c r="O2703" s="19"/>
      <c r="P2703" s="31">
        <v>100</v>
      </c>
      <c r="Q2703" s="32"/>
      <c r="R2703" s="32"/>
      <c r="S2703" s="31"/>
      <c r="T2703" s="31"/>
      <c r="U2703" s="30"/>
      <c r="V2703" s="30">
        <f t="shared" si="410"/>
        <v>58800</v>
      </c>
      <c r="W2703" s="30">
        <f t="shared" si="414"/>
        <v>58800</v>
      </c>
      <c r="X2703" s="33">
        <v>50</v>
      </c>
      <c r="Y2703" s="6" t="s">
        <v>35</v>
      </c>
      <c r="Z2703" s="19">
        <v>0.01</v>
      </c>
    </row>
    <row r="2704" spans="1:26" ht="36.75" customHeight="1" thickBot="1" x14ac:dyDescent="0.6">
      <c r="A2704" s="147">
        <v>2227</v>
      </c>
      <c r="B2704" s="11" t="s">
        <v>32</v>
      </c>
      <c r="C2704" s="14">
        <v>50613</v>
      </c>
      <c r="D2704" s="11">
        <v>0</v>
      </c>
      <c r="E2704" s="11">
        <v>0</v>
      </c>
      <c r="F2704" s="11">
        <v>40</v>
      </c>
      <c r="G2704" s="20">
        <v>2</v>
      </c>
      <c r="H2704" s="12">
        <v>40</v>
      </c>
      <c r="I2704" s="14">
        <v>420</v>
      </c>
      <c r="J2704" s="13">
        <v>3900</v>
      </c>
      <c r="K2704" s="11">
        <v>1</v>
      </c>
      <c r="L2704" s="14"/>
      <c r="M2704" s="11"/>
      <c r="N2704" s="11">
        <v>2</v>
      </c>
      <c r="O2704" s="19"/>
      <c r="P2704" s="15">
        <v>100</v>
      </c>
      <c r="Q2704" s="16"/>
      <c r="R2704" s="16"/>
      <c r="S2704" s="15"/>
      <c r="T2704" s="15"/>
      <c r="U2704" s="13"/>
      <c r="V2704" s="13">
        <f t="shared" si="410"/>
        <v>3900</v>
      </c>
      <c r="W2704" s="13">
        <f t="shared" si="414"/>
        <v>3900</v>
      </c>
      <c r="X2704" s="17">
        <v>50</v>
      </c>
      <c r="Y2704" s="6" t="s">
        <v>35</v>
      </c>
      <c r="Z2704" s="19">
        <v>0.03</v>
      </c>
    </row>
    <row r="2705" spans="1:26" ht="36.75" customHeight="1" thickBot="1" x14ac:dyDescent="0.6">
      <c r="A2705" s="148"/>
      <c r="B2705" s="11" t="s">
        <v>32</v>
      </c>
      <c r="C2705" s="14">
        <v>50613</v>
      </c>
      <c r="D2705" s="11"/>
      <c r="E2705" s="11"/>
      <c r="F2705" s="11"/>
      <c r="G2705" s="20"/>
      <c r="H2705" s="12"/>
      <c r="I2705" s="14"/>
      <c r="J2705" s="13"/>
      <c r="K2705" s="11">
        <v>1</v>
      </c>
      <c r="L2705" s="14" t="s">
        <v>33</v>
      </c>
      <c r="M2705" s="11" t="s">
        <v>37</v>
      </c>
      <c r="N2705" s="11">
        <v>2</v>
      </c>
      <c r="O2705" s="19">
        <v>108</v>
      </c>
      <c r="P2705" s="15">
        <v>100</v>
      </c>
      <c r="Q2705" s="16">
        <v>8450</v>
      </c>
      <c r="R2705" s="16">
        <f>O2705*Q2705</f>
        <v>912600</v>
      </c>
      <c r="S2705" s="15">
        <v>17</v>
      </c>
      <c r="T2705" s="15">
        <v>24</v>
      </c>
      <c r="U2705" s="13">
        <f>R2705*(100-T2705)%</f>
        <v>693576</v>
      </c>
      <c r="V2705" s="13">
        <f t="shared" si="410"/>
        <v>693576</v>
      </c>
      <c r="W2705" s="13">
        <f t="shared" si="414"/>
        <v>693576</v>
      </c>
      <c r="X2705" s="17">
        <v>10</v>
      </c>
      <c r="Y2705" s="6" t="s">
        <v>35</v>
      </c>
      <c r="Z2705" s="19">
        <v>0.02</v>
      </c>
    </row>
    <row r="2706" spans="1:26" s="37" customFormat="1" ht="36.75" customHeight="1" thickBot="1" x14ac:dyDescent="0.6">
      <c r="A2706" s="14">
        <v>2228</v>
      </c>
      <c r="B2706" s="14" t="s">
        <v>32</v>
      </c>
      <c r="C2706" s="14">
        <v>50589</v>
      </c>
      <c r="D2706" s="14">
        <v>0</v>
      </c>
      <c r="E2706" s="14">
        <v>0</v>
      </c>
      <c r="F2706" s="14">
        <v>93</v>
      </c>
      <c r="G2706" s="29">
        <v>2</v>
      </c>
      <c r="H2706" s="20">
        <v>93</v>
      </c>
      <c r="I2706" s="14">
        <v>420</v>
      </c>
      <c r="J2706" s="30">
        <v>9300</v>
      </c>
      <c r="K2706" s="14">
        <v>2</v>
      </c>
      <c r="L2706" s="14"/>
      <c r="M2706" s="14"/>
      <c r="N2706" s="14">
        <v>1</v>
      </c>
      <c r="O2706" s="19"/>
      <c r="P2706" s="31">
        <v>100</v>
      </c>
      <c r="Q2706" s="32"/>
      <c r="R2706" s="32"/>
      <c r="S2706" s="31"/>
      <c r="T2706" s="31"/>
      <c r="U2706" s="30"/>
      <c r="V2706" s="30">
        <f t="shared" si="410"/>
        <v>9300</v>
      </c>
      <c r="W2706" s="30">
        <f t="shared" si="414"/>
        <v>9300</v>
      </c>
      <c r="X2706" s="33">
        <v>50</v>
      </c>
      <c r="Y2706" s="6" t="s">
        <v>35</v>
      </c>
      <c r="Z2706" s="19">
        <v>0.01</v>
      </c>
    </row>
    <row r="2707" spans="1:26" s="37" customFormat="1" ht="36.75" customHeight="1" thickBot="1" x14ac:dyDescent="0.6">
      <c r="A2707" s="14">
        <v>2229</v>
      </c>
      <c r="B2707" s="14" t="s">
        <v>32</v>
      </c>
      <c r="C2707" s="14">
        <v>15248</v>
      </c>
      <c r="D2707" s="14">
        <v>5</v>
      </c>
      <c r="E2707" s="14">
        <v>0</v>
      </c>
      <c r="F2707" s="14">
        <v>91</v>
      </c>
      <c r="G2707" s="29">
        <v>1</v>
      </c>
      <c r="H2707" s="20">
        <v>2091</v>
      </c>
      <c r="I2707" s="14">
        <v>100</v>
      </c>
      <c r="J2707" s="30">
        <v>209100</v>
      </c>
      <c r="K2707" s="14">
        <v>2</v>
      </c>
      <c r="L2707" s="14"/>
      <c r="M2707" s="14"/>
      <c r="N2707" s="14">
        <v>1</v>
      </c>
      <c r="O2707" s="19"/>
      <c r="P2707" s="31">
        <v>100</v>
      </c>
      <c r="Q2707" s="32"/>
      <c r="R2707" s="32"/>
      <c r="S2707" s="31"/>
      <c r="T2707" s="31"/>
      <c r="U2707" s="30"/>
      <c r="V2707" s="30">
        <f t="shared" si="410"/>
        <v>209100</v>
      </c>
      <c r="W2707" s="30">
        <f t="shared" si="414"/>
        <v>209100</v>
      </c>
      <c r="X2707" s="33">
        <v>50</v>
      </c>
      <c r="Y2707" s="6" t="s">
        <v>35</v>
      </c>
      <c r="Z2707" s="19">
        <v>0.01</v>
      </c>
    </row>
    <row r="2708" spans="1:26" s="37" customFormat="1" ht="36.75" customHeight="1" thickBot="1" x14ac:dyDescent="0.6">
      <c r="A2708" s="14">
        <v>2230</v>
      </c>
      <c r="B2708" s="14" t="s">
        <v>32</v>
      </c>
      <c r="C2708" s="14">
        <v>15389</v>
      </c>
      <c r="D2708" s="14">
        <v>17</v>
      </c>
      <c r="E2708" s="14">
        <v>2</v>
      </c>
      <c r="F2708" s="14">
        <v>53</v>
      </c>
      <c r="G2708" s="29">
        <v>1</v>
      </c>
      <c r="H2708" s="20">
        <v>7053</v>
      </c>
      <c r="I2708" s="14">
        <v>100</v>
      </c>
      <c r="J2708" s="30">
        <v>705300</v>
      </c>
      <c r="K2708" s="14">
        <v>2</v>
      </c>
      <c r="L2708" s="14"/>
      <c r="M2708" s="14"/>
      <c r="N2708" s="14">
        <v>1</v>
      </c>
      <c r="O2708" s="19"/>
      <c r="P2708" s="31">
        <v>100</v>
      </c>
      <c r="Q2708" s="32"/>
      <c r="R2708" s="32"/>
      <c r="S2708" s="31"/>
      <c r="T2708" s="31"/>
      <c r="U2708" s="30"/>
      <c r="V2708" s="30">
        <f t="shared" si="410"/>
        <v>705300</v>
      </c>
      <c r="W2708" s="30">
        <f t="shared" si="414"/>
        <v>705300</v>
      </c>
      <c r="X2708" s="33">
        <v>50</v>
      </c>
      <c r="Y2708" s="6" t="s">
        <v>35</v>
      </c>
      <c r="Z2708" s="19">
        <v>0.01</v>
      </c>
    </row>
    <row r="2709" spans="1:26" ht="36.75" customHeight="1" thickBot="1" x14ac:dyDescent="0.6">
      <c r="A2709" s="14">
        <v>2231</v>
      </c>
      <c r="B2709" s="11" t="s">
        <v>32</v>
      </c>
      <c r="C2709" s="14">
        <v>43280</v>
      </c>
      <c r="D2709" s="11">
        <v>0</v>
      </c>
      <c r="E2709" s="11">
        <v>0</v>
      </c>
      <c r="F2709" s="11">
        <v>91</v>
      </c>
      <c r="G2709" s="20">
        <v>2</v>
      </c>
      <c r="H2709" s="12">
        <v>91</v>
      </c>
      <c r="I2709" s="14">
        <v>420</v>
      </c>
      <c r="J2709" s="13">
        <v>38220</v>
      </c>
      <c r="K2709" s="11">
        <v>1</v>
      </c>
      <c r="L2709" s="14" t="s">
        <v>33</v>
      </c>
      <c r="M2709" s="14" t="s">
        <v>34</v>
      </c>
      <c r="N2709" s="11">
        <v>2</v>
      </c>
      <c r="O2709" s="19">
        <v>216</v>
      </c>
      <c r="P2709" s="15">
        <v>100</v>
      </c>
      <c r="Q2709" s="16">
        <v>8450</v>
      </c>
      <c r="R2709" s="16">
        <f>O2709*Q2709</f>
        <v>1825200</v>
      </c>
      <c r="S2709" s="15">
        <v>12</v>
      </c>
      <c r="T2709" s="15">
        <v>38</v>
      </c>
      <c r="U2709" s="13">
        <f>R2709*(100-T2709)%</f>
        <v>1131624</v>
      </c>
      <c r="V2709" s="13">
        <f t="shared" si="410"/>
        <v>1169844</v>
      </c>
      <c r="W2709" s="13">
        <f t="shared" si="414"/>
        <v>1169844</v>
      </c>
      <c r="X2709" s="17">
        <v>50</v>
      </c>
      <c r="Y2709" s="6" t="s">
        <v>35</v>
      </c>
      <c r="Z2709" s="19">
        <v>0.03</v>
      </c>
    </row>
    <row r="2710" spans="1:26" s="37" customFormat="1" ht="36.75" customHeight="1" thickBot="1" x14ac:dyDescent="0.6">
      <c r="A2710" s="14">
        <v>2232</v>
      </c>
      <c r="B2710" s="14" t="s">
        <v>32</v>
      </c>
      <c r="C2710" s="14">
        <v>50906</v>
      </c>
      <c r="D2710" s="14">
        <v>5</v>
      </c>
      <c r="E2710" s="14">
        <v>2</v>
      </c>
      <c r="F2710" s="14">
        <v>81</v>
      </c>
      <c r="G2710" s="29">
        <v>1</v>
      </c>
      <c r="H2710" s="20">
        <v>2281</v>
      </c>
      <c r="I2710" s="14">
        <v>100</v>
      </c>
      <c r="J2710" s="30">
        <f t="shared" ref="J2710:J2731" si="415">H2710*I2710</f>
        <v>228100</v>
      </c>
      <c r="K2710" s="14">
        <v>2</v>
      </c>
      <c r="L2710" s="14"/>
      <c r="M2710" s="14"/>
      <c r="N2710" s="14">
        <v>1</v>
      </c>
      <c r="O2710" s="19"/>
      <c r="P2710" s="31">
        <v>100</v>
      </c>
      <c r="Q2710" s="32"/>
      <c r="R2710" s="32"/>
      <c r="S2710" s="31"/>
      <c r="T2710" s="31"/>
      <c r="U2710" s="30"/>
      <c r="V2710" s="30">
        <f t="shared" si="410"/>
        <v>228100</v>
      </c>
      <c r="W2710" s="30">
        <f t="shared" si="414"/>
        <v>228100</v>
      </c>
      <c r="X2710" s="33">
        <v>50</v>
      </c>
      <c r="Y2710" s="6" t="s">
        <v>35</v>
      </c>
      <c r="Z2710" s="19">
        <v>0.01</v>
      </c>
    </row>
    <row r="2711" spans="1:26" s="37" customFormat="1" ht="36.75" customHeight="1" thickBot="1" x14ac:dyDescent="0.6">
      <c r="A2711" s="14">
        <v>2233</v>
      </c>
      <c r="B2711" s="14" t="s">
        <v>32</v>
      </c>
      <c r="C2711" s="14">
        <v>50907</v>
      </c>
      <c r="D2711" s="14">
        <v>4</v>
      </c>
      <c r="E2711" s="14">
        <v>2</v>
      </c>
      <c r="F2711" s="14">
        <v>38</v>
      </c>
      <c r="G2711" s="29">
        <v>1</v>
      </c>
      <c r="H2711" s="20">
        <v>1838</v>
      </c>
      <c r="I2711" s="14">
        <v>130</v>
      </c>
      <c r="J2711" s="30">
        <f t="shared" si="415"/>
        <v>238940</v>
      </c>
      <c r="K2711" s="14">
        <v>2</v>
      </c>
      <c r="L2711" s="14"/>
      <c r="M2711" s="14"/>
      <c r="N2711" s="14">
        <v>1</v>
      </c>
      <c r="O2711" s="19"/>
      <c r="P2711" s="31">
        <v>100</v>
      </c>
      <c r="Q2711" s="32"/>
      <c r="R2711" s="32"/>
      <c r="S2711" s="31"/>
      <c r="T2711" s="31"/>
      <c r="U2711" s="30"/>
      <c r="V2711" s="30">
        <f t="shared" si="410"/>
        <v>238940</v>
      </c>
      <c r="W2711" s="30">
        <f t="shared" si="414"/>
        <v>238940</v>
      </c>
      <c r="X2711" s="33">
        <v>50</v>
      </c>
      <c r="Y2711" s="6" t="s">
        <v>35</v>
      </c>
      <c r="Z2711" s="19">
        <v>0.01</v>
      </c>
    </row>
    <row r="2712" spans="1:26" s="37" customFormat="1" ht="36.75" customHeight="1" thickBot="1" x14ac:dyDescent="0.6">
      <c r="A2712" s="147">
        <v>2234</v>
      </c>
      <c r="B2712" s="14" t="s">
        <v>32</v>
      </c>
      <c r="C2712" s="14">
        <v>50908</v>
      </c>
      <c r="D2712" s="14">
        <v>4</v>
      </c>
      <c r="E2712" s="14">
        <v>0</v>
      </c>
      <c r="F2712" s="14">
        <v>68</v>
      </c>
      <c r="G2712" s="29">
        <v>1</v>
      </c>
      <c r="H2712" s="20">
        <v>1668</v>
      </c>
      <c r="I2712" s="14">
        <v>130</v>
      </c>
      <c r="J2712" s="30">
        <f t="shared" si="415"/>
        <v>216840</v>
      </c>
      <c r="K2712" s="14">
        <v>2</v>
      </c>
      <c r="L2712" s="14"/>
      <c r="M2712" s="14"/>
      <c r="N2712" s="14">
        <v>1</v>
      </c>
      <c r="O2712" s="19"/>
      <c r="P2712" s="31">
        <v>100</v>
      </c>
      <c r="Q2712" s="32"/>
      <c r="R2712" s="32"/>
      <c r="S2712" s="31"/>
      <c r="T2712" s="31"/>
      <c r="U2712" s="30"/>
      <c r="V2712" s="30">
        <f t="shared" si="410"/>
        <v>216840</v>
      </c>
      <c r="W2712" s="30">
        <f t="shared" si="414"/>
        <v>216840</v>
      </c>
      <c r="X2712" s="33">
        <v>50</v>
      </c>
      <c r="Y2712" s="6" t="s">
        <v>35</v>
      </c>
      <c r="Z2712" s="19">
        <v>0.01</v>
      </c>
    </row>
    <row r="2713" spans="1:26" ht="36.75" customHeight="1" thickBot="1" x14ac:dyDescent="0.6">
      <c r="A2713" s="148"/>
      <c r="B2713" s="11" t="s">
        <v>32</v>
      </c>
      <c r="C2713" s="14">
        <v>50588</v>
      </c>
      <c r="D2713" s="11">
        <v>0</v>
      </c>
      <c r="E2713" s="11">
        <v>1</v>
      </c>
      <c r="F2713" s="11">
        <v>2</v>
      </c>
      <c r="G2713" s="20">
        <v>2</v>
      </c>
      <c r="H2713" s="12">
        <v>102</v>
      </c>
      <c r="I2713" s="14">
        <v>420</v>
      </c>
      <c r="J2713" s="13">
        <f t="shared" si="415"/>
        <v>42840</v>
      </c>
      <c r="K2713" s="11">
        <v>1</v>
      </c>
      <c r="L2713" s="14" t="s">
        <v>33</v>
      </c>
      <c r="M2713" s="11" t="s">
        <v>37</v>
      </c>
      <c r="N2713" s="11">
        <v>2</v>
      </c>
      <c r="O2713" s="19">
        <v>108</v>
      </c>
      <c r="P2713" s="15">
        <v>100</v>
      </c>
      <c r="Q2713" s="16">
        <v>8450</v>
      </c>
      <c r="R2713" s="16">
        <f>O2713*Q2713</f>
        <v>912600</v>
      </c>
      <c r="S2713" s="15">
        <v>17</v>
      </c>
      <c r="T2713" s="15">
        <v>24</v>
      </c>
      <c r="U2713" s="13">
        <f>R2713*(100-T2713)%</f>
        <v>693576</v>
      </c>
      <c r="V2713" s="13">
        <f t="shared" si="410"/>
        <v>736416</v>
      </c>
      <c r="W2713" s="13">
        <f t="shared" si="414"/>
        <v>736416</v>
      </c>
      <c r="X2713" s="17">
        <v>50</v>
      </c>
      <c r="Y2713" s="6" t="s">
        <v>35</v>
      </c>
      <c r="Z2713" s="19">
        <v>0.03</v>
      </c>
    </row>
    <row r="2714" spans="1:26" s="37" customFormat="1" ht="36.75" customHeight="1" thickBot="1" x14ac:dyDescent="0.6">
      <c r="A2714" s="14">
        <v>2235</v>
      </c>
      <c r="B2714" s="14" t="s">
        <v>32</v>
      </c>
      <c r="C2714" s="14">
        <v>50693</v>
      </c>
      <c r="D2714" s="14">
        <v>1</v>
      </c>
      <c r="E2714" s="14">
        <v>1</v>
      </c>
      <c r="F2714" s="14">
        <v>68</v>
      </c>
      <c r="G2714" s="29">
        <v>1</v>
      </c>
      <c r="H2714" s="20">
        <v>568</v>
      </c>
      <c r="I2714" s="14">
        <v>180</v>
      </c>
      <c r="J2714" s="13">
        <f t="shared" si="415"/>
        <v>102240</v>
      </c>
      <c r="K2714" s="14">
        <v>2</v>
      </c>
      <c r="L2714" s="14"/>
      <c r="M2714" s="14"/>
      <c r="N2714" s="14">
        <v>1</v>
      </c>
      <c r="O2714" s="19"/>
      <c r="P2714" s="31">
        <v>100</v>
      </c>
      <c r="Q2714" s="32"/>
      <c r="R2714" s="32"/>
      <c r="S2714" s="31"/>
      <c r="T2714" s="31"/>
      <c r="U2714" s="30"/>
      <c r="V2714" s="30">
        <f t="shared" si="410"/>
        <v>102240</v>
      </c>
      <c r="W2714" s="30">
        <f t="shared" si="414"/>
        <v>102240</v>
      </c>
      <c r="X2714" s="33">
        <v>50</v>
      </c>
      <c r="Y2714" s="6" t="s">
        <v>35</v>
      </c>
      <c r="Z2714" s="19">
        <v>0.01</v>
      </c>
    </row>
    <row r="2715" spans="1:26" s="37" customFormat="1" ht="36.75" customHeight="1" thickBot="1" x14ac:dyDescent="0.6">
      <c r="A2715" s="14">
        <v>2236</v>
      </c>
      <c r="B2715" s="14" t="s">
        <v>32</v>
      </c>
      <c r="C2715" s="14">
        <v>15303</v>
      </c>
      <c r="D2715" s="14">
        <v>6</v>
      </c>
      <c r="E2715" s="14">
        <v>2</v>
      </c>
      <c r="F2715" s="14">
        <v>69</v>
      </c>
      <c r="G2715" s="29">
        <v>1</v>
      </c>
      <c r="H2715" s="20">
        <v>2669</v>
      </c>
      <c r="I2715" s="14">
        <v>100</v>
      </c>
      <c r="J2715" s="13">
        <f t="shared" si="415"/>
        <v>266900</v>
      </c>
      <c r="K2715" s="14">
        <v>2</v>
      </c>
      <c r="L2715" s="14"/>
      <c r="M2715" s="14"/>
      <c r="N2715" s="14">
        <v>1</v>
      </c>
      <c r="O2715" s="19"/>
      <c r="P2715" s="31">
        <v>100</v>
      </c>
      <c r="Q2715" s="32"/>
      <c r="R2715" s="32"/>
      <c r="S2715" s="31"/>
      <c r="T2715" s="31"/>
      <c r="U2715" s="30"/>
      <c r="V2715" s="30">
        <f t="shared" si="410"/>
        <v>266900</v>
      </c>
      <c r="W2715" s="30">
        <f t="shared" si="414"/>
        <v>266900</v>
      </c>
      <c r="X2715" s="33">
        <v>50</v>
      </c>
      <c r="Y2715" s="6" t="s">
        <v>35</v>
      </c>
      <c r="Z2715" s="19">
        <v>0.01</v>
      </c>
    </row>
    <row r="2716" spans="1:26" ht="36.75" customHeight="1" thickBot="1" x14ac:dyDescent="0.6">
      <c r="A2716" s="14">
        <v>2237</v>
      </c>
      <c r="B2716" s="11" t="s">
        <v>32</v>
      </c>
      <c r="C2716" s="14">
        <v>45773</v>
      </c>
      <c r="D2716" s="11">
        <v>3</v>
      </c>
      <c r="E2716" s="11">
        <v>3</v>
      </c>
      <c r="F2716" s="11">
        <v>93</v>
      </c>
      <c r="G2716" s="29">
        <v>1</v>
      </c>
      <c r="H2716" s="12">
        <v>1593</v>
      </c>
      <c r="I2716" s="14">
        <v>100</v>
      </c>
      <c r="J2716" s="13">
        <f t="shared" si="415"/>
        <v>159300</v>
      </c>
      <c r="K2716" s="11">
        <v>1</v>
      </c>
      <c r="L2716" s="14"/>
      <c r="M2716" s="11"/>
      <c r="N2716" s="11">
        <v>1</v>
      </c>
      <c r="O2716" s="19"/>
      <c r="P2716" s="15">
        <v>100</v>
      </c>
      <c r="Q2716" s="16"/>
      <c r="R2716" s="16"/>
      <c r="S2716" s="15"/>
      <c r="T2716" s="15"/>
      <c r="U2716" s="13"/>
      <c r="V2716" s="13">
        <f t="shared" si="410"/>
        <v>159300</v>
      </c>
      <c r="W2716" s="13">
        <f t="shared" si="414"/>
        <v>159300</v>
      </c>
      <c r="X2716" s="17">
        <v>50</v>
      </c>
      <c r="Y2716" s="6" t="s">
        <v>35</v>
      </c>
      <c r="Z2716" s="19">
        <v>0.01</v>
      </c>
    </row>
    <row r="2717" spans="1:26" s="37" customFormat="1" ht="36.75" customHeight="1" thickBot="1" x14ac:dyDescent="0.6">
      <c r="A2717" s="14">
        <v>2238</v>
      </c>
      <c r="B2717" s="14" t="s">
        <v>32</v>
      </c>
      <c r="C2717" s="14">
        <v>45774</v>
      </c>
      <c r="D2717" s="14">
        <v>0</v>
      </c>
      <c r="E2717" s="14">
        <v>3</v>
      </c>
      <c r="F2717" s="14">
        <v>86</v>
      </c>
      <c r="G2717" s="29">
        <v>1</v>
      </c>
      <c r="H2717" s="20">
        <v>386</v>
      </c>
      <c r="I2717" s="14">
        <v>100</v>
      </c>
      <c r="J2717" s="13">
        <f t="shared" si="415"/>
        <v>38600</v>
      </c>
      <c r="K2717" s="14">
        <v>2</v>
      </c>
      <c r="L2717" s="14"/>
      <c r="M2717" s="14"/>
      <c r="N2717" s="14">
        <v>1</v>
      </c>
      <c r="O2717" s="19"/>
      <c r="P2717" s="31">
        <v>100</v>
      </c>
      <c r="Q2717" s="32"/>
      <c r="R2717" s="32"/>
      <c r="S2717" s="31"/>
      <c r="T2717" s="31"/>
      <c r="U2717" s="30"/>
      <c r="V2717" s="30">
        <f t="shared" si="410"/>
        <v>38600</v>
      </c>
      <c r="W2717" s="30">
        <f t="shared" si="414"/>
        <v>38600</v>
      </c>
      <c r="X2717" s="33">
        <v>50</v>
      </c>
      <c r="Y2717" s="6" t="s">
        <v>35</v>
      </c>
      <c r="Z2717" s="19">
        <v>0.01</v>
      </c>
    </row>
    <row r="2718" spans="1:26" s="37" customFormat="1" ht="36.75" customHeight="1" thickBot="1" x14ac:dyDescent="0.6">
      <c r="A2718" s="14">
        <v>2239</v>
      </c>
      <c r="B2718" s="14" t="s">
        <v>32</v>
      </c>
      <c r="C2718" s="14">
        <v>45775</v>
      </c>
      <c r="D2718" s="14">
        <v>0</v>
      </c>
      <c r="E2718" s="14">
        <v>2</v>
      </c>
      <c r="F2718" s="14">
        <v>84</v>
      </c>
      <c r="G2718" s="29">
        <v>1</v>
      </c>
      <c r="H2718" s="20">
        <v>284</v>
      </c>
      <c r="I2718" s="14">
        <v>100</v>
      </c>
      <c r="J2718" s="13">
        <f t="shared" si="415"/>
        <v>28400</v>
      </c>
      <c r="K2718" s="14">
        <v>2</v>
      </c>
      <c r="L2718" s="14"/>
      <c r="M2718" s="14"/>
      <c r="N2718" s="14">
        <v>1</v>
      </c>
      <c r="O2718" s="19"/>
      <c r="P2718" s="31">
        <v>100</v>
      </c>
      <c r="Q2718" s="32"/>
      <c r="R2718" s="32"/>
      <c r="S2718" s="31"/>
      <c r="T2718" s="31"/>
      <c r="U2718" s="30"/>
      <c r="V2718" s="30">
        <f t="shared" si="410"/>
        <v>28400</v>
      </c>
      <c r="W2718" s="30">
        <f t="shared" si="414"/>
        <v>28400</v>
      </c>
      <c r="X2718" s="33">
        <v>50</v>
      </c>
      <c r="Y2718" s="6" t="s">
        <v>35</v>
      </c>
      <c r="Z2718" s="19">
        <v>0.01</v>
      </c>
    </row>
    <row r="2719" spans="1:26" ht="36.75" customHeight="1" thickBot="1" x14ac:dyDescent="0.6">
      <c r="A2719" s="14">
        <v>2240</v>
      </c>
      <c r="B2719" s="11" t="s">
        <v>32</v>
      </c>
      <c r="C2719" s="14">
        <v>45776</v>
      </c>
      <c r="D2719" s="11">
        <v>0</v>
      </c>
      <c r="E2719" s="11">
        <v>1</v>
      </c>
      <c r="F2719" s="11">
        <v>32</v>
      </c>
      <c r="G2719" s="29">
        <v>1</v>
      </c>
      <c r="H2719" s="12">
        <v>132</v>
      </c>
      <c r="I2719" s="14">
        <v>100</v>
      </c>
      <c r="J2719" s="13">
        <f t="shared" si="415"/>
        <v>13200</v>
      </c>
      <c r="K2719" s="11">
        <v>1</v>
      </c>
      <c r="L2719" s="14"/>
      <c r="M2719" s="11"/>
      <c r="N2719" s="11">
        <v>1</v>
      </c>
      <c r="O2719" s="19"/>
      <c r="P2719" s="15">
        <v>100</v>
      </c>
      <c r="Q2719" s="16"/>
      <c r="R2719" s="16"/>
      <c r="S2719" s="15"/>
      <c r="T2719" s="15"/>
      <c r="U2719" s="13"/>
      <c r="V2719" s="13">
        <f t="shared" si="410"/>
        <v>13200</v>
      </c>
      <c r="W2719" s="13">
        <f t="shared" si="414"/>
        <v>13200</v>
      </c>
      <c r="X2719" s="17">
        <v>50</v>
      </c>
      <c r="Y2719" s="6" t="s">
        <v>35</v>
      </c>
      <c r="Z2719" s="19">
        <v>0.01</v>
      </c>
    </row>
    <row r="2720" spans="1:26" ht="36.75" customHeight="1" thickBot="1" x14ac:dyDescent="0.6">
      <c r="A2720" s="14">
        <v>2241</v>
      </c>
      <c r="B2720" s="11" t="s">
        <v>32</v>
      </c>
      <c r="C2720" s="14">
        <v>45777</v>
      </c>
      <c r="D2720" s="11">
        <v>0</v>
      </c>
      <c r="E2720" s="11">
        <v>1</v>
      </c>
      <c r="F2720" s="11">
        <v>86</v>
      </c>
      <c r="G2720" s="29">
        <v>1</v>
      </c>
      <c r="H2720" s="12">
        <v>286</v>
      </c>
      <c r="I2720" s="14">
        <v>130</v>
      </c>
      <c r="J2720" s="13">
        <f t="shared" si="415"/>
        <v>37180</v>
      </c>
      <c r="K2720" s="11">
        <v>1</v>
      </c>
      <c r="L2720" s="14"/>
      <c r="M2720" s="11"/>
      <c r="N2720" s="11">
        <v>1</v>
      </c>
      <c r="O2720" s="19"/>
      <c r="P2720" s="15">
        <v>100</v>
      </c>
      <c r="Q2720" s="16"/>
      <c r="R2720" s="16"/>
      <c r="S2720" s="15"/>
      <c r="T2720" s="15"/>
      <c r="U2720" s="13"/>
      <c r="V2720" s="13">
        <f t="shared" si="410"/>
        <v>37180</v>
      </c>
      <c r="W2720" s="13">
        <f t="shared" si="414"/>
        <v>37180</v>
      </c>
      <c r="X2720" s="17">
        <v>50</v>
      </c>
      <c r="Y2720" s="6" t="s">
        <v>35</v>
      </c>
      <c r="Z2720" s="19">
        <v>0.01</v>
      </c>
    </row>
    <row r="2721" spans="1:26" ht="36.75" customHeight="1" thickBot="1" x14ac:dyDescent="0.6">
      <c r="A2721" s="14">
        <v>2242</v>
      </c>
      <c r="B2721" s="11" t="s">
        <v>32</v>
      </c>
      <c r="C2721" s="14">
        <v>45820</v>
      </c>
      <c r="D2721" s="11">
        <v>3</v>
      </c>
      <c r="E2721" s="11">
        <v>2</v>
      </c>
      <c r="F2721" s="11">
        <v>24</v>
      </c>
      <c r="G2721" s="29">
        <v>1</v>
      </c>
      <c r="H2721" s="12">
        <v>286</v>
      </c>
      <c r="I2721" s="14">
        <v>500</v>
      </c>
      <c r="J2721" s="13">
        <f t="shared" si="415"/>
        <v>143000</v>
      </c>
      <c r="K2721" s="11">
        <v>1</v>
      </c>
      <c r="L2721" s="14"/>
      <c r="M2721" s="11"/>
      <c r="N2721" s="11">
        <v>1</v>
      </c>
      <c r="O2721" s="19"/>
      <c r="P2721" s="15">
        <v>100</v>
      </c>
      <c r="Q2721" s="16"/>
      <c r="R2721" s="16"/>
      <c r="S2721" s="15"/>
      <c r="T2721" s="15"/>
      <c r="U2721" s="13"/>
      <c r="V2721" s="13">
        <f t="shared" si="410"/>
        <v>143000</v>
      </c>
      <c r="W2721" s="13">
        <f t="shared" si="414"/>
        <v>143000</v>
      </c>
      <c r="X2721" s="17">
        <v>50</v>
      </c>
      <c r="Y2721" s="6" t="s">
        <v>35</v>
      </c>
      <c r="Z2721" s="19">
        <v>0.01</v>
      </c>
    </row>
    <row r="2722" spans="1:26" ht="36.75" customHeight="1" thickBot="1" x14ac:dyDescent="0.6">
      <c r="A2722" s="14">
        <v>2243</v>
      </c>
      <c r="B2722" s="11" t="s">
        <v>32</v>
      </c>
      <c r="C2722" s="14">
        <v>45898</v>
      </c>
      <c r="D2722" s="11">
        <v>3</v>
      </c>
      <c r="E2722" s="11">
        <v>0</v>
      </c>
      <c r="F2722" s="11">
        <v>0</v>
      </c>
      <c r="G2722" s="29">
        <v>1</v>
      </c>
      <c r="H2722" s="12">
        <v>1200</v>
      </c>
      <c r="I2722" s="14">
        <v>110</v>
      </c>
      <c r="J2722" s="13">
        <f t="shared" si="415"/>
        <v>132000</v>
      </c>
      <c r="K2722" s="11">
        <v>1</v>
      </c>
      <c r="L2722" s="14"/>
      <c r="M2722" s="11"/>
      <c r="N2722" s="11">
        <v>1</v>
      </c>
      <c r="O2722" s="19"/>
      <c r="P2722" s="15">
        <v>100</v>
      </c>
      <c r="Q2722" s="16"/>
      <c r="R2722" s="16"/>
      <c r="S2722" s="15"/>
      <c r="T2722" s="15"/>
      <c r="U2722" s="13"/>
      <c r="V2722" s="13">
        <f t="shared" si="410"/>
        <v>132000</v>
      </c>
      <c r="W2722" s="13">
        <f t="shared" si="414"/>
        <v>132000</v>
      </c>
      <c r="X2722" s="17">
        <v>50</v>
      </c>
      <c r="Y2722" s="6" t="s">
        <v>35</v>
      </c>
      <c r="Z2722" s="19">
        <v>0.01</v>
      </c>
    </row>
    <row r="2723" spans="1:26" s="37" customFormat="1" ht="36.75" customHeight="1" thickBot="1" x14ac:dyDescent="0.6">
      <c r="A2723" s="14">
        <v>2244</v>
      </c>
      <c r="B2723" s="14" t="s">
        <v>32</v>
      </c>
      <c r="C2723" s="14">
        <v>47546</v>
      </c>
      <c r="D2723" s="14">
        <v>0</v>
      </c>
      <c r="E2723" s="14">
        <v>1</v>
      </c>
      <c r="F2723" s="14">
        <v>25</v>
      </c>
      <c r="G2723" s="29">
        <v>1</v>
      </c>
      <c r="H2723" s="20">
        <v>125</v>
      </c>
      <c r="I2723" s="14">
        <v>200</v>
      </c>
      <c r="J2723" s="13">
        <f t="shared" si="415"/>
        <v>25000</v>
      </c>
      <c r="K2723" s="14">
        <v>2</v>
      </c>
      <c r="L2723" s="14"/>
      <c r="M2723" s="14"/>
      <c r="N2723" s="14">
        <v>1</v>
      </c>
      <c r="O2723" s="19"/>
      <c r="P2723" s="31">
        <v>100</v>
      </c>
      <c r="Q2723" s="32"/>
      <c r="R2723" s="32"/>
      <c r="S2723" s="31"/>
      <c r="T2723" s="31"/>
      <c r="U2723" s="30"/>
      <c r="V2723" s="30">
        <f t="shared" si="410"/>
        <v>25000</v>
      </c>
      <c r="W2723" s="30">
        <f t="shared" si="414"/>
        <v>25000</v>
      </c>
      <c r="X2723" s="33">
        <v>50</v>
      </c>
      <c r="Y2723" s="6" t="s">
        <v>35</v>
      </c>
      <c r="Z2723" s="19">
        <v>0.01</v>
      </c>
    </row>
    <row r="2724" spans="1:26" s="37" customFormat="1" ht="36.75" customHeight="1" thickBot="1" x14ac:dyDescent="0.6">
      <c r="A2724" s="14">
        <v>2245</v>
      </c>
      <c r="B2724" s="14" t="s">
        <v>32</v>
      </c>
      <c r="C2724" s="14">
        <v>47547</v>
      </c>
      <c r="D2724" s="14">
        <v>0</v>
      </c>
      <c r="E2724" s="14">
        <v>1</v>
      </c>
      <c r="F2724" s="14">
        <v>23</v>
      </c>
      <c r="G2724" s="29">
        <v>1</v>
      </c>
      <c r="H2724" s="20">
        <v>123</v>
      </c>
      <c r="I2724" s="14">
        <v>200</v>
      </c>
      <c r="J2724" s="13">
        <f t="shared" si="415"/>
        <v>24600</v>
      </c>
      <c r="K2724" s="14">
        <v>2</v>
      </c>
      <c r="L2724" s="14"/>
      <c r="M2724" s="14"/>
      <c r="N2724" s="14">
        <v>1</v>
      </c>
      <c r="O2724" s="19"/>
      <c r="P2724" s="31">
        <v>100</v>
      </c>
      <c r="Q2724" s="32"/>
      <c r="R2724" s="32"/>
      <c r="S2724" s="31"/>
      <c r="T2724" s="31"/>
      <c r="U2724" s="30"/>
      <c r="V2724" s="30">
        <f t="shared" si="410"/>
        <v>24600</v>
      </c>
      <c r="W2724" s="30">
        <f t="shared" si="414"/>
        <v>24600</v>
      </c>
      <c r="X2724" s="33">
        <v>50</v>
      </c>
      <c r="Y2724" s="6" t="s">
        <v>35</v>
      </c>
      <c r="Z2724" s="19">
        <v>0.01</v>
      </c>
    </row>
    <row r="2725" spans="1:26" ht="36.75" customHeight="1" thickBot="1" x14ac:dyDescent="0.6">
      <c r="A2725" s="14">
        <v>2246</v>
      </c>
      <c r="B2725" s="11" t="s">
        <v>32</v>
      </c>
      <c r="C2725" s="14">
        <v>48731</v>
      </c>
      <c r="D2725" s="11">
        <v>0</v>
      </c>
      <c r="E2725" s="11">
        <v>1</v>
      </c>
      <c r="F2725" s="11">
        <v>79</v>
      </c>
      <c r="G2725" s="20">
        <v>2</v>
      </c>
      <c r="H2725" s="12">
        <v>179</v>
      </c>
      <c r="I2725" s="14">
        <v>100</v>
      </c>
      <c r="J2725" s="13">
        <f t="shared" si="415"/>
        <v>17900</v>
      </c>
      <c r="K2725" s="11">
        <v>1</v>
      </c>
      <c r="L2725" s="14" t="s">
        <v>33</v>
      </c>
      <c r="M2725" s="11" t="s">
        <v>37</v>
      </c>
      <c r="N2725" s="11">
        <v>2</v>
      </c>
      <c r="O2725" s="19">
        <v>108</v>
      </c>
      <c r="P2725" s="15">
        <v>100</v>
      </c>
      <c r="Q2725" s="16">
        <v>8450</v>
      </c>
      <c r="R2725" s="16">
        <f>O2725*Q2725</f>
        <v>912600</v>
      </c>
      <c r="S2725" s="15">
        <v>7</v>
      </c>
      <c r="T2725" s="15">
        <v>7</v>
      </c>
      <c r="U2725" s="13">
        <f>R2725*(100-T2725)%</f>
        <v>848718</v>
      </c>
      <c r="V2725" s="13">
        <f t="shared" si="410"/>
        <v>866618</v>
      </c>
      <c r="W2725" s="13">
        <f t="shared" si="414"/>
        <v>866618</v>
      </c>
      <c r="X2725" s="17">
        <v>50</v>
      </c>
      <c r="Y2725" s="6" t="s">
        <v>35</v>
      </c>
      <c r="Z2725" s="19">
        <v>0.03</v>
      </c>
    </row>
    <row r="2726" spans="1:26" s="37" customFormat="1" ht="36.75" customHeight="1" thickBot="1" x14ac:dyDescent="0.6">
      <c r="A2726" s="14">
        <v>2247</v>
      </c>
      <c r="B2726" s="14" t="s">
        <v>32</v>
      </c>
      <c r="C2726" s="14">
        <v>51093</v>
      </c>
      <c r="D2726" s="14">
        <v>5</v>
      </c>
      <c r="E2726" s="14">
        <v>0</v>
      </c>
      <c r="F2726" s="14">
        <v>0</v>
      </c>
      <c r="G2726" s="29">
        <v>1</v>
      </c>
      <c r="H2726" s="20">
        <v>2000</v>
      </c>
      <c r="I2726" s="14">
        <v>130</v>
      </c>
      <c r="J2726" s="13">
        <f t="shared" si="415"/>
        <v>260000</v>
      </c>
      <c r="K2726" s="14">
        <v>2</v>
      </c>
      <c r="L2726" s="14"/>
      <c r="M2726" s="14"/>
      <c r="N2726" s="14">
        <v>1</v>
      </c>
      <c r="O2726" s="19"/>
      <c r="P2726" s="31">
        <v>100</v>
      </c>
      <c r="Q2726" s="32"/>
      <c r="R2726" s="32"/>
      <c r="S2726" s="31"/>
      <c r="T2726" s="31"/>
      <c r="U2726" s="30"/>
      <c r="V2726" s="30">
        <f t="shared" si="410"/>
        <v>260000</v>
      </c>
      <c r="W2726" s="30">
        <f t="shared" si="414"/>
        <v>260000</v>
      </c>
      <c r="X2726" s="33">
        <v>50</v>
      </c>
      <c r="Y2726" s="6" t="s">
        <v>35</v>
      </c>
      <c r="Z2726" s="19">
        <v>0.01</v>
      </c>
    </row>
    <row r="2727" spans="1:26" s="37" customFormat="1" ht="36.75" customHeight="1" thickBot="1" x14ac:dyDescent="0.6">
      <c r="A2727" s="14">
        <v>2248</v>
      </c>
      <c r="B2727" s="14" t="s">
        <v>32</v>
      </c>
      <c r="C2727" s="14">
        <v>51094</v>
      </c>
      <c r="D2727" s="14">
        <v>13</v>
      </c>
      <c r="E2727" s="14">
        <v>1</v>
      </c>
      <c r="F2727" s="14">
        <v>89</v>
      </c>
      <c r="G2727" s="29">
        <v>1</v>
      </c>
      <c r="H2727" s="20">
        <v>5389</v>
      </c>
      <c r="I2727" s="14">
        <v>130</v>
      </c>
      <c r="J2727" s="13">
        <f t="shared" si="415"/>
        <v>700570</v>
      </c>
      <c r="K2727" s="14">
        <v>2</v>
      </c>
      <c r="L2727" s="14"/>
      <c r="M2727" s="14"/>
      <c r="N2727" s="14">
        <v>1</v>
      </c>
      <c r="O2727" s="19"/>
      <c r="P2727" s="31">
        <v>100</v>
      </c>
      <c r="Q2727" s="32"/>
      <c r="R2727" s="32"/>
      <c r="S2727" s="31"/>
      <c r="T2727" s="31"/>
      <c r="U2727" s="30"/>
      <c r="V2727" s="30">
        <f t="shared" si="410"/>
        <v>700570</v>
      </c>
      <c r="W2727" s="30">
        <f t="shared" si="414"/>
        <v>700570</v>
      </c>
      <c r="X2727" s="33">
        <v>50</v>
      </c>
      <c r="Y2727" s="6" t="s">
        <v>35</v>
      </c>
      <c r="Z2727" s="19">
        <v>0.01</v>
      </c>
    </row>
    <row r="2728" spans="1:26" s="37" customFormat="1" ht="36.75" customHeight="1" thickBot="1" x14ac:dyDescent="0.6">
      <c r="A2728" s="14">
        <v>2249</v>
      </c>
      <c r="B2728" s="14" t="s">
        <v>32</v>
      </c>
      <c r="C2728" s="14">
        <v>51095</v>
      </c>
      <c r="D2728" s="14">
        <v>1</v>
      </c>
      <c r="E2728" s="14">
        <v>2</v>
      </c>
      <c r="F2728" s="14">
        <v>3</v>
      </c>
      <c r="G2728" s="29">
        <v>1</v>
      </c>
      <c r="H2728" s="20">
        <v>603</v>
      </c>
      <c r="I2728" s="14">
        <v>130</v>
      </c>
      <c r="J2728" s="13">
        <f t="shared" si="415"/>
        <v>78390</v>
      </c>
      <c r="K2728" s="14">
        <v>2</v>
      </c>
      <c r="L2728" s="14"/>
      <c r="M2728" s="14"/>
      <c r="N2728" s="14">
        <v>1</v>
      </c>
      <c r="O2728" s="19"/>
      <c r="P2728" s="31">
        <v>100</v>
      </c>
      <c r="Q2728" s="32"/>
      <c r="R2728" s="32"/>
      <c r="S2728" s="31"/>
      <c r="T2728" s="31"/>
      <c r="U2728" s="30"/>
      <c r="V2728" s="30">
        <f t="shared" si="410"/>
        <v>78390</v>
      </c>
      <c r="W2728" s="30">
        <f t="shared" si="414"/>
        <v>78390</v>
      </c>
      <c r="X2728" s="33">
        <v>50</v>
      </c>
      <c r="Y2728" s="6" t="s">
        <v>35</v>
      </c>
      <c r="Z2728" s="19">
        <v>0.01</v>
      </c>
    </row>
    <row r="2729" spans="1:26" s="37" customFormat="1" ht="36.75" customHeight="1" thickBot="1" x14ac:dyDescent="0.6">
      <c r="A2729" s="14">
        <v>2250</v>
      </c>
      <c r="B2729" s="14" t="s">
        <v>32</v>
      </c>
      <c r="C2729" s="14">
        <v>51096</v>
      </c>
      <c r="D2729" s="14">
        <v>8</v>
      </c>
      <c r="E2729" s="14">
        <v>2</v>
      </c>
      <c r="F2729" s="14">
        <v>12</v>
      </c>
      <c r="G2729" s="29">
        <v>1</v>
      </c>
      <c r="H2729" s="20">
        <v>3412</v>
      </c>
      <c r="I2729" s="14">
        <v>130</v>
      </c>
      <c r="J2729" s="13">
        <f t="shared" si="415"/>
        <v>443560</v>
      </c>
      <c r="K2729" s="14">
        <v>2</v>
      </c>
      <c r="L2729" s="14"/>
      <c r="M2729" s="14"/>
      <c r="N2729" s="14">
        <v>1</v>
      </c>
      <c r="O2729" s="19"/>
      <c r="P2729" s="31">
        <v>100</v>
      </c>
      <c r="Q2729" s="32"/>
      <c r="R2729" s="32"/>
      <c r="S2729" s="31"/>
      <c r="T2729" s="31"/>
      <c r="U2729" s="30"/>
      <c r="V2729" s="30">
        <f t="shared" si="410"/>
        <v>443560</v>
      </c>
      <c r="W2729" s="30">
        <f t="shared" si="414"/>
        <v>443560</v>
      </c>
      <c r="X2729" s="33">
        <v>50</v>
      </c>
      <c r="Y2729" s="6" t="s">
        <v>35</v>
      </c>
      <c r="Z2729" s="19">
        <v>0.01</v>
      </c>
    </row>
    <row r="2730" spans="1:26" s="37" customFormat="1" ht="36.75" customHeight="1" thickBot="1" x14ac:dyDescent="0.6">
      <c r="A2730" s="14">
        <v>2251</v>
      </c>
      <c r="B2730" s="14" t="s">
        <v>32</v>
      </c>
      <c r="C2730" s="14">
        <v>44869</v>
      </c>
      <c r="D2730" s="14">
        <v>0</v>
      </c>
      <c r="E2730" s="14">
        <v>3</v>
      </c>
      <c r="F2730" s="14">
        <v>21</v>
      </c>
      <c r="G2730" s="29">
        <v>1</v>
      </c>
      <c r="H2730" s="20">
        <v>321</v>
      </c>
      <c r="I2730" s="14">
        <v>100</v>
      </c>
      <c r="J2730" s="13">
        <f t="shared" si="415"/>
        <v>32100</v>
      </c>
      <c r="K2730" s="14">
        <v>2</v>
      </c>
      <c r="L2730" s="14"/>
      <c r="M2730" s="14"/>
      <c r="N2730" s="14">
        <v>1</v>
      </c>
      <c r="O2730" s="19"/>
      <c r="P2730" s="31">
        <v>100</v>
      </c>
      <c r="Q2730" s="32"/>
      <c r="R2730" s="32"/>
      <c r="S2730" s="31"/>
      <c r="T2730" s="31"/>
      <c r="U2730" s="30"/>
      <c r="V2730" s="30">
        <f t="shared" si="410"/>
        <v>32100</v>
      </c>
      <c r="W2730" s="30">
        <f t="shared" si="414"/>
        <v>32100</v>
      </c>
      <c r="X2730" s="33">
        <v>50</v>
      </c>
      <c r="Y2730" s="6" t="s">
        <v>35</v>
      </c>
      <c r="Z2730" s="19">
        <v>0.01</v>
      </c>
    </row>
    <row r="2731" spans="1:26" ht="36.75" customHeight="1" thickBot="1" x14ac:dyDescent="0.6">
      <c r="A2731" s="147">
        <v>2252</v>
      </c>
      <c r="B2731" s="11" t="s">
        <v>32</v>
      </c>
      <c r="C2731" s="14">
        <v>39028</v>
      </c>
      <c r="D2731" s="11">
        <v>0</v>
      </c>
      <c r="E2731" s="11">
        <v>0</v>
      </c>
      <c r="F2731" s="11">
        <v>65</v>
      </c>
      <c r="G2731" s="20">
        <v>2</v>
      </c>
      <c r="H2731" s="12">
        <v>65</v>
      </c>
      <c r="I2731" s="14">
        <v>100</v>
      </c>
      <c r="J2731" s="13">
        <f t="shared" si="415"/>
        <v>6500</v>
      </c>
      <c r="K2731" s="11">
        <v>1</v>
      </c>
      <c r="L2731" s="14"/>
      <c r="M2731" s="11"/>
      <c r="N2731" s="11">
        <v>2</v>
      </c>
      <c r="O2731" s="19"/>
      <c r="P2731" s="15">
        <v>100</v>
      </c>
      <c r="Q2731" s="16"/>
      <c r="R2731" s="16"/>
      <c r="S2731" s="15"/>
      <c r="T2731" s="15"/>
      <c r="U2731" s="13"/>
      <c r="V2731" s="13">
        <f t="shared" si="410"/>
        <v>6500</v>
      </c>
      <c r="W2731" s="13">
        <f t="shared" si="414"/>
        <v>6500</v>
      </c>
      <c r="X2731" s="17">
        <v>50</v>
      </c>
      <c r="Y2731" s="6" t="s">
        <v>35</v>
      </c>
      <c r="Z2731" s="19">
        <v>0.03</v>
      </c>
    </row>
    <row r="2732" spans="1:26" ht="36.75" customHeight="1" thickBot="1" x14ac:dyDescent="0.6">
      <c r="A2732" s="151"/>
      <c r="B2732" s="11" t="s">
        <v>32</v>
      </c>
      <c r="C2732" s="14">
        <v>39028</v>
      </c>
      <c r="D2732" s="11"/>
      <c r="E2732" s="11"/>
      <c r="F2732" s="11"/>
      <c r="G2732" s="20"/>
      <c r="H2732" s="12"/>
      <c r="I2732" s="14"/>
      <c r="J2732" s="13"/>
      <c r="K2732" s="11">
        <v>1</v>
      </c>
      <c r="L2732" s="14" t="s">
        <v>33</v>
      </c>
      <c r="M2732" s="11" t="s">
        <v>37</v>
      </c>
      <c r="N2732" s="11">
        <v>2</v>
      </c>
      <c r="O2732" s="19">
        <v>90</v>
      </c>
      <c r="P2732" s="15">
        <v>100</v>
      </c>
      <c r="Q2732" s="16">
        <v>8450</v>
      </c>
      <c r="R2732" s="16">
        <f>O2732*Q2732</f>
        <v>760500</v>
      </c>
      <c r="S2732" s="15">
        <v>22</v>
      </c>
      <c r="T2732" s="15">
        <v>34</v>
      </c>
      <c r="U2732" s="13">
        <f>R2732*(100-T2732)%</f>
        <v>501930</v>
      </c>
      <c r="V2732" s="13">
        <f t="shared" si="410"/>
        <v>501930</v>
      </c>
      <c r="W2732" s="13">
        <f t="shared" si="414"/>
        <v>501930</v>
      </c>
      <c r="X2732" s="17">
        <v>10</v>
      </c>
      <c r="Y2732" s="6" t="s">
        <v>35</v>
      </c>
      <c r="Z2732" s="19">
        <v>0.02</v>
      </c>
    </row>
    <row r="2733" spans="1:26" ht="36.75" customHeight="1" thickBot="1" x14ac:dyDescent="0.6">
      <c r="A2733" s="151"/>
      <c r="B2733" s="11" t="s">
        <v>32</v>
      </c>
      <c r="C2733" s="14">
        <v>39015</v>
      </c>
      <c r="D2733" s="11">
        <v>0</v>
      </c>
      <c r="E2733" s="11">
        <v>0</v>
      </c>
      <c r="F2733" s="11">
        <v>51</v>
      </c>
      <c r="G2733" s="20">
        <v>2</v>
      </c>
      <c r="H2733" s="12">
        <v>51</v>
      </c>
      <c r="I2733" s="14"/>
      <c r="J2733" s="13"/>
      <c r="K2733" s="11">
        <v>1</v>
      </c>
      <c r="L2733" s="14" t="s">
        <v>33</v>
      </c>
      <c r="M2733" s="11" t="s">
        <v>37</v>
      </c>
      <c r="N2733" s="11">
        <v>2</v>
      </c>
      <c r="O2733" s="19">
        <v>90</v>
      </c>
      <c r="P2733" s="15">
        <v>100</v>
      </c>
      <c r="Q2733" s="16">
        <v>8450</v>
      </c>
      <c r="R2733" s="16">
        <f>O2733*Q2733</f>
        <v>760500</v>
      </c>
      <c r="S2733" s="15">
        <v>22</v>
      </c>
      <c r="T2733" s="15">
        <v>34</v>
      </c>
      <c r="U2733" s="13">
        <f>R2733*(100-T2733)%</f>
        <v>501930</v>
      </c>
      <c r="V2733" s="13">
        <f t="shared" si="410"/>
        <v>501930</v>
      </c>
      <c r="W2733" s="13">
        <f t="shared" si="414"/>
        <v>501930</v>
      </c>
      <c r="X2733" s="17">
        <v>50</v>
      </c>
      <c r="Y2733" s="6" t="s">
        <v>35</v>
      </c>
      <c r="Z2733" s="19">
        <v>0.03</v>
      </c>
    </row>
    <row r="2734" spans="1:26" ht="36.75" customHeight="1" thickBot="1" x14ac:dyDescent="0.6">
      <c r="A2734" s="148"/>
      <c r="B2734" s="11" t="s">
        <v>32</v>
      </c>
      <c r="C2734" s="14">
        <v>26671</v>
      </c>
      <c r="D2734" s="11">
        <v>0</v>
      </c>
      <c r="E2734" s="11">
        <v>0</v>
      </c>
      <c r="F2734" s="11">
        <v>61</v>
      </c>
      <c r="G2734" s="20">
        <v>2</v>
      </c>
      <c r="H2734" s="12">
        <v>61</v>
      </c>
      <c r="I2734" s="14">
        <v>420</v>
      </c>
      <c r="J2734" s="30">
        <f>H2734*I2734</f>
        <v>25620</v>
      </c>
      <c r="K2734" s="11">
        <v>1</v>
      </c>
      <c r="L2734" s="14" t="s">
        <v>33</v>
      </c>
      <c r="M2734" s="11" t="s">
        <v>37</v>
      </c>
      <c r="N2734" s="11">
        <v>2</v>
      </c>
      <c r="O2734" s="19">
        <v>108</v>
      </c>
      <c r="P2734" s="15">
        <v>100</v>
      </c>
      <c r="Q2734" s="16">
        <v>8450</v>
      </c>
      <c r="R2734" s="16">
        <f>O2734*Q2734</f>
        <v>912600</v>
      </c>
      <c r="S2734" s="15">
        <v>22</v>
      </c>
      <c r="T2734" s="15">
        <v>34</v>
      </c>
      <c r="U2734" s="13">
        <f>R2734*(100-T2734)%</f>
        <v>602316</v>
      </c>
      <c r="V2734" s="13">
        <f t="shared" si="410"/>
        <v>627936</v>
      </c>
      <c r="W2734" s="13">
        <f t="shared" si="414"/>
        <v>627936</v>
      </c>
      <c r="X2734" s="17">
        <v>50</v>
      </c>
      <c r="Y2734" s="6" t="s">
        <v>35</v>
      </c>
      <c r="Z2734" s="19">
        <v>0.03</v>
      </c>
    </row>
    <row r="2735" spans="1:26" s="37" customFormat="1" ht="36.75" customHeight="1" thickBot="1" x14ac:dyDescent="0.6">
      <c r="A2735" s="14">
        <v>2253</v>
      </c>
      <c r="B2735" s="14" t="s">
        <v>32</v>
      </c>
      <c r="C2735" s="14">
        <v>50912</v>
      </c>
      <c r="D2735" s="14">
        <v>0</v>
      </c>
      <c r="E2735" s="14">
        <v>1</v>
      </c>
      <c r="F2735" s="14">
        <v>19</v>
      </c>
      <c r="G2735" s="29">
        <v>2</v>
      </c>
      <c r="H2735" s="20">
        <v>119</v>
      </c>
      <c r="I2735" s="14">
        <v>420</v>
      </c>
      <c r="J2735" s="30">
        <f>H2735*I2735</f>
        <v>49980</v>
      </c>
      <c r="K2735" s="14"/>
      <c r="L2735" s="14" t="s">
        <v>45</v>
      </c>
      <c r="M2735" s="14"/>
      <c r="N2735" s="14">
        <v>2</v>
      </c>
      <c r="O2735" s="19"/>
      <c r="P2735" s="31">
        <v>100</v>
      </c>
      <c r="Q2735" s="32"/>
      <c r="R2735" s="32"/>
      <c r="S2735" s="31"/>
      <c r="T2735" s="31"/>
      <c r="U2735" s="30"/>
      <c r="V2735" s="30">
        <f t="shared" si="410"/>
        <v>49980</v>
      </c>
      <c r="W2735" s="30">
        <f t="shared" si="414"/>
        <v>49980</v>
      </c>
      <c r="X2735" s="33">
        <v>50</v>
      </c>
      <c r="Y2735" s="6"/>
      <c r="Z2735" s="19">
        <v>0.03</v>
      </c>
    </row>
    <row r="2736" spans="1:26" s="37" customFormat="1" ht="36.75" customHeight="1" thickBot="1" x14ac:dyDescent="0.6">
      <c r="A2736" s="14">
        <v>2254</v>
      </c>
      <c r="B2736" s="14" t="s">
        <v>32</v>
      </c>
      <c r="C2736" s="14">
        <v>50913</v>
      </c>
      <c r="D2736" s="14">
        <v>0</v>
      </c>
      <c r="E2736" s="14">
        <v>1</v>
      </c>
      <c r="F2736" s="14">
        <v>19</v>
      </c>
      <c r="G2736" s="29">
        <v>2</v>
      </c>
      <c r="H2736" s="20">
        <v>119</v>
      </c>
      <c r="I2736" s="14">
        <v>320</v>
      </c>
      <c r="J2736" s="30">
        <f>H2736*I2736</f>
        <v>38080</v>
      </c>
      <c r="K2736" s="14"/>
      <c r="L2736" s="14" t="s">
        <v>45</v>
      </c>
      <c r="M2736" s="14"/>
      <c r="N2736" s="14">
        <v>2</v>
      </c>
      <c r="O2736" s="19"/>
      <c r="P2736" s="31">
        <v>100</v>
      </c>
      <c r="Q2736" s="32"/>
      <c r="R2736" s="32"/>
      <c r="S2736" s="31"/>
      <c r="T2736" s="31"/>
      <c r="U2736" s="30"/>
      <c r="V2736" s="30">
        <f t="shared" si="410"/>
        <v>38080</v>
      </c>
      <c r="W2736" s="30">
        <f t="shared" si="414"/>
        <v>38080</v>
      </c>
      <c r="X2736" s="33">
        <v>50</v>
      </c>
      <c r="Y2736" s="6"/>
      <c r="Z2736" s="19">
        <v>0.03</v>
      </c>
    </row>
    <row r="2737" spans="1:26" s="37" customFormat="1" ht="36.75" customHeight="1" thickBot="1" x14ac:dyDescent="0.6">
      <c r="A2737" s="14">
        <v>2255</v>
      </c>
      <c r="B2737" s="14" t="s">
        <v>32</v>
      </c>
      <c r="C2737" s="14">
        <v>50919</v>
      </c>
      <c r="D2737" s="14">
        <v>0</v>
      </c>
      <c r="E2737" s="14">
        <v>1</v>
      </c>
      <c r="F2737" s="14">
        <v>38</v>
      </c>
      <c r="G2737" s="29">
        <v>1</v>
      </c>
      <c r="H2737" s="20">
        <v>138</v>
      </c>
      <c r="I2737" s="14">
        <v>100</v>
      </c>
      <c r="J2737" s="30">
        <f>H2737*I2737</f>
        <v>13800</v>
      </c>
      <c r="K2737" s="14"/>
      <c r="L2737" s="14"/>
      <c r="M2737" s="14"/>
      <c r="N2737" s="14">
        <v>1</v>
      </c>
      <c r="O2737" s="19"/>
      <c r="P2737" s="31">
        <v>100</v>
      </c>
      <c r="Q2737" s="32"/>
      <c r="R2737" s="32"/>
      <c r="S2737" s="31"/>
      <c r="T2737" s="31"/>
      <c r="U2737" s="30"/>
      <c r="V2737" s="30">
        <f t="shared" si="410"/>
        <v>13800</v>
      </c>
      <c r="W2737" s="30">
        <f t="shared" si="414"/>
        <v>13800</v>
      </c>
      <c r="X2737" s="33">
        <v>50</v>
      </c>
      <c r="Y2737" s="6"/>
      <c r="Z2737" s="19">
        <v>0.01</v>
      </c>
    </row>
    <row r="2738" spans="1:26" s="37" customFormat="1" ht="36.75" customHeight="1" thickBot="1" x14ac:dyDescent="0.6">
      <c r="A2738" s="14">
        <v>2256</v>
      </c>
      <c r="B2738" s="14" t="s">
        <v>32</v>
      </c>
      <c r="C2738" s="14">
        <v>51060</v>
      </c>
      <c r="D2738" s="14">
        <v>7</v>
      </c>
      <c r="E2738" s="14">
        <v>1</v>
      </c>
      <c r="F2738" s="14">
        <v>35</v>
      </c>
      <c r="G2738" s="29">
        <v>1</v>
      </c>
      <c r="H2738" s="20">
        <v>2965</v>
      </c>
      <c r="I2738" s="14">
        <v>100</v>
      </c>
      <c r="J2738" s="30">
        <v>296500</v>
      </c>
      <c r="K2738" s="14">
        <v>2</v>
      </c>
      <c r="L2738" s="14"/>
      <c r="M2738" s="14"/>
      <c r="N2738" s="14">
        <v>1</v>
      </c>
      <c r="O2738" s="19"/>
      <c r="P2738" s="31">
        <v>100</v>
      </c>
      <c r="Q2738" s="32"/>
      <c r="R2738" s="32"/>
      <c r="S2738" s="31"/>
      <c r="T2738" s="31"/>
      <c r="U2738" s="30"/>
      <c r="V2738" s="30">
        <f t="shared" si="410"/>
        <v>296500</v>
      </c>
      <c r="W2738" s="30">
        <f t="shared" si="414"/>
        <v>296500</v>
      </c>
      <c r="X2738" s="33">
        <v>50</v>
      </c>
      <c r="Y2738" s="6" t="s">
        <v>35</v>
      </c>
      <c r="Z2738" s="19">
        <v>0.01</v>
      </c>
    </row>
    <row r="2739" spans="1:26" s="37" customFormat="1" ht="36.75" customHeight="1" thickBot="1" x14ac:dyDescent="0.6">
      <c r="A2739" s="14">
        <v>2257</v>
      </c>
      <c r="B2739" s="14" t="s">
        <v>32</v>
      </c>
      <c r="C2739" s="14">
        <v>51061</v>
      </c>
      <c r="D2739" s="14">
        <v>5</v>
      </c>
      <c r="E2739" s="14">
        <v>1</v>
      </c>
      <c r="F2739" s="14">
        <v>0</v>
      </c>
      <c r="G2739" s="29">
        <v>1</v>
      </c>
      <c r="H2739" s="20">
        <v>2100</v>
      </c>
      <c r="I2739" s="14">
        <v>100</v>
      </c>
      <c r="J2739" s="30">
        <v>296500</v>
      </c>
      <c r="K2739" s="14">
        <v>2</v>
      </c>
      <c r="L2739" s="14"/>
      <c r="M2739" s="14"/>
      <c r="N2739" s="14">
        <v>1</v>
      </c>
      <c r="O2739" s="19"/>
      <c r="P2739" s="31">
        <v>100</v>
      </c>
      <c r="Q2739" s="32"/>
      <c r="R2739" s="32"/>
      <c r="S2739" s="31"/>
      <c r="T2739" s="31"/>
      <c r="U2739" s="30"/>
      <c r="V2739" s="30">
        <f t="shared" si="410"/>
        <v>296500</v>
      </c>
      <c r="W2739" s="30">
        <f t="shared" si="414"/>
        <v>296500</v>
      </c>
      <c r="X2739" s="33">
        <v>50</v>
      </c>
      <c r="Y2739" s="6" t="s">
        <v>35</v>
      </c>
      <c r="Z2739" s="19">
        <v>0.01</v>
      </c>
    </row>
    <row r="2740" spans="1:26" s="37" customFormat="1" ht="36.75" customHeight="1" thickBot="1" x14ac:dyDescent="0.6">
      <c r="A2740" s="14">
        <v>2258</v>
      </c>
      <c r="B2740" s="14" t="s">
        <v>32</v>
      </c>
      <c r="C2740" s="14">
        <v>51062</v>
      </c>
      <c r="D2740" s="14">
        <v>6</v>
      </c>
      <c r="E2740" s="14">
        <v>1</v>
      </c>
      <c r="F2740" s="14">
        <v>5</v>
      </c>
      <c r="G2740" s="29">
        <v>1</v>
      </c>
      <c r="H2740" s="20">
        <v>2505</v>
      </c>
      <c r="I2740" s="14">
        <v>100</v>
      </c>
      <c r="J2740" s="30">
        <v>296500</v>
      </c>
      <c r="K2740" s="14">
        <v>2</v>
      </c>
      <c r="L2740" s="14"/>
      <c r="M2740" s="14"/>
      <c r="N2740" s="14">
        <v>1</v>
      </c>
      <c r="O2740" s="19"/>
      <c r="P2740" s="31">
        <v>100</v>
      </c>
      <c r="Q2740" s="32"/>
      <c r="R2740" s="32"/>
      <c r="S2740" s="31"/>
      <c r="T2740" s="31"/>
      <c r="U2740" s="30"/>
      <c r="V2740" s="30">
        <f t="shared" si="410"/>
        <v>296500</v>
      </c>
      <c r="W2740" s="30">
        <f t="shared" si="414"/>
        <v>296500</v>
      </c>
      <c r="X2740" s="33">
        <v>50</v>
      </c>
      <c r="Y2740" s="6" t="s">
        <v>35</v>
      </c>
      <c r="Z2740" s="19">
        <v>0.01</v>
      </c>
    </row>
    <row r="2741" spans="1:26" s="37" customFormat="1" ht="36.75" customHeight="1" thickBot="1" x14ac:dyDescent="0.6">
      <c r="A2741" s="14">
        <v>2259</v>
      </c>
      <c r="B2741" s="14" t="s">
        <v>32</v>
      </c>
      <c r="C2741" s="14">
        <v>51086</v>
      </c>
      <c r="D2741" s="14">
        <v>9</v>
      </c>
      <c r="E2741" s="14">
        <v>1</v>
      </c>
      <c r="F2741" s="14">
        <v>27</v>
      </c>
      <c r="G2741" s="29">
        <v>1</v>
      </c>
      <c r="H2741" s="20">
        <v>3727</v>
      </c>
      <c r="I2741" s="14">
        <v>100</v>
      </c>
      <c r="J2741" s="30">
        <v>372700</v>
      </c>
      <c r="K2741" s="14">
        <v>2</v>
      </c>
      <c r="L2741" s="14"/>
      <c r="M2741" s="14"/>
      <c r="N2741" s="14">
        <v>1</v>
      </c>
      <c r="O2741" s="19"/>
      <c r="P2741" s="31">
        <v>100</v>
      </c>
      <c r="Q2741" s="32"/>
      <c r="R2741" s="32"/>
      <c r="S2741" s="31"/>
      <c r="T2741" s="31"/>
      <c r="U2741" s="30"/>
      <c r="V2741" s="30">
        <f t="shared" si="410"/>
        <v>372700</v>
      </c>
      <c r="W2741" s="30">
        <f t="shared" si="414"/>
        <v>372700</v>
      </c>
      <c r="X2741" s="33">
        <v>50</v>
      </c>
      <c r="Y2741" s="6" t="s">
        <v>35</v>
      </c>
      <c r="Z2741" s="19">
        <v>0.01</v>
      </c>
    </row>
    <row r="2742" spans="1:26" s="37" customFormat="1" ht="36.75" customHeight="1" thickBot="1" x14ac:dyDescent="0.6">
      <c r="A2742" s="14">
        <v>2260</v>
      </c>
      <c r="B2742" s="14" t="s">
        <v>32</v>
      </c>
      <c r="C2742" s="14">
        <v>51087</v>
      </c>
      <c r="D2742" s="14">
        <v>0</v>
      </c>
      <c r="E2742" s="14">
        <v>2</v>
      </c>
      <c r="F2742" s="14">
        <v>54</v>
      </c>
      <c r="G2742" s="29">
        <v>1</v>
      </c>
      <c r="H2742" s="20">
        <v>254</v>
      </c>
      <c r="I2742" s="14">
        <v>100</v>
      </c>
      <c r="J2742" s="30">
        <v>25400</v>
      </c>
      <c r="K2742" s="14">
        <v>2</v>
      </c>
      <c r="L2742" s="14"/>
      <c r="M2742" s="14"/>
      <c r="N2742" s="14">
        <v>1</v>
      </c>
      <c r="O2742" s="19"/>
      <c r="P2742" s="31">
        <v>100</v>
      </c>
      <c r="Q2742" s="32"/>
      <c r="R2742" s="32"/>
      <c r="S2742" s="31"/>
      <c r="T2742" s="31"/>
      <c r="U2742" s="30"/>
      <c r="V2742" s="30">
        <f t="shared" si="410"/>
        <v>25400</v>
      </c>
      <c r="W2742" s="30">
        <f t="shared" si="414"/>
        <v>25400</v>
      </c>
      <c r="X2742" s="33">
        <v>50</v>
      </c>
      <c r="Y2742" s="6" t="s">
        <v>35</v>
      </c>
      <c r="Z2742" s="19">
        <v>0.01</v>
      </c>
    </row>
    <row r="2743" spans="1:26" s="37" customFormat="1" ht="36.75" customHeight="1" thickBot="1" x14ac:dyDescent="0.6">
      <c r="A2743" s="14">
        <v>2261</v>
      </c>
      <c r="B2743" s="14" t="s">
        <v>32</v>
      </c>
      <c r="C2743" s="14">
        <v>51092</v>
      </c>
      <c r="D2743" s="14">
        <v>11</v>
      </c>
      <c r="E2743" s="14">
        <v>0</v>
      </c>
      <c r="F2743" s="14">
        <v>6</v>
      </c>
      <c r="G2743" s="29">
        <v>1</v>
      </c>
      <c r="H2743" s="20">
        <v>4406</v>
      </c>
      <c r="I2743" s="14">
        <v>100</v>
      </c>
      <c r="J2743" s="30">
        <v>440600</v>
      </c>
      <c r="K2743" s="14">
        <v>2</v>
      </c>
      <c r="L2743" s="14"/>
      <c r="M2743" s="14"/>
      <c r="N2743" s="14">
        <v>1</v>
      </c>
      <c r="O2743" s="19"/>
      <c r="P2743" s="31">
        <v>100</v>
      </c>
      <c r="Q2743" s="32"/>
      <c r="R2743" s="32"/>
      <c r="S2743" s="31"/>
      <c r="T2743" s="31"/>
      <c r="U2743" s="30"/>
      <c r="V2743" s="30">
        <f t="shared" ref="V2743:V2805" si="416">U2743+J2743</f>
        <v>440600</v>
      </c>
      <c r="W2743" s="30">
        <f t="shared" si="414"/>
        <v>440600</v>
      </c>
      <c r="X2743" s="33">
        <v>50</v>
      </c>
      <c r="Y2743" s="6" t="s">
        <v>35</v>
      </c>
      <c r="Z2743" s="19">
        <v>0.01</v>
      </c>
    </row>
    <row r="2744" spans="1:26" s="37" customFormat="1" ht="36.75" customHeight="1" thickBot="1" x14ac:dyDescent="0.6">
      <c r="A2744" s="14">
        <v>2262</v>
      </c>
      <c r="B2744" s="14" t="s">
        <v>32</v>
      </c>
      <c r="C2744" s="14">
        <v>44889</v>
      </c>
      <c r="D2744" s="14">
        <v>0</v>
      </c>
      <c r="E2744" s="14">
        <v>2</v>
      </c>
      <c r="F2744" s="14">
        <v>58</v>
      </c>
      <c r="G2744" s="29">
        <v>2</v>
      </c>
      <c r="H2744" s="20">
        <v>258</v>
      </c>
      <c r="I2744" s="14">
        <v>100</v>
      </c>
      <c r="J2744" s="30">
        <v>25800</v>
      </c>
      <c r="K2744" s="14"/>
      <c r="L2744" s="14" t="s">
        <v>45</v>
      </c>
      <c r="M2744" s="14"/>
      <c r="N2744" s="14">
        <v>2</v>
      </c>
      <c r="O2744" s="19"/>
      <c r="P2744" s="31">
        <v>100</v>
      </c>
      <c r="Q2744" s="32"/>
      <c r="R2744" s="32"/>
      <c r="S2744" s="31"/>
      <c r="T2744" s="31"/>
      <c r="U2744" s="30"/>
      <c r="V2744" s="30">
        <f t="shared" si="416"/>
        <v>25800</v>
      </c>
      <c r="W2744" s="30">
        <f t="shared" si="414"/>
        <v>25800</v>
      </c>
      <c r="X2744" s="33">
        <v>50</v>
      </c>
      <c r="Y2744" s="6"/>
      <c r="Z2744" s="19">
        <v>0.03</v>
      </c>
    </row>
    <row r="2745" spans="1:26" ht="36.75" customHeight="1" thickBot="1" x14ac:dyDescent="0.6">
      <c r="A2745" s="14">
        <v>2263</v>
      </c>
      <c r="B2745" s="11" t="s">
        <v>32</v>
      </c>
      <c r="C2745" s="14">
        <v>34131</v>
      </c>
      <c r="D2745" s="11">
        <v>0</v>
      </c>
      <c r="E2745" s="11">
        <v>0</v>
      </c>
      <c r="F2745" s="11">
        <v>93</v>
      </c>
      <c r="G2745" s="20">
        <v>2</v>
      </c>
      <c r="H2745" s="12">
        <v>93</v>
      </c>
      <c r="I2745" s="14">
        <v>420</v>
      </c>
      <c r="J2745" s="13">
        <v>9300</v>
      </c>
      <c r="K2745" s="11">
        <v>1</v>
      </c>
      <c r="L2745" s="14" t="s">
        <v>33</v>
      </c>
      <c r="M2745" s="14" t="s">
        <v>34</v>
      </c>
      <c r="N2745" s="11">
        <v>2</v>
      </c>
      <c r="O2745" s="19">
        <v>216</v>
      </c>
      <c r="P2745" s="15">
        <v>100</v>
      </c>
      <c r="Q2745" s="16">
        <v>8450</v>
      </c>
      <c r="R2745" s="16">
        <f>O2745*Q2745</f>
        <v>1825200</v>
      </c>
      <c r="S2745" s="15">
        <v>34</v>
      </c>
      <c r="T2745" s="15">
        <v>85</v>
      </c>
      <c r="U2745" s="13">
        <f>R2745*(100-T2745)%</f>
        <v>273780</v>
      </c>
      <c r="V2745" s="13">
        <f t="shared" si="416"/>
        <v>283080</v>
      </c>
      <c r="W2745" s="13">
        <f t="shared" si="414"/>
        <v>283080</v>
      </c>
      <c r="X2745" s="17">
        <v>50</v>
      </c>
      <c r="Y2745" s="6" t="s">
        <v>35</v>
      </c>
      <c r="Z2745" s="19">
        <v>0.03</v>
      </c>
    </row>
    <row r="2746" spans="1:26" s="37" customFormat="1" ht="36.75" customHeight="1" thickBot="1" x14ac:dyDescent="0.6">
      <c r="A2746" s="14">
        <v>2264</v>
      </c>
      <c r="B2746" s="14" t="s">
        <v>32</v>
      </c>
      <c r="C2746" s="14">
        <v>44324</v>
      </c>
      <c r="D2746" s="14">
        <v>3</v>
      </c>
      <c r="E2746" s="14">
        <v>0</v>
      </c>
      <c r="F2746" s="14">
        <v>96</v>
      </c>
      <c r="G2746" s="29">
        <v>1</v>
      </c>
      <c r="H2746" s="20">
        <v>1296</v>
      </c>
      <c r="I2746" s="14">
        <v>100</v>
      </c>
      <c r="J2746" s="30">
        <v>129600</v>
      </c>
      <c r="K2746" s="14">
        <v>2</v>
      </c>
      <c r="L2746" s="14"/>
      <c r="M2746" s="14"/>
      <c r="N2746" s="14">
        <v>1</v>
      </c>
      <c r="O2746" s="19"/>
      <c r="P2746" s="31">
        <v>100</v>
      </c>
      <c r="Q2746" s="32"/>
      <c r="R2746" s="32"/>
      <c r="S2746" s="31"/>
      <c r="T2746" s="31"/>
      <c r="U2746" s="30"/>
      <c r="V2746" s="30">
        <f t="shared" si="416"/>
        <v>129600</v>
      </c>
      <c r="W2746" s="30">
        <f t="shared" si="414"/>
        <v>129600</v>
      </c>
      <c r="X2746" s="33">
        <v>50</v>
      </c>
      <c r="Y2746" s="6" t="s">
        <v>35</v>
      </c>
      <c r="Z2746" s="19">
        <v>0.01</v>
      </c>
    </row>
    <row r="2747" spans="1:26" s="37" customFormat="1" ht="36.75" customHeight="1" thickBot="1" x14ac:dyDescent="0.6">
      <c r="A2747" s="14">
        <v>2265</v>
      </c>
      <c r="B2747" s="14" t="s">
        <v>32</v>
      </c>
      <c r="C2747" s="14">
        <v>44325</v>
      </c>
      <c r="D2747" s="14">
        <v>3</v>
      </c>
      <c r="E2747" s="14">
        <v>0</v>
      </c>
      <c r="F2747" s="14">
        <v>96</v>
      </c>
      <c r="G2747" s="29">
        <v>1</v>
      </c>
      <c r="H2747" s="20">
        <v>1296</v>
      </c>
      <c r="I2747" s="14">
        <v>100</v>
      </c>
      <c r="J2747" s="30">
        <v>129600</v>
      </c>
      <c r="K2747" s="14">
        <v>2</v>
      </c>
      <c r="L2747" s="14"/>
      <c r="M2747" s="14"/>
      <c r="N2747" s="14">
        <v>1</v>
      </c>
      <c r="O2747" s="19"/>
      <c r="P2747" s="31">
        <v>100</v>
      </c>
      <c r="Q2747" s="32"/>
      <c r="R2747" s="32"/>
      <c r="S2747" s="31"/>
      <c r="T2747" s="31"/>
      <c r="U2747" s="30"/>
      <c r="V2747" s="30">
        <f t="shared" si="416"/>
        <v>129600</v>
      </c>
      <c r="W2747" s="30">
        <f t="shared" si="414"/>
        <v>129600</v>
      </c>
      <c r="X2747" s="33">
        <v>50</v>
      </c>
      <c r="Y2747" s="6" t="s">
        <v>35</v>
      </c>
      <c r="Z2747" s="19">
        <v>0.01</v>
      </c>
    </row>
    <row r="2748" spans="1:26" ht="36.75" customHeight="1" thickBot="1" x14ac:dyDescent="0.6">
      <c r="A2748" s="14">
        <v>2266</v>
      </c>
      <c r="B2748" s="11" t="s">
        <v>32</v>
      </c>
      <c r="C2748" s="14">
        <v>44973</v>
      </c>
      <c r="D2748" s="11">
        <v>0</v>
      </c>
      <c r="E2748" s="11">
        <v>1</v>
      </c>
      <c r="F2748" s="11">
        <v>25</v>
      </c>
      <c r="G2748" s="20">
        <v>2</v>
      </c>
      <c r="H2748" s="12">
        <v>125</v>
      </c>
      <c r="I2748" s="14">
        <v>100</v>
      </c>
      <c r="J2748" s="13">
        <v>12500</v>
      </c>
      <c r="K2748" s="11">
        <v>1</v>
      </c>
      <c r="L2748" s="14" t="s">
        <v>33</v>
      </c>
      <c r="M2748" s="11" t="s">
        <v>37</v>
      </c>
      <c r="N2748" s="11">
        <v>2</v>
      </c>
      <c r="O2748" s="19">
        <v>108</v>
      </c>
      <c r="P2748" s="15">
        <v>100</v>
      </c>
      <c r="Q2748" s="16">
        <v>8450</v>
      </c>
      <c r="R2748" s="16">
        <f>O2748*Q2748</f>
        <v>912600</v>
      </c>
      <c r="S2748" s="15">
        <v>7</v>
      </c>
      <c r="T2748" s="15">
        <v>7</v>
      </c>
      <c r="U2748" s="13">
        <f>R2748*(100-T2748)%</f>
        <v>848718</v>
      </c>
      <c r="V2748" s="13">
        <f t="shared" si="416"/>
        <v>861218</v>
      </c>
      <c r="W2748" s="13">
        <f t="shared" si="414"/>
        <v>861218</v>
      </c>
      <c r="X2748" s="17">
        <v>50</v>
      </c>
      <c r="Y2748" s="6" t="s">
        <v>35</v>
      </c>
      <c r="Z2748" s="19">
        <v>0.03</v>
      </c>
    </row>
    <row r="2749" spans="1:26" s="37" customFormat="1" ht="36.75" customHeight="1" thickBot="1" x14ac:dyDescent="0.6">
      <c r="A2749" s="14">
        <v>2267</v>
      </c>
      <c r="B2749" s="14" t="s">
        <v>32</v>
      </c>
      <c r="C2749" s="14">
        <v>45735</v>
      </c>
      <c r="D2749" s="14">
        <v>1</v>
      </c>
      <c r="E2749" s="14">
        <v>2</v>
      </c>
      <c r="F2749" s="14">
        <v>79</v>
      </c>
      <c r="G2749" s="29">
        <v>1</v>
      </c>
      <c r="H2749" s="20">
        <v>679</v>
      </c>
      <c r="I2749" s="14">
        <v>130</v>
      </c>
      <c r="J2749" s="30">
        <v>88270</v>
      </c>
      <c r="K2749" s="14">
        <v>2</v>
      </c>
      <c r="L2749" s="14"/>
      <c r="M2749" s="14"/>
      <c r="N2749" s="14">
        <v>1</v>
      </c>
      <c r="O2749" s="19"/>
      <c r="P2749" s="31">
        <v>100</v>
      </c>
      <c r="Q2749" s="32"/>
      <c r="R2749" s="32"/>
      <c r="S2749" s="31"/>
      <c r="T2749" s="31"/>
      <c r="U2749" s="30"/>
      <c r="V2749" s="30">
        <f t="shared" si="416"/>
        <v>88270</v>
      </c>
      <c r="W2749" s="30">
        <f t="shared" si="414"/>
        <v>88270</v>
      </c>
      <c r="X2749" s="33">
        <v>50</v>
      </c>
      <c r="Y2749" s="6" t="s">
        <v>35</v>
      </c>
      <c r="Z2749" s="19">
        <v>0.01</v>
      </c>
    </row>
    <row r="2750" spans="1:26" s="37" customFormat="1" ht="36.75" customHeight="1" thickBot="1" x14ac:dyDescent="0.6">
      <c r="A2750" s="14">
        <v>2268</v>
      </c>
      <c r="B2750" s="14" t="s">
        <v>32</v>
      </c>
      <c r="C2750" s="14">
        <v>45744</v>
      </c>
      <c r="D2750" s="14">
        <v>0</v>
      </c>
      <c r="E2750" s="14">
        <v>2</v>
      </c>
      <c r="F2750" s="14">
        <v>10</v>
      </c>
      <c r="G2750" s="29">
        <v>1</v>
      </c>
      <c r="H2750" s="20">
        <v>210</v>
      </c>
      <c r="I2750" s="14">
        <v>420</v>
      </c>
      <c r="J2750" s="30">
        <v>88270</v>
      </c>
      <c r="K2750" s="14">
        <v>2</v>
      </c>
      <c r="L2750" s="14"/>
      <c r="M2750" s="14"/>
      <c r="N2750" s="14">
        <v>1</v>
      </c>
      <c r="O2750" s="19"/>
      <c r="P2750" s="31">
        <v>100</v>
      </c>
      <c r="Q2750" s="32"/>
      <c r="R2750" s="32"/>
      <c r="S2750" s="31"/>
      <c r="T2750" s="31"/>
      <c r="U2750" s="30"/>
      <c r="V2750" s="30">
        <f t="shared" si="416"/>
        <v>88270</v>
      </c>
      <c r="W2750" s="30">
        <f t="shared" si="414"/>
        <v>88270</v>
      </c>
      <c r="X2750" s="33">
        <v>50</v>
      </c>
      <c r="Y2750" s="6" t="s">
        <v>35</v>
      </c>
      <c r="Z2750" s="19">
        <v>0.01</v>
      </c>
    </row>
    <row r="2751" spans="1:26" s="37" customFormat="1" ht="36.75" customHeight="1" thickBot="1" x14ac:dyDescent="0.6">
      <c r="A2751" s="14">
        <v>2269</v>
      </c>
      <c r="B2751" s="14" t="s">
        <v>32</v>
      </c>
      <c r="C2751" s="14">
        <v>49131</v>
      </c>
      <c r="D2751" s="14">
        <v>2</v>
      </c>
      <c r="E2751" s="14">
        <v>1</v>
      </c>
      <c r="F2751" s="14">
        <v>60</v>
      </c>
      <c r="G2751" s="29">
        <v>1</v>
      </c>
      <c r="H2751" s="20">
        <v>960</v>
      </c>
      <c r="I2751" s="14">
        <v>130</v>
      </c>
      <c r="J2751" s="30">
        <v>124800</v>
      </c>
      <c r="K2751" s="14">
        <v>2</v>
      </c>
      <c r="L2751" s="14"/>
      <c r="M2751" s="14"/>
      <c r="N2751" s="14">
        <v>1</v>
      </c>
      <c r="O2751" s="19"/>
      <c r="P2751" s="31">
        <v>100</v>
      </c>
      <c r="Q2751" s="32"/>
      <c r="R2751" s="32"/>
      <c r="S2751" s="31"/>
      <c r="T2751" s="31"/>
      <c r="U2751" s="30"/>
      <c r="V2751" s="30">
        <f t="shared" si="416"/>
        <v>124800</v>
      </c>
      <c r="W2751" s="30">
        <f t="shared" si="414"/>
        <v>124800</v>
      </c>
      <c r="X2751" s="33">
        <v>50</v>
      </c>
      <c r="Y2751" s="6" t="s">
        <v>35</v>
      </c>
      <c r="Z2751" s="19">
        <v>0.01</v>
      </c>
    </row>
    <row r="2752" spans="1:26" ht="36.75" customHeight="1" thickBot="1" x14ac:dyDescent="0.6">
      <c r="A2752" s="14">
        <v>2270</v>
      </c>
      <c r="B2752" s="11" t="s">
        <v>32</v>
      </c>
      <c r="C2752" s="14">
        <v>48960</v>
      </c>
      <c r="D2752" s="11">
        <v>0</v>
      </c>
      <c r="E2752" s="11">
        <v>0</v>
      </c>
      <c r="F2752" s="11">
        <v>58</v>
      </c>
      <c r="G2752" s="20">
        <v>2</v>
      </c>
      <c r="H2752" s="12">
        <v>58</v>
      </c>
      <c r="I2752" s="14">
        <v>100</v>
      </c>
      <c r="J2752" s="13">
        <v>5800</v>
      </c>
      <c r="K2752" s="11">
        <v>1</v>
      </c>
      <c r="L2752" s="14" t="s">
        <v>33</v>
      </c>
      <c r="M2752" s="11" t="s">
        <v>37</v>
      </c>
      <c r="N2752" s="11">
        <v>2</v>
      </c>
      <c r="O2752" s="19">
        <v>108</v>
      </c>
      <c r="P2752" s="15">
        <v>100</v>
      </c>
      <c r="Q2752" s="16">
        <v>8450</v>
      </c>
      <c r="R2752" s="16">
        <f>O2752*Q2752</f>
        <v>912600</v>
      </c>
      <c r="S2752" s="15">
        <v>12</v>
      </c>
      <c r="T2752" s="15">
        <v>14</v>
      </c>
      <c r="U2752" s="13">
        <f>R2752*(100-T2752)%</f>
        <v>784836</v>
      </c>
      <c r="V2752" s="13">
        <f t="shared" si="416"/>
        <v>790636</v>
      </c>
      <c r="W2752" s="13">
        <f t="shared" si="414"/>
        <v>790636</v>
      </c>
      <c r="X2752" s="17">
        <v>50</v>
      </c>
      <c r="Y2752" s="6" t="s">
        <v>35</v>
      </c>
      <c r="Z2752" s="19">
        <v>0.03</v>
      </c>
    </row>
    <row r="2753" spans="1:26" ht="36.75" customHeight="1" thickBot="1" x14ac:dyDescent="0.6">
      <c r="A2753" s="14">
        <v>2271</v>
      </c>
      <c r="B2753" s="11" t="s">
        <v>32</v>
      </c>
      <c r="C2753" s="14">
        <v>50367</v>
      </c>
      <c r="D2753" s="11">
        <v>0</v>
      </c>
      <c r="E2753" s="11">
        <v>1</v>
      </c>
      <c r="F2753" s="11">
        <v>16</v>
      </c>
      <c r="G2753" s="20">
        <v>2</v>
      </c>
      <c r="H2753" s="12">
        <v>116</v>
      </c>
      <c r="I2753" s="14">
        <v>100</v>
      </c>
      <c r="J2753" s="13">
        <v>11600</v>
      </c>
      <c r="K2753" s="11">
        <v>1</v>
      </c>
      <c r="L2753" s="14" t="s">
        <v>33</v>
      </c>
      <c r="M2753" s="14" t="s">
        <v>34</v>
      </c>
      <c r="N2753" s="11">
        <v>2</v>
      </c>
      <c r="O2753" s="19">
        <v>216</v>
      </c>
      <c r="P2753" s="15">
        <v>100</v>
      </c>
      <c r="Q2753" s="16">
        <v>8450</v>
      </c>
      <c r="R2753" s="16">
        <f>O2753*Q2753</f>
        <v>1825200</v>
      </c>
      <c r="S2753" s="15">
        <v>14</v>
      </c>
      <c r="T2753" s="15">
        <v>46</v>
      </c>
      <c r="U2753" s="13">
        <f>R2753*(100-T2753)%</f>
        <v>985608.00000000012</v>
      </c>
      <c r="V2753" s="13">
        <f t="shared" si="416"/>
        <v>997208.00000000012</v>
      </c>
      <c r="W2753" s="13">
        <f t="shared" si="414"/>
        <v>997208.00000000012</v>
      </c>
      <c r="X2753" s="17">
        <v>50</v>
      </c>
      <c r="Y2753" s="6" t="s">
        <v>35</v>
      </c>
      <c r="Z2753" s="19">
        <v>0.03</v>
      </c>
    </row>
    <row r="2754" spans="1:26" ht="36.75" customHeight="1" thickBot="1" x14ac:dyDescent="0.6">
      <c r="A2754" s="14">
        <v>2272</v>
      </c>
      <c r="B2754" s="11" t="s">
        <v>32</v>
      </c>
      <c r="C2754" s="14">
        <v>47157</v>
      </c>
      <c r="D2754" s="11">
        <v>0</v>
      </c>
      <c r="E2754" s="11">
        <v>1</v>
      </c>
      <c r="F2754" s="11">
        <v>41</v>
      </c>
      <c r="G2754" s="20">
        <v>2</v>
      </c>
      <c r="H2754" s="12">
        <v>141</v>
      </c>
      <c r="I2754" s="14">
        <v>100</v>
      </c>
      <c r="J2754" s="13">
        <v>14100</v>
      </c>
      <c r="K2754" s="11">
        <v>1</v>
      </c>
      <c r="L2754" s="14" t="s">
        <v>33</v>
      </c>
      <c r="M2754" s="14" t="s">
        <v>34</v>
      </c>
      <c r="N2754" s="11">
        <v>2</v>
      </c>
      <c r="O2754" s="19">
        <v>216</v>
      </c>
      <c r="P2754" s="15">
        <v>100</v>
      </c>
      <c r="Q2754" s="16">
        <v>8450</v>
      </c>
      <c r="R2754" s="16">
        <f>O2754*Q2754</f>
        <v>1825200</v>
      </c>
      <c r="S2754" s="15">
        <v>11</v>
      </c>
      <c r="T2754" s="15">
        <v>34</v>
      </c>
      <c r="U2754" s="13">
        <f>R2754*(100-T2754)%</f>
        <v>1204632</v>
      </c>
      <c r="V2754" s="13">
        <f t="shared" si="416"/>
        <v>1218732</v>
      </c>
      <c r="W2754" s="13">
        <f t="shared" si="414"/>
        <v>1218732</v>
      </c>
      <c r="X2754" s="17">
        <v>50</v>
      </c>
      <c r="Y2754" s="6" t="s">
        <v>35</v>
      </c>
      <c r="Z2754" s="19">
        <v>0.03</v>
      </c>
    </row>
    <row r="2755" spans="1:26" ht="36.75" customHeight="1" thickBot="1" x14ac:dyDescent="0.6">
      <c r="A2755" s="14">
        <v>2273</v>
      </c>
      <c r="B2755" s="11" t="s">
        <v>32</v>
      </c>
      <c r="C2755" s="14">
        <v>47158</v>
      </c>
      <c r="D2755" s="11">
        <v>0</v>
      </c>
      <c r="E2755" s="11">
        <v>1</v>
      </c>
      <c r="F2755" s="11">
        <v>30</v>
      </c>
      <c r="G2755" s="20">
        <v>2</v>
      </c>
      <c r="H2755" s="12">
        <v>141</v>
      </c>
      <c r="I2755" s="14">
        <v>100</v>
      </c>
      <c r="J2755" s="13">
        <v>14100</v>
      </c>
      <c r="K2755" s="11">
        <v>1</v>
      </c>
      <c r="L2755" s="14" t="s">
        <v>33</v>
      </c>
      <c r="M2755" s="14" t="s">
        <v>34</v>
      </c>
      <c r="N2755" s="11">
        <v>2</v>
      </c>
      <c r="O2755" s="19">
        <v>216</v>
      </c>
      <c r="P2755" s="15">
        <v>100</v>
      </c>
      <c r="Q2755" s="16">
        <v>8450</v>
      </c>
      <c r="R2755" s="16">
        <f>O2755*Q2755</f>
        <v>1825200</v>
      </c>
      <c r="S2755" s="15">
        <v>11</v>
      </c>
      <c r="T2755" s="15">
        <v>34</v>
      </c>
      <c r="U2755" s="13">
        <f>R2755*(100-T2755)%</f>
        <v>1204632</v>
      </c>
      <c r="V2755" s="13">
        <f t="shared" si="416"/>
        <v>1218732</v>
      </c>
      <c r="W2755" s="13">
        <f t="shared" si="414"/>
        <v>1218732</v>
      </c>
      <c r="X2755" s="17">
        <v>50</v>
      </c>
      <c r="Y2755" s="6" t="s">
        <v>35</v>
      </c>
      <c r="Z2755" s="19">
        <v>0.03</v>
      </c>
    </row>
    <row r="2756" spans="1:26" s="37" customFormat="1" ht="36.75" customHeight="1" thickBot="1" x14ac:dyDescent="0.6">
      <c r="A2756" s="14">
        <v>2274</v>
      </c>
      <c r="B2756" s="14" t="s">
        <v>32</v>
      </c>
      <c r="C2756" s="14">
        <v>46848</v>
      </c>
      <c r="D2756" s="14">
        <v>1</v>
      </c>
      <c r="E2756" s="14">
        <v>0</v>
      </c>
      <c r="F2756" s="14">
        <v>27</v>
      </c>
      <c r="G2756" s="29">
        <v>1</v>
      </c>
      <c r="H2756" s="20">
        <v>427</v>
      </c>
      <c r="I2756" s="14">
        <v>180</v>
      </c>
      <c r="J2756" s="30">
        <v>76860</v>
      </c>
      <c r="K2756" s="14">
        <v>2</v>
      </c>
      <c r="L2756" s="14"/>
      <c r="M2756" s="14"/>
      <c r="N2756" s="14">
        <v>1</v>
      </c>
      <c r="O2756" s="19"/>
      <c r="P2756" s="31">
        <v>100</v>
      </c>
      <c r="Q2756" s="32"/>
      <c r="R2756" s="32"/>
      <c r="S2756" s="31"/>
      <c r="T2756" s="31"/>
      <c r="U2756" s="30"/>
      <c r="V2756" s="30">
        <f t="shared" si="416"/>
        <v>76860</v>
      </c>
      <c r="W2756" s="30">
        <f t="shared" si="414"/>
        <v>76860</v>
      </c>
      <c r="X2756" s="33">
        <v>50</v>
      </c>
      <c r="Y2756" s="6" t="s">
        <v>35</v>
      </c>
      <c r="Z2756" s="19">
        <v>0.01</v>
      </c>
    </row>
    <row r="2757" spans="1:26" s="37" customFormat="1" ht="36.75" customHeight="1" thickBot="1" x14ac:dyDescent="0.6">
      <c r="A2757" s="14">
        <v>2275</v>
      </c>
      <c r="B2757" s="14" t="s">
        <v>32</v>
      </c>
      <c r="C2757" s="14">
        <v>48779</v>
      </c>
      <c r="D2757" s="14">
        <v>14</v>
      </c>
      <c r="E2757" s="14">
        <v>2</v>
      </c>
      <c r="F2757" s="14">
        <v>35</v>
      </c>
      <c r="G2757" s="29">
        <v>1</v>
      </c>
      <c r="H2757" s="20">
        <v>5835</v>
      </c>
      <c r="I2757" s="14">
        <v>130</v>
      </c>
      <c r="J2757" s="30">
        <v>583500</v>
      </c>
      <c r="K2757" s="14">
        <v>2</v>
      </c>
      <c r="L2757" s="14"/>
      <c r="M2757" s="14"/>
      <c r="N2757" s="14">
        <v>1</v>
      </c>
      <c r="O2757" s="19"/>
      <c r="P2757" s="31">
        <v>100</v>
      </c>
      <c r="Q2757" s="32"/>
      <c r="R2757" s="32"/>
      <c r="S2757" s="31"/>
      <c r="T2757" s="31"/>
      <c r="U2757" s="30"/>
      <c r="V2757" s="30">
        <f t="shared" si="416"/>
        <v>583500</v>
      </c>
      <c r="W2757" s="30">
        <f t="shared" si="414"/>
        <v>583500</v>
      </c>
      <c r="X2757" s="33">
        <v>50</v>
      </c>
      <c r="Y2757" s="6" t="s">
        <v>35</v>
      </c>
      <c r="Z2757" s="19">
        <v>0.01</v>
      </c>
    </row>
    <row r="2758" spans="1:26" s="37" customFormat="1" ht="36.75" customHeight="1" thickBot="1" x14ac:dyDescent="0.6">
      <c r="A2758" s="14">
        <v>2276</v>
      </c>
      <c r="B2758" s="14" t="s">
        <v>32</v>
      </c>
      <c r="C2758" s="14">
        <v>47276</v>
      </c>
      <c r="D2758" s="14">
        <v>0</v>
      </c>
      <c r="E2758" s="14">
        <v>1</v>
      </c>
      <c r="F2758" s="14">
        <v>93</v>
      </c>
      <c r="G2758" s="29">
        <v>1</v>
      </c>
      <c r="H2758" s="20">
        <v>193</v>
      </c>
      <c r="I2758" s="14">
        <v>500</v>
      </c>
      <c r="J2758" s="30">
        <v>19300</v>
      </c>
      <c r="K2758" s="14">
        <v>2</v>
      </c>
      <c r="L2758" s="14"/>
      <c r="M2758" s="14"/>
      <c r="N2758" s="14">
        <v>1</v>
      </c>
      <c r="O2758" s="19"/>
      <c r="P2758" s="31">
        <v>100</v>
      </c>
      <c r="Q2758" s="32"/>
      <c r="R2758" s="32"/>
      <c r="S2758" s="31"/>
      <c r="T2758" s="31"/>
      <c r="U2758" s="30"/>
      <c r="V2758" s="30">
        <f t="shared" si="416"/>
        <v>19300</v>
      </c>
      <c r="W2758" s="30">
        <f t="shared" si="414"/>
        <v>19300</v>
      </c>
      <c r="X2758" s="33">
        <v>50</v>
      </c>
      <c r="Y2758" s="6" t="s">
        <v>35</v>
      </c>
      <c r="Z2758" s="19">
        <v>0.01</v>
      </c>
    </row>
    <row r="2759" spans="1:26" s="37" customFormat="1" ht="36.75" customHeight="1" thickBot="1" x14ac:dyDescent="0.6">
      <c r="A2759" s="14">
        <v>2277</v>
      </c>
      <c r="B2759" s="14" t="s">
        <v>32</v>
      </c>
      <c r="C2759" s="14">
        <v>44792</v>
      </c>
      <c r="D2759" s="14">
        <v>1</v>
      </c>
      <c r="E2759" s="14">
        <v>0</v>
      </c>
      <c r="F2759" s="14">
        <v>10</v>
      </c>
      <c r="G2759" s="29">
        <v>1</v>
      </c>
      <c r="H2759" s="20">
        <v>410</v>
      </c>
      <c r="I2759" s="14">
        <v>100</v>
      </c>
      <c r="J2759" s="30">
        <f t="shared" ref="J2759:J2764" si="417">H2759*I2759</f>
        <v>41000</v>
      </c>
      <c r="K2759" s="14">
        <v>2</v>
      </c>
      <c r="L2759" s="14"/>
      <c r="M2759" s="14"/>
      <c r="N2759" s="14">
        <v>1</v>
      </c>
      <c r="O2759" s="19"/>
      <c r="P2759" s="31">
        <v>100</v>
      </c>
      <c r="Q2759" s="32"/>
      <c r="R2759" s="32"/>
      <c r="S2759" s="31"/>
      <c r="T2759" s="31"/>
      <c r="U2759" s="30"/>
      <c r="V2759" s="30">
        <f t="shared" si="416"/>
        <v>41000</v>
      </c>
      <c r="W2759" s="30">
        <f t="shared" si="414"/>
        <v>41000</v>
      </c>
      <c r="X2759" s="33">
        <v>50</v>
      </c>
      <c r="Y2759" s="6" t="s">
        <v>35</v>
      </c>
      <c r="Z2759" s="19">
        <v>0.01</v>
      </c>
    </row>
    <row r="2760" spans="1:26" s="37" customFormat="1" ht="36.75" customHeight="1" thickBot="1" x14ac:dyDescent="0.6">
      <c r="A2760" s="14">
        <v>2278</v>
      </c>
      <c r="B2760" s="14" t="s">
        <v>32</v>
      </c>
      <c r="C2760" s="14">
        <v>44793</v>
      </c>
      <c r="D2760" s="14">
        <v>2</v>
      </c>
      <c r="E2760" s="14">
        <v>0</v>
      </c>
      <c r="F2760" s="14">
        <v>20</v>
      </c>
      <c r="G2760" s="29">
        <v>1</v>
      </c>
      <c r="H2760" s="20">
        <v>820</v>
      </c>
      <c r="I2760" s="14">
        <v>100</v>
      </c>
      <c r="J2760" s="30">
        <f t="shared" si="417"/>
        <v>82000</v>
      </c>
      <c r="K2760" s="14">
        <v>2</v>
      </c>
      <c r="L2760" s="14"/>
      <c r="M2760" s="14"/>
      <c r="N2760" s="14">
        <v>1</v>
      </c>
      <c r="O2760" s="19"/>
      <c r="P2760" s="31">
        <v>100</v>
      </c>
      <c r="Q2760" s="32"/>
      <c r="R2760" s="32"/>
      <c r="S2760" s="31"/>
      <c r="T2760" s="31"/>
      <c r="U2760" s="30"/>
      <c r="V2760" s="30">
        <f t="shared" si="416"/>
        <v>82000</v>
      </c>
      <c r="W2760" s="30">
        <f t="shared" si="414"/>
        <v>82000</v>
      </c>
      <c r="X2760" s="33">
        <v>50</v>
      </c>
      <c r="Y2760" s="6" t="s">
        <v>35</v>
      </c>
      <c r="Z2760" s="19">
        <v>0.01</v>
      </c>
    </row>
    <row r="2761" spans="1:26" s="37" customFormat="1" ht="36.75" customHeight="1" thickBot="1" x14ac:dyDescent="0.6">
      <c r="A2761" s="14">
        <v>2279</v>
      </c>
      <c r="B2761" s="14" t="s">
        <v>32</v>
      </c>
      <c r="C2761" s="14">
        <v>45291</v>
      </c>
      <c r="D2761" s="14">
        <v>3</v>
      </c>
      <c r="E2761" s="14">
        <v>1</v>
      </c>
      <c r="F2761" s="14">
        <v>33</v>
      </c>
      <c r="G2761" s="29">
        <v>1</v>
      </c>
      <c r="H2761" s="20">
        <v>1333</v>
      </c>
      <c r="I2761" s="14">
        <v>100</v>
      </c>
      <c r="J2761" s="30">
        <f t="shared" si="417"/>
        <v>133300</v>
      </c>
      <c r="K2761" s="14">
        <v>2</v>
      </c>
      <c r="L2761" s="14"/>
      <c r="M2761" s="14"/>
      <c r="N2761" s="14">
        <v>1</v>
      </c>
      <c r="O2761" s="19"/>
      <c r="P2761" s="31">
        <v>100</v>
      </c>
      <c r="Q2761" s="32"/>
      <c r="R2761" s="32"/>
      <c r="S2761" s="31"/>
      <c r="T2761" s="31"/>
      <c r="U2761" s="30"/>
      <c r="V2761" s="30">
        <f t="shared" si="416"/>
        <v>133300</v>
      </c>
      <c r="W2761" s="30">
        <f t="shared" si="414"/>
        <v>133300</v>
      </c>
      <c r="X2761" s="33">
        <v>50</v>
      </c>
      <c r="Y2761" s="6" t="s">
        <v>35</v>
      </c>
      <c r="Z2761" s="19">
        <v>0.01</v>
      </c>
    </row>
    <row r="2762" spans="1:26" s="37" customFormat="1" ht="36.75" customHeight="1" thickBot="1" x14ac:dyDescent="0.6">
      <c r="A2762" s="14">
        <v>2280</v>
      </c>
      <c r="B2762" s="14" t="s">
        <v>32</v>
      </c>
      <c r="C2762" s="14">
        <v>46472</v>
      </c>
      <c r="D2762" s="14">
        <v>7</v>
      </c>
      <c r="E2762" s="14">
        <v>0</v>
      </c>
      <c r="F2762" s="14">
        <v>0</v>
      </c>
      <c r="G2762" s="29">
        <v>1</v>
      </c>
      <c r="H2762" s="20">
        <v>2800</v>
      </c>
      <c r="I2762" s="14">
        <v>100</v>
      </c>
      <c r="J2762" s="30">
        <f t="shared" si="417"/>
        <v>280000</v>
      </c>
      <c r="K2762" s="14">
        <v>2</v>
      </c>
      <c r="L2762" s="14"/>
      <c r="M2762" s="14"/>
      <c r="N2762" s="14">
        <v>1</v>
      </c>
      <c r="O2762" s="19"/>
      <c r="P2762" s="31">
        <v>100</v>
      </c>
      <c r="Q2762" s="32"/>
      <c r="R2762" s="32"/>
      <c r="S2762" s="31"/>
      <c r="T2762" s="31"/>
      <c r="U2762" s="30"/>
      <c r="V2762" s="30">
        <f t="shared" si="416"/>
        <v>280000</v>
      </c>
      <c r="W2762" s="30">
        <f t="shared" si="414"/>
        <v>280000</v>
      </c>
      <c r="X2762" s="33">
        <v>50</v>
      </c>
      <c r="Y2762" s="6" t="s">
        <v>35</v>
      </c>
      <c r="Z2762" s="19">
        <v>0.01</v>
      </c>
    </row>
    <row r="2763" spans="1:26" s="37" customFormat="1" ht="36.75" customHeight="1" thickBot="1" x14ac:dyDescent="0.6">
      <c r="A2763" s="14">
        <v>2281</v>
      </c>
      <c r="B2763" s="14" t="s">
        <v>32</v>
      </c>
      <c r="C2763" s="14">
        <v>49524</v>
      </c>
      <c r="D2763" s="14">
        <v>3</v>
      </c>
      <c r="E2763" s="14">
        <v>0</v>
      </c>
      <c r="F2763" s="14">
        <v>95</v>
      </c>
      <c r="G2763" s="29">
        <v>1</v>
      </c>
      <c r="H2763" s="20">
        <v>1295</v>
      </c>
      <c r="I2763" s="14">
        <v>100</v>
      </c>
      <c r="J2763" s="30">
        <f t="shared" si="417"/>
        <v>129500</v>
      </c>
      <c r="K2763" s="14">
        <v>2</v>
      </c>
      <c r="L2763" s="14"/>
      <c r="M2763" s="14"/>
      <c r="N2763" s="14">
        <v>1</v>
      </c>
      <c r="O2763" s="19"/>
      <c r="P2763" s="31">
        <v>100</v>
      </c>
      <c r="Q2763" s="32"/>
      <c r="R2763" s="32"/>
      <c r="S2763" s="31"/>
      <c r="T2763" s="31"/>
      <c r="U2763" s="30"/>
      <c r="V2763" s="30">
        <f t="shared" si="416"/>
        <v>129500</v>
      </c>
      <c r="W2763" s="30">
        <f t="shared" ref="W2763:W2826" si="418">V2763</f>
        <v>129500</v>
      </c>
      <c r="X2763" s="33">
        <v>50</v>
      </c>
      <c r="Y2763" s="6" t="s">
        <v>35</v>
      </c>
      <c r="Z2763" s="19">
        <v>0.01</v>
      </c>
    </row>
    <row r="2764" spans="1:26" s="37" customFormat="1" ht="36.75" customHeight="1" thickBot="1" x14ac:dyDescent="0.6">
      <c r="A2764" s="147">
        <v>2282</v>
      </c>
      <c r="B2764" s="14" t="s">
        <v>32</v>
      </c>
      <c r="C2764" s="14">
        <v>49585</v>
      </c>
      <c r="D2764" s="14">
        <v>2</v>
      </c>
      <c r="E2764" s="14">
        <v>1</v>
      </c>
      <c r="F2764" s="14">
        <v>53</v>
      </c>
      <c r="G2764" s="29">
        <v>1</v>
      </c>
      <c r="H2764" s="20">
        <v>953</v>
      </c>
      <c r="I2764" s="14">
        <v>310</v>
      </c>
      <c r="J2764" s="30">
        <f t="shared" si="417"/>
        <v>295430</v>
      </c>
      <c r="K2764" s="14">
        <v>2</v>
      </c>
      <c r="L2764" s="14"/>
      <c r="M2764" s="14"/>
      <c r="N2764" s="14">
        <v>2</v>
      </c>
      <c r="O2764" s="19"/>
      <c r="P2764" s="31">
        <v>100</v>
      </c>
      <c r="Q2764" s="32"/>
      <c r="R2764" s="32"/>
      <c r="S2764" s="31"/>
      <c r="T2764" s="31"/>
      <c r="U2764" s="30"/>
      <c r="V2764" s="30">
        <f t="shared" si="416"/>
        <v>295430</v>
      </c>
      <c r="W2764" s="30">
        <f t="shared" si="418"/>
        <v>295430</v>
      </c>
      <c r="X2764" s="33">
        <v>50</v>
      </c>
      <c r="Y2764" s="6" t="s">
        <v>35</v>
      </c>
      <c r="Z2764" s="19">
        <v>0.03</v>
      </c>
    </row>
    <row r="2765" spans="1:26" s="37" customFormat="1" ht="36.75" customHeight="1" thickBot="1" x14ac:dyDescent="0.6">
      <c r="A2765" s="148"/>
      <c r="B2765" s="14" t="s">
        <v>32</v>
      </c>
      <c r="C2765" s="14">
        <v>49585</v>
      </c>
      <c r="D2765" s="14"/>
      <c r="E2765" s="14"/>
      <c r="F2765" s="14"/>
      <c r="G2765" s="29"/>
      <c r="H2765" s="20"/>
      <c r="I2765" s="14"/>
      <c r="J2765" s="30"/>
      <c r="K2765" s="14">
        <v>2</v>
      </c>
      <c r="L2765" s="14" t="s">
        <v>33</v>
      </c>
      <c r="M2765" s="14" t="s">
        <v>34</v>
      </c>
      <c r="N2765" s="14">
        <v>2</v>
      </c>
      <c r="O2765" s="19">
        <v>434</v>
      </c>
      <c r="P2765" s="31">
        <v>100</v>
      </c>
      <c r="Q2765" s="32">
        <v>8450</v>
      </c>
      <c r="R2765" s="32">
        <f>O2765*Q2765</f>
        <v>3667300</v>
      </c>
      <c r="S2765" s="31">
        <v>3</v>
      </c>
      <c r="T2765" s="31">
        <v>6</v>
      </c>
      <c r="U2765" s="30">
        <f>R2765*(100-T2765)%</f>
        <v>3447262</v>
      </c>
      <c r="V2765" s="30">
        <f t="shared" si="416"/>
        <v>3447262</v>
      </c>
      <c r="W2765" s="30">
        <f t="shared" si="418"/>
        <v>3447262</v>
      </c>
      <c r="X2765" s="33">
        <v>10</v>
      </c>
      <c r="Y2765" s="6" t="s">
        <v>35</v>
      </c>
      <c r="Z2765" s="19">
        <v>0.02</v>
      </c>
    </row>
    <row r="2766" spans="1:26" s="37" customFormat="1" ht="36.75" customHeight="1" thickBot="1" x14ac:dyDescent="0.6">
      <c r="A2766" s="14">
        <v>2283</v>
      </c>
      <c r="B2766" s="14" t="s">
        <v>32</v>
      </c>
      <c r="C2766" s="14">
        <v>49299</v>
      </c>
      <c r="D2766" s="14">
        <v>6</v>
      </c>
      <c r="E2766" s="14">
        <v>1</v>
      </c>
      <c r="F2766" s="14">
        <v>98</v>
      </c>
      <c r="G2766" s="29">
        <v>1</v>
      </c>
      <c r="H2766" s="20">
        <v>2598</v>
      </c>
      <c r="I2766" s="14">
        <v>130</v>
      </c>
      <c r="J2766" s="30">
        <f t="shared" ref="J2766:J2805" si="419">H2766*I2766</f>
        <v>337740</v>
      </c>
      <c r="K2766" s="14">
        <v>2</v>
      </c>
      <c r="L2766" s="14"/>
      <c r="M2766" s="14"/>
      <c r="N2766" s="14">
        <v>1</v>
      </c>
      <c r="O2766" s="19"/>
      <c r="P2766" s="31">
        <v>100</v>
      </c>
      <c r="Q2766" s="32"/>
      <c r="R2766" s="32"/>
      <c r="S2766" s="31"/>
      <c r="T2766" s="31"/>
      <c r="U2766" s="30"/>
      <c r="V2766" s="30">
        <f t="shared" si="416"/>
        <v>337740</v>
      </c>
      <c r="W2766" s="30">
        <f t="shared" si="418"/>
        <v>337740</v>
      </c>
      <c r="X2766" s="33">
        <v>50</v>
      </c>
      <c r="Y2766" s="6" t="s">
        <v>35</v>
      </c>
      <c r="Z2766" s="19">
        <v>0.01</v>
      </c>
    </row>
    <row r="2767" spans="1:26" s="37" customFormat="1" ht="36.75" customHeight="1" thickBot="1" x14ac:dyDescent="0.6">
      <c r="A2767" s="14">
        <v>2284</v>
      </c>
      <c r="B2767" s="14" t="s">
        <v>32</v>
      </c>
      <c r="C2767" s="14">
        <v>47944</v>
      </c>
      <c r="D2767" s="14">
        <v>4</v>
      </c>
      <c r="E2767" s="14">
        <v>0</v>
      </c>
      <c r="F2767" s="14">
        <v>30</v>
      </c>
      <c r="G2767" s="29">
        <v>1</v>
      </c>
      <c r="H2767" s="20">
        <v>1630</v>
      </c>
      <c r="I2767" s="14">
        <v>100</v>
      </c>
      <c r="J2767" s="30">
        <f t="shared" si="419"/>
        <v>163000</v>
      </c>
      <c r="K2767" s="14">
        <v>2</v>
      </c>
      <c r="L2767" s="14"/>
      <c r="M2767" s="14"/>
      <c r="N2767" s="14">
        <v>1</v>
      </c>
      <c r="O2767" s="19"/>
      <c r="P2767" s="31">
        <v>100</v>
      </c>
      <c r="Q2767" s="32"/>
      <c r="R2767" s="32"/>
      <c r="S2767" s="31"/>
      <c r="T2767" s="31"/>
      <c r="U2767" s="30"/>
      <c r="V2767" s="30">
        <f t="shared" si="416"/>
        <v>163000</v>
      </c>
      <c r="W2767" s="30">
        <f t="shared" si="418"/>
        <v>163000</v>
      </c>
      <c r="X2767" s="33">
        <v>50</v>
      </c>
      <c r="Y2767" s="6" t="s">
        <v>35</v>
      </c>
      <c r="Z2767" s="19">
        <v>0.01</v>
      </c>
    </row>
    <row r="2768" spans="1:26" s="37" customFormat="1" ht="36.75" customHeight="1" thickBot="1" x14ac:dyDescent="0.6">
      <c r="A2768" s="14">
        <v>2285</v>
      </c>
      <c r="B2768" s="14" t="s">
        <v>32</v>
      </c>
      <c r="C2768" s="14">
        <v>39187</v>
      </c>
      <c r="D2768" s="14">
        <v>8</v>
      </c>
      <c r="E2768" s="14">
        <v>1</v>
      </c>
      <c r="F2768" s="14">
        <v>82</v>
      </c>
      <c r="G2768" s="29">
        <v>1</v>
      </c>
      <c r="H2768" s="20">
        <v>3382</v>
      </c>
      <c r="I2768" s="14">
        <v>100</v>
      </c>
      <c r="J2768" s="30">
        <f t="shared" si="419"/>
        <v>338200</v>
      </c>
      <c r="K2768" s="14">
        <v>2</v>
      </c>
      <c r="L2768" s="14"/>
      <c r="M2768" s="14"/>
      <c r="N2768" s="14">
        <v>1</v>
      </c>
      <c r="O2768" s="19"/>
      <c r="P2768" s="31">
        <v>100</v>
      </c>
      <c r="Q2768" s="32"/>
      <c r="R2768" s="32"/>
      <c r="S2768" s="31"/>
      <c r="T2768" s="31"/>
      <c r="U2768" s="30"/>
      <c r="V2768" s="30">
        <f t="shared" si="416"/>
        <v>338200</v>
      </c>
      <c r="W2768" s="30">
        <f t="shared" si="418"/>
        <v>338200</v>
      </c>
      <c r="X2768" s="33">
        <v>50</v>
      </c>
      <c r="Y2768" s="6" t="s">
        <v>35</v>
      </c>
      <c r="Z2768" s="19">
        <v>0.01</v>
      </c>
    </row>
    <row r="2769" spans="1:26" s="37" customFormat="1" ht="36.75" customHeight="1" thickBot="1" x14ac:dyDescent="0.6">
      <c r="A2769" s="14">
        <v>2286</v>
      </c>
      <c r="B2769" s="14" t="s">
        <v>32</v>
      </c>
      <c r="C2769" s="14">
        <v>39184</v>
      </c>
      <c r="D2769" s="14">
        <v>5</v>
      </c>
      <c r="E2769" s="14">
        <v>1</v>
      </c>
      <c r="F2769" s="14">
        <v>59</v>
      </c>
      <c r="G2769" s="29">
        <v>1</v>
      </c>
      <c r="H2769" s="20">
        <v>2159</v>
      </c>
      <c r="I2769" s="14">
        <v>100</v>
      </c>
      <c r="J2769" s="30">
        <f t="shared" si="419"/>
        <v>215900</v>
      </c>
      <c r="K2769" s="14">
        <v>2</v>
      </c>
      <c r="L2769" s="14"/>
      <c r="M2769" s="14"/>
      <c r="N2769" s="14">
        <v>1</v>
      </c>
      <c r="O2769" s="19"/>
      <c r="P2769" s="31">
        <v>100</v>
      </c>
      <c r="Q2769" s="32"/>
      <c r="R2769" s="32"/>
      <c r="S2769" s="31"/>
      <c r="T2769" s="31"/>
      <c r="U2769" s="30"/>
      <c r="V2769" s="30">
        <f t="shared" si="416"/>
        <v>215900</v>
      </c>
      <c r="W2769" s="30">
        <f t="shared" si="418"/>
        <v>215900</v>
      </c>
      <c r="X2769" s="33">
        <v>50</v>
      </c>
      <c r="Y2769" s="6" t="s">
        <v>35</v>
      </c>
      <c r="Z2769" s="19">
        <v>0.01</v>
      </c>
    </row>
    <row r="2770" spans="1:26" s="37" customFormat="1" ht="36.75" customHeight="1" thickBot="1" x14ac:dyDescent="0.6">
      <c r="A2770" s="14">
        <v>2287</v>
      </c>
      <c r="B2770" s="14" t="s">
        <v>32</v>
      </c>
      <c r="C2770" s="14">
        <v>43007</v>
      </c>
      <c r="D2770" s="14">
        <v>0</v>
      </c>
      <c r="E2770" s="14">
        <v>1</v>
      </c>
      <c r="F2770" s="14">
        <v>16</v>
      </c>
      <c r="G2770" s="29">
        <v>1</v>
      </c>
      <c r="H2770" s="20">
        <v>116</v>
      </c>
      <c r="I2770" s="14">
        <v>100</v>
      </c>
      <c r="J2770" s="30">
        <f t="shared" si="419"/>
        <v>11600</v>
      </c>
      <c r="K2770" s="14">
        <v>2</v>
      </c>
      <c r="L2770" s="14"/>
      <c r="M2770" s="14"/>
      <c r="N2770" s="14">
        <v>1</v>
      </c>
      <c r="O2770" s="19"/>
      <c r="P2770" s="31">
        <v>100</v>
      </c>
      <c r="Q2770" s="32"/>
      <c r="R2770" s="32"/>
      <c r="S2770" s="31"/>
      <c r="T2770" s="31"/>
      <c r="U2770" s="30"/>
      <c r="V2770" s="30">
        <f t="shared" si="416"/>
        <v>11600</v>
      </c>
      <c r="W2770" s="30">
        <f t="shared" si="418"/>
        <v>11600</v>
      </c>
      <c r="X2770" s="33">
        <v>50</v>
      </c>
      <c r="Y2770" s="6" t="s">
        <v>35</v>
      </c>
      <c r="Z2770" s="19">
        <v>0.01</v>
      </c>
    </row>
    <row r="2771" spans="1:26" s="37" customFormat="1" ht="36.75" customHeight="1" thickBot="1" x14ac:dyDescent="0.6">
      <c r="A2771" s="14">
        <v>2288</v>
      </c>
      <c r="B2771" s="14" t="s">
        <v>32</v>
      </c>
      <c r="C2771" s="14">
        <v>43513</v>
      </c>
      <c r="D2771" s="14">
        <v>7</v>
      </c>
      <c r="E2771" s="14">
        <v>2</v>
      </c>
      <c r="F2771" s="14">
        <v>56</v>
      </c>
      <c r="G2771" s="29">
        <v>1</v>
      </c>
      <c r="H2771" s="20">
        <v>3056</v>
      </c>
      <c r="I2771" s="14">
        <v>100</v>
      </c>
      <c r="J2771" s="30">
        <f t="shared" si="419"/>
        <v>305600</v>
      </c>
      <c r="K2771" s="14">
        <v>2</v>
      </c>
      <c r="L2771" s="14"/>
      <c r="M2771" s="14"/>
      <c r="N2771" s="14">
        <v>1</v>
      </c>
      <c r="O2771" s="19"/>
      <c r="P2771" s="31">
        <v>100</v>
      </c>
      <c r="Q2771" s="32"/>
      <c r="R2771" s="32"/>
      <c r="S2771" s="31"/>
      <c r="T2771" s="31"/>
      <c r="U2771" s="30"/>
      <c r="V2771" s="30">
        <f t="shared" si="416"/>
        <v>305600</v>
      </c>
      <c r="W2771" s="30">
        <f t="shared" si="418"/>
        <v>305600</v>
      </c>
      <c r="X2771" s="33">
        <v>50</v>
      </c>
      <c r="Y2771" s="6" t="s">
        <v>35</v>
      </c>
      <c r="Z2771" s="19">
        <v>0.01</v>
      </c>
    </row>
    <row r="2772" spans="1:26" s="37" customFormat="1" ht="36.75" customHeight="1" thickBot="1" x14ac:dyDescent="0.6">
      <c r="A2772" s="14">
        <v>2289</v>
      </c>
      <c r="B2772" s="14" t="s">
        <v>32</v>
      </c>
      <c r="C2772" s="14">
        <v>44801</v>
      </c>
      <c r="D2772" s="14">
        <v>0</v>
      </c>
      <c r="E2772" s="14">
        <v>1</v>
      </c>
      <c r="F2772" s="14">
        <v>18</v>
      </c>
      <c r="G2772" s="29">
        <v>1</v>
      </c>
      <c r="H2772" s="20">
        <v>118</v>
      </c>
      <c r="I2772" s="14">
        <v>500</v>
      </c>
      <c r="J2772" s="30">
        <f t="shared" si="419"/>
        <v>59000</v>
      </c>
      <c r="K2772" s="14">
        <v>2</v>
      </c>
      <c r="L2772" s="14"/>
      <c r="M2772" s="14"/>
      <c r="N2772" s="14">
        <v>1</v>
      </c>
      <c r="O2772" s="19"/>
      <c r="P2772" s="31">
        <v>100</v>
      </c>
      <c r="Q2772" s="32"/>
      <c r="R2772" s="32"/>
      <c r="S2772" s="31"/>
      <c r="T2772" s="31"/>
      <c r="U2772" s="30"/>
      <c r="V2772" s="30">
        <f t="shared" si="416"/>
        <v>59000</v>
      </c>
      <c r="W2772" s="30">
        <f t="shared" si="418"/>
        <v>59000</v>
      </c>
      <c r="X2772" s="33">
        <v>50</v>
      </c>
      <c r="Y2772" s="6" t="s">
        <v>35</v>
      </c>
      <c r="Z2772" s="19">
        <v>0.01</v>
      </c>
    </row>
    <row r="2773" spans="1:26" s="37" customFormat="1" ht="36.75" customHeight="1" thickBot="1" x14ac:dyDescent="0.6">
      <c r="A2773" s="14">
        <v>2290</v>
      </c>
      <c r="B2773" s="14" t="s">
        <v>32</v>
      </c>
      <c r="C2773" s="14">
        <v>48923</v>
      </c>
      <c r="D2773" s="14">
        <v>0</v>
      </c>
      <c r="E2773" s="14">
        <v>2</v>
      </c>
      <c r="F2773" s="14">
        <v>82</v>
      </c>
      <c r="G2773" s="29">
        <v>1</v>
      </c>
      <c r="H2773" s="20">
        <v>282</v>
      </c>
      <c r="I2773" s="14">
        <v>370</v>
      </c>
      <c r="J2773" s="30">
        <f t="shared" si="419"/>
        <v>104340</v>
      </c>
      <c r="K2773" s="14">
        <v>2</v>
      </c>
      <c r="L2773" s="14"/>
      <c r="M2773" s="14"/>
      <c r="N2773" s="14">
        <v>1</v>
      </c>
      <c r="O2773" s="19"/>
      <c r="P2773" s="31">
        <v>100</v>
      </c>
      <c r="Q2773" s="32"/>
      <c r="R2773" s="32"/>
      <c r="S2773" s="31"/>
      <c r="T2773" s="31"/>
      <c r="U2773" s="30"/>
      <c r="V2773" s="30">
        <f t="shared" si="416"/>
        <v>104340</v>
      </c>
      <c r="W2773" s="30">
        <f t="shared" si="418"/>
        <v>104340</v>
      </c>
      <c r="X2773" s="33">
        <v>50</v>
      </c>
      <c r="Y2773" s="6" t="s">
        <v>35</v>
      </c>
      <c r="Z2773" s="19">
        <v>0.01</v>
      </c>
    </row>
    <row r="2774" spans="1:26" s="37" customFormat="1" ht="36.75" customHeight="1" thickBot="1" x14ac:dyDescent="0.6">
      <c r="A2774" s="14">
        <v>2291</v>
      </c>
      <c r="B2774" s="14" t="s">
        <v>32</v>
      </c>
      <c r="C2774" s="14">
        <v>17384</v>
      </c>
      <c r="D2774" s="14">
        <v>9</v>
      </c>
      <c r="E2774" s="14">
        <v>3</v>
      </c>
      <c r="F2774" s="14">
        <v>25</v>
      </c>
      <c r="G2774" s="29">
        <v>1</v>
      </c>
      <c r="H2774" s="20">
        <v>3925</v>
      </c>
      <c r="I2774" s="14">
        <v>140</v>
      </c>
      <c r="J2774" s="30">
        <f t="shared" si="419"/>
        <v>549500</v>
      </c>
      <c r="K2774" s="14">
        <v>2</v>
      </c>
      <c r="L2774" s="14"/>
      <c r="M2774" s="14"/>
      <c r="N2774" s="14">
        <v>1</v>
      </c>
      <c r="O2774" s="19"/>
      <c r="P2774" s="31">
        <v>100</v>
      </c>
      <c r="Q2774" s="32"/>
      <c r="R2774" s="32"/>
      <c r="S2774" s="31"/>
      <c r="T2774" s="31"/>
      <c r="U2774" s="30"/>
      <c r="V2774" s="30">
        <f t="shared" si="416"/>
        <v>549500</v>
      </c>
      <c r="W2774" s="30">
        <f t="shared" si="418"/>
        <v>549500</v>
      </c>
      <c r="X2774" s="33">
        <v>50</v>
      </c>
      <c r="Y2774" s="6" t="s">
        <v>35</v>
      </c>
      <c r="Z2774" s="19">
        <v>0.01</v>
      </c>
    </row>
    <row r="2775" spans="1:26" s="37" customFormat="1" ht="36.75" customHeight="1" thickBot="1" x14ac:dyDescent="0.6">
      <c r="A2775" s="14">
        <v>2292</v>
      </c>
      <c r="B2775" s="14" t="s">
        <v>32</v>
      </c>
      <c r="C2775" s="14">
        <v>17519</v>
      </c>
      <c r="D2775" s="14">
        <v>7</v>
      </c>
      <c r="E2775" s="14">
        <v>3</v>
      </c>
      <c r="F2775" s="14">
        <v>21</v>
      </c>
      <c r="G2775" s="29">
        <v>1</v>
      </c>
      <c r="H2775" s="20">
        <v>3121</v>
      </c>
      <c r="I2775" s="14">
        <v>100</v>
      </c>
      <c r="J2775" s="30">
        <f t="shared" si="419"/>
        <v>312100</v>
      </c>
      <c r="K2775" s="14">
        <v>2</v>
      </c>
      <c r="L2775" s="14"/>
      <c r="M2775" s="14"/>
      <c r="N2775" s="14">
        <v>1</v>
      </c>
      <c r="O2775" s="19"/>
      <c r="P2775" s="31">
        <v>100</v>
      </c>
      <c r="Q2775" s="32"/>
      <c r="R2775" s="32"/>
      <c r="S2775" s="31"/>
      <c r="T2775" s="31"/>
      <c r="U2775" s="30"/>
      <c r="V2775" s="30">
        <f t="shared" si="416"/>
        <v>312100</v>
      </c>
      <c r="W2775" s="30">
        <f t="shared" si="418"/>
        <v>312100</v>
      </c>
      <c r="X2775" s="33">
        <v>50</v>
      </c>
      <c r="Y2775" s="6" t="s">
        <v>35</v>
      </c>
      <c r="Z2775" s="19">
        <v>0.01</v>
      </c>
    </row>
    <row r="2776" spans="1:26" s="37" customFormat="1" ht="36.75" customHeight="1" thickBot="1" x14ac:dyDescent="0.6">
      <c r="A2776" s="14">
        <v>2293</v>
      </c>
      <c r="B2776" s="14" t="s">
        <v>32</v>
      </c>
      <c r="C2776" s="14">
        <v>45675</v>
      </c>
      <c r="D2776" s="14">
        <v>1</v>
      </c>
      <c r="E2776" s="14">
        <v>2</v>
      </c>
      <c r="F2776" s="14">
        <v>34</v>
      </c>
      <c r="G2776" s="29">
        <v>1</v>
      </c>
      <c r="H2776" s="20">
        <v>634</v>
      </c>
      <c r="I2776" s="14">
        <v>310</v>
      </c>
      <c r="J2776" s="30">
        <f t="shared" si="419"/>
        <v>196540</v>
      </c>
      <c r="K2776" s="14">
        <v>2</v>
      </c>
      <c r="L2776" s="14"/>
      <c r="M2776" s="14"/>
      <c r="N2776" s="14">
        <v>1</v>
      </c>
      <c r="O2776" s="19"/>
      <c r="P2776" s="31">
        <v>100</v>
      </c>
      <c r="Q2776" s="32"/>
      <c r="R2776" s="32"/>
      <c r="S2776" s="31"/>
      <c r="T2776" s="31"/>
      <c r="U2776" s="30"/>
      <c r="V2776" s="30">
        <f t="shared" si="416"/>
        <v>196540</v>
      </c>
      <c r="W2776" s="30">
        <f t="shared" si="418"/>
        <v>196540</v>
      </c>
      <c r="X2776" s="33">
        <v>50</v>
      </c>
      <c r="Y2776" s="6" t="s">
        <v>35</v>
      </c>
      <c r="Z2776" s="19">
        <v>0.01</v>
      </c>
    </row>
    <row r="2777" spans="1:26" s="37" customFormat="1" ht="36.75" customHeight="1" thickBot="1" x14ac:dyDescent="0.6">
      <c r="A2777" s="14">
        <v>2294</v>
      </c>
      <c r="B2777" s="14" t="s">
        <v>32</v>
      </c>
      <c r="C2777" s="14">
        <v>45676</v>
      </c>
      <c r="D2777" s="14">
        <v>1</v>
      </c>
      <c r="E2777" s="14">
        <v>2</v>
      </c>
      <c r="F2777" s="14">
        <v>4</v>
      </c>
      <c r="G2777" s="29">
        <v>1</v>
      </c>
      <c r="H2777" s="20">
        <v>604</v>
      </c>
      <c r="I2777" s="14">
        <v>310</v>
      </c>
      <c r="J2777" s="30">
        <f t="shared" si="419"/>
        <v>187240</v>
      </c>
      <c r="K2777" s="14">
        <v>2</v>
      </c>
      <c r="L2777" s="14"/>
      <c r="M2777" s="14"/>
      <c r="N2777" s="14">
        <v>1</v>
      </c>
      <c r="O2777" s="19"/>
      <c r="P2777" s="31">
        <v>100</v>
      </c>
      <c r="Q2777" s="32"/>
      <c r="R2777" s="32"/>
      <c r="S2777" s="31"/>
      <c r="T2777" s="31"/>
      <c r="U2777" s="30"/>
      <c r="V2777" s="30">
        <f t="shared" si="416"/>
        <v>187240</v>
      </c>
      <c r="W2777" s="30">
        <f t="shared" si="418"/>
        <v>187240</v>
      </c>
      <c r="X2777" s="33">
        <v>50</v>
      </c>
      <c r="Y2777" s="6" t="s">
        <v>35</v>
      </c>
      <c r="Z2777" s="19">
        <v>0.01</v>
      </c>
    </row>
    <row r="2778" spans="1:26" s="37" customFormat="1" ht="36.75" customHeight="1" thickBot="1" x14ac:dyDescent="0.6">
      <c r="A2778" s="14">
        <v>2295</v>
      </c>
      <c r="B2778" s="14" t="s">
        <v>32</v>
      </c>
      <c r="C2778" s="14">
        <v>45677</v>
      </c>
      <c r="D2778" s="14">
        <v>1</v>
      </c>
      <c r="E2778" s="14">
        <v>2</v>
      </c>
      <c r="F2778" s="14">
        <v>1</v>
      </c>
      <c r="G2778" s="29">
        <v>1</v>
      </c>
      <c r="H2778" s="20">
        <v>601</v>
      </c>
      <c r="I2778" s="14">
        <v>310</v>
      </c>
      <c r="J2778" s="30">
        <f t="shared" si="419"/>
        <v>186310</v>
      </c>
      <c r="K2778" s="14">
        <v>2</v>
      </c>
      <c r="L2778" s="14"/>
      <c r="M2778" s="14"/>
      <c r="N2778" s="14">
        <v>1</v>
      </c>
      <c r="O2778" s="19"/>
      <c r="P2778" s="31">
        <v>100</v>
      </c>
      <c r="Q2778" s="32"/>
      <c r="R2778" s="32"/>
      <c r="S2778" s="31"/>
      <c r="T2778" s="31"/>
      <c r="U2778" s="30"/>
      <c r="V2778" s="30">
        <f t="shared" si="416"/>
        <v>186310</v>
      </c>
      <c r="W2778" s="30">
        <f t="shared" si="418"/>
        <v>186310</v>
      </c>
      <c r="X2778" s="33">
        <v>50</v>
      </c>
      <c r="Y2778" s="6" t="s">
        <v>35</v>
      </c>
      <c r="Z2778" s="19">
        <v>0.01</v>
      </c>
    </row>
    <row r="2779" spans="1:26" s="37" customFormat="1" ht="36.75" customHeight="1" thickBot="1" x14ac:dyDescent="0.6">
      <c r="A2779" s="14">
        <v>2296</v>
      </c>
      <c r="B2779" s="14" t="s">
        <v>32</v>
      </c>
      <c r="C2779" s="14">
        <v>45678</v>
      </c>
      <c r="D2779" s="14">
        <v>1</v>
      </c>
      <c r="E2779" s="14">
        <v>1</v>
      </c>
      <c r="F2779" s="14">
        <v>98</v>
      </c>
      <c r="G2779" s="29">
        <v>1</v>
      </c>
      <c r="H2779" s="20">
        <v>598</v>
      </c>
      <c r="I2779" s="14">
        <v>310</v>
      </c>
      <c r="J2779" s="30">
        <f t="shared" si="419"/>
        <v>185380</v>
      </c>
      <c r="K2779" s="14">
        <v>2</v>
      </c>
      <c r="L2779" s="14"/>
      <c r="M2779" s="14"/>
      <c r="N2779" s="14">
        <v>1</v>
      </c>
      <c r="O2779" s="19"/>
      <c r="P2779" s="31">
        <v>100</v>
      </c>
      <c r="Q2779" s="32"/>
      <c r="R2779" s="32"/>
      <c r="S2779" s="31"/>
      <c r="T2779" s="31"/>
      <c r="U2779" s="30"/>
      <c r="V2779" s="30">
        <f t="shared" si="416"/>
        <v>185380</v>
      </c>
      <c r="W2779" s="30">
        <f t="shared" si="418"/>
        <v>185380</v>
      </c>
      <c r="X2779" s="33">
        <v>50</v>
      </c>
      <c r="Y2779" s="6" t="s">
        <v>35</v>
      </c>
      <c r="Z2779" s="19">
        <v>0.01</v>
      </c>
    </row>
    <row r="2780" spans="1:26" s="37" customFormat="1" ht="36.75" customHeight="1" thickBot="1" x14ac:dyDescent="0.6">
      <c r="A2780" s="14">
        <v>2297</v>
      </c>
      <c r="B2780" s="14" t="s">
        <v>32</v>
      </c>
      <c r="C2780" s="14">
        <v>45679</v>
      </c>
      <c r="D2780" s="14">
        <v>2</v>
      </c>
      <c r="E2780" s="14">
        <v>3</v>
      </c>
      <c r="F2780" s="14">
        <v>88</v>
      </c>
      <c r="G2780" s="29">
        <v>1</v>
      </c>
      <c r="H2780" s="20">
        <v>598</v>
      </c>
      <c r="I2780" s="14">
        <v>310</v>
      </c>
      <c r="J2780" s="30">
        <f t="shared" si="419"/>
        <v>185380</v>
      </c>
      <c r="K2780" s="14">
        <v>2</v>
      </c>
      <c r="L2780" s="14"/>
      <c r="M2780" s="14"/>
      <c r="N2780" s="14">
        <v>1</v>
      </c>
      <c r="O2780" s="19"/>
      <c r="P2780" s="31">
        <v>100</v>
      </c>
      <c r="Q2780" s="32"/>
      <c r="R2780" s="32"/>
      <c r="S2780" s="31"/>
      <c r="T2780" s="31"/>
      <c r="U2780" s="30"/>
      <c r="V2780" s="30">
        <f t="shared" si="416"/>
        <v>185380</v>
      </c>
      <c r="W2780" s="30">
        <f t="shared" si="418"/>
        <v>185380</v>
      </c>
      <c r="X2780" s="33">
        <v>50</v>
      </c>
      <c r="Y2780" s="6" t="s">
        <v>35</v>
      </c>
      <c r="Z2780" s="19">
        <v>0.01</v>
      </c>
    </row>
    <row r="2781" spans="1:26" s="37" customFormat="1" ht="36.75" customHeight="1" thickBot="1" x14ac:dyDescent="0.6">
      <c r="A2781" s="14">
        <v>2298</v>
      </c>
      <c r="B2781" s="14" t="s">
        <v>32</v>
      </c>
      <c r="C2781" s="14">
        <v>46244</v>
      </c>
      <c r="D2781" s="14">
        <v>0</v>
      </c>
      <c r="E2781" s="14">
        <v>1</v>
      </c>
      <c r="F2781" s="14">
        <v>22</v>
      </c>
      <c r="G2781" s="29">
        <v>1</v>
      </c>
      <c r="H2781" s="20">
        <v>122</v>
      </c>
      <c r="I2781" s="14">
        <v>200</v>
      </c>
      <c r="J2781" s="30">
        <f t="shared" si="419"/>
        <v>24400</v>
      </c>
      <c r="K2781" s="14">
        <v>2</v>
      </c>
      <c r="L2781" s="14"/>
      <c r="M2781" s="14"/>
      <c r="N2781" s="14">
        <v>1</v>
      </c>
      <c r="O2781" s="19"/>
      <c r="P2781" s="31">
        <v>100</v>
      </c>
      <c r="Q2781" s="32"/>
      <c r="R2781" s="32"/>
      <c r="S2781" s="31"/>
      <c r="T2781" s="31"/>
      <c r="U2781" s="30"/>
      <c r="V2781" s="30">
        <f t="shared" si="416"/>
        <v>24400</v>
      </c>
      <c r="W2781" s="30">
        <f t="shared" si="418"/>
        <v>24400</v>
      </c>
      <c r="X2781" s="33">
        <v>50</v>
      </c>
      <c r="Y2781" s="6" t="s">
        <v>35</v>
      </c>
      <c r="Z2781" s="19">
        <v>0.01</v>
      </c>
    </row>
    <row r="2782" spans="1:26" s="37" customFormat="1" ht="36.75" customHeight="1" thickBot="1" x14ac:dyDescent="0.6">
      <c r="A2782" s="14">
        <v>2299</v>
      </c>
      <c r="B2782" s="14" t="s">
        <v>32</v>
      </c>
      <c r="C2782" s="14">
        <v>46245</v>
      </c>
      <c r="D2782" s="14">
        <v>0</v>
      </c>
      <c r="E2782" s="14">
        <v>2</v>
      </c>
      <c r="F2782" s="14">
        <v>96</v>
      </c>
      <c r="G2782" s="29">
        <v>1</v>
      </c>
      <c r="H2782" s="20">
        <v>296</v>
      </c>
      <c r="I2782" s="14">
        <v>200</v>
      </c>
      <c r="J2782" s="30">
        <f t="shared" si="419"/>
        <v>59200</v>
      </c>
      <c r="K2782" s="14">
        <v>2</v>
      </c>
      <c r="L2782" s="14"/>
      <c r="M2782" s="14"/>
      <c r="N2782" s="14">
        <v>1</v>
      </c>
      <c r="O2782" s="19"/>
      <c r="P2782" s="31">
        <v>100</v>
      </c>
      <c r="Q2782" s="32"/>
      <c r="R2782" s="32"/>
      <c r="S2782" s="31"/>
      <c r="T2782" s="31"/>
      <c r="U2782" s="30"/>
      <c r="V2782" s="30">
        <f t="shared" si="416"/>
        <v>59200</v>
      </c>
      <c r="W2782" s="30">
        <f t="shared" si="418"/>
        <v>59200</v>
      </c>
      <c r="X2782" s="33">
        <v>50</v>
      </c>
      <c r="Y2782" s="6" t="s">
        <v>35</v>
      </c>
      <c r="Z2782" s="19">
        <v>0.01</v>
      </c>
    </row>
    <row r="2783" spans="1:26" s="37" customFormat="1" ht="36.75" customHeight="1" thickBot="1" x14ac:dyDescent="0.6">
      <c r="A2783" s="14">
        <v>2300</v>
      </c>
      <c r="B2783" s="14" t="s">
        <v>32</v>
      </c>
      <c r="C2783" s="14">
        <v>46246</v>
      </c>
      <c r="D2783" s="14">
        <v>0</v>
      </c>
      <c r="E2783" s="14">
        <v>1</v>
      </c>
      <c r="F2783" s="14">
        <v>8</v>
      </c>
      <c r="G2783" s="29">
        <v>1</v>
      </c>
      <c r="H2783" s="20">
        <v>108</v>
      </c>
      <c r="I2783" s="14">
        <v>200</v>
      </c>
      <c r="J2783" s="30">
        <f t="shared" si="419"/>
        <v>21600</v>
      </c>
      <c r="K2783" s="14">
        <v>2</v>
      </c>
      <c r="L2783" s="14"/>
      <c r="M2783" s="14"/>
      <c r="N2783" s="14">
        <v>1</v>
      </c>
      <c r="O2783" s="19"/>
      <c r="P2783" s="31">
        <v>100</v>
      </c>
      <c r="Q2783" s="32"/>
      <c r="R2783" s="32"/>
      <c r="S2783" s="31"/>
      <c r="T2783" s="31"/>
      <c r="U2783" s="30"/>
      <c r="V2783" s="30">
        <f t="shared" si="416"/>
        <v>21600</v>
      </c>
      <c r="W2783" s="30">
        <f t="shared" si="418"/>
        <v>21600</v>
      </c>
      <c r="X2783" s="33">
        <v>50</v>
      </c>
      <c r="Y2783" s="6" t="s">
        <v>35</v>
      </c>
      <c r="Z2783" s="19">
        <v>0.01</v>
      </c>
    </row>
    <row r="2784" spans="1:26" s="37" customFormat="1" ht="36.75" customHeight="1" thickBot="1" x14ac:dyDescent="0.6">
      <c r="A2784" s="14">
        <v>2301</v>
      </c>
      <c r="B2784" s="14" t="s">
        <v>32</v>
      </c>
      <c r="C2784" s="14">
        <v>46391</v>
      </c>
      <c r="D2784" s="14">
        <v>2</v>
      </c>
      <c r="E2784" s="14">
        <v>0</v>
      </c>
      <c r="F2784" s="14">
        <v>23</v>
      </c>
      <c r="G2784" s="29">
        <v>1</v>
      </c>
      <c r="H2784" s="20">
        <v>823</v>
      </c>
      <c r="I2784" s="14">
        <v>100</v>
      </c>
      <c r="J2784" s="30">
        <f t="shared" si="419"/>
        <v>82300</v>
      </c>
      <c r="K2784" s="14">
        <v>2</v>
      </c>
      <c r="L2784" s="14"/>
      <c r="M2784" s="14"/>
      <c r="N2784" s="14">
        <v>1</v>
      </c>
      <c r="O2784" s="19"/>
      <c r="P2784" s="31">
        <v>100</v>
      </c>
      <c r="Q2784" s="32"/>
      <c r="R2784" s="32"/>
      <c r="S2784" s="31"/>
      <c r="T2784" s="31"/>
      <c r="U2784" s="30"/>
      <c r="V2784" s="30">
        <f t="shared" si="416"/>
        <v>82300</v>
      </c>
      <c r="W2784" s="30">
        <f>V2784</f>
        <v>82300</v>
      </c>
      <c r="X2784" s="33">
        <v>50</v>
      </c>
      <c r="Y2784" s="6" t="s">
        <v>35</v>
      </c>
      <c r="Z2784" s="19">
        <v>0.01</v>
      </c>
    </row>
    <row r="2785" spans="1:26" s="37" customFormat="1" ht="36.75" customHeight="1" thickBot="1" x14ac:dyDescent="0.6">
      <c r="A2785" s="14">
        <v>2302</v>
      </c>
      <c r="B2785" s="14" t="s">
        <v>32</v>
      </c>
      <c r="C2785" s="14">
        <v>46392</v>
      </c>
      <c r="D2785" s="14">
        <v>2</v>
      </c>
      <c r="E2785" s="14">
        <v>0</v>
      </c>
      <c r="F2785" s="14">
        <v>23</v>
      </c>
      <c r="G2785" s="29">
        <v>1</v>
      </c>
      <c r="H2785" s="20">
        <v>823</v>
      </c>
      <c r="I2785" s="14">
        <v>100</v>
      </c>
      <c r="J2785" s="30">
        <f t="shared" si="419"/>
        <v>82300</v>
      </c>
      <c r="K2785" s="14">
        <v>2</v>
      </c>
      <c r="L2785" s="14"/>
      <c r="M2785" s="14"/>
      <c r="N2785" s="14">
        <v>1</v>
      </c>
      <c r="O2785" s="19"/>
      <c r="P2785" s="31">
        <v>100</v>
      </c>
      <c r="Q2785" s="32"/>
      <c r="R2785" s="32"/>
      <c r="S2785" s="31"/>
      <c r="T2785" s="31"/>
      <c r="U2785" s="30"/>
      <c r="V2785" s="30">
        <f t="shared" si="416"/>
        <v>82300</v>
      </c>
      <c r="W2785" s="30">
        <f>V2785</f>
        <v>82300</v>
      </c>
      <c r="X2785" s="33">
        <v>50</v>
      </c>
      <c r="Y2785" s="6" t="s">
        <v>35</v>
      </c>
      <c r="Z2785" s="19">
        <v>0.01</v>
      </c>
    </row>
    <row r="2786" spans="1:26" s="37" customFormat="1" ht="36.75" customHeight="1" thickBot="1" x14ac:dyDescent="0.6">
      <c r="A2786" s="14">
        <v>2303</v>
      </c>
      <c r="B2786" s="14" t="s">
        <v>32</v>
      </c>
      <c r="C2786" s="14">
        <v>46393</v>
      </c>
      <c r="D2786" s="14">
        <v>2</v>
      </c>
      <c r="E2786" s="14">
        <v>0</v>
      </c>
      <c r="F2786" s="14">
        <v>23</v>
      </c>
      <c r="G2786" s="29">
        <v>1</v>
      </c>
      <c r="H2786" s="20">
        <v>823</v>
      </c>
      <c r="I2786" s="14">
        <v>100</v>
      </c>
      <c r="J2786" s="30">
        <f t="shared" si="419"/>
        <v>82300</v>
      </c>
      <c r="K2786" s="14">
        <v>2</v>
      </c>
      <c r="L2786" s="14"/>
      <c r="M2786" s="14"/>
      <c r="N2786" s="14">
        <v>1</v>
      </c>
      <c r="O2786" s="19"/>
      <c r="P2786" s="31">
        <v>100</v>
      </c>
      <c r="Q2786" s="32"/>
      <c r="R2786" s="32"/>
      <c r="S2786" s="31"/>
      <c r="T2786" s="31"/>
      <c r="U2786" s="30"/>
      <c r="V2786" s="30">
        <f t="shared" si="416"/>
        <v>82300</v>
      </c>
      <c r="W2786" s="30">
        <f>V2786</f>
        <v>82300</v>
      </c>
      <c r="X2786" s="33">
        <v>50</v>
      </c>
      <c r="Y2786" s="6" t="s">
        <v>35</v>
      </c>
      <c r="Z2786" s="19">
        <v>0.01</v>
      </c>
    </row>
    <row r="2787" spans="1:26" s="37" customFormat="1" ht="36.75" customHeight="1" thickBot="1" x14ac:dyDescent="0.6">
      <c r="A2787" s="14">
        <v>2304</v>
      </c>
      <c r="B2787" s="14" t="s">
        <v>32</v>
      </c>
      <c r="C2787" s="14">
        <v>46394</v>
      </c>
      <c r="D2787" s="14">
        <v>2</v>
      </c>
      <c r="E2787" s="14">
        <v>0</v>
      </c>
      <c r="F2787" s="14">
        <v>23</v>
      </c>
      <c r="G2787" s="29">
        <v>1</v>
      </c>
      <c r="H2787" s="20">
        <v>823</v>
      </c>
      <c r="I2787" s="14">
        <v>100</v>
      </c>
      <c r="J2787" s="30">
        <f t="shared" si="419"/>
        <v>82300</v>
      </c>
      <c r="K2787" s="14">
        <v>2</v>
      </c>
      <c r="L2787" s="14"/>
      <c r="M2787" s="14"/>
      <c r="N2787" s="14">
        <v>1</v>
      </c>
      <c r="O2787" s="19"/>
      <c r="P2787" s="31">
        <v>100</v>
      </c>
      <c r="Q2787" s="32"/>
      <c r="R2787" s="32"/>
      <c r="S2787" s="31"/>
      <c r="T2787" s="31"/>
      <c r="U2787" s="30"/>
      <c r="V2787" s="30">
        <f t="shared" si="416"/>
        <v>82300</v>
      </c>
      <c r="W2787" s="30">
        <f>V2787</f>
        <v>82300</v>
      </c>
      <c r="X2787" s="33">
        <v>50</v>
      </c>
      <c r="Y2787" s="6" t="s">
        <v>35</v>
      </c>
      <c r="Z2787" s="19">
        <v>0.01</v>
      </c>
    </row>
    <row r="2788" spans="1:26" s="37" customFormat="1" ht="36.75" customHeight="1" thickBot="1" x14ac:dyDescent="0.6">
      <c r="A2788" s="14">
        <v>2305</v>
      </c>
      <c r="B2788" s="14" t="s">
        <v>32</v>
      </c>
      <c r="C2788" s="14">
        <v>46395</v>
      </c>
      <c r="D2788" s="14">
        <v>2</v>
      </c>
      <c r="E2788" s="14">
        <v>0</v>
      </c>
      <c r="F2788" s="14">
        <v>23</v>
      </c>
      <c r="G2788" s="29">
        <v>1</v>
      </c>
      <c r="H2788" s="20">
        <v>823</v>
      </c>
      <c r="I2788" s="14">
        <v>100</v>
      </c>
      <c r="J2788" s="30">
        <f t="shared" si="419"/>
        <v>82300</v>
      </c>
      <c r="K2788" s="14">
        <v>2</v>
      </c>
      <c r="L2788" s="14"/>
      <c r="M2788" s="14"/>
      <c r="N2788" s="14">
        <v>1</v>
      </c>
      <c r="O2788" s="19"/>
      <c r="P2788" s="31">
        <v>100</v>
      </c>
      <c r="Q2788" s="32"/>
      <c r="R2788" s="32"/>
      <c r="S2788" s="31"/>
      <c r="T2788" s="31"/>
      <c r="U2788" s="30"/>
      <c r="V2788" s="30">
        <f t="shared" si="416"/>
        <v>82300</v>
      </c>
      <c r="W2788" s="30">
        <f t="shared" si="418"/>
        <v>82300</v>
      </c>
      <c r="X2788" s="33">
        <v>50</v>
      </c>
      <c r="Y2788" s="6" t="s">
        <v>35</v>
      </c>
      <c r="Z2788" s="19">
        <v>0.01</v>
      </c>
    </row>
    <row r="2789" spans="1:26" s="37" customFormat="1" ht="36.75" customHeight="1" thickBot="1" x14ac:dyDescent="0.6">
      <c r="A2789" s="14">
        <v>2306</v>
      </c>
      <c r="B2789" s="14" t="s">
        <v>32</v>
      </c>
      <c r="C2789" s="14">
        <v>46318</v>
      </c>
      <c r="D2789" s="14">
        <v>0</v>
      </c>
      <c r="E2789" s="14">
        <v>2</v>
      </c>
      <c r="F2789" s="14">
        <v>81</v>
      </c>
      <c r="G2789" s="29">
        <v>1</v>
      </c>
      <c r="H2789" s="20">
        <v>281</v>
      </c>
      <c r="I2789" s="14">
        <v>200</v>
      </c>
      <c r="J2789" s="30">
        <f t="shared" si="419"/>
        <v>56200</v>
      </c>
      <c r="K2789" s="14">
        <v>2</v>
      </c>
      <c r="L2789" s="14"/>
      <c r="M2789" s="14"/>
      <c r="N2789" s="14">
        <v>1</v>
      </c>
      <c r="O2789" s="19"/>
      <c r="P2789" s="31">
        <v>100</v>
      </c>
      <c r="Q2789" s="32"/>
      <c r="R2789" s="32"/>
      <c r="S2789" s="31"/>
      <c r="T2789" s="31"/>
      <c r="U2789" s="30"/>
      <c r="V2789" s="30">
        <f t="shared" si="416"/>
        <v>56200</v>
      </c>
      <c r="W2789" s="30">
        <f t="shared" si="418"/>
        <v>56200</v>
      </c>
      <c r="X2789" s="33">
        <v>50</v>
      </c>
      <c r="Y2789" s="6" t="s">
        <v>35</v>
      </c>
      <c r="Z2789" s="19">
        <v>0.01</v>
      </c>
    </row>
    <row r="2790" spans="1:26" s="37" customFormat="1" ht="36.75" customHeight="1" thickBot="1" x14ac:dyDescent="0.6">
      <c r="A2790" s="14">
        <v>2307</v>
      </c>
      <c r="B2790" s="14" t="s">
        <v>32</v>
      </c>
      <c r="C2790" s="14">
        <v>46436</v>
      </c>
      <c r="D2790" s="14">
        <v>0</v>
      </c>
      <c r="E2790" s="14">
        <v>0</v>
      </c>
      <c r="F2790" s="14">
        <v>18</v>
      </c>
      <c r="G2790" s="29">
        <v>1</v>
      </c>
      <c r="H2790" s="20">
        <v>18</v>
      </c>
      <c r="I2790" s="14">
        <v>200</v>
      </c>
      <c r="J2790" s="30">
        <f t="shared" si="419"/>
        <v>3600</v>
      </c>
      <c r="K2790" s="14">
        <v>2</v>
      </c>
      <c r="L2790" s="14" t="s">
        <v>45</v>
      </c>
      <c r="M2790" s="14"/>
      <c r="N2790" s="14">
        <v>2</v>
      </c>
      <c r="O2790" s="19"/>
      <c r="P2790" s="31">
        <v>100</v>
      </c>
      <c r="Q2790" s="32"/>
      <c r="R2790" s="32"/>
      <c r="S2790" s="31"/>
      <c r="T2790" s="31"/>
      <c r="U2790" s="30"/>
      <c r="V2790" s="30">
        <f t="shared" si="416"/>
        <v>3600</v>
      </c>
      <c r="W2790" s="30">
        <f t="shared" si="418"/>
        <v>3600</v>
      </c>
      <c r="X2790" s="33">
        <v>50</v>
      </c>
      <c r="Y2790" s="6" t="s">
        <v>35</v>
      </c>
      <c r="Z2790" s="19">
        <v>0.03</v>
      </c>
    </row>
    <row r="2791" spans="1:26" s="37" customFormat="1" ht="36.75" customHeight="1" thickBot="1" x14ac:dyDescent="0.6">
      <c r="A2791" s="14">
        <v>2308</v>
      </c>
      <c r="B2791" s="14" t="s">
        <v>32</v>
      </c>
      <c r="C2791" s="14">
        <v>46437</v>
      </c>
      <c r="D2791" s="14">
        <v>0</v>
      </c>
      <c r="E2791" s="14">
        <v>1</v>
      </c>
      <c r="F2791" s="14">
        <v>68</v>
      </c>
      <c r="G2791" s="29">
        <v>1</v>
      </c>
      <c r="H2791" s="20">
        <v>168</v>
      </c>
      <c r="I2791" s="14">
        <v>200</v>
      </c>
      <c r="J2791" s="30">
        <f t="shared" si="419"/>
        <v>33600</v>
      </c>
      <c r="K2791" s="14">
        <v>2</v>
      </c>
      <c r="L2791" s="14" t="s">
        <v>33</v>
      </c>
      <c r="M2791" s="14" t="s">
        <v>34</v>
      </c>
      <c r="N2791" s="14">
        <v>2</v>
      </c>
      <c r="O2791" s="19">
        <v>216</v>
      </c>
      <c r="P2791" s="31">
        <v>100</v>
      </c>
      <c r="Q2791" s="32">
        <v>8450</v>
      </c>
      <c r="R2791" s="32">
        <f>O2791*Q2791</f>
        <v>1825200</v>
      </c>
      <c r="S2791" s="31">
        <v>36</v>
      </c>
      <c r="T2791" s="31">
        <v>85</v>
      </c>
      <c r="U2791" s="30">
        <f>R2791*(100-T2791)%</f>
        <v>273780</v>
      </c>
      <c r="V2791" s="30">
        <f t="shared" si="416"/>
        <v>307380</v>
      </c>
      <c r="W2791" s="30">
        <f t="shared" si="418"/>
        <v>307380</v>
      </c>
      <c r="X2791" s="33">
        <v>50</v>
      </c>
      <c r="Y2791" s="6" t="s">
        <v>35</v>
      </c>
      <c r="Z2791" s="19">
        <v>0.03</v>
      </c>
    </row>
    <row r="2792" spans="1:26" s="37" customFormat="1" ht="36.75" customHeight="1" thickBot="1" x14ac:dyDescent="0.6">
      <c r="A2792" s="14">
        <v>2309</v>
      </c>
      <c r="B2792" s="14" t="s">
        <v>32</v>
      </c>
      <c r="C2792" s="14">
        <v>46438</v>
      </c>
      <c r="D2792" s="14">
        <v>0</v>
      </c>
      <c r="E2792" s="14">
        <v>3</v>
      </c>
      <c r="F2792" s="14">
        <v>31</v>
      </c>
      <c r="G2792" s="29">
        <v>1</v>
      </c>
      <c r="H2792" s="20">
        <v>331</v>
      </c>
      <c r="I2792" s="14">
        <v>200</v>
      </c>
      <c r="J2792" s="30">
        <f t="shared" si="419"/>
        <v>66200</v>
      </c>
      <c r="K2792" s="14">
        <v>2</v>
      </c>
      <c r="L2792" s="14" t="s">
        <v>33</v>
      </c>
      <c r="M2792" s="14" t="s">
        <v>34</v>
      </c>
      <c r="N2792" s="14">
        <v>2</v>
      </c>
      <c r="O2792" s="19">
        <v>224</v>
      </c>
      <c r="P2792" s="31">
        <v>100</v>
      </c>
      <c r="Q2792" s="32">
        <v>8450</v>
      </c>
      <c r="R2792" s="32">
        <f>O2792*Q2792</f>
        <v>1892800</v>
      </c>
      <c r="S2792" s="31">
        <v>32</v>
      </c>
      <c r="T2792" s="31">
        <v>85</v>
      </c>
      <c r="U2792" s="30">
        <f>R2792*(100-T2792)%</f>
        <v>283920</v>
      </c>
      <c r="V2792" s="30">
        <f t="shared" si="416"/>
        <v>350120</v>
      </c>
      <c r="W2792" s="30">
        <f t="shared" si="418"/>
        <v>350120</v>
      </c>
      <c r="X2792" s="33">
        <v>50</v>
      </c>
      <c r="Y2792" s="6" t="s">
        <v>35</v>
      </c>
      <c r="Z2792" s="19">
        <v>0.03</v>
      </c>
    </row>
    <row r="2793" spans="1:26" s="37" customFormat="1" ht="36.75" customHeight="1" thickBot="1" x14ac:dyDescent="0.6">
      <c r="A2793" s="14">
        <v>2310</v>
      </c>
      <c r="B2793" s="14" t="s">
        <v>32</v>
      </c>
      <c r="C2793" s="14">
        <v>46439</v>
      </c>
      <c r="D2793" s="14">
        <v>0</v>
      </c>
      <c r="E2793" s="14">
        <v>2</v>
      </c>
      <c r="F2793" s="14">
        <v>54</v>
      </c>
      <c r="G2793" s="29">
        <v>1</v>
      </c>
      <c r="H2793" s="20">
        <v>254</v>
      </c>
      <c r="I2793" s="14">
        <v>500</v>
      </c>
      <c r="J2793" s="30">
        <f t="shared" si="419"/>
        <v>127000</v>
      </c>
      <c r="K2793" s="14">
        <v>2</v>
      </c>
      <c r="L2793" s="14" t="s">
        <v>33</v>
      </c>
      <c r="M2793" s="14" t="s">
        <v>37</v>
      </c>
      <c r="N2793" s="14">
        <v>2</v>
      </c>
      <c r="O2793" s="19">
        <v>108</v>
      </c>
      <c r="P2793" s="31">
        <v>100</v>
      </c>
      <c r="Q2793" s="32">
        <v>8450</v>
      </c>
      <c r="R2793" s="32">
        <f>O2793*Q2793</f>
        <v>912600</v>
      </c>
      <c r="S2793" s="31">
        <v>17</v>
      </c>
      <c r="T2793" s="31">
        <v>24</v>
      </c>
      <c r="U2793" s="30">
        <f>R2793*(100-T2793)%</f>
        <v>693576</v>
      </c>
      <c r="V2793" s="30">
        <f t="shared" si="416"/>
        <v>820576</v>
      </c>
      <c r="W2793" s="30">
        <f t="shared" si="418"/>
        <v>820576</v>
      </c>
      <c r="X2793" s="33">
        <v>50</v>
      </c>
      <c r="Y2793" s="6" t="s">
        <v>35</v>
      </c>
      <c r="Z2793" s="19">
        <v>0.03</v>
      </c>
    </row>
    <row r="2794" spans="1:26" s="37" customFormat="1" ht="36.75" customHeight="1" thickBot="1" x14ac:dyDescent="0.6">
      <c r="A2794" s="14">
        <v>2311</v>
      </c>
      <c r="B2794" s="14" t="s">
        <v>32</v>
      </c>
      <c r="C2794" s="14">
        <v>46440</v>
      </c>
      <c r="D2794" s="14">
        <v>0</v>
      </c>
      <c r="E2794" s="14">
        <v>2</v>
      </c>
      <c r="F2794" s="14">
        <v>15</v>
      </c>
      <c r="G2794" s="29">
        <v>1</v>
      </c>
      <c r="H2794" s="20">
        <v>215</v>
      </c>
      <c r="I2794" s="14">
        <v>500</v>
      </c>
      <c r="J2794" s="30">
        <f t="shared" si="419"/>
        <v>107500</v>
      </c>
      <c r="K2794" s="14">
        <v>2</v>
      </c>
      <c r="L2794" s="14"/>
      <c r="M2794" s="14"/>
      <c r="N2794" s="14">
        <v>1</v>
      </c>
      <c r="O2794" s="19"/>
      <c r="P2794" s="31">
        <v>100</v>
      </c>
      <c r="Q2794" s="32"/>
      <c r="R2794" s="32"/>
      <c r="S2794" s="31"/>
      <c r="T2794" s="31"/>
      <c r="U2794" s="30"/>
      <c r="V2794" s="30">
        <f t="shared" si="416"/>
        <v>107500</v>
      </c>
      <c r="W2794" s="30">
        <f t="shared" si="418"/>
        <v>107500</v>
      </c>
      <c r="X2794" s="33">
        <v>50</v>
      </c>
      <c r="Y2794" s="6" t="s">
        <v>35</v>
      </c>
      <c r="Z2794" s="19">
        <v>0.03</v>
      </c>
    </row>
    <row r="2795" spans="1:26" s="37" customFormat="1" ht="36.75" customHeight="1" thickBot="1" x14ac:dyDescent="0.6">
      <c r="A2795" s="14">
        <v>2312</v>
      </c>
      <c r="B2795" s="14" t="s">
        <v>32</v>
      </c>
      <c r="C2795" s="14">
        <v>46441</v>
      </c>
      <c r="D2795" s="14">
        <v>0</v>
      </c>
      <c r="E2795" s="14">
        <v>2</v>
      </c>
      <c r="F2795" s="14">
        <v>7</v>
      </c>
      <c r="G2795" s="29">
        <v>1</v>
      </c>
      <c r="H2795" s="20">
        <v>207</v>
      </c>
      <c r="I2795" s="14">
        <v>500</v>
      </c>
      <c r="J2795" s="30">
        <f t="shared" si="419"/>
        <v>103500</v>
      </c>
      <c r="K2795" s="14">
        <v>2</v>
      </c>
      <c r="L2795" s="14"/>
      <c r="M2795" s="14"/>
      <c r="N2795" s="14">
        <v>1</v>
      </c>
      <c r="O2795" s="19"/>
      <c r="P2795" s="31">
        <v>100</v>
      </c>
      <c r="Q2795" s="32"/>
      <c r="R2795" s="32"/>
      <c r="S2795" s="31"/>
      <c r="T2795" s="31"/>
      <c r="U2795" s="30"/>
      <c r="V2795" s="30">
        <f t="shared" si="416"/>
        <v>103500</v>
      </c>
      <c r="W2795" s="30">
        <f t="shared" si="418"/>
        <v>103500</v>
      </c>
      <c r="X2795" s="33">
        <v>50</v>
      </c>
      <c r="Y2795" s="6" t="s">
        <v>35</v>
      </c>
      <c r="Z2795" s="19">
        <v>0.01</v>
      </c>
    </row>
    <row r="2796" spans="1:26" s="37" customFormat="1" ht="36.75" customHeight="1" thickBot="1" x14ac:dyDescent="0.6">
      <c r="A2796" s="14">
        <v>2313</v>
      </c>
      <c r="B2796" s="14" t="s">
        <v>32</v>
      </c>
      <c r="C2796" s="14">
        <v>46442</v>
      </c>
      <c r="D2796" s="14">
        <v>0</v>
      </c>
      <c r="E2796" s="14">
        <v>2</v>
      </c>
      <c r="F2796" s="14">
        <v>42</v>
      </c>
      <c r="G2796" s="29">
        <v>1</v>
      </c>
      <c r="H2796" s="20">
        <v>242</v>
      </c>
      <c r="I2796" s="14">
        <v>500</v>
      </c>
      <c r="J2796" s="30">
        <f t="shared" si="419"/>
        <v>121000</v>
      </c>
      <c r="K2796" s="14">
        <v>2</v>
      </c>
      <c r="L2796" s="14"/>
      <c r="M2796" s="14"/>
      <c r="N2796" s="14">
        <v>1</v>
      </c>
      <c r="O2796" s="19"/>
      <c r="P2796" s="31">
        <v>100</v>
      </c>
      <c r="Q2796" s="32"/>
      <c r="R2796" s="32"/>
      <c r="S2796" s="31"/>
      <c r="T2796" s="31"/>
      <c r="U2796" s="30"/>
      <c r="V2796" s="30">
        <f t="shared" si="416"/>
        <v>121000</v>
      </c>
      <c r="W2796" s="30">
        <f t="shared" si="418"/>
        <v>121000</v>
      </c>
      <c r="X2796" s="33">
        <v>50</v>
      </c>
      <c r="Y2796" s="6" t="s">
        <v>35</v>
      </c>
      <c r="Z2796" s="19">
        <v>0.01</v>
      </c>
    </row>
    <row r="2797" spans="1:26" s="37" customFormat="1" ht="36.75" customHeight="1" thickBot="1" x14ac:dyDescent="0.6">
      <c r="A2797" s="14">
        <v>2314</v>
      </c>
      <c r="B2797" s="14" t="s">
        <v>32</v>
      </c>
      <c r="C2797" s="14">
        <v>46443</v>
      </c>
      <c r="D2797" s="14">
        <v>0</v>
      </c>
      <c r="E2797" s="14">
        <v>1</v>
      </c>
      <c r="F2797" s="14">
        <v>41</v>
      </c>
      <c r="G2797" s="29">
        <v>1</v>
      </c>
      <c r="H2797" s="20">
        <v>141</v>
      </c>
      <c r="I2797" s="14">
        <v>130</v>
      </c>
      <c r="J2797" s="30">
        <f t="shared" si="419"/>
        <v>18330</v>
      </c>
      <c r="K2797" s="14">
        <v>2</v>
      </c>
      <c r="L2797" s="14"/>
      <c r="M2797" s="14"/>
      <c r="N2797" s="14">
        <v>1</v>
      </c>
      <c r="O2797" s="19"/>
      <c r="P2797" s="31">
        <v>100</v>
      </c>
      <c r="Q2797" s="32"/>
      <c r="R2797" s="32"/>
      <c r="S2797" s="31"/>
      <c r="T2797" s="31"/>
      <c r="U2797" s="30"/>
      <c r="V2797" s="30">
        <f t="shared" si="416"/>
        <v>18330</v>
      </c>
      <c r="W2797" s="30">
        <f t="shared" si="418"/>
        <v>18330</v>
      </c>
      <c r="X2797" s="33">
        <v>50</v>
      </c>
      <c r="Y2797" s="6" t="s">
        <v>35</v>
      </c>
      <c r="Z2797" s="19">
        <v>0.01</v>
      </c>
    </row>
    <row r="2798" spans="1:26" s="37" customFormat="1" ht="36.75" customHeight="1" thickBot="1" x14ac:dyDescent="0.6">
      <c r="A2798" s="14">
        <v>2315</v>
      </c>
      <c r="B2798" s="14" t="s">
        <v>32</v>
      </c>
      <c r="C2798" s="14">
        <v>46471</v>
      </c>
      <c r="D2798" s="14">
        <v>3</v>
      </c>
      <c r="E2798" s="14">
        <v>3</v>
      </c>
      <c r="F2798" s="14">
        <v>80</v>
      </c>
      <c r="G2798" s="29">
        <v>1</v>
      </c>
      <c r="H2798" s="20">
        <v>1580</v>
      </c>
      <c r="I2798" s="14">
        <v>130</v>
      </c>
      <c r="J2798" s="30">
        <f t="shared" si="419"/>
        <v>205400</v>
      </c>
      <c r="K2798" s="14">
        <v>2</v>
      </c>
      <c r="L2798" s="14"/>
      <c r="M2798" s="14"/>
      <c r="N2798" s="14">
        <v>1</v>
      </c>
      <c r="O2798" s="19"/>
      <c r="P2798" s="31">
        <v>100</v>
      </c>
      <c r="Q2798" s="32"/>
      <c r="R2798" s="32"/>
      <c r="S2798" s="31"/>
      <c r="T2798" s="31"/>
      <c r="U2798" s="30"/>
      <c r="V2798" s="30">
        <f t="shared" si="416"/>
        <v>205400</v>
      </c>
      <c r="W2798" s="30">
        <f t="shared" si="418"/>
        <v>205400</v>
      </c>
      <c r="X2798" s="33">
        <v>50</v>
      </c>
      <c r="Y2798" s="6" t="s">
        <v>35</v>
      </c>
      <c r="Z2798" s="19">
        <v>0.01</v>
      </c>
    </row>
    <row r="2799" spans="1:26" s="37" customFormat="1" ht="36.75" customHeight="1" thickBot="1" x14ac:dyDescent="0.6">
      <c r="A2799" s="14">
        <v>2316</v>
      </c>
      <c r="B2799" s="14" t="s">
        <v>32</v>
      </c>
      <c r="C2799" s="14">
        <v>46473</v>
      </c>
      <c r="D2799" s="14">
        <v>7</v>
      </c>
      <c r="E2799" s="14">
        <v>0</v>
      </c>
      <c r="F2799" s="14">
        <v>0</v>
      </c>
      <c r="G2799" s="29">
        <v>1</v>
      </c>
      <c r="H2799" s="20">
        <v>2800</v>
      </c>
      <c r="I2799" s="14">
        <v>100</v>
      </c>
      <c r="J2799" s="30">
        <f t="shared" si="419"/>
        <v>280000</v>
      </c>
      <c r="K2799" s="14">
        <v>2</v>
      </c>
      <c r="L2799" s="14"/>
      <c r="M2799" s="14"/>
      <c r="N2799" s="14">
        <v>1</v>
      </c>
      <c r="O2799" s="19"/>
      <c r="P2799" s="31">
        <v>100</v>
      </c>
      <c r="Q2799" s="32"/>
      <c r="R2799" s="32"/>
      <c r="S2799" s="31"/>
      <c r="T2799" s="31"/>
      <c r="U2799" s="30"/>
      <c r="V2799" s="30">
        <f t="shared" si="416"/>
        <v>280000</v>
      </c>
      <c r="W2799" s="30">
        <f t="shared" si="418"/>
        <v>280000</v>
      </c>
      <c r="X2799" s="33">
        <v>50</v>
      </c>
      <c r="Y2799" s="6" t="s">
        <v>35</v>
      </c>
      <c r="Z2799" s="19">
        <v>0.01</v>
      </c>
    </row>
    <row r="2800" spans="1:26" s="37" customFormat="1" ht="36.75" customHeight="1" thickBot="1" x14ac:dyDescent="0.6">
      <c r="A2800" s="14">
        <v>2317</v>
      </c>
      <c r="B2800" s="14" t="s">
        <v>32</v>
      </c>
      <c r="C2800" s="14">
        <v>46485</v>
      </c>
      <c r="D2800" s="14">
        <v>2</v>
      </c>
      <c r="E2800" s="14">
        <v>2</v>
      </c>
      <c r="F2800" s="14">
        <v>85</v>
      </c>
      <c r="G2800" s="29">
        <v>1</v>
      </c>
      <c r="H2800" s="20">
        <v>1085</v>
      </c>
      <c r="I2800" s="14">
        <v>150</v>
      </c>
      <c r="J2800" s="30">
        <f t="shared" si="419"/>
        <v>162750</v>
      </c>
      <c r="K2800" s="14">
        <v>2</v>
      </c>
      <c r="L2800" s="14"/>
      <c r="M2800" s="14"/>
      <c r="N2800" s="14">
        <v>1</v>
      </c>
      <c r="O2800" s="19"/>
      <c r="P2800" s="31">
        <v>100</v>
      </c>
      <c r="Q2800" s="32"/>
      <c r="R2800" s="32"/>
      <c r="S2800" s="31"/>
      <c r="T2800" s="31"/>
      <c r="U2800" s="30"/>
      <c r="V2800" s="30">
        <f t="shared" si="416"/>
        <v>162750</v>
      </c>
      <c r="W2800" s="30">
        <f t="shared" si="418"/>
        <v>162750</v>
      </c>
      <c r="X2800" s="33">
        <v>50</v>
      </c>
      <c r="Y2800" s="6" t="s">
        <v>35</v>
      </c>
      <c r="Z2800" s="19">
        <v>0.01</v>
      </c>
    </row>
    <row r="2801" spans="1:26" s="37" customFormat="1" ht="36.75" customHeight="1" thickBot="1" x14ac:dyDescent="0.6">
      <c r="A2801" s="14">
        <v>2318</v>
      </c>
      <c r="B2801" s="14" t="s">
        <v>32</v>
      </c>
      <c r="C2801" s="14">
        <v>46532</v>
      </c>
      <c r="D2801" s="14">
        <v>0</v>
      </c>
      <c r="E2801" s="14">
        <v>1</v>
      </c>
      <c r="F2801" s="14">
        <v>42</v>
      </c>
      <c r="G2801" s="29">
        <v>2</v>
      </c>
      <c r="H2801" s="20">
        <v>142</v>
      </c>
      <c r="I2801" s="14">
        <v>100</v>
      </c>
      <c r="J2801" s="30">
        <f t="shared" si="419"/>
        <v>14200</v>
      </c>
      <c r="K2801" s="14">
        <v>2</v>
      </c>
      <c r="L2801" s="14" t="s">
        <v>33</v>
      </c>
      <c r="M2801" s="14" t="s">
        <v>34</v>
      </c>
      <c r="N2801" s="14">
        <v>2</v>
      </c>
      <c r="O2801" s="19">
        <v>270</v>
      </c>
      <c r="P2801" s="31">
        <v>100</v>
      </c>
      <c r="Q2801" s="32">
        <v>8450</v>
      </c>
      <c r="R2801" s="32">
        <f>O2801*Q2801</f>
        <v>2281500</v>
      </c>
      <c r="S2801" s="31">
        <v>36</v>
      </c>
      <c r="T2801" s="31">
        <v>85</v>
      </c>
      <c r="U2801" s="30">
        <f>R2801*(100-T2801)%</f>
        <v>342225</v>
      </c>
      <c r="V2801" s="30">
        <f t="shared" si="416"/>
        <v>356425</v>
      </c>
      <c r="W2801" s="30">
        <f t="shared" si="418"/>
        <v>356425</v>
      </c>
      <c r="X2801" s="33">
        <v>50</v>
      </c>
      <c r="Y2801" s="6" t="s">
        <v>35</v>
      </c>
      <c r="Z2801" s="19">
        <v>0.01</v>
      </c>
    </row>
    <row r="2802" spans="1:26" s="37" customFormat="1" ht="36.75" customHeight="1" thickBot="1" x14ac:dyDescent="0.6">
      <c r="A2802" s="14">
        <v>2319</v>
      </c>
      <c r="B2802" s="14" t="s">
        <v>32</v>
      </c>
      <c r="C2802" s="14">
        <v>50562</v>
      </c>
      <c r="D2802" s="14">
        <v>0</v>
      </c>
      <c r="E2802" s="14">
        <v>1</v>
      </c>
      <c r="F2802" s="14">
        <v>43</v>
      </c>
      <c r="G2802" s="29">
        <v>2</v>
      </c>
      <c r="H2802" s="20">
        <v>143</v>
      </c>
      <c r="I2802" s="14">
        <v>100</v>
      </c>
      <c r="J2802" s="30">
        <f t="shared" si="419"/>
        <v>14300</v>
      </c>
      <c r="K2802" s="14">
        <v>2</v>
      </c>
      <c r="L2802" s="14" t="s">
        <v>33</v>
      </c>
      <c r="M2802" s="14" t="s">
        <v>34</v>
      </c>
      <c r="N2802" s="14">
        <v>2</v>
      </c>
      <c r="O2802" s="19">
        <v>216</v>
      </c>
      <c r="P2802" s="31">
        <v>100</v>
      </c>
      <c r="Q2802" s="32">
        <v>8450</v>
      </c>
      <c r="R2802" s="32">
        <f>O2802*Q2802</f>
        <v>1825200</v>
      </c>
      <c r="S2802" s="31">
        <v>7</v>
      </c>
      <c r="T2802" s="31">
        <v>18</v>
      </c>
      <c r="U2802" s="30">
        <f>R2802*(100-T2802)%</f>
        <v>1496664</v>
      </c>
      <c r="V2802" s="30">
        <f t="shared" si="416"/>
        <v>1510964</v>
      </c>
      <c r="W2802" s="30">
        <f t="shared" si="418"/>
        <v>1510964</v>
      </c>
      <c r="X2802" s="33">
        <v>50</v>
      </c>
      <c r="Y2802" s="6" t="s">
        <v>35</v>
      </c>
      <c r="Z2802" s="19">
        <v>0.01</v>
      </c>
    </row>
    <row r="2803" spans="1:26" s="37" customFormat="1" ht="36.75" customHeight="1" thickBot="1" x14ac:dyDescent="0.6">
      <c r="A2803" s="14">
        <v>2320</v>
      </c>
      <c r="B2803" s="14" t="s">
        <v>32</v>
      </c>
      <c r="C2803" s="14">
        <v>51697</v>
      </c>
      <c r="D2803" s="14">
        <v>1</v>
      </c>
      <c r="E2803" s="14">
        <v>1</v>
      </c>
      <c r="F2803" s="14">
        <v>39</v>
      </c>
      <c r="G2803" s="29">
        <v>1</v>
      </c>
      <c r="H2803" s="20">
        <v>539</v>
      </c>
      <c r="I2803" s="14">
        <v>100</v>
      </c>
      <c r="J2803" s="30">
        <f t="shared" si="419"/>
        <v>53900</v>
      </c>
      <c r="K2803" s="14">
        <v>2</v>
      </c>
      <c r="L2803" s="14"/>
      <c r="M2803" s="14"/>
      <c r="N2803" s="14">
        <v>1</v>
      </c>
      <c r="O2803" s="19"/>
      <c r="P2803" s="31">
        <v>100</v>
      </c>
      <c r="Q2803" s="32"/>
      <c r="R2803" s="32"/>
      <c r="S2803" s="31"/>
      <c r="T2803" s="31"/>
      <c r="U2803" s="30"/>
      <c r="V2803" s="30">
        <f t="shared" si="416"/>
        <v>53900</v>
      </c>
      <c r="W2803" s="30">
        <f t="shared" si="418"/>
        <v>53900</v>
      </c>
      <c r="X2803" s="33">
        <v>50</v>
      </c>
      <c r="Y2803" s="6" t="s">
        <v>35</v>
      </c>
      <c r="Z2803" s="19">
        <v>0.01</v>
      </c>
    </row>
    <row r="2804" spans="1:26" s="37" customFormat="1" ht="36.75" customHeight="1" thickBot="1" x14ac:dyDescent="0.6">
      <c r="A2804" s="14">
        <v>2321</v>
      </c>
      <c r="B2804" s="14" t="s">
        <v>32</v>
      </c>
      <c r="C2804" s="14">
        <v>51698</v>
      </c>
      <c r="D2804" s="14">
        <v>1</v>
      </c>
      <c r="E2804" s="14">
        <v>1</v>
      </c>
      <c r="F2804" s="14">
        <v>39</v>
      </c>
      <c r="G2804" s="29">
        <v>1</v>
      </c>
      <c r="H2804" s="20">
        <v>539</v>
      </c>
      <c r="I2804" s="14">
        <v>100</v>
      </c>
      <c r="J2804" s="30">
        <f t="shared" si="419"/>
        <v>53900</v>
      </c>
      <c r="K2804" s="14">
        <v>2</v>
      </c>
      <c r="L2804" s="14"/>
      <c r="M2804" s="14"/>
      <c r="N2804" s="14">
        <v>1</v>
      </c>
      <c r="O2804" s="19"/>
      <c r="P2804" s="31">
        <v>100</v>
      </c>
      <c r="Q2804" s="32"/>
      <c r="R2804" s="32"/>
      <c r="S2804" s="31"/>
      <c r="T2804" s="31"/>
      <c r="U2804" s="30"/>
      <c r="V2804" s="30">
        <f t="shared" si="416"/>
        <v>53900</v>
      </c>
      <c r="W2804" s="30">
        <f t="shared" si="418"/>
        <v>53900</v>
      </c>
      <c r="X2804" s="33">
        <v>50</v>
      </c>
      <c r="Y2804" s="6" t="s">
        <v>35</v>
      </c>
      <c r="Z2804" s="19">
        <v>0.01</v>
      </c>
    </row>
    <row r="2805" spans="1:26" s="37" customFormat="1" ht="36.75" customHeight="1" thickBot="1" x14ac:dyDescent="0.6">
      <c r="A2805" s="147">
        <v>2322</v>
      </c>
      <c r="B2805" s="14" t="s">
        <v>32</v>
      </c>
      <c r="C2805" s="14">
        <v>51742</v>
      </c>
      <c r="D2805" s="147">
        <v>5</v>
      </c>
      <c r="E2805" s="147">
        <v>2</v>
      </c>
      <c r="F2805" s="147">
        <v>0</v>
      </c>
      <c r="G2805" s="29">
        <v>1</v>
      </c>
      <c r="H2805" s="129">
        <v>2200</v>
      </c>
      <c r="I2805" s="14">
        <v>100</v>
      </c>
      <c r="J2805" s="149">
        <f t="shared" si="419"/>
        <v>220000</v>
      </c>
      <c r="K2805" s="14">
        <v>2</v>
      </c>
      <c r="L2805" s="14"/>
      <c r="M2805" s="14"/>
      <c r="N2805" s="14">
        <v>1</v>
      </c>
      <c r="O2805" s="19"/>
      <c r="P2805" s="31">
        <v>100</v>
      </c>
      <c r="Q2805" s="32"/>
      <c r="R2805" s="32"/>
      <c r="S2805" s="31"/>
      <c r="T2805" s="31"/>
      <c r="U2805" s="30"/>
      <c r="V2805" s="149">
        <f t="shared" si="416"/>
        <v>220000</v>
      </c>
      <c r="W2805" s="149">
        <f t="shared" si="418"/>
        <v>220000</v>
      </c>
      <c r="X2805" s="33">
        <v>50</v>
      </c>
      <c r="Y2805" s="6" t="s">
        <v>35</v>
      </c>
      <c r="Z2805" s="19">
        <v>0.01</v>
      </c>
    </row>
    <row r="2806" spans="1:26" s="37" customFormat="1" ht="36.75" customHeight="1" thickBot="1" x14ac:dyDescent="0.6">
      <c r="A2806" s="148"/>
      <c r="B2806" s="14" t="s">
        <v>32</v>
      </c>
      <c r="C2806" s="14">
        <v>51742</v>
      </c>
      <c r="D2806" s="148"/>
      <c r="E2806" s="148"/>
      <c r="F2806" s="148"/>
      <c r="G2806" s="29">
        <v>1</v>
      </c>
      <c r="H2806" s="131"/>
      <c r="I2806" s="14">
        <v>100</v>
      </c>
      <c r="J2806" s="150"/>
      <c r="K2806" s="14">
        <v>2</v>
      </c>
      <c r="L2806" s="14"/>
      <c r="M2806" s="14"/>
      <c r="N2806" s="14">
        <v>1</v>
      </c>
      <c r="O2806" s="19"/>
      <c r="P2806" s="31">
        <v>100</v>
      </c>
      <c r="Q2806" s="32"/>
      <c r="R2806" s="32"/>
      <c r="S2806" s="31"/>
      <c r="T2806" s="31"/>
      <c r="U2806" s="30"/>
      <c r="V2806" s="150"/>
      <c r="W2806" s="150"/>
      <c r="X2806" s="33">
        <v>50</v>
      </c>
      <c r="Y2806" s="6" t="s">
        <v>35</v>
      </c>
      <c r="Z2806" s="19">
        <v>0.01</v>
      </c>
    </row>
    <row r="2807" spans="1:26" s="37" customFormat="1" ht="36.75" customHeight="1" thickBot="1" x14ac:dyDescent="0.6">
      <c r="A2807" s="14">
        <v>2323</v>
      </c>
      <c r="B2807" s="14" t="s">
        <v>32</v>
      </c>
      <c r="C2807" s="14">
        <v>51743</v>
      </c>
      <c r="D2807" s="14">
        <v>6</v>
      </c>
      <c r="E2807" s="14">
        <v>3</v>
      </c>
      <c r="F2807" s="14">
        <v>65</v>
      </c>
      <c r="G2807" s="29">
        <v>1</v>
      </c>
      <c r="H2807" s="20">
        <v>2765</v>
      </c>
      <c r="I2807" s="14">
        <v>100</v>
      </c>
      <c r="J2807" s="30">
        <f t="shared" ref="J2807:J2846" si="420">H2807*I2807</f>
        <v>276500</v>
      </c>
      <c r="K2807" s="14">
        <v>2</v>
      </c>
      <c r="L2807" s="14"/>
      <c r="M2807" s="14"/>
      <c r="N2807" s="14">
        <v>1</v>
      </c>
      <c r="O2807" s="19"/>
      <c r="P2807" s="31">
        <v>100</v>
      </c>
      <c r="Q2807" s="32"/>
      <c r="R2807" s="32"/>
      <c r="S2807" s="31"/>
      <c r="T2807" s="31"/>
      <c r="U2807" s="30"/>
      <c r="V2807" s="30">
        <f t="shared" ref="V2807:V2870" si="421">U2807+J2807</f>
        <v>276500</v>
      </c>
      <c r="W2807" s="30">
        <f t="shared" si="418"/>
        <v>276500</v>
      </c>
      <c r="X2807" s="33">
        <v>50</v>
      </c>
      <c r="Y2807" s="6" t="s">
        <v>35</v>
      </c>
      <c r="Z2807" s="19">
        <v>0.01</v>
      </c>
    </row>
    <row r="2808" spans="1:26" s="37" customFormat="1" ht="36.75" customHeight="1" thickBot="1" x14ac:dyDescent="0.6">
      <c r="A2808" s="14">
        <v>2324</v>
      </c>
      <c r="B2808" s="14" t="s">
        <v>32</v>
      </c>
      <c r="C2808" s="14">
        <v>51820</v>
      </c>
      <c r="D2808" s="14">
        <v>1</v>
      </c>
      <c r="E2808" s="14">
        <v>1</v>
      </c>
      <c r="F2808" s="14">
        <v>0</v>
      </c>
      <c r="G2808" s="29">
        <v>1</v>
      </c>
      <c r="H2808" s="20">
        <v>500</v>
      </c>
      <c r="I2808" s="14">
        <v>100</v>
      </c>
      <c r="J2808" s="30">
        <f t="shared" si="420"/>
        <v>50000</v>
      </c>
      <c r="K2808" s="14">
        <v>2</v>
      </c>
      <c r="L2808" s="14"/>
      <c r="M2808" s="14"/>
      <c r="N2808" s="14">
        <v>1</v>
      </c>
      <c r="O2808" s="19"/>
      <c r="P2808" s="31">
        <v>100</v>
      </c>
      <c r="Q2808" s="32"/>
      <c r="R2808" s="32"/>
      <c r="S2808" s="31"/>
      <c r="T2808" s="31"/>
      <c r="U2808" s="30"/>
      <c r="V2808" s="30">
        <f t="shared" si="421"/>
        <v>50000</v>
      </c>
      <c r="W2808" s="30">
        <f t="shared" si="418"/>
        <v>50000</v>
      </c>
      <c r="X2808" s="33">
        <v>50</v>
      </c>
      <c r="Y2808" s="6" t="s">
        <v>35</v>
      </c>
      <c r="Z2808" s="19">
        <v>0.01</v>
      </c>
    </row>
    <row r="2809" spans="1:26" s="37" customFormat="1" ht="36.75" customHeight="1" thickBot="1" x14ac:dyDescent="0.6">
      <c r="A2809" s="14">
        <v>2325</v>
      </c>
      <c r="B2809" s="14" t="s">
        <v>32</v>
      </c>
      <c r="C2809" s="14">
        <v>51821</v>
      </c>
      <c r="D2809" s="14">
        <v>1</v>
      </c>
      <c r="E2809" s="14">
        <v>1</v>
      </c>
      <c r="F2809" s="14">
        <v>0</v>
      </c>
      <c r="G2809" s="29">
        <v>1</v>
      </c>
      <c r="H2809" s="20">
        <v>500</v>
      </c>
      <c r="I2809" s="14">
        <v>100</v>
      </c>
      <c r="J2809" s="30">
        <f t="shared" si="420"/>
        <v>50000</v>
      </c>
      <c r="K2809" s="14">
        <v>2</v>
      </c>
      <c r="L2809" s="14"/>
      <c r="M2809" s="14"/>
      <c r="N2809" s="14">
        <v>1</v>
      </c>
      <c r="O2809" s="19"/>
      <c r="P2809" s="31">
        <v>100</v>
      </c>
      <c r="Q2809" s="32"/>
      <c r="R2809" s="32"/>
      <c r="S2809" s="31"/>
      <c r="T2809" s="31"/>
      <c r="U2809" s="30"/>
      <c r="V2809" s="30">
        <f t="shared" si="421"/>
        <v>50000</v>
      </c>
      <c r="W2809" s="30">
        <f t="shared" si="418"/>
        <v>50000</v>
      </c>
      <c r="X2809" s="33">
        <v>50</v>
      </c>
      <c r="Y2809" s="6" t="s">
        <v>35</v>
      </c>
      <c r="Z2809" s="19">
        <v>0.01</v>
      </c>
    </row>
    <row r="2810" spans="1:26" s="37" customFormat="1" ht="36.75" customHeight="1" thickBot="1" x14ac:dyDescent="0.6">
      <c r="A2810" s="14">
        <v>2326</v>
      </c>
      <c r="B2810" s="14" t="s">
        <v>32</v>
      </c>
      <c r="C2810" s="14">
        <v>51822</v>
      </c>
      <c r="D2810" s="14">
        <v>1</v>
      </c>
      <c r="E2810" s="14">
        <v>1</v>
      </c>
      <c r="F2810" s="14">
        <v>0</v>
      </c>
      <c r="G2810" s="29">
        <v>1</v>
      </c>
      <c r="H2810" s="20">
        <v>500</v>
      </c>
      <c r="I2810" s="14">
        <v>100</v>
      </c>
      <c r="J2810" s="30">
        <f t="shared" si="420"/>
        <v>50000</v>
      </c>
      <c r="K2810" s="14">
        <v>2</v>
      </c>
      <c r="L2810" s="14"/>
      <c r="M2810" s="14"/>
      <c r="N2810" s="14">
        <v>1</v>
      </c>
      <c r="O2810" s="19"/>
      <c r="P2810" s="31">
        <v>100</v>
      </c>
      <c r="Q2810" s="32"/>
      <c r="R2810" s="32"/>
      <c r="S2810" s="31"/>
      <c r="T2810" s="31"/>
      <c r="U2810" s="30"/>
      <c r="V2810" s="30">
        <f t="shared" si="421"/>
        <v>50000</v>
      </c>
      <c r="W2810" s="30">
        <f t="shared" si="418"/>
        <v>50000</v>
      </c>
      <c r="X2810" s="33">
        <v>50</v>
      </c>
      <c r="Y2810" s="6" t="s">
        <v>35</v>
      </c>
      <c r="Z2810" s="19">
        <v>0.01</v>
      </c>
    </row>
    <row r="2811" spans="1:26" s="37" customFormat="1" ht="36.75" customHeight="1" thickBot="1" x14ac:dyDescent="0.6">
      <c r="A2811" s="14">
        <v>2327</v>
      </c>
      <c r="B2811" s="14" t="s">
        <v>32</v>
      </c>
      <c r="C2811" s="14">
        <v>51823</v>
      </c>
      <c r="D2811" s="14">
        <v>1</v>
      </c>
      <c r="E2811" s="14">
        <v>1</v>
      </c>
      <c r="F2811" s="14">
        <v>0</v>
      </c>
      <c r="G2811" s="29">
        <v>1</v>
      </c>
      <c r="H2811" s="20">
        <v>500</v>
      </c>
      <c r="I2811" s="14">
        <v>100</v>
      </c>
      <c r="J2811" s="30">
        <f t="shared" si="420"/>
        <v>50000</v>
      </c>
      <c r="K2811" s="14">
        <v>2</v>
      </c>
      <c r="L2811" s="14"/>
      <c r="M2811" s="14"/>
      <c r="N2811" s="14">
        <v>1</v>
      </c>
      <c r="O2811" s="19"/>
      <c r="P2811" s="31">
        <v>100</v>
      </c>
      <c r="Q2811" s="32"/>
      <c r="R2811" s="32"/>
      <c r="S2811" s="31"/>
      <c r="T2811" s="31"/>
      <c r="U2811" s="30"/>
      <c r="V2811" s="30">
        <f t="shared" si="421"/>
        <v>50000</v>
      </c>
      <c r="W2811" s="30">
        <f t="shared" si="418"/>
        <v>50000</v>
      </c>
      <c r="X2811" s="33">
        <v>50</v>
      </c>
      <c r="Y2811" s="6" t="s">
        <v>35</v>
      </c>
      <c r="Z2811" s="19">
        <v>0.01</v>
      </c>
    </row>
    <row r="2812" spans="1:26" s="37" customFormat="1" ht="36.75" customHeight="1" thickBot="1" x14ac:dyDescent="0.6">
      <c r="A2812" s="14">
        <v>2328</v>
      </c>
      <c r="B2812" s="14" t="s">
        <v>32</v>
      </c>
      <c r="C2812" s="14">
        <v>51824</v>
      </c>
      <c r="D2812" s="14">
        <v>1</v>
      </c>
      <c r="E2812" s="14">
        <v>1</v>
      </c>
      <c r="F2812" s="14">
        <v>0</v>
      </c>
      <c r="G2812" s="29">
        <v>1</v>
      </c>
      <c r="H2812" s="20">
        <v>500</v>
      </c>
      <c r="I2812" s="14">
        <v>100</v>
      </c>
      <c r="J2812" s="30">
        <f t="shared" si="420"/>
        <v>50000</v>
      </c>
      <c r="K2812" s="14">
        <v>2</v>
      </c>
      <c r="L2812" s="14"/>
      <c r="M2812" s="14"/>
      <c r="N2812" s="14">
        <v>1</v>
      </c>
      <c r="O2812" s="19"/>
      <c r="P2812" s="31">
        <v>100</v>
      </c>
      <c r="Q2812" s="32"/>
      <c r="R2812" s="32"/>
      <c r="S2812" s="31"/>
      <c r="T2812" s="31"/>
      <c r="U2812" s="30"/>
      <c r="V2812" s="30">
        <f t="shared" si="421"/>
        <v>50000</v>
      </c>
      <c r="W2812" s="30">
        <f t="shared" si="418"/>
        <v>50000</v>
      </c>
      <c r="X2812" s="33">
        <v>50</v>
      </c>
      <c r="Y2812" s="6" t="s">
        <v>35</v>
      </c>
      <c r="Z2812" s="19">
        <v>0.01</v>
      </c>
    </row>
    <row r="2813" spans="1:26" s="37" customFormat="1" ht="36.75" customHeight="1" thickBot="1" x14ac:dyDescent="0.6">
      <c r="A2813" s="14">
        <v>2329</v>
      </c>
      <c r="B2813" s="14" t="s">
        <v>32</v>
      </c>
      <c r="C2813" s="14">
        <v>51825</v>
      </c>
      <c r="D2813" s="14">
        <v>1</v>
      </c>
      <c r="E2813" s="14">
        <v>1</v>
      </c>
      <c r="F2813" s="14">
        <v>0</v>
      </c>
      <c r="G2813" s="29">
        <v>1</v>
      </c>
      <c r="H2813" s="20">
        <v>500</v>
      </c>
      <c r="I2813" s="14">
        <v>100</v>
      </c>
      <c r="J2813" s="30">
        <f t="shared" si="420"/>
        <v>50000</v>
      </c>
      <c r="K2813" s="14">
        <v>2</v>
      </c>
      <c r="L2813" s="14"/>
      <c r="M2813" s="14"/>
      <c r="N2813" s="14">
        <v>1</v>
      </c>
      <c r="O2813" s="19"/>
      <c r="P2813" s="31">
        <v>100</v>
      </c>
      <c r="Q2813" s="32"/>
      <c r="R2813" s="32"/>
      <c r="S2813" s="31"/>
      <c r="T2813" s="31"/>
      <c r="U2813" s="30"/>
      <c r="V2813" s="30">
        <f t="shared" si="421"/>
        <v>50000</v>
      </c>
      <c r="W2813" s="30">
        <f t="shared" si="418"/>
        <v>50000</v>
      </c>
      <c r="X2813" s="33">
        <v>50</v>
      </c>
      <c r="Y2813" s="6" t="s">
        <v>35</v>
      </c>
      <c r="Z2813" s="19">
        <v>0.01</v>
      </c>
    </row>
    <row r="2814" spans="1:26" s="37" customFormat="1" ht="36.75" customHeight="1" thickBot="1" x14ac:dyDescent="0.6">
      <c r="A2814" s="14">
        <v>2330</v>
      </c>
      <c r="B2814" s="14" t="s">
        <v>32</v>
      </c>
      <c r="C2814" s="14">
        <v>51826</v>
      </c>
      <c r="D2814" s="14">
        <v>1</v>
      </c>
      <c r="E2814" s="14">
        <v>1</v>
      </c>
      <c r="F2814" s="14">
        <v>0</v>
      </c>
      <c r="G2814" s="29">
        <v>1</v>
      </c>
      <c r="H2814" s="20">
        <v>500</v>
      </c>
      <c r="I2814" s="14">
        <v>100</v>
      </c>
      <c r="J2814" s="30">
        <f t="shared" si="420"/>
        <v>50000</v>
      </c>
      <c r="K2814" s="14">
        <v>2</v>
      </c>
      <c r="L2814" s="14"/>
      <c r="M2814" s="14"/>
      <c r="N2814" s="14">
        <v>1</v>
      </c>
      <c r="O2814" s="19"/>
      <c r="P2814" s="31">
        <v>100</v>
      </c>
      <c r="Q2814" s="32"/>
      <c r="R2814" s="32"/>
      <c r="S2814" s="31"/>
      <c r="T2814" s="31"/>
      <c r="U2814" s="30"/>
      <c r="V2814" s="30">
        <f t="shared" si="421"/>
        <v>50000</v>
      </c>
      <c r="W2814" s="30">
        <f t="shared" si="418"/>
        <v>50000</v>
      </c>
      <c r="X2814" s="33">
        <v>50</v>
      </c>
      <c r="Y2814" s="6" t="s">
        <v>35</v>
      </c>
      <c r="Z2814" s="19">
        <v>0.01</v>
      </c>
    </row>
    <row r="2815" spans="1:26" s="37" customFormat="1" ht="36.75" customHeight="1" thickBot="1" x14ac:dyDescent="0.6">
      <c r="A2815" s="14">
        <v>2331</v>
      </c>
      <c r="B2815" s="14" t="s">
        <v>32</v>
      </c>
      <c r="C2815" s="14">
        <v>51827</v>
      </c>
      <c r="D2815" s="14">
        <v>1</v>
      </c>
      <c r="E2815" s="14">
        <v>1</v>
      </c>
      <c r="F2815" s="14">
        <v>0</v>
      </c>
      <c r="G2815" s="29">
        <v>1</v>
      </c>
      <c r="H2815" s="20">
        <v>500</v>
      </c>
      <c r="I2815" s="14">
        <v>100</v>
      </c>
      <c r="J2815" s="30">
        <f t="shared" si="420"/>
        <v>50000</v>
      </c>
      <c r="K2815" s="14">
        <v>2</v>
      </c>
      <c r="L2815" s="14"/>
      <c r="M2815" s="14"/>
      <c r="N2815" s="14">
        <v>1</v>
      </c>
      <c r="O2815" s="19"/>
      <c r="P2815" s="31">
        <v>100</v>
      </c>
      <c r="Q2815" s="32"/>
      <c r="R2815" s="32"/>
      <c r="S2815" s="31"/>
      <c r="T2815" s="31"/>
      <c r="U2815" s="30"/>
      <c r="V2815" s="30">
        <f t="shared" si="421"/>
        <v>50000</v>
      </c>
      <c r="W2815" s="30">
        <f t="shared" si="418"/>
        <v>50000</v>
      </c>
      <c r="X2815" s="33">
        <v>50</v>
      </c>
      <c r="Y2815" s="6" t="s">
        <v>35</v>
      </c>
      <c r="Z2815" s="19">
        <v>0.01</v>
      </c>
    </row>
    <row r="2816" spans="1:26" s="37" customFormat="1" ht="36.6" customHeight="1" thickBot="1" x14ac:dyDescent="0.6">
      <c r="A2816" s="14">
        <v>2332</v>
      </c>
      <c r="B2816" s="14" t="s">
        <v>32</v>
      </c>
      <c r="C2816" s="14">
        <v>51846</v>
      </c>
      <c r="D2816" s="14">
        <v>0</v>
      </c>
      <c r="E2816" s="14">
        <v>1</v>
      </c>
      <c r="F2816" s="14">
        <v>14</v>
      </c>
      <c r="G2816" s="29">
        <v>2</v>
      </c>
      <c r="H2816" s="20">
        <v>114</v>
      </c>
      <c r="I2816" s="14">
        <v>100</v>
      </c>
      <c r="J2816" s="30">
        <f t="shared" si="420"/>
        <v>11400</v>
      </c>
      <c r="K2816" s="14">
        <v>2</v>
      </c>
      <c r="L2816" s="14" t="s">
        <v>33</v>
      </c>
      <c r="M2816" s="14" t="s">
        <v>34</v>
      </c>
      <c r="N2816" s="14">
        <v>2</v>
      </c>
      <c r="O2816" s="19">
        <v>216</v>
      </c>
      <c r="P2816" s="31">
        <v>100</v>
      </c>
      <c r="Q2816" s="32">
        <v>8450</v>
      </c>
      <c r="R2816" s="32">
        <f>O2816*Q2816</f>
        <v>1825200</v>
      </c>
      <c r="S2816" s="31">
        <v>22</v>
      </c>
      <c r="T2816" s="31">
        <v>85</v>
      </c>
      <c r="U2816" s="30">
        <f>R2816*(100-T2816)%</f>
        <v>273780</v>
      </c>
      <c r="V2816" s="30">
        <f t="shared" si="421"/>
        <v>285180</v>
      </c>
      <c r="W2816" s="30">
        <f t="shared" si="418"/>
        <v>285180</v>
      </c>
      <c r="X2816" s="33">
        <v>50</v>
      </c>
      <c r="Y2816" s="6" t="s">
        <v>35</v>
      </c>
      <c r="Z2816" s="19">
        <v>0.03</v>
      </c>
    </row>
    <row r="2817" spans="1:26" s="37" customFormat="1" ht="36.75" customHeight="1" thickBot="1" x14ac:dyDescent="0.6">
      <c r="A2817" s="14">
        <v>2333</v>
      </c>
      <c r="B2817" s="14" t="s">
        <v>32</v>
      </c>
      <c r="C2817" s="14">
        <v>51847</v>
      </c>
      <c r="D2817" s="14">
        <v>0</v>
      </c>
      <c r="E2817" s="14">
        <v>1</v>
      </c>
      <c r="F2817" s="14">
        <v>1</v>
      </c>
      <c r="G2817" s="29">
        <v>1</v>
      </c>
      <c r="H2817" s="20">
        <v>101</v>
      </c>
      <c r="I2817" s="14">
        <v>100</v>
      </c>
      <c r="J2817" s="30">
        <f t="shared" si="420"/>
        <v>10100</v>
      </c>
      <c r="K2817" s="14">
        <v>2</v>
      </c>
      <c r="L2817" s="14"/>
      <c r="M2817" s="14"/>
      <c r="N2817" s="14">
        <v>1</v>
      </c>
      <c r="O2817" s="19"/>
      <c r="P2817" s="31">
        <v>100</v>
      </c>
      <c r="Q2817" s="32"/>
      <c r="R2817" s="32"/>
      <c r="S2817" s="31"/>
      <c r="T2817" s="31"/>
      <c r="U2817" s="30"/>
      <c r="V2817" s="30">
        <f t="shared" si="421"/>
        <v>10100</v>
      </c>
      <c r="W2817" s="30">
        <f t="shared" si="418"/>
        <v>10100</v>
      </c>
      <c r="X2817" s="33">
        <v>50</v>
      </c>
      <c r="Y2817" s="6" t="s">
        <v>35</v>
      </c>
      <c r="Z2817" s="19">
        <v>0.01</v>
      </c>
    </row>
    <row r="2818" spans="1:26" s="37" customFormat="1" ht="36.75" customHeight="1" thickBot="1" x14ac:dyDescent="0.6">
      <c r="A2818" s="14">
        <v>2334</v>
      </c>
      <c r="B2818" s="14" t="s">
        <v>32</v>
      </c>
      <c r="C2818" s="14">
        <v>47454</v>
      </c>
      <c r="D2818" s="14">
        <v>0</v>
      </c>
      <c r="E2818" s="14">
        <v>1</v>
      </c>
      <c r="F2818" s="14">
        <v>92</v>
      </c>
      <c r="G2818" s="29">
        <v>1</v>
      </c>
      <c r="H2818" s="20">
        <v>192</v>
      </c>
      <c r="I2818" s="14">
        <v>100</v>
      </c>
      <c r="J2818" s="30">
        <f t="shared" si="420"/>
        <v>19200</v>
      </c>
      <c r="K2818" s="14">
        <v>2</v>
      </c>
      <c r="L2818" s="14"/>
      <c r="M2818" s="14"/>
      <c r="N2818" s="14">
        <v>1</v>
      </c>
      <c r="O2818" s="19"/>
      <c r="P2818" s="31">
        <v>100</v>
      </c>
      <c r="Q2818" s="32"/>
      <c r="R2818" s="32"/>
      <c r="S2818" s="31"/>
      <c r="T2818" s="31"/>
      <c r="U2818" s="30"/>
      <c r="V2818" s="30">
        <f t="shared" si="421"/>
        <v>19200</v>
      </c>
      <c r="W2818" s="30">
        <f t="shared" si="418"/>
        <v>19200</v>
      </c>
      <c r="X2818" s="33">
        <v>50</v>
      </c>
      <c r="Y2818" s="6" t="s">
        <v>35</v>
      </c>
      <c r="Z2818" s="19">
        <v>0.01</v>
      </c>
    </row>
    <row r="2819" spans="1:26" s="37" customFormat="1" ht="36.75" customHeight="1" thickBot="1" x14ac:dyDescent="0.6">
      <c r="A2819" s="14">
        <v>2335</v>
      </c>
      <c r="B2819" s="14" t="s">
        <v>32</v>
      </c>
      <c r="C2819" s="14">
        <v>49630</v>
      </c>
      <c r="D2819" s="14">
        <v>13</v>
      </c>
      <c r="E2819" s="14">
        <v>3</v>
      </c>
      <c r="F2819" s="14">
        <v>44</v>
      </c>
      <c r="G2819" s="29">
        <v>1</v>
      </c>
      <c r="H2819" s="20">
        <v>5544</v>
      </c>
      <c r="I2819" s="14">
        <v>130</v>
      </c>
      <c r="J2819" s="30">
        <f t="shared" si="420"/>
        <v>720720</v>
      </c>
      <c r="K2819" s="14">
        <v>1</v>
      </c>
      <c r="L2819" s="14"/>
      <c r="M2819" s="14"/>
      <c r="N2819" s="14">
        <v>1</v>
      </c>
      <c r="O2819" s="19"/>
      <c r="P2819" s="31">
        <v>100</v>
      </c>
      <c r="Q2819" s="32"/>
      <c r="R2819" s="32"/>
      <c r="S2819" s="31"/>
      <c r="T2819" s="31"/>
      <c r="U2819" s="30"/>
      <c r="V2819" s="30">
        <f t="shared" si="421"/>
        <v>720720</v>
      </c>
      <c r="W2819" s="30">
        <f t="shared" si="418"/>
        <v>720720</v>
      </c>
      <c r="X2819" s="33">
        <v>50</v>
      </c>
      <c r="Y2819" s="6" t="s">
        <v>35</v>
      </c>
      <c r="Z2819" s="19">
        <v>0.01</v>
      </c>
    </row>
    <row r="2820" spans="1:26" s="37" customFormat="1" ht="36.75" customHeight="1" thickBot="1" x14ac:dyDescent="0.6">
      <c r="A2820" s="14">
        <v>2336</v>
      </c>
      <c r="B2820" s="14" t="s">
        <v>32</v>
      </c>
      <c r="C2820" s="14">
        <v>51887</v>
      </c>
      <c r="D2820" s="14">
        <v>2</v>
      </c>
      <c r="E2820" s="14">
        <v>0</v>
      </c>
      <c r="F2820" s="14">
        <v>0</v>
      </c>
      <c r="G2820" s="29">
        <v>1</v>
      </c>
      <c r="H2820" s="20">
        <v>800</v>
      </c>
      <c r="I2820" s="14">
        <v>130</v>
      </c>
      <c r="J2820" s="30">
        <f t="shared" si="420"/>
        <v>104000</v>
      </c>
      <c r="K2820" s="14">
        <v>1</v>
      </c>
      <c r="L2820" s="14"/>
      <c r="M2820" s="14"/>
      <c r="N2820" s="14">
        <v>1</v>
      </c>
      <c r="O2820" s="19"/>
      <c r="P2820" s="31">
        <v>100</v>
      </c>
      <c r="Q2820" s="32"/>
      <c r="R2820" s="32"/>
      <c r="S2820" s="31"/>
      <c r="T2820" s="31"/>
      <c r="U2820" s="30"/>
      <c r="V2820" s="30">
        <f t="shared" si="421"/>
        <v>104000</v>
      </c>
      <c r="W2820" s="30">
        <f t="shared" si="418"/>
        <v>104000</v>
      </c>
      <c r="X2820" s="33">
        <v>50</v>
      </c>
      <c r="Y2820" s="6" t="s">
        <v>35</v>
      </c>
      <c r="Z2820" s="19">
        <v>0.01</v>
      </c>
    </row>
    <row r="2821" spans="1:26" s="37" customFormat="1" ht="36.75" customHeight="1" thickBot="1" x14ac:dyDescent="0.6">
      <c r="A2821" s="14">
        <v>2337</v>
      </c>
      <c r="B2821" s="14" t="s">
        <v>32</v>
      </c>
      <c r="C2821" s="14">
        <v>51888</v>
      </c>
      <c r="D2821" s="14">
        <v>7</v>
      </c>
      <c r="E2821" s="14">
        <v>0</v>
      </c>
      <c r="F2821" s="14">
        <v>0</v>
      </c>
      <c r="G2821" s="29">
        <v>1</v>
      </c>
      <c r="H2821" s="20">
        <v>2800</v>
      </c>
      <c r="I2821" s="14">
        <v>130</v>
      </c>
      <c r="J2821" s="30">
        <f t="shared" si="420"/>
        <v>364000</v>
      </c>
      <c r="K2821" s="14">
        <v>1</v>
      </c>
      <c r="L2821" s="14"/>
      <c r="M2821" s="14"/>
      <c r="N2821" s="14">
        <v>1</v>
      </c>
      <c r="O2821" s="19"/>
      <c r="P2821" s="31">
        <v>100</v>
      </c>
      <c r="Q2821" s="32"/>
      <c r="R2821" s="32"/>
      <c r="S2821" s="31"/>
      <c r="T2821" s="31"/>
      <c r="U2821" s="30"/>
      <c r="V2821" s="30">
        <f t="shared" si="421"/>
        <v>364000</v>
      </c>
      <c r="W2821" s="30">
        <f t="shared" si="418"/>
        <v>364000</v>
      </c>
      <c r="X2821" s="33">
        <v>50</v>
      </c>
      <c r="Y2821" s="6" t="s">
        <v>35</v>
      </c>
      <c r="Z2821" s="19">
        <v>0.01</v>
      </c>
    </row>
    <row r="2822" spans="1:26" s="37" customFormat="1" ht="36.75" customHeight="1" thickBot="1" x14ac:dyDescent="0.6">
      <c r="A2822" s="14">
        <v>2338</v>
      </c>
      <c r="B2822" s="14" t="s">
        <v>32</v>
      </c>
      <c r="C2822" s="14">
        <v>51891</v>
      </c>
      <c r="D2822" s="14">
        <v>10</v>
      </c>
      <c r="E2822" s="14">
        <v>0</v>
      </c>
      <c r="F2822" s="14">
        <v>0</v>
      </c>
      <c r="G2822" s="29">
        <v>1</v>
      </c>
      <c r="H2822" s="20">
        <v>4000</v>
      </c>
      <c r="I2822" s="14">
        <v>130</v>
      </c>
      <c r="J2822" s="30">
        <f t="shared" si="420"/>
        <v>520000</v>
      </c>
      <c r="K2822" s="14">
        <v>1</v>
      </c>
      <c r="L2822" s="14"/>
      <c r="M2822" s="14"/>
      <c r="N2822" s="14">
        <v>1</v>
      </c>
      <c r="O2822" s="19"/>
      <c r="P2822" s="31">
        <v>100</v>
      </c>
      <c r="Q2822" s="32"/>
      <c r="R2822" s="32"/>
      <c r="S2822" s="31"/>
      <c r="T2822" s="31"/>
      <c r="U2822" s="30"/>
      <c r="V2822" s="30">
        <f t="shared" si="421"/>
        <v>520000</v>
      </c>
      <c r="W2822" s="30">
        <f t="shared" si="418"/>
        <v>520000</v>
      </c>
      <c r="X2822" s="33">
        <v>50</v>
      </c>
      <c r="Y2822" s="6" t="s">
        <v>35</v>
      </c>
      <c r="Z2822" s="19">
        <v>0.01</v>
      </c>
    </row>
    <row r="2823" spans="1:26" s="37" customFormat="1" ht="36.75" customHeight="1" thickBot="1" x14ac:dyDescent="0.6">
      <c r="A2823" s="14">
        <v>2339</v>
      </c>
      <c r="B2823" s="14" t="s">
        <v>32</v>
      </c>
      <c r="C2823" s="14">
        <v>51137</v>
      </c>
      <c r="D2823" s="14">
        <v>0</v>
      </c>
      <c r="E2823" s="14">
        <v>1</v>
      </c>
      <c r="F2823" s="14">
        <v>16</v>
      </c>
      <c r="G2823" s="29">
        <v>1</v>
      </c>
      <c r="H2823" s="20">
        <v>116</v>
      </c>
      <c r="I2823" s="14">
        <v>130</v>
      </c>
      <c r="J2823" s="30">
        <f t="shared" si="420"/>
        <v>15080</v>
      </c>
      <c r="K2823" s="14">
        <v>1</v>
      </c>
      <c r="L2823" s="14"/>
      <c r="M2823" s="14"/>
      <c r="N2823" s="14">
        <v>1</v>
      </c>
      <c r="O2823" s="19"/>
      <c r="P2823" s="31">
        <v>100</v>
      </c>
      <c r="Q2823" s="32"/>
      <c r="R2823" s="32"/>
      <c r="S2823" s="31"/>
      <c r="T2823" s="31"/>
      <c r="U2823" s="30"/>
      <c r="V2823" s="30">
        <f t="shared" si="421"/>
        <v>15080</v>
      </c>
      <c r="W2823" s="30">
        <f t="shared" si="418"/>
        <v>15080</v>
      </c>
      <c r="X2823" s="33">
        <v>50</v>
      </c>
      <c r="Y2823" s="6" t="s">
        <v>35</v>
      </c>
      <c r="Z2823" s="19">
        <v>0.01</v>
      </c>
    </row>
    <row r="2824" spans="1:26" s="37" customFormat="1" ht="36.75" customHeight="1" thickBot="1" x14ac:dyDescent="0.6">
      <c r="A2824" s="14">
        <v>2340</v>
      </c>
      <c r="B2824" s="14" t="s">
        <v>32</v>
      </c>
      <c r="C2824" s="14">
        <v>51231</v>
      </c>
      <c r="D2824" s="14">
        <v>3</v>
      </c>
      <c r="E2824" s="14">
        <v>0</v>
      </c>
      <c r="F2824" s="14">
        <v>0</v>
      </c>
      <c r="G2824" s="29">
        <v>1</v>
      </c>
      <c r="H2824" s="20">
        <v>1200</v>
      </c>
      <c r="I2824" s="14">
        <v>100</v>
      </c>
      <c r="J2824" s="30">
        <f t="shared" si="420"/>
        <v>120000</v>
      </c>
      <c r="K2824" s="14">
        <v>1</v>
      </c>
      <c r="L2824" s="14"/>
      <c r="M2824" s="14"/>
      <c r="N2824" s="14">
        <v>1</v>
      </c>
      <c r="O2824" s="19"/>
      <c r="P2824" s="31">
        <v>100</v>
      </c>
      <c r="Q2824" s="32"/>
      <c r="R2824" s="32"/>
      <c r="S2824" s="31"/>
      <c r="T2824" s="31"/>
      <c r="U2824" s="30"/>
      <c r="V2824" s="30">
        <f t="shared" si="421"/>
        <v>120000</v>
      </c>
      <c r="W2824" s="30">
        <f t="shared" si="418"/>
        <v>120000</v>
      </c>
      <c r="X2824" s="33">
        <v>50</v>
      </c>
      <c r="Y2824" s="6" t="s">
        <v>35</v>
      </c>
      <c r="Z2824" s="19">
        <v>0.01</v>
      </c>
    </row>
    <row r="2825" spans="1:26" s="37" customFormat="1" ht="36.75" customHeight="1" thickBot="1" x14ac:dyDescent="0.6">
      <c r="A2825" s="14">
        <v>2341</v>
      </c>
      <c r="B2825" s="14" t="s">
        <v>32</v>
      </c>
      <c r="C2825" s="14">
        <v>50957</v>
      </c>
      <c r="D2825" s="14">
        <v>0</v>
      </c>
      <c r="E2825" s="14">
        <v>2</v>
      </c>
      <c r="F2825" s="14">
        <v>90</v>
      </c>
      <c r="G2825" s="29">
        <v>1</v>
      </c>
      <c r="H2825" s="20">
        <v>290</v>
      </c>
      <c r="I2825" s="14">
        <v>130</v>
      </c>
      <c r="J2825" s="30">
        <f t="shared" si="420"/>
        <v>37700</v>
      </c>
      <c r="K2825" s="14">
        <v>1</v>
      </c>
      <c r="L2825" s="14"/>
      <c r="M2825" s="14"/>
      <c r="N2825" s="14">
        <v>1</v>
      </c>
      <c r="O2825" s="19"/>
      <c r="P2825" s="31">
        <v>100</v>
      </c>
      <c r="Q2825" s="32"/>
      <c r="R2825" s="32"/>
      <c r="S2825" s="31"/>
      <c r="T2825" s="31"/>
      <c r="U2825" s="30"/>
      <c r="V2825" s="30">
        <f t="shared" si="421"/>
        <v>37700</v>
      </c>
      <c r="W2825" s="30">
        <f t="shared" si="418"/>
        <v>37700</v>
      </c>
      <c r="X2825" s="33">
        <v>50</v>
      </c>
      <c r="Y2825" s="6" t="s">
        <v>35</v>
      </c>
      <c r="Z2825" s="19">
        <v>0.01</v>
      </c>
    </row>
    <row r="2826" spans="1:26" s="37" customFormat="1" ht="36.75" customHeight="1" thickBot="1" x14ac:dyDescent="0.6">
      <c r="A2826" s="14">
        <v>2342</v>
      </c>
      <c r="B2826" s="14" t="s">
        <v>32</v>
      </c>
      <c r="C2826" s="14">
        <v>50958</v>
      </c>
      <c r="D2826" s="14">
        <v>0</v>
      </c>
      <c r="E2826" s="14">
        <v>2</v>
      </c>
      <c r="F2826" s="14">
        <v>90</v>
      </c>
      <c r="G2826" s="29">
        <v>1</v>
      </c>
      <c r="H2826" s="20">
        <v>290</v>
      </c>
      <c r="I2826" s="14">
        <v>130</v>
      </c>
      <c r="J2826" s="30">
        <f t="shared" si="420"/>
        <v>37700</v>
      </c>
      <c r="K2826" s="14">
        <v>1</v>
      </c>
      <c r="L2826" s="14"/>
      <c r="M2826" s="14"/>
      <c r="N2826" s="14">
        <v>1</v>
      </c>
      <c r="O2826" s="19"/>
      <c r="P2826" s="31">
        <v>100</v>
      </c>
      <c r="Q2826" s="32"/>
      <c r="R2826" s="32"/>
      <c r="S2826" s="31"/>
      <c r="T2826" s="31"/>
      <c r="U2826" s="30"/>
      <c r="V2826" s="30">
        <f t="shared" si="421"/>
        <v>37700</v>
      </c>
      <c r="W2826" s="30">
        <f t="shared" si="418"/>
        <v>37700</v>
      </c>
      <c r="X2826" s="33">
        <v>50</v>
      </c>
      <c r="Y2826" s="6" t="s">
        <v>35</v>
      </c>
      <c r="Z2826" s="19">
        <v>0.01</v>
      </c>
    </row>
    <row r="2827" spans="1:26" s="37" customFormat="1" ht="36.75" customHeight="1" thickBot="1" x14ac:dyDescent="0.6">
      <c r="A2827" s="14">
        <v>2343</v>
      </c>
      <c r="B2827" s="14" t="s">
        <v>32</v>
      </c>
      <c r="C2827" s="14">
        <v>50959</v>
      </c>
      <c r="D2827" s="14">
        <v>0</v>
      </c>
      <c r="E2827" s="14">
        <v>2</v>
      </c>
      <c r="F2827" s="14">
        <v>90</v>
      </c>
      <c r="G2827" s="29">
        <v>1</v>
      </c>
      <c r="H2827" s="20">
        <v>290</v>
      </c>
      <c r="I2827" s="14">
        <v>130</v>
      </c>
      <c r="J2827" s="30">
        <f t="shared" si="420"/>
        <v>37700</v>
      </c>
      <c r="K2827" s="14">
        <v>1</v>
      </c>
      <c r="L2827" s="14"/>
      <c r="M2827" s="14"/>
      <c r="N2827" s="14">
        <v>1</v>
      </c>
      <c r="O2827" s="19"/>
      <c r="P2827" s="31">
        <v>100</v>
      </c>
      <c r="Q2827" s="32"/>
      <c r="R2827" s="32"/>
      <c r="S2827" s="31"/>
      <c r="T2827" s="31"/>
      <c r="U2827" s="30"/>
      <c r="V2827" s="30">
        <f t="shared" si="421"/>
        <v>37700</v>
      </c>
      <c r="W2827" s="30">
        <f t="shared" ref="W2827:W2842" si="422">V2827</f>
        <v>37700</v>
      </c>
      <c r="X2827" s="33">
        <v>50</v>
      </c>
      <c r="Y2827" s="6" t="s">
        <v>35</v>
      </c>
      <c r="Z2827" s="19">
        <v>0.01</v>
      </c>
    </row>
    <row r="2828" spans="1:26" s="37" customFormat="1" ht="36.75" customHeight="1" thickBot="1" x14ac:dyDescent="0.6">
      <c r="A2828" s="14">
        <v>2344</v>
      </c>
      <c r="B2828" s="14" t="s">
        <v>32</v>
      </c>
      <c r="C2828" s="14">
        <v>50960</v>
      </c>
      <c r="D2828" s="14">
        <v>0</v>
      </c>
      <c r="E2828" s="14">
        <v>2</v>
      </c>
      <c r="F2828" s="14">
        <v>90</v>
      </c>
      <c r="G2828" s="29">
        <v>1</v>
      </c>
      <c r="H2828" s="20">
        <v>290</v>
      </c>
      <c r="I2828" s="14">
        <v>130</v>
      </c>
      <c r="J2828" s="30">
        <f t="shared" si="420"/>
        <v>37700</v>
      </c>
      <c r="K2828" s="14">
        <v>1</v>
      </c>
      <c r="L2828" s="14"/>
      <c r="M2828" s="14"/>
      <c r="N2828" s="14">
        <v>1</v>
      </c>
      <c r="O2828" s="19"/>
      <c r="P2828" s="31">
        <v>100</v>
      </c>
      <c r="Q2828" s="32"/>
      <c r="R2828" s="32"/>
      <c r="S2828" s="31"/>
      <c r="T2828" s="31"/>
      <c r="U2828" s="30"/>
      <c r="V2828" s="30">
        <f t="shared" si="421"/>
        <v>37700</v>
      </c>
      <c r="W2828" s="30">
        <f t="shared" si="422"/>
        <v>37700</v>
      </c>
      <c r="X2828" s="33">
        <v>50</v>
      </c>
      <c r="Y2828" s="6" t="s">
        <v>35</v>
      </c>
      <c r="Z2828" s="19">
        <v>0.01</v>
      </c>
    </row>
    <row r="2829" spans="1:26" s="37" customFormat="1" ht="36.75" customHeight="1" thickBot="1" x14ac:dyDescent="0.6">
      <c r="A2829" s="14">
        <v>2345</v>
      </c>
      <c r="B2829" s="14" t="s">
        <v>32</v>
      </c>
      <c r="C2829" s="14">
        <v>52050</v>
      </c>
      <c r="D2829" s="14">
        <v>0</v>
      </c>
      <c r="E2829" s="14">
        <v>1</v>
      </c>
      <c r="F2829" s="14">
        <v>89</v>
      </c>
      <c r="G2829" s="29">
        <v>1</v>
      </c>
      <c r="H2829" s="20">
        <v>189</v>
      </c>
      <c r="I2829" s="14">
        <v>100</v>
      </c>
      <c r="J2829" s="30">
        <f t="shared" si="420"/>
        <v>18900</v>
      </c>
      <c r="K2829" s="14">
        <v>1</v>
      </c>
      <c r="L2829" s="14"/>
      <c r="M2829" s="14"/>
      <c r="N2829" s="14">
        <v>1</v>
      </c>
      <c r="O2829" s="19"/>
      <c r="P2829" s="31">
        <v>100</v>
      </c>
      <c r="Q2829" s="32"/>
      <c r="R2829" s="32"/>
      <c r="S2829" s="31"/>
      <c r="T2829" s="31"/>
      <c r="U2829" s="30"/>
      <c r="V2829" s="30">
        <f t="shared" si="421"/>
        <v>18900</v>
      </c>
      <c r="W2829" s="30">
        <f t="shared" si="422"/>
        <v>18900</v>
      </c>
      <c r="X2829" s="33">
        <v>50</v>
      </c>
      <c r="Y2829" s="6" t="s">
        <v>35</v>
      </c>
      <c r="Z2829" s="19">
        <v>0.01</v>
      </c>
    </row>
    <row r="2830" spans="1:26" s="37" customFormat="1" ht="36.75" customHeight="1" thickBot="1" x14ac:dyDescent="0.6">
      <c r="A2830" s="14">
        <v>2346</v>
      </c>
      <c r="B2830" s="14" t="s">
        <v>32</v>
      </c>
      <c r="C2830" s="14">
        <v>52863</v>
      </c>
      <c r="D2830" s="14">
        <v>7</v>
      </c>
      <c r="E2830" s="14">
        <v>0</v>
      </c>
      <c r="F2830" s="14">
        <v>0</v>
      </c>
      <c r="G2830" s="29">
        <v>1</v>
      </c>
      <c r="H2830" s="20">
        <v>2800</v>
      </c>
      <c r="I2830" s="14">
        <v>100</v>
      </c>
      <c r="J2830" s="30">
        <f t="shared" si="420"/>
        <v>280000</v>
      </c>
      <c r="K2830" s="14">
        <v>1</v>
      </c>
      <c r="L2830" s="14"/>
      <c r="M2830" s="14"/>
      <c r="N2830" s="14">
        <v>1</v>
      </c>
      <c r="O2830" s="19"/>
      <c r="P2830" s="31">
        <v>100</v>
      </c>
      <c r="Q2830" s="32"/>
      <c r="R2830" s="32"/>
      <c r="S2830" s="31"/>
      <c r="T2830" s="31"/>
      <c r="U2830" s="30"/>
      <c r="V2830" s="30">
        <f t="shared" si="421"/>
        <v>280000</v>
      </c>
      <c r="W2830" s="30">
        <f t="shared" si="422"/>
        <v>280000</v>
      </c>
      <c r="X2830" s="33">
        <v>50</v>
      </c>
      <c r="Y2830" s="6" t="s">
        <v>35</v>
      </c>
      <c r="Z2830" s="19">
        <v>0.01</v>
      </c>
    </row>
    <row r="2831" spans="1:26" s="37" customFormat="1" ht="36.75" customHeight="1" thickBot="1" x14ac:dyDescent="0.6">
      <c r="A2831" s="14">
        <v>2347</v>
      </c>
      <c r="B2831" s="14" t="s">
        <v>32</v>
      </c>
      <c r="C2831" s="14">
        <v>51138</v>
      </c>
      <c r="D2831" s="14">
        <v>0</v>
      </c>
      <c r="E2831" s="14">
        <v>1</v>
      </c>
      <c r="F2831" s="14">
        <v>10</v>
      </c>
      <c r="G2831" s="29">
        <v>1</v>
      </c>
      <c r="H2831" s="20">
        <v>110</v>
      </c>
      <c r="I2831" s="14">
        <v>100</v>
      </c>
      <c r="J2831" s="30">
        <f t="shared" si="420"/>
        <v>11000</v>
      </c>
      <c r="K2831" s="14">
        <v>1</v>
      </c>
      <c r="L2831" s="14"/>
      <c r="M2831" s="14"/>
      <c r="N2831" s="14">
        <v>1</v>
      </c>
      <c r="O2831" s="19"/>
      <c r="P2831" s="31">
        <v>100</v>
      </c>
      <c r="Q2831" s="32"/>
      <c r="R2831" s="32"/>
      <c r="S2831" s="31"/>
      <c r="T2831" s="31"/>
      <c r="U2831" s="30"/>
      <c r="V2831" s="30">
        <f t="shared" si="421"/>
        <v>11000</v>
      </c>
      <c r="W2831" s="30">
        <f t="shared" si="422"/>
        <v>11000</v>
      </c>
      <c r="X2831" s="33">
        <v>50</v>
      </c>
      <c r="Y2831" s="6" t="s">
        <v>35</v>
      </c>
      <c r="Z2831" s="19">
        <v>0.01</v>
      </c>
    </row>
    <row r="2832" spans="1:26" s="37" customFormat="1" ht="36.75" customHeight="1" thickBot="1" x14ac:dyDescent="0.6">
      <c r="A2832" s="14">
        <v>2348</v>
      </c>
      <c r="B2832" s="14" t="s">
        <v>32</v>
      </c>
      <c r="C2832" s="14">
        <v>51982</v>
      </c>
      <c r="D2832" s="14">
        <v>10</v>
      </c>
      <c r="E2832" s="14">
        <v>0</v>
      </c>
      <c r="F2832" s="14">
        <v>0</v>
      </c>
      <c r="G2832" s="29">
        <v>1</v>
      </c>
      <c r="H2832" s="20">
        <v>4000</v>
      </c>
      <c r="I2832" s="14">
        <v>100</v>
      </c>
      <c r="J2832" s="30">
        <f t="shared" si="420"/>
        <v>400000</v>
      </c>
      <c r="K2832" s="14">
        <v>1</v>
      </c>
      <c r="L2832" s="14"/>
      <c r="M2832" s="14"/>
      <c r="N2832" s="14">
        <v>1</v>
      </c>
      <c r="O2832" s="19"/>
      <c r="P2832" s="31">
        <v>100</v>
      </c>
      <c r="Q2832" s="32"/>
      <c r="R2832" s="32"/>
      <c r="S2832" s="31"/>
      <c r="T2832" s="31"/>
      <c r="U2832" s="30"/>
      <c r="V2832" s="30">
        <f t="shared" si="421"/>
        <v>400000</v>
      </c>
      <c r="W2832" s="30">
        <f t="shared" si="422"/>
        <v>400000</v>
      </c>
      <c r="X2832" s="33">
        <v>50</v>
      </c>
      <c r="Y2832" s="6" t="s">
        <v>35</v>
      </c>
      <c r="Z2832" s="19">
        <v>0.01</v>
      </c>
    </row>
    <row r="2833" spans="1:26" s="37" customFormat="1" ht="36.75" customHeight="1" thickBot="1" x14ac:dyDescent="0.6">
      <c r="A2833" s="14">
        <v>2349</v>
      </c>
      <c r="B2833" s="14" t="s">
        <v>32</v>
      </c>
      <c r="C2833" s="14">
        <v>50909</v>
      </c>
      <c r="D2833" s="14">
        <v>7</v>
      </c>
      <c r="E2833" s="14">
        <v>1</v>
      </c>
      <c r="F2833" s="14">
        <v>71</v>
      </c>
      <c r="G2833" s="29">
        <v>1</v>
      </c>
      <c r="H2833" s="20">
        <v>2971</v>
      </c>
      <c r="I2833" s="14">
        <v>130</v>
      </c>
      <c r="J2833" s="30">
        <f t="shared" si="420"/>
        <v>386230</v>
      </c>
      <c r="K2833" s="14">
        <v>1</v>
      </c>
      <c r="L2833" s="14"/>
      <c r="M2833" s="14"/>
      <c r="N2833" s="14">
        <v>1</v>
      </c>
      <c r="O2833" s="19"/>
      <c r="P2833" s="31">
        <v>100</v>
      </c>
      <c r="Q2833" s="32"/>
      <c r="R2833" s="32"/>
      <c r="S2833" s="31"/>
      <c r="T2833" s="31"/>
      <c r="U2833" s="30"/>
      <c r="V2833" s="30">
        <f t="shared" si="421"/>
        <v>386230</v>
      </c>
      <c r="W2833" s="30">
        <f t="shared" si="422"/>
        <v>386230</v>
      </c>
      <c r="X2833" s="33">
        <v>50</v>
      </c>
      <c r="Y2833" s="6" t="s">
        <v>35</v>
      </c>
      <c r="Z2833" s="19">
        <v>0.01</v>
      </c>
    </row>
    <row r="2834" spans="1:26" s="37" customFormat="1" ht="36.75" customHeight="1" thickBot="1" x14ac:dyDescent="0.6">
      <c r="A2834" s="14">
        <v>2350</v>
      </c>
      <c r="B2834" s="14" t="s">
        <v>32</v>
      </c>
      <c r="C2834" s="14">
        <v>51972</v>
      </c>
      <c r="D2834" s="14">
        <v>0</v>
      </c>
      <c r="E2834" s="14">
        <v>1</v>
      </c>
      <c r="F2834" s="14">
        <v>32</v>
      </c>
      <c r="G2834" s="29">
        <v>1</v>
      </c>
      <c r="H2834" s="20">
        <v>132</v>
      </c>
      <c r="I2834" s="14">
        <v>100</v>
      </c>
      <c r="J2834" s="30">
        <f t="shared" si="420"/>
        <v>13200</v>
      </c>
      <c r="K2834" s="14">
        <v>1</v>
      </c>
      <c r="L2834" s="14"/>
      <c r="M2834" s="14"/>
      <c r="N2834" s="14">
        <v>1</v>
      </c>
      <c r="O2834" s="19"/>
      <c r="P2834" s="31">
        <v>100</v>
      </c>
      <c r="Q2834" s="32"/>
      <c r="R2834" s="32"/>
      <c r="S2834" s="31"/>
      <c r="T2834" s="31"/>
      <c r="U2834" s="30"/>
      <c r="V2834" s="30">
        <f t="shared" si="421"/>
        <v>13200</v>
      </c>
      <c r="W2834" s="30">
        <f t="shared" si="422"/>
        <v>13200</v>
      </c>
      <c r="X2834" s="33">
        <v>50</v>
      </c>
      <c r="Y2834" s="6" t="s">
        <v>35</v>
      </c>
      <c r="Z2834" s="19">
        <v>0.01</v>
      </c>
    </row>
    <row r="2835" spans="1:26" s="37" customFormat="1" ht="36.75" customHeight="1" thickBot="1" x14ac:dyDescent="0.6">
      <c r="A2835" s="14">
        <v>2351</v>
      </c>
      <c r="B2835" s="14" t="s">
        <v>32</v>
      </c>
      <c r="C2835" s="14">
        <v>12903</v>
      </c>
      <c r="D2835" s="14">
        <v>0</v>
      </c>
      <c r="E2835" s="14">
        <v>1</v>
      </c>
      <c r="F2835" s="14">
        <v>38</v>
      </c>
      <c r="G2835" s="29">
        <v>1</v>
      </c>
      <c r="H2835" s="20">
        <v>138</v>
      </c>
      <c r="I2835" s="14">
        <v>420</v>
      </c>
      <c r="J2835" s="30">
        <f t="shared" si="420"/>
        <v>57960</v>
      </c>
      <c r="K2835" s="14">
        <v>1</v>
      </c>
      <c r="L2835" s="14"/>
      <c r="M2835" s="14"/>
      <c r="N2835" s="14">
        <v>1</v>
      </c>
      <c r="O2835" s="19"/>
      <c r="P2835" s="31">
        <v>100</v>
      </c>
      <c r="Q2835" s="32"/>
      <c r="R2835" s="32"/>
      <c r="S2835" s="31"/>
      <c r="T2835" s="31"/>
      <c r="U2835" s="30"/>
      <c r="V2835" s="30">
        <f t="shared" si="421"/>
        <v>57960</v>
      </c>
      <c r="W2835" s="30">
        <f t="shared" si="422"/>
        <v>57960</v>
      </c>
      <c r="X2835" s="33">
        <v>50</v>
      </c>
      <c r="Y2835" s="6" t="s">
        <v>35</v>
      </c>
      <c r="Z2835" s="19">
        <v>0.01</v>
      </c>
    </row>
    <row r="2836" spans="1:26" s="37" customFormat="1" ht="36.75" customHeight="1" thickBot="1" x14ac:dyDescent="0.6">
      <c r="A2836" s="14">
        <v>2352</v>
      </c>
      <c r="B2836" s="14" t="s">
        <v>32</v>
      </c>
      <c r="C2836" s="14">
        <v>32345</v>
      </c>
      <c r="D2836" s="14">
        <v>0</v>
      </c>
      <c r="E2836" s="14">
        <v>3</v>
      </c>
      <c r="F2836" s="14">
        <v>85</v>
      </c>
      <c r="G2836" s="29">
        <v>1</v>
      </c>
      <c r="H2836" s="20">
        <v>385</v>
      </c>
      <c r="I2836" s="14">
        <v>100</v>
      </c>
      <c r="J2836" s="30">
        <f t="shared" si="420"/>
        <v>38500</v>
      </c>
      <c r="K2836" s="14">
        <v>1</v>
      </c>
      <c r="L2836" s="14"/>
      <c r="M2836" s="14"/>
      <c r="N2836" s="14">
        <v>1</v>
      </c>
      <c r="O2836" s="19"/>
      <c r="P2836" s="31">
        <v>100</v>
      </c>
      <c r="Q2836" s="32"/>
      <c r="R2836" s="32"/>
      <c r="S2836" s="31"/>
      <c r="T2836" s="31"/>
      <c r="U2836" s="30"/>
      <c r="V2836" s="30">
        <f t="shared" si="421"/>
        <v>38500</v>
      </c>
      <c r="W2836" s="30">
        <f t="shared" si="422"/>
        <v>38500</v>
      </c>
      <c r="X2836" s="33">
        <v>50</v>
      </c>
      <c r="Y2836" s="6" t="s">
        <v>35</v>
      </c>
      <c r="Z2836" s="19">
        <v>0.01</v>
      </c>
    </row>
    <row r="2837" spans="1:26" s="37" customFormat="1" ht="36.75" customHeight="1" thickBot="1" x14ac:dyDescent="0.6">
      <c r="A2837" s="14">
        <v>2353</v>
      </c>
      <c r="B2837" s="14" t="s">
        <v>32</v>
      </c>
      <c r="C2837" s="14">
        <v>32277</v>
      </c>
      <c r="D2837" s="14">
        <v>11</v>
      </c>
      <c r="E2837" s="14">
        <v>1</v>
      </c>
      <c r="F2837" s="14">
        <v>41</v>
      </c>
      <c r="G2837" s="29">
        <v>1</v>
      </c>
      <c r="H2837" s="20">
        <v>4541</v>
      </c>
      <c r="I2837" s="14">
        <v>130</v>
      </c>
      <c r="J2837" s="30">
        <f t="shared" si="420"/>
        <v>590330</v>
      </c>
      <c r="K2837" s="14">
        <v>1</v>
      </c>
      <c r="L2837" s="14"/>
      <c r="M2837" s="14"/>
      <c r="N2837" s="14">
        <v>1</v>
      </c>
      <c r="O2837" s="19"/>
      <c r="P2837" s="31">
        <v>100</v>
      </c>
      <c r="Q2837" s="32"/>
      <c r="R2837" s="32"/>
      <c r="S2837" s="31"/>
      <c r="T2837" s="31"/>
      <c r="U2837" s="30"/>
      <c r="V2837" s="30">
        <f t="shared" si="421"/>
        <v>590330</v>
      </c>
      <c r="W2837" s="30">
        <f t="shared" si="422"/>
        <v>590330</v>
      </c>
      <c r="X2837" s="33">
        <v>50</v>
      </c>
      <c r="Y2837" s="6" t="s">
        <v>35</v>
      </c>
      <c r="Z2837" s="19">
        <v>0.01</v>
      </c>
    </row>
    <row r="2838" spans="1:26" s="37" customFormat="1" ht="36.75" customHeight="1" thickBot="1" x14ac:dyDescent="0.6">
      <c r="A2838" s="14">
        <v>2354</v>
      </c>
      <c r="B2838" s="14" t="s">
        <v>32</v>
      </c>
      <c r="C2838" s="14">
        <v>32278</v>
      </c>
      <c r="D2838" s="14">
        <v>9</v>
      </c>
      <c r="E2838" s="14">
        <v>3</v>
      </c>
      <c r="F2838" s="14">
        <v>24</v>
      </c>
      <c r="G2838" s="29">
        <v>1</v>
      </c>
      <c r="H2838" s="20">
        <v>3924</v>
      </c>
      <c r="I2838" s="14">
        <v>130</v>
      </c>
      <c r="J2838" s="30">
        <f t="shared" si="420"/>
        <v>510120</v>
      </c>
      <c r="K2838" s="14">
        <v>1</v>
      </c>
      <c r="L2838" s="14"/>
      <c r="M2838" s="14"/>
      <c r="N2838" s="14">
        <v>1</v>
      </c>
      <c r="O2838" s="19"/>
      <c r="P2838" s="31">
        <v>100</v>
      </c>
      <c r="Q2838" s="32"/>
      <c r="R2838" s="32"/>
      <c r="S2838" s="31"/>
      <c r="T2838" s="31"/>
      <c r="U2838" s="30"/>
      <c r="V2838" s="30">
        <f t="shared" si="421"/>
        <v>510120</v>
      </c>
      <c r="W2838" s="30">
        <f t="shared" si="422"/>
        <v>510120</v>
      </c>
      <c r="X2838" s="33">
        <v>50</v>
      </c>
      <c r="Y2838" s="6" t="s">
        <v>35</v>
      </c>
      <c r="Z2838" s="19">
        <v>0.01</v>
      </c>
    </row>
    <row r="2839" spans="1:26" s="37" customFormat="1" ht="36.75" customHeight="1" thickBot="1" x14ac:dyDescent="0.6">
      <c r="A2839" s="14">
        <v>2355</v>
      </c>
      <c r="B2839" s="14" t="s">
        <v>32</v>
      </c>
      <c r="C2839" s="14">
        <v>19426</v>
      </c>
      <c r="D2839" s="14">
        <v>2</v>
      </c>
      <c r="E2839" s="14">
        <v>0</v>
      </c>
      <c r="F2839" s="14">
        <v>15</v>
      </c>
      <c r="G2839" s="29">
        <v>1</v>
      </c>
      <c r="H2839" s="20">
        <v>815</v>
      </c>
      <c r="I2839" s="14">
        <v>100</v>
      </c>
      <c r="J2839" s="30">
        <f t="shared" si="420"/>
        <v>81500</v>
      </c>
      <c r="K2839" s="14">
        <v>1</v>
      </c>
      <c r="L2839" s="14"/>
      <c r="M2839" s="14"/>
      <c r="N2839" s="14">
        <v>1</v>
      </c>
      <c r="O2839" s="19"/>
      <c r="P2839" s="31">
        <v>100</v>
      </c>
      <c r="Q2839" s="32"/>
      <c r="R2839" s="32"/>
      <c r="S2839" s="31"/>
      <c r="T2839" s="31"/>
      <c r="U2839" s="30"/>
      <c r="V2839" s="30">
        <f t="shared" si="421"/>
        <v>81500</v>
      </c>
      <c r="W2839" s="30">
        <f t="shared" si="422"/>
        <v>81500</v>
      </c>
      <c r="X2839" s="33">
        <v>50</v>
      </c>
      <c r="Y2839" s="6" t="s">
        <v>35</v>
      </c>
      <c r="Z2839" s="19">
        <v>0.01</v>
      </c>
    </row>
    <row r="2840" spans="1:26" s="37" customFormat="1" ht="36.75" customHeight="1" thickBot="1" x14ac:dyDescent="0.6">
      <c r="A2840" s="14">
        <v>2356</v>
      </c>
      <c r="B2840" s="14" t="s">
        <v>32</v>
      </c>
      <c r="C2840" s="14">
        <v>19444</v>
      </c>
      <c r="D2840" s="14">
        <v>0</v>
      </c>
      <c r="E2840" s="14">
        <v>1</v>
      </c>
      <c r="F2840" s="14">
        <v>38</v>
      </c>
      <c r="G2840" s="29">
        <v>1</v>
      </c>
      <c r="H2840" s="20">
        <v>138</v>
      </c>
      <c r="I2840" s="14">
        <v>420</v>
      </c>
      <c r="J2840" s="30">
        <f t="shared" si="420"/>
        <v>57960</v>
      </c>
      <c r="K2840" s="14">
        <v>1</v>
      </c>
      <c r="L2840" s="14"/>
      <c r="M2840" s="14"/>
      <c r="N2840" s="14">
        <v>1</v>
      </c>
      <c r="O2840" s="19"/>
      <c r="P2840" s="31">
        <v>100</v>
      </c>
      <c r="Q2840" s="32"/>
      <c r="R2840" s="32"/>
      <c r="S2840" s="31"/>
      <c r="T2840" s="31"/>
      <c r="U2840" s="30"/>
      <c r="V2840" s="30">
        <f t="shared" si="421"/>
        <v>57960</v>
      </c>
      <c r="W2840" s="30">
        <f t="shared" si="422"/>
        <v>57960</v>
      </c>
      <c r="X2840" s="33">
        <v>50</v>
      </c>
      <c r="Y2840" s="6" t="s">
        <v>35</v>
      </c>
      <c r="Z2840" s="19">
        <v>0.01</v>
      </c>
    </row>
    <row r="2841" spans="1:26" s="37" customFormat="1" ht="36.75" customHeight="1" thickBot="1" x14ac:dyDescent="0.6">
      <c r="A2841" s="14">
        <v>2357</v>
      </c>
      <c r="B2841" s="14" t="s">
        <v>32</v>
      </c>
      <c r="C2841" s="14">
        <v>52025</v>
      </c>
      <c r="D2841" s="14">
        <v>0</v>
      </c>
      <c r="E2841" s="14">
        <v>0</v>
      </c>
      <c r="F2841" s="14">
        <v>86</v>
      </c>
      <c r="G2841" s="29">
        <v>1</v>
      </c>
      <c r="H2841" s="20">
        <v>86</v>
      </c>
      <c r="I2841" s="14">
        <v>100</v>
      </c>
      <c r="J2841" s="30">
        <f t="shared" si="420"/>
        <v>8600</v>
      </c>
      <c r="K2841" s="14">
        <v>1</v>
      </c>
      <c r="L2841" s="14"/>
      <c r="M2841" s="14"/>
      <c r="N2841" s="14">
        <v>1</v>
      </c>
      <c r="O2841" s="19"/>
      <c r="P2841" s="31">
        <v>100</v>
      </c>
      <c r="Q2841" s="32"/>
      <c r="R2841" s="32"/>
      <c r="S2841" s="31"/>
      <c r="T2841" s="31"/>
      <c r="U2841" s="30"/>
      <c r="V2841" s="30">
        <f t="shared" si="421"/>
        <v>8600</v>
      </c>
      <c r="W2841" s="30">
        <f t="shared" si="422"/>
        <v>8600</v>
      </c>
      <c r="X2841" s="33">
        <v>50</v>
      </c>
      <c r="Y2841" s="6" t="s">
        <v>35</v>
      </c>
      <c r="Z2841" s="19">
        <v>0.01</v>
      </c>
    </row>
    <row r="2842" spans="1:26" s="37" customFormat="1" ht="36.75" customHeight="1" thickBot="1" x14ac:dyDescent="0.6">
      <c r="A2842" s="14">
        <v>2358</v>
      </c>
      <c r="B2842" s="14" t="s">
        <v>32</v>
      </c>
      <c r="C2842" s="14">
        <v>44776</v>
      </c>
      <c r="D2842" s="14">
        <v>1</v>
      </c>
      <c r="E2842" s="14">
        <v>3</v>
      </c>
      <c r="F2842" s="14">
        <v>9</v>
      </c>
      <c r="G2842" s="29">
        <v>1</v>
      </c>
      <c r="H2842" s="20">
        <v>709</v>
      </c>
      <c r="I2842" s="14">
        <v>100</v>
      </c>
      <c r="J2842" s="30">
        <f t="shared" si="420"/>
        <v>70900</v>
      </c>
      <c r="K2842" s="14">
        <v>1</v>
      </c>
      <c r="L2842" s="14"/>
      <c r="M2842" s="14"/>
      <c r="N2842" s="14">
        <v>1</v>
      </c>
      <c r="O2842" s="19"/>
      <c r="P2842" s="31">
        <v>100</v>
      </c>
      <c r="Q2842" s="32"/>
      <c r="R2842" s="32"/>
      <c r="S2842" s="31"/>
      <c r="T2842" s="31"/>
      <c r="U2842" s="30"/>
      <c r="V2842" s="30">
        <f t="shared" si="421"/>
        <v>70900</v>
      </c>
      <c r="W2842" s="30">
        <f t="shared" si="422"/>
        <v>70900</v>
      </c>
      <c r="X2842" s="33">
        <v>50</v>
      </c>
      <c r="Y2842" s="6" t="s">
        <v>35</v>
      </c>
      <c r="Z2842" s="19">
        <v>0.01</v>
      </c>
    </row>
    <row r="2843" spans="1:26" s="37" customFormat="1" ht="36.75" customHeight="1" thickBot="1" x14ac:dyDescent="0.6">
      <c r="A2843" s="14">
        <v>2359</v>
      </c>
      <c r="B2843" s="14" t="s">
        <v>32</v>
      </c>
      <c r="C2843" s="14">
        <v>21388</v>
      </c>
      <c r="D2843" s="14">
        <v>1</v>
      </c>
      <c r="E2843" s="14">
        <v>1</v>
      </c>
      <c r="F2843" s="14">
        <v>25</v>
      </c>
      <c r="G2843" s="29">
        <v>1</v>
      </c>
      <c r="H2843" s="20">
        <v>525</v>
      </c>
      <c r="I2843" s="14">
        <v>180</v>
      </c>
      <c r="J2843" s="30">
        <f t="shared" si="420"/>
        <v>94500</v>
      </c>
      <c r="K2843" s="14">
        <v>1</v>
      </c>
      <c r="L2843" s="14"/>
      <c r="M2843" s="14"/>
      <c r="N2843" s="14">
        <v>1</v>
      </c>
      <c r="O2843" s="19"/>
      <c r="P2843" s="31">
        <v>100</v>
      </c>
      <c r="Q2843" s="32"/>
      <c r="R2843" s="32"/>
      <c r="S2843" s="31"/>
      <c r="T2843" s="31"/>
      <c r="U2843" s="30"/>
      <c r="V2843" s="30">
        <f t="shared" si="421"/>
        <v>94500</v>
      </c>
      <c r="W2843" s="30">
        <f>V2843</f>
        <v>94500</v>
      </c>
      <c r="X2843" s="33">
        <v>50</v>
      </c>
      <c r="Y2843" s="6" t="s">
        <v>35</v>
      </c>
      <c r="Z2843" s="19">
        <v>0.01</v>
      </c>
    </row>
    <row r="2844" spans="1:26" s="37" customFormat="1" ht="36.75" customHeight="1" thickBot="1" x14ac:dyDescent="0.6">
      <c r="A2844" s="14">
        <v>2360</v>
      </c>
      <c r="B2844" s="14" t="s">
        <v>32</v>
      </c>
      <c r="C2844" s="14">
        <v>25394</v>
      </c>
      <c r="D2844" s="14">
        <v>0</v>
      </c>
      <c r="E2844" s="14">
        <v>0</v>
      </c>
      <c r="F2844" s="14">
        <v>85</v>
      </c>
      <c r="G2844" s="29">
        <v>1</v>
      </c>
      <c r="H2844" s="20">
        <v>85</v>
      </c>
      <c r="I2844" s="14">
        <v>100</v>
      </c>
      <c r="J2844" s="30">
        <f t="shared" si="420"/>
        <v>8500</v>
      </c>
      <c r="K2844" s="14">
        <v>1</v>
      </c>
      <c r="L2844" s="14"/>
      <c r="M2844" s="14"/>
      <c r="N2844" s="14">
        <v>1</v>
      </c>
      <c r="O2844" s="19"/>
      <c r="P2844" s="31">
        <v>100</v>
      </c>
      <c r="Q2844" s="32"/>
      <c r="R2844" s="32"/>
      <c r="S2844" s="31"/>
      <c r="T2844" s="31"/>
      <c r="U2844" s="30"/>
      <c r="V2844" s="30">
        <f t="shared" si="421"/>
        <v>8500</v>
      </c>
      <c r="W2844" s="30">
        <f>V2844</f>
        <v>8500</v>
      </c>
      <c r="X2844" s="33">
        <v>50</v>
      </c>
      <c r="Y2844" s="6" t="s">
        <v>35</v>
      </c>
      <c r="Z2844" s="19">
        <v>0.01</v>
      </c>
    </row>
    <row r="2845" spans="1:26" s="37" customFormat="1" ht="36.75" customHeight="1" thickBot="1" x14ac:dyDescent="0.6">
      <c r="A2845" s="14">
        <v>2361</v>
      </c>
      <c r="B2845" s="14" t="s">
        <v>32</v>
      </c>
      <c r="C2845" s="14">
        <v>51973</v>
      </c>
      <c r="D2845" s="14">
        <v>10</v>
      </c>
      <c r="E2845" s="14">
        <v>1</v>
      </c>
      <c r="F2845" s="14">
        <v>0</v>
      </c>
      <c r="G2845" s="29">
        <v>1</v>
      </c>
      <c r="H2845" s="20">
        <v>4100</v>
      </c>
      <c r="I2845" s="14">
        <v>100</v>
      </c>
      <c r="J2845" s="30">
        <f t="shared" si="420"/>
        <v>410000</v>
      </c>
      <c r="K2845" s="14">
        <v>2</v>
      </c>
      <c r="L2845" s="14"/>
      <c r="M2845" s="14"/>
      <c r="N2845" s="14">
        <v>1</v>
      </c>
      <c r="O2845" s="19"/>
      <c r="P2845" s="31">
        <v>100</v>
      </c>
      <c r="Q2845" s="32"/>
      <c r="R2845" s="32"/>
      <c r="S2845" s="31"/>
      <c r="T2845" s="31"/>
      <c r="U2845" s="30"/>
      <c r="V2845" s="30">
        <f t="shared" si="421"/>
        <v>410000</v>
      </c>
      <c r="W2845" s="30">
        <f>V2845</f>
        <v>410000</v>
      </c>
      <c r="X2845" s="33">
        <v>50</v>
      </c>
      <c r="Y2845" s="6" t="s">
        <v>35</v>
      </c>
      <c r="Z2845" s="19">
        <v>0.01</v>
      </c>
    </row>
    <row r="2846" spans="1:26" s="37" customFormat="1" ht="36.6" customHeight="1" thickBot="1" x14ac:dyDescent="0.6">
      <c r="A2846" s="147">
        <v>2362</v>
      </c>
      <c r="B2846" s="14" t="s">
        <v>32</v>
      </c>
      <c r="C2846" s="14">
        <v>12918</v>
      </c>
      <c r="D2846" s="14">
        <v>0</v>
      </c>
      <c r="E2846" s="14">
        <v>0</v>
      </c>
      <c r="F2846" s="14">
        <v>94</v>
      </c>
      <c r="G2846" s="29">
        <v>2</v>
      </c>
      <c r="H2846" s="20">
        <v>94</v>
      </c>
      <c r="I2846" s="14">
        <v>100</v>
      </c>
      <c r="J2846" s="30">
        <f t="shared" si="420"/>
        <v>9400</v>
      </c>
      <c r="K2846" s="14">
        <v>2</v>
      </c>
      <c r="L2846" s="14"/>
      <c r="M2846" s="14"/>
      <c r="N2846" s="14">
        <v>2</v>
      </c>
      <c r="O2846" s="19"/>
      <c r="P2846" s="31">
        <v>100</v>
      </c>
      <c r="Q2846" s="32"/>
      <c r="R2846" s="32"/>
      <c r="S2846" s="31"/>
      <c r="T2846" s="31"/>
      <c r="U2846" s="30"/>
      <c r="V2846" s="30">
        <f t="shared" si="421"/>
        <v>9400</v>
      </c>
      <c r="W2846" s="30">
        <f t="shared" ref="W2846:W2909" si="423">V2846</f>
        <v>9400</v>
      </c>
      <c r="X2846" s="33">
        <v>50</v>
      </c>
      <c r="Y2846" s="6" t="s">
        <v>35</v>
      </c>
      <c r="Z2846" s="19">
        <v>0.03</v>
      </c>
    </row>
    <row r="2847" spans="1:26" s="37" customFormat="1" ht="36.6" customHeight="1" thickBot="1" x14ac:dyDescent="0.6">
      <c r="A2847" s="148"/>
      <c r="B2847" s="14" t="s">
        <v>32</v>
      </c>
      <c r="C2847" s="14">
        <v>12918</v>
      </c>
      <c r="D2847" s="14"/>
      <c r="E2847" s="14"/>
      <c r="F2847" s="14"/>
      <c r="G2847" s="29"/>
      <c r="H2847" s="20"/>
      <c r="I2847" s="14"/>
      <c r="J2847" s="30"/>
      <c r="K2847" s="14">
        <v>2</v>
      </c>
      <c r="L2847" s="14" t="s">
        <v>33</v>
      </c>
      <c r="M2847" s="14" t="s">
        <v>37</v>
      </c>
      <c r="N2847" s="14">
        <v>2</v>
      </c>
      <c r="O2847" s="19">
        <v>60</v>
      </c>
      <c r="P2847" s="31">
        <v>100</v>
      </c>
      <c r="Q2847" s="32">
        <v>8450</v>
      </c>
      <c r="R2847" s="32">
        <f t="shared" ref="R2847:R2853" si="424">O2847*Q2847</f>
        <v>507000</v>
      </c>
      <c r="S2847" s="31">
        <v>3</v>
      </c>
      <c r="T2847" s="31">
        <v>3</v>
      </c>
      <c r="U2847" s="30">
        <f t="shared" ref="U2847:U2853" si="425">R2847*(100-T2847)%</f>
        <v>491790</v>
      </c>
      <c r="V2847" s="30">
        <f t="shared" si="421"/>
        <v>491790</v>
      </c>
      <c r="W2847" s="30">
        <f t="shared" si="423"/>
        <v>491790</v>
      </c>
      <c r="X2847" s="33">
        <v>50</v>
      </c>
      <c r="Y2847" s="6" t="s">
        <v>35</v>
      </c>
      <c r="Z2847" s="19">
        <v>0.03</v>
      </c>
    </row>
    <row r="2848" spans="1:26" s="37" customFormat="1" ht="36.6" customHeight="1" thickBot="1" x14ac:dyDescent="0.6">
      <c r="A2848" s="14">
        <v>2363</v>
      </c>
      <c r="B2848" s="14" t="s">
        <v>32</v>
      </c>
      <c r="C2848" s="14">
        <v>43004</v>
      </c>
      <c r="D2848" s="14">
        <v>0</v>
      </c>
      <c r="E2848" s="14">
        <v>1</v>
      </c>
      <c r="F2848" s="14">
        <v>27</v>
      </c>
      <c r="G2848" s="29">
        <v>2</v>
      </c>
      <c r="H2848" s="20">
        <v>127</v>
      </c>
      <c r="I2848" s="14">
        <v>100</v>
      </c>
      <c r="J2848" s="30">
        <f t="shared" ref="J2848:J2911" si="426">H2848*I2848</f>
        <v>12700</v>
      </c>
      <c r="K2848" s="14">
        <v>2</v>
      </c>
      <c r="L2848" s="14" t="s">
        <v>33</v>
      </c>
      <c r="M2848" s="14" t="s">
        <v>37</v>
      </c>
      <c r="N2848" s="14">
        <v>2</v>
      </c>
      <c r="O2848" s="19">
        <v>72</v>
      </c>
      <c r="P2848" s="31">
        <v>100</v>
      </c>
      <c r="Q2848" s="32">
        <v>8450</v>
      </c>
      <c r="R2848" s="32">
        <f t="shared" si="424"/>
        <v>608400</v>
      </c>
      <c r="S2848" s="31">
        <v>32</v>
      </c>
      <c r="T2848" s="31">
        <v>54</v>
      </c>
      <c r="U2848" s="30">
        <f t="shared" si="425"/>
        <v>279864</v>
      </c>
      <c r="V2848" s="30">
        <f t="shared" si="421"/>
        <v>292564</v>
      </c>
      <c r="W2848" s="30">
        <f t="shared" si="423"/>
        <v>292564</v>
      </c>
      <c r="X2848" s="33">
        <v>50</v>
      </c>
      <c r="Y2848" s="6" t="s">
        <v>35</v>
      </c>
      <c r="Z2848" s="19">
        <v>0.03</v>
      </c>
    </row>
    <row r="2849" spans="1:26" s="37" customFormat="1" ht="36.6" customHeight="1" thickBot="1" x14ac:dyDescent="0.6">
      <c r="A2849" s="14">
        <v>2364</v>
      </c>
      <c r="B2849" s="14" t="s">
        <v>32</v>
      </c>
      <c r="C2849" s="14">
        <v>50501</v>
      </c>
      <c r="D2849" s="14">
        <v>0</v>
      </c>
      <c r="E2849" s="14">
        <v>0</v>
      </c>
      <c r="F2849" s="14">
        <v>38</v>
      </c>
      <c r="G2849" s="29">
        <v>2</v>
      </c>
      <c r="H2849" s="20">
        <v>38</v>
      </c>
      <c r="I2849" s="14">
        <v>100</v>
      </c>
      <c r="J2849" s="30">
        <f t="shared" si="426"/>
        <v>3800</v>
      </c>
      <c r="K2849" s="14">
        <v>2</v>
      </c>
      <c r="L2849" s="14" t="s">
        <v>33</v>
      </c>
      <c r="M2849" s="14" t="s">
        <v>37</v>
      </c>
      <c r="N2849" s="14">
        <v>2</v>
      </c>
      <c r="O2849" s="19">
        <v>90</v>
      </c>
      <c r="P2849" s="31">
        <v>100</v>
      </c>
      <c r="Q2849" s="32">
        <v>8450</v>
      </c>
      <c r="R2849" s="32">
        <f t="shared" si="424"/>
        <v>760500</v>
      </c>
      <c r="S2849" s="31">
        <v>36</v>
      </c>
      <c r="T2849" s="31">
        <v>62</v>
      </c>
      <c r="U2849" s="30">
        <f t="shared" si="425"/>
        <v>288990</v>
      </c>
      <c r="V2849" s="30">
        <f t="shared" si="421"/>
        <v>292790</v>
      </c>
      <c r="W2849" s="30">
        <f t="shared" si="423"/>
        <v>292790</v>
      </c>
      <c r="X2849" s="33">
        <v>50</v>
      </c>
      <c r="Y2849" s="6" t="s">
        <v>35</v>
      </c>
      <c r="Z2849" s="19">
        <v>0.03</v>
      </c>
    </row>
    <row r="2850" spans="1:26" s="37" customFormat="1" ht="36.6" customHeight="1" thickBot="1" x14ac:dyDescent="0.6">
      <c r="A2850" s="14">
        <v>2365</v>
      </c>
      <c r="B2850" s="14" t="s">
        <v>32</v>
      </c>
      <c r="C2850" s="14">
        <v>47277</v>
      </c>
      <c r="D2850" s="14">
        <v>0</v>
      </c>
      <c r="E2850" s="14">
        <v>3</v>
      </c>
      <c r="F2850" s="14">
        <v>25</v>
      </c>
      <c r="G2850" s="29">
        <v>2</v>
      </c>
      <c r="H2850" s="20">
        <v>325</v>
      </c>
      <c r="I2850" s="14">
        <v>330</v>
      </c>
      <c r="J2850" s="30">
        <f t="shared" si="426"/>
        <v>107250</v>
      </c>
      <c r="K2850" s="14">
        <v>2</v>
      </c>
      <c r="L2850" s="14" t="s">
        <v>33</v>
      </c>
      <c r="M2850" s="14" t="s">
        <v>34</v>
      </c>
      <c r="N2850" s="14">
        <v>2</v>
      </c>
      <c r="O2850" s="19">
        <v>224</v>
      </c>
      <c r="P2850" s="31">
        <v>100</v>
      </c>
      <c r="Q2850" s="32">
        <v>8450</v>
      </c>
      <c r="R2850" s="32">
        <f t="shared" si="424"/>
        <v>1892800</v>
      </c>
      <c r="S2850" s="31">
        <v>32</v>
      </c>
      <c r="T2850" s="31">
        <v>85</v>
      </c>
      <c r="U2850" s="30">
        <f t="shared" si="425"/>
        <v>283920</v>
      </c>
      <c r="V2850" s="30">
        <f t="shared" si="421"/>
        <v>391170</v>
      </c>
      <c r="W2850" s="30">
        <f t="shared" si="423"/>
        <v>391170</v>
      </c>
      <c r="X2850" s="33">
        <v>50</v>
      </c>
      <c r="Y2850" s="6" t="s">
        <v>35</v>
      </c>
      <c r="Z2850" s="19">
        <v>0.03</v>
      </c>
    </row>
    <row r="2851" spans="1:26" s="37" customFormat="1" ht="36.6" customHeight="1" thickBot="1" x14ac:dyDescent="0.6">
      <c r="A2851" s="14">
        <v>2366</v>
      </c>
      <c r="B2851" s="14" t="s">
        <v>32</v>
      </c>
      <c r="C2851" s="14">
        <v>47278</v>
      </c>
      <c r="D2851" s="14">
        <v>0</v>
      </c>
      <c r="E2851" s="14">
        <v>3</v>
      </c>
      <c r="F2851" s="14">
        <v>22</v>
      </c>
      <c r="G2851" s="29">
        <v>2</v>
      </c>
      <c r="H2851" s="20">
        <v>322</v>
      </c>
      <c r="I2851" s="14">
        <v>440</v>
      </c>
      <c r="J2851" s="30">
        <f t="shared" si="426"/>
        <v>141680</v>
      </c>
      <c r="K2851" s="14">
        <v>2</v>
      </c>
      <c r="L2851" s="14" t="s">
        <v>33</v>
      </c>
      <c r="M2851" s="14" t="s">
        <v>37</v>
      </c>
      <c r="N2851" s="14">
        <v>2</v>
      </c>
      <c r="O2851" s="19">
        <v>108</v>
      </c>
      <c r="P2851" s="31">
        <v>100</v>
      </c>
      <c r="Q2851" s="32">
        <v>8450</v>
      </c>
      <c r="R2851" s="32">
        <f t="shared" si="424"/>
        <v>912600</v>
      </c>
      <c r="S2851" s="31">
        <v>20</v>
      </c>
      <c r="T2851" s="31">
        <v>30</v>
      </c>
      <c r="U2851" s="30">
        <f t="shared" si="425"/>
        <v>638820</v>
      </c>
      <c r="V2851" s="30">
        <f t="shared" si="421"/>
        <v>780500</v>
      </c>
      <c r="W2851" s="30">
        <f t="shared" si="423"/>
        <v>780500</v>
      </c>
      <c r="X2851" s="33">
        <v>50</v>
      </c>
      <c r="Y2851" s="6" t="s">
        <v>35</v>
      </c>
      <c r="Z2851" s="19">
        <v>0.03</v>
      </c>
    </row>
    <row r="2852" spans="1:26" s="37" customFormat="1" ht="36.6" customHeight="1" thickBot="1" x14ac:dyDescent="0.6">
      <c r="A2852" s="14">
        <v>2367</v>
      </c>
      <c r="B2852" s="14" t="s">
        <v>32</v>
      </c>
      <c r="C2852" s="14">
        <v>47280</v>
      </c>
      <c r="D2852" s="14">
        <v>0</v>
      </c>
      <c r="E2852" s="14">
        <v>0</v>
      </c>
      <c r="F2852" s="14">
        <v>69</v>
      </c>
      <c r="G2852" s="29">
        <v>2</v>
      </c>
      <c r="H2852" s="20">
        <v>69</v>
      </c>
      <c r="I2852" s="14">
        <v>100</v>
      </c>
      <c r="J2852" s="30">
        <f t="shared" si="426"/>
        <v>6900</v>
      </c>
      <c r="K2852" s="14">
        <v>2</v>
      </c>
      <c r="L2852" s="14" t="s">
        <v>33</v>
      </c>
      <c r="M2852" s="14" t="s">
        <v>37</v>
      </c>
      <c r="N2852" s="14">
        <v>2</v>
      </c>
      <c r="O2852" s="19">
        <v>108</v>
      </c>
      <c r="P2852" s="31">
        <v>100</v>
      </c>
      <c r="Q2852" s="32">
        <v>8450</v>
      </c>
      <c r="R2852" s="32">
        <f t="shared" si="424"/>
        <v>912600</v>
      </c>
      <c r="S2852" s="31">
        <v>17</v>
      </c>
      <c r="T2852" s="31">
        <v>24</v>
      </c>
      <c r="U2852" s="30">
        <f t="shared" si="425"/>
        <v>693576</v>
      </c>
      <c r="V2852" s="30">
        <f t="shared" si="421"/>
        <v>700476</v>
      </c>
      <c r="W2852" s="30">
        <f t="shared" si="423"/>
        <v>700476</v>
      </c>
      <c r="X2852" s="33">
        <v>50</v>
      </c>
      <c r="Y2852" s="6" t="s">
        <v>35</v>
      </c>
      <c r="Z2852" s="19">
        <v>0.03</v>
      </c>
    </row>
    <row r="2853" spans="1:26" s="37" customFormat="1" ht="36.6" customHeight="1" thickBot="1" x14ac:dyDescent="0.6">
      <c r="A2853" s="14">
        <v>2368</v>
      </c>
      <c r="B2853" s="14" t="s">
        <v>32</v>
      </c>
      <c r="C2853" s="14">
        <v>52206</v>
      </c>
      <c r="D2853" s="14">
        <v>0</v>
      </c>
      <c r="E2853" s="14">
        <v>1</v>
      </c>
      <c r="F2853" s="14">
        <v>70</v>
      </c>
      <c r="G2853" s="29">
        <v>2</v>
      </c>
      <c r="H2853" s="20">
        <v>170</v>
      </c>
      <c r="I2853" s="14">
        <v>100</v>
      </c>
      <c r="J2853" s="30">
        <f t="shared" si="426"/>
        <v>17000</v>
      </c>
      <c r="K2853" s="14">
        <v>2</v>
      </c>
      <c r="L2853" s="14" t="s">
        <v>33</v>
      </c>
      <c r="M2853" s="14" t="s">
        <v>34</v>
      </c>
      <c r="N2853" s="14">
        <v>2</v>
      </c>
      <c r="O2853" s="19">
        <v>216</v>
      </c>
      <c r="P2853" s="31">
        <v>100</v>
      </c>
      <c r="Q2853" s="32">
        <v>8450</v>
      </c>
      <c r="R2853" s="32">
        <f t="shared" si="424"/>
        <v>1825200</v>
      </c>
      <c r="S2853" s="31">
        <v>31</v>
      </c>
      <c r="T2853" s="31">
        <v>85</v>
      </c>
      <c r="U2853" s="30">
        <f t="shared" si="425"/>
        <v>273780</v>
      </c>
      <c r="V2853" s="30">
        <f t="shared" si="421"/>
        <v>290780</v>
      </c>
      <c r="W2853" s="30">
        <f t="shared" si="423"/>
        <v>290780</v>
      </c>
      <c r="X2853" s="33">
        <v>50</v>
      </c>
      <c r="Y2853" s="6" t="s">
        <v>35</v>
      </c>
      <c r="Z2853" s="19">
        <v>0.03</v>
      </c>
    </row>
    <row r="2854" spans="1:26" s="37" customFormat="1" ht="36.75" customHeight="1" thickBot="1" x14ac:dyDescent="0.6">
      <c r="A2854" s="14">
        <v>2369</v>
      </c>
      <c r="B2854" s="14" t="s">
        <v>32</v>
      </c>
      <c r="C2854" s="14">
        <v>52207</v>
      </c>
      <c r="D2854" s="14">
        <v>1</v>
      </c>
      <c r="E2854" s="14">
        <v>0</v>
      </c>
      <c r="F2854" s="14">
        <v>54</v>
      </c>
      <c r="G2854" s="29">
        <v>1</v>
      </c>
      <c r="H2854" s="20">
        <v>454</v>
      </c>
      <c r="I2854" s="14">
        <v>100</v>
      </c>
      <c r="J2854" s="30">
        <f t="shared" si="426"/>
        <v>45400</v>
      </c>
      <c r="K2854" s="14">
        <v>1</v>
      </c>
      <c r="L2854" s="14"/>
      <c r="M2854" s="14"/>
      <c r="N2854" s="14">
        <v>1</v>
      </c>
      <c r="O2854" s="19"/>
      <c r="P2854" s="31">
        <v>100</v>
      </c>
      <c r="Q2854" s="32"/>
      <c r="R2854" s="32"/>
      <c r="S2854" s="31"/>
      <c r="T2854" s="31"/>
      <c r="U2854" s="30"/>
      <c r="V2854" s="30">
        <f t="shared" si="421"/>
        <v>45400</v>
      </c>
      <c r="W2854" s="30">
        <f t="shared" si="423"/>
        <v>45400</v>
      </c>
      <c r="X2854" s="33">
        <v>50</v>
      </c>
      <c r="Y2854" s="6" t="s">
        <v>35</v>
      </c>
      <c r="Z2854" s="19">
        <v>0.01</v>
      </c>
    </row>
    <row r="2855" spans="1:26" s="37" customFormat="1" ht="36.75" customHeight="1" thickBot="1" x14ac:dyDescent="0.6">
      <c r="A2855" s="14">
        <v>2370</v>
      </c>
      <c r="B2855" s="14" t="s">
        <v>32</v>
      </c>
      <c r="C2855" s="14">
        <v>52208</v>
      </c>
      <c r="D2855" s="14">
        <v>0</v>
      </c>
      <c r="E2855" s="14">
        <v>1</v>
      </c>
      <c r="F2855" s="14">
        <v>12</v>
      </c>
      <c r="G2855" s="29">
        <v>1</v>
      </c>
      <c r="H2855" s="20">
        <v>112</v>
      </c>
      <c r="I2855" s="14">
        <v>100</v>
      </c>
      <c r="J2855" s="30">
        <f t="shared" si="426"/>
        <v>11200</v>
      </c>
      <c r="K2855" s="14">
        <v>1</v>
      </c>
      <c r="L2855" s="14"/>
      <c r="M2855" s="14"/>
      <c r="N2855" s="14">
        <v>1</v>
      </c>
      <c r="O2855" s="19"/>
      <c r="P2855" s="31">
        <v>100</v>
      </c>
      <c r="Q2855" s="32"/>
      <c r="R2855" s="32"/>
      <c r="S2855" s="31"/>
      <c r="T2855" s="31"/>
      <c r="U2855" s="30"/>
      <c r="V2855" s="30">
        <f t="shared" si="421"/>
        <v>11200</v>
      </c>
      <c r="W2855" s="30">
        <f t="shared" si="423"/>
        <v>11200</v>
      </c>
      <c r="X2855" s="33">
        <v>50</v>
      </c>
      <c r="Y2855" s="6" t="s">
        <v>35</v>
      </c>
      <c r="Z2855" s="19">
        <v>0.01</v>
      </c>
    </row>
    <row r="2856" spans="1:26" s="37" customFormat="1" ht="36.75" customHeight="1" thickBot="1" x14ac:dyDescent="0.6">
      <c r="A2856" s="14">
        <v>2371</v>
      </c>
      <c r="B2856" s="14" t="s">
        <v>32</v>
      </c>
      <c r="C2856" s="14">
        <v>50231</v>
      </c>
      <c r="D2856" s="14">
        <v>0</v>
      </c>
      <c r="E2856" s="14">
        <v>1</v>
      </c>
      <c r="F2856" s="14">
        <v>89</v>
      </c>
      <c r="G2856" s="29">
        <v>1</v>
      </c>
      <c r="H2856" s="20">
        <v>189</v>
      </c>
      <c r="I2856" s="14">
        <v>420</v>
      </c>
      <c r="J2856" s="30">
        <f t="shared" si="426"/>
        <v>79380</v>
      </c>
      <c r="K2856" s="14">
        <v>1</v>
      </c>
      <c r="L2856" s="14"/>
      <c r="M2856" s="14"/>
      <c r="N2856" s="14">
        <v>1</v>
      </c>
      <c r="O2856" s="19"/>
      <c r="P2856" s="31">
        <v>100</v>
      </c>
      <c r="Q2856" s="32"/>
      <c r="R2856" s="32"/>
      <c r="S2856" s="31"/>
      <c r="T2856" s="31"/>
      <c r="U2856" s="30"/>
      <c r="V2856" s="30">
        <f t="shared" si="421"/>
        <v>79380</v>
      </c>
      <c r="W2856" s="30">
        <f>V2856</f>
        <v>79380</v>
      </c>
      <c r="X2856" s="33">
        <v>50</v>
      </c>
      <c r="Y2856" s="6" t="s">
        <v>35</v>
      </c>
      <c r="Z2856" s="19">
        <v>0.01</v>
      </c>
    </row>
    <row r="2857" spans="1:26" s="37" customFormat="1" ht="36.75" customHeight="1" thickBot="1" x14ac:dyDescent="0.6">
      <c r="A2857" s="14">
        <v>2372</v>
      </c>
      <c r="B2857" s="14" t="s">
        <v>32</v>
      </c>
      <c r="C2857" s="14">
        <v>50232</v>
      </c>
      <c r="D2857" s="14">
        <v>0</v>
      </c>
      <c r="E2857" s="14">
        <v>1</v>
      </c>
      <c r="F2857" s="14">
        <v>89</v>
      </c>
      <c r="G2857" s="29">
        <v>1</v>
      </c>
      <c r="H2857" s="20">
        <v>189</v>
      </c>
      <c r="I2857" s="14">
        <v>420</v>
      </c>
      <c r="J2857" s="30">
        <f t="shared" si="426"/>
        <v>79380</v>
      </c>
      <c r="K2857" s="14">
        <v>1</v>
      </c>
      <c r="L2857" s="14"/>
      <c r="M2857" s="14"/>
      <c r="N2857" s="14">
        <v>1</v>
      </c>
      <c r="O2857" s="19"/>
      <c r="P2857" s="31">
        <v>100</v>
      </c>
      <c r="Q2857" s="32"/>
      <c r="R2857" s="32"/>
      <c r="S2857" s="31"/>
      <c r="T2857" s="31"/>
      <c r="U2857" s="30"/>
      <c r="V2857" s="30">
        <f t="shared" si="421"/>
        <v>79380</v>
      </c>
      <c r="W2857" s="30">
        <f t="shared" si="423"/>
        <v>79380</v>
      </c>
      <c r="X2857" s="33">
        <v>50</v>
      </c>
      <c r="Y2857" s="6" t="s">
        <v>35</v>
      </c>
      <c r="Z2857" s="19">
        <v>0.01</v>
      </c>
    </row>
    <row r="2858" spans="1:26" s="37" customFormat="1" ht="36.75" customHeight="1" thickBot="1" x14ac:dyDescent="0.6">
      <c r="A2858" s="14">
        <v>2373</v>
      </c>
      <c r="B2858" s="14" t="s">
        <v>32</v>
      </c>
      <c r="C2858" s="14">
        <v>52081</v>
      </c>
      <c r="D2858" s="14">
        <v>1</v>
      </c>
      <c r="E2858" s="14">
        <v>0</v>
      </c>
      <c r="F2858" s="14">
        <v>83</v>
      </c>
      <c r="G2858" s="29">
        <v>1</v>
      </c>
      <c r="H2858" s="20">
        <v>483</v>
      </c>
      <c r="I2858" s="14">
        <v>370</v>
      </c>
      <c r="J2858" s="30">
        <f t="shared" si="426"/>
        <v>178710</v>
      </c>
      <c r="K2858" s="14">
        <v>1</v>
      </c>
      <c r="L2858" s="14"/>
      <c r="M2858" s="14"/>
      <c r="N2858" s="14">
        <v>1</v>
      </c>
      <c r="O2858" s="19"/>
      <c r="P2858" s="31">
        <v>100</v>
      </c>
      <c r="Q2858" s="32"/>
      <c r="R2858" s="32"/>
      <c r="S2858" s="31"/>
      <c r="T2858" s="31"/>
      <c r="U2858" s="30"/>
      <c r="V2858" s="30">
        <f t="shared" si="421"/>
        <v>178710</v>
      </c>
      <c r="W2858" s="30">
        <f t="shared" si="423"/>
        <v>178710</v>
      </c>
      <c r="X2858" s="33">
        <v>50</v>
      </c>
      <c r="Y2858" s="6" t="s">
        <v>35</v>
      </c>
      <c r="Z2858" s="19">
        <v>0.01</v>
      </c>
    </row>
    <row r="2859" spans="1:26" s="37" customFormat="1" ht="36.75" customHeight="1" thickBot="1" x14ac:dyDescent="0.6">
      <c r="A2859" s="14">
        <v>2374</v>
      </c>
      <c r="B2859" s="14" t="s">
        <v>32</v>
      </c>
      <c r="C2859" s="14">
        <v>52293</v>
      </c>
      <c r="D2859" s="14">
        <v>3</v>
      </c>
      <c r="E2859" s="14">
        <v>0</v>
      </c>
      <c r="F2859" s="14">
        <v>74</v>
      </c>
      <c r="G2859" s="29">
        <v>1</v>
      </c>
      <c r="H2859" s="20">
        <v>1274</v>
      </c>
      <c r="I2859" s="14">
        <v>130</v>
      </c>
      <c r="J2859" s="30">
        <f t="shared" si="426"/>
        <v>165620</v>
      </c>
      <c r="K2859" s="14">
        <v>1</v>
      </c>
      <c r="L2859" s="14"/>
      <c r="M2859" s="14"/>
      <c r="N2859" s="14">
        <v>1</v>
      </c>
      <c r="O2859" s="19"/>
      <c r="P2859" s="31">
        <v>100</v>
      </c>
      <c r="Q2859" s="32"/>
      <c r="R2859" s="32"/>
      <c r="S2859" s="31"/>
      <c r="T2859" s="31"/>
      <c r="U2859" s="30"/>
      <c r="V2859" s="30">
        <f t="shared" si="421"/>
        <v>165620</v>
      </c>
      <c r="W2859" s="30">
        <f t="shared" si="423"/>
        <v>165620</v>
      </c>
      <c r="X2859" s="33">
        <v>50</v>
      </c>
      <c r="Y2859" s="6" t="s">
        <v>35</v>
      </c>
      <c r="Z2859" s="19">
        <v>0.01</v>
      </c>
    </row>
    <row r="2860" spans="1:26" s="37" customFormat="1" ht="36.75" customHeight="1" thickBot="1" x14ac:dyDescent="0.6">
      <c r="A2860" s="14">
        <v>2375</v>
      </c>
      <c r="B2860" s="14" t="s">
        <v>32</v>
      </c>
      <c r="C2860" s="14">
        <v>52294</v>
      </c>
      <c r="D2860" s="14">
        <v>1</v>
      </c>
      <c r="E2860" s="14">
        <v>3</v>
      </c>
      <c r="F2860" s="14">
        <v>28</v>
      </c>
      <c r="G2860" s="29">
        <v>1</v>
      </c>
      <c r="H2860" s="20">
        <v>728</v>
      </c>
      <c r="I2860" s="14">
        <v>130</v>
      </c>
      <c r="J2860" s="30">
        <f t="shared" si="426"/>
        <v>94640</v>
      </c>
      <c r="K2860" s="14">
        <v>1</v>
      </c>
      <c r="L2860" s="14"/>
      <c r="M2860" s="14"/>
      <c r="N2860" s="14">
        <v>1</v>
      </c>
      <c r="O2860" s="19"/>
      <c r="P2860" s="31">
        <v>100</v>
      </c>
      <c r="Q2860" s="32"/>
      <c r="R2860" s="32"/>
      <c r="S2860" s="31"/>
      <c r="T2860" s="31"/>
      <c r="U2860" s="30"/>
      <c r="V2860" s="30">
        <f t="shared" si="421"/>
        <v>94640</v>
      </c>
      <c r="W2860" s="30">
        <f t="shared" si="423"/>
        <v>94640</v>
      </c>
      <c r="X2860" s="33">
        <v>50</v>
      </c>
      <c r="Y2860" s="6" t="s">
        <v>35</v>
      </c>
      <c r="Z2860" s="19">
        <v>0.01</v>
      </c>
    </row>
    <row r="2861" spans="1:26" s="37" customFormat="1" ht="36.75" customHeight="1" thickBot="1" x14ac:dyDescent="0.6">
      <c r="A2861" s="14">
        <v>2376</v>
      </c>
      <c r="B2861" s="14" t="s">
        <v>32</v>
      </c>
      <c r="C2861" s="14">
        <v>52295</v>
      </c>
      <c r="D2861" s="14">
        <v>2</v>
      </c>
      <c r="E2861" s="14">
        <v>3</v>
      </c>
      <c r="F2861" s="14">
        <v>25</v>
      </c>
      <c r="G2861" s="29">
        <v>1</v>
      </c>
      <c r="H2861" s="20">
        <v>1125</v>
      </c>
      <c r="I2861" s="14">
        <v>130</v>
      </c>
      <c r="J2861" s="30">
        <f t="shared" si="426"/>
        <v>146250</v>
      </c>
      <c r="K2861" s="14">
        <v>1</v>
      </c>
      <c r="L2861" s="14"/>
      <c r="M2861" s="14"/>
      <c r="N2861" s="14">
        <v>1</v>
      </c>
      <c r="O2861" s="19"/>
      <c r="P2861" s="31">
        <v>100</v>
      </c>
      <c r="Q2861" s="32"/>
      <c r="R2861" s="32"/>
      <c r="S2861" s="31"/>
      <c r="T2861" s="31"/>
      <c r="U2861" s="30"/>
      <c r="V2861" s="30">
        <f t="shared" si="421"/>
        <v>146250</v>
      </c>
      <c r="W2861" s="30">
        <f t="shared" si="423"/>
        <v>146250</v>
      </c>
      <c r="X2861" s="33">
        <v>50</v>
      </c>
      <c r="Y2861" s="6" t="s">
        <v>35</v>
      </c>
      <c r="Z2861" s="19">
        <v>0.01</v>
      </c>
    </row>
    <row r="2862" spans="1:26" ht="36.75" customHeight="1" thickBot="1" x14ac:dyDescent="0.6">
      <c r="A2862" s="14">
        <v>2377</v>
      </c>
      <c r="B2862" s="11" t="s">
        <v>32</v>
      </c>
      <c r="C2862" s="11">
        <v>43714</v>
      </c>
      <c r="D2862" s="11">
        <v>8</v>
      </c>
      <c r="E2862" s="11">
        <v>2</v>
      </c>
      <c r="F2862" s="11">
        <v>84</v>
      </c>
      <c r="G2862" s="20">
        <v>2</v>
      </c>
      <c r="H2862" s="12">
        <f>SUM(D2862*400)+(E2862*100)+F2862</f>
        <v>3484</v>
      </c>
      <c r="I2862" s="14">
        <v>130</v>
      </c>
      <c r="J2862" s="30">
        <f t="shared" si="426"/>
        <v>452920</v>
      </c>
      <c r="K2862" s="11">
        <v>1</v>
      </c>
      <c r="L2862" s="11"/>
      <c r="M2862" s="11"/>
      <c r="N2862" s="11">
        <v>1</v>
      </c>
      <c r="O2862" s="12"/>
      <c r="P2862" s="15">
        <v>100</v>
      </c>
      <c r="Q2862" s="16"/>
      <c r="R2862" s="16"/>
      <c r="S2862" s="15"/>
      <c r="T2862" s="15"/>
      <c r="U2862" s="13"/>
      <c r="V2862" s="13">
        <f t="shared" si="421"/>
        <v>452920</v>
      </c>
      <c r="W2862" s="13">
        <f t="shared" si="423"/>
        <v>452920</v>
      </c>
      <c r="X2862" s="17">
        <v>50</v>
      </c>
      <c r="Y2862" s="6" t="s">
        <v>35</v>
      </c>
      <c r="Z2862" s="19">
        <v>0.01</v>
      </c>
    </row>
    <row r="2863" spans="1:26" ht="36.75" customHeight="1" thickBot="1" x14ac:dyDescent="0.6">
      <c r="A2863" s="14">
        <v>2378</v>
      </c>
      <c r="B2863" s="11" t="s">
        <v>32</v>
      </c>
      <c r="C2863" s="11">
        <v>44870</v>
      </c>
      <c r="D2863" s="11">
        <v>0</v>
      </c>
      <c r="E2863" s="11">
        <v>3</v>
      </c>
      <c r="F2863" s="11">
        <v>66</v>
      </c>
      <c r="G2863" s="20">
        <v>2</v>
      </c>
      <c r="H2863" s="12">
        <f>SUM(D2863*400)+(E2863*100)+F2863</f>
        <v>366</v>
      </c>
      <c r="I2863" s="11">
        <v>200</v>
      </c>
      <c r="J2863" s="30">
        <f t="shared" si="426"/>
        <v>73200</v>
      </c>
      <c r="K2863" s="11">
        <v>1</v>
      </c>
      <c r="L2863" s="11"/>
      <c r="M2863" s="11"/>
      <c r="N2863" s="11">
        <v>1</v>
      </c>
      <c r="O2863" s="12"/>
      <c r="P2863" s="15">
        <v>100</v>
      </c>
      <c r="Q2863" s="16"/>
      <c r="R2863" s="16"/>
      <c r="S2863" s="15"/>
      <c r="T2863" s="15"/>
      <c r="U2863" s="13"/>
      <c r="V2863" s="13">
        <f t="shared" si="421"/>
        <v>73200</v>
      </c>
      <c r="W2863" s="13">
        <f t="shared" si="423"/>
        <v>73200</v>
      </c>
      <c r="X2863" s="17">
        <v>50</v>
      </c>
      <c r="Y2863" s="6" t="s">
        <v>35</v>
      </c>
      <c r="Z2863" s="19">
        <v>0.01</v>
      </c>
    </row>
    <row r="2864" spans="1:26" ht="36.75" customHeight="1" thickBot="1" x14ac:dyDescent="0.6">
      <c r="A2864" s="14">
        <v>2379</v>
      </c>
      <c r="B2864" s="11" t="s">
        <v>32</v>
      </c>
      <c r="C2864" s="11">
        <v>44884</v>
      </c>
      <c r="D2864" s="11">
        <v>0</v>
      </c>
      <c r="E2864" s="11">
        <v>3</v>
      </c>
      <c r="F2864" s="11">
        <v>92</v>
      </c>
      <c r="G2864" s="20">
        <v>2</v>
      </c>
      <c r="H2864" s="12">
        <f>SUM(D2864*400)+(E2864*100)+F2864</f>
        <v>392</v>
      </c>
      <c r="I2864" s="11">
        <v>100</v>
      </c>
      <c r="J2864" s="30">
        <f t="shared" si="426"/>
        <v>39200</v>
      </c>
      <c r="K2864" s="11">
        <v>1</v>
      </c>
      <c r="L2864" s="11"/>
      <c r="M2864" s="11"/>
      <c r="N2864" s="11">
        <v>1</v>
      </c>
      <c r="O2864" s="12"/>
      <c r="P2864" s="15">
        <v>100</v>
      </c>
      <c r="Q2864" s="16"/>
      <c r="R2864" s="16"/>
      <c r="S2864" s="15"/>
      <c r="T2864" s="15"/>
      <c r="U2864" s="13"/>
      <c r="V2864" s="13">
        <f t="shared" si="421"/>
        <v>39200</v>
      </c>
      <c r="W2864" s="13">
        <f t="shared" si="423"/>
        <v>39200</v>
      </c>
      <c r="X2864" s="17">
        <v>50</v>
      </c>
      <c r="Y2864" s="6" t="s">
        <v>35</v>
      </c>
      <c r="Z2864" s="19">
        <v>0.01</v>
      </c>
    </row>
    <row r="2865" spans="1:26" s="37" customFormat="1" ht="36.75" customHeight="1" thickBot="1" x14ac:dyDescent="0.6">
      <c r="A2865" s="14">
        <v>2380</v>
      </c>
      <c r="B2865" s="14" t="s">
        <v>32</v>
      </c>
      <c r="C2865" s="14">
        <v>45680</v>
      </c>
      <c r="D2865" s="14">
        <v>2</v>
      </c>
      <c r="E2865" s="14">
        <v>3</v>
      </c>
      <c r="F2865" s="14">
        <v>78</v>
      </c>
      <c r="G2865" s="29">
        <v>1</v>
      </c>
      <c r="H2865" s="12">
        <f t="shared" ref="H2865:H2991" si="427">SUM(D2865*400)+(E2865*100)+F2865</f>
        <v>1178</v>
      </c>
      <c r="I2865" s="14">
        <v>310</v>
      </c>
      <c r="J2865" s="30">
        <f t="shared" si="426"/>
        <v>365180</v>
      </c>
      <c r="K2865" s="14">
        <v>1</v>
      </c>
      <c r="L2865" s="14"/>
      <c r="M2865" s="14"/>
      <c r="N2865" s="14">
        <v>1</v>
      </c>
      <c r="O2865" s="19"/>
      <c r="P2865" s="31">
        <v>100</v>
      </c>
      <c r="Q2865" s="32"/>
      <c r="R2865" s="32"/>
      <c r="S2865" s="31"/>
      <c r="T2865" s="31"/>
      <c r="U2865" s="30"/>
      <c r="V2865" s="30">
        <f t="shared" si="421"/>
        <v>365180</v>
      </c>
      <c r="W2865" s="30">
        <f t="shared" si="423"/>
        <v>365180</v>
      </c>
      <c r="X2865" s="33">
        <v>50</v>
      </c>
      <c r="Y2865" s="6" t="s">
        <v>35</v>
      </c>
      <c r="Z2865" s="19">
        <v>0.01</v>
      </c>
    </row>
    <row r="2866" spans="1:26" s="37" customFormat="1" ht="36.75" customHeight="1" thickBot="1" x14ac:dyDescent="0.6">
      <c r="A2866" s="14">
        <v>2381</v>
      </c>
      <c r="B2866" s="14" t="s">
        <v>32</v>
      </c>
      <c r="C2866" s="14">
        <v>45579</v>
      </c>
      <c r="D2866" s="14">
        <v>2</v>
      </c>
      <c r="E2866" s="14">
        <v>0</v>
      </c>
      <c r="F2866" s="14">
        <v>50</v>
      </c>
      <c r="G2866" s="29">
        <v>1</v>
      </c>
      <c r="H2866" s="12">
        <f t="shared" si="427"/>
        <v>850</v>
      </c>
      <c r="I2866" s="14">
        <v>440</v>
      </c>
      <c r="J2866" s="30">
        <f t="shared" si="426"/>
        <v>374000</v>
      </c>
      <c r="K2866" s="14">
        <v>1</v>
      </c>
      <c r="L2866" s="14"/>
      <c r="M2866" s="14"/>
      <c r="N2866" s="14">
        <v>1</v>
      </c>
      <c r="O2866" s="19"/>
      <c r="P2866" s="31">
        <v>100</v>
      </c>
      <c r="Q2866" s="32"/>
      <c r="R2866" s="32"/>
      <c r="S2866" s="31"/>
      <c r="T2866" s="31"/>
      <c r="U2866" s="30"/>
      <c r="V2866" s="30">
        <f t="shared" si="421"/>
        <v>374000</v>
      </c>
      <c r="W2866" s="30">
        <f t="shared" si="423"/>
        <v>374000</v>
      </c>
      <c r="X2866" s="33">
        <v>50</v>
      </c>
      <c r="Y2866" s="6" t="s">
        <v>35</v>
      </c>
      <c r="Z2866" s="19">
        <v>0.01</v>
      </c>
    </row>
    <row r="2867" spans="1:26" s="37" customFormat="1" ht="36.75" customHeight="1" thickBot="1" x14ac:dyDescent="0.6">
      <c r="A2867" s="14">
        <v>2382</v>
      </c>
      <c r="B2867" s="14" t="s">
        <v>32</v>
      </c>
      <c r="C2867" s="14">
        <v>45580</v>
      </c>
      <c r="D2867" s="14">
        <v>1</v>
      </c>
      <c r="E2867" s="14">
        <v>3</v>
      </c>
      <c r="F2867" s="14">
        <v>91</v>
      </c>
      <c r="G2867" s="29">
        <v>1</v>
      </c>
      <c r="H2867" s="12">
        <f t="shared" ref="H2867:H2868" si="428">SUM(D2867*400)+(E2867*100)+F2867</f>
        <v>791</v>
      </c>
      <c r="I2867" s="14">
        <v>440</v>
      </c>
      <c r="J2867" s="30">
        <f t="shared" si="426"/>
        <v>348040</v>
      </c>
      <c r="K2867" s="14">
        <v>1</v>
      </c>
      <c r="L2867" s="14"/>
      <c r="M2867" s="14"/>
      <c r="N2867" s="14">
        <v>1</v>
      </c>
      <c r="O2867" s="19"/>
      <c r="P2867" s="31">
        <v>100</v>
      </c>
      <c r="Q2867" s="32"/>
      <c r="R2867" s="32"/>
      <c r="S2867" s="31"/>
      <c r="T2867" s="31"/>
      <c r="U2867" s="30"/>
      <c r="V2867" s="30">
        <f t="shared" si="421"/>
        <v>348040</v>
      </c>
      <c r="W2867" s="30">
        <f t="shared" si="423"/>
        <v>348040</v>
      </c>
      <c r="X2867" s="33">
        <v>50</v>
      </c>
      <c r="Y2867" s="6" t="s">
        <v>35</v>
      </c>
      <c r="Z2867" s="19">
        <v>0.01</v>
      </c>
    </row>
    <row r="2868" spans="1:26" s="37" customFormat="1" ht="36.75" customHeight="1" thickBot="1" x14ac:dyDescent="0.6">
      <c r="A2868" s="14">
        <v>2383</v>
      </c>
      <c r="B2868" s="14" t="s">
        <v>32</v>
      </c>
      <c r="C2868" s="14">
        <v>45606</v>
      </c>
      <c r="D2868" s="14">
        <v>11</v>
      </c>
      <c r="E2868" s="14">
        <v>0</v>
      </c>
      <c r="F2868" s="14">
        <v>77</v>
      </c>
      <c r="G2868" s="29">
        <v>1</v>
      </c>
      <c r="H2868" s="12">
        <f t="shared" si="428"/>
        <v>4477</v>
      </c>
      <c r="I2868" s="14">
        <v>110</v>
      </c>
      <c r="J2868" s="30">
        <f t="shared" si="426"/>
        <v>492470</v>
      </c>
      <c r="K2868" s="14">
        <v>1</v>
      </c>
      <c r="L2868" s="14"/>
      <c r="M2868" s="14"/>
      <c r="N2868" s="14">
        <v>1</v>
      </c>
      <c r="O2868" s="19"/>
      <c r="P2868" s="31">
        <v>100</v>
      </c>
      <c r="Q2868" s="32"/>
      <c r="R2868" s="32"/>
      <c r="S2868" s="31"/>
      <c r="T2868" s="31"/>
      <c r="U2868" s="30"/>
      <c r="V2868" s="30">
        <f t="shared" si="421"/>
        <v>492470</v>
      </c>
      <c r="W2868" s="30">
        <f t="shared" si="423"/>
        <v>492470</v>
      </c>
      <c r="X2868" s="33">
        <v>50</v>
      </c>
      <c r="Y2868" s="6" t="s">
        <v>35</v>
      </c>
      <c r="Z2868" s="19">
        <v>0.01</v>
      </c>
    </row>
    <row r="2869" spans="1:26" s="37" customFormat="1" ht="36.75" customHeight="1" thickBot="1" x14ac:dyDescent="0.6">
      <c r="A2869" s="14">
        <v>2384</v>
      </c>
      <c r="B2869" s="14" t="s">
        <v>32</v>
      </c>
      <c r="C2869" s="14">
        <v>45661</v>
      </c>
      <c r="D2869" s="14">
        <v>4</v>
      </c>
      <c r="E2869" s="14">
        <v>0</v>
      </c>
      <c r="F2869" s="14">
        <v>0</v>
      </c>
      <c r="G2869" s="29">
        <v>1</v>
      </c>
      <c r="H2869" s="12">
        <f t="shared" ref="H2869:H2877" si="429">SUM(D2869*400)+(E2869*100)+F2869</f>
        <v>1600</v>
      </c>
      <c r="I2869" s="14">
        <v>150</v>
      </c>
      <c r="J2869" s="30">
        <f t="shared" si="426"/>
        <v>240000</v>
      </c>
      <c r="K2869" s="14">
        <v>1</v>
      </c>
      <c r="L2869" s="14"/>
      <c r="M2869" s="14"/>
      <c r="N2869" s="14">
        <v>1</v>
      </c>
      <c r="O2869" s="19"/>
      <c r="P2869" s="31">
        <v>100</v>
      </c>
      <c r="Q2869" s="32"/>
      <c r="R2869" s="32"/>
      <c r="S2869" s="31"/>
      <c r="T2869" s="31"/>
      <c r="U2869" s="30"/>
      <c r="V2869" s="30">
        <f t="shared" si="421"/>
        <v>240000</v>
      </c>
      <c r="W2869" s="30">
        <f t="shared" si="423"/>
        <v>240000</v>
      </c>
      <c r="X2869" s="33">
        <v>50</v>
      </c>
      <c r="Y2869" s="6" t="s">
        <v>35</v>
      </c>
      <c r="Z2869" s="19">
        <v>0.01</v>
      </c>
    </row>
    <row r="2870" spans="1:26" s="37" customFormat="1" ht="36.75" customHeight="1" thickBot="1" x14ac:dyDescent="0.6">
      <c r="A2870" s="14">
        <v>2385</v>
      </c>
      <c r="B2870" s="14" t="s">
        <v>32</v>
      </c>
      <c r="C2870" s="14">
        <v>47548</v>
      </c>
      <c r="D2870" s="14">
        <v>0</v>
      </c>
      <c r="E2870" s="14">
        <v>2</v>
      </c>
      <c r="F2870" s="14">
        <v>46</v>
      </c>
      <c r="G2870" s="29">
        <v>1</v>
      </c>
      <c r="H2870" s="12">
        <f t="shared" si="429"/>
        <v>246</v>
      </c>
      <c r="I2870" s="14">
        <v>100</v>
      </c>
      <c r="J2870" s="30">
        <f t="shared" si="426"/>
        <v>24600</v>
      </c>
      <c r="K2870" s="14">
        <v>1</v>
      </c>
      <c r="L2870" s="14"/>
      <c r="M2870" s="14"/>
      <c r="N2870" s="14">
        <v>1</v>
      </c>
      <c r="O2870" s="19"/>
      <c r="P2870" s="31">
        <v>100</v>
      </c>
      <c r="Q2870" s="32"/>
      <c r="R2870" s="32"/>
      <c r="S2870" s="31"/>
      <c r="T2870" s="31"/>
      <c r="U2870" s="30"/>
      <c r="V2870" s="30">
        <f t="shared" si="421"/>
        <v>24600</v>
      </c>
      <c r="W2870" s="30">
        <f t="shared" si="423"/>
        <v>24600</v>
      </c>
      <c r="X2870" s="33">
        <v>50</v>
      </c>
      <c r="Y2870" s="6" t="s">
        <v>35</v>
      </c>
      <c r="Z2870" s="19">
        <v>0.01</v>
      </c>
    </row>
    <row r="2871" spans="1:26" s="37" customFormat="1" ht="36.75" customHeight="1" thickBot="1" x14ac:dyDescent="0.6">
      <c r="A2871" s="14">
        <v>2386</v>
      </c>
      <c r="B2871" s="14" t="s">
        <v>32</v>
      </c>
      <c r="C2871" s="14">
        <v>47549</v>
      </c>
      <c r="D2871" s="14">
        <v>0</v>
      </c>
      <c r="E2871" s="14">
        <v>2</v>
      </c>
      <c r="F2871" s="14">
        <v>39</v>
      </c>
      <c r="G2871" s="29">
        <v>1</v>
      </c>
      <c r="H2871" s="12">
        <f t="shared" si="429"/>
        <v>239</v>
      </c>
      <c r="I2871" s="14">
        <v>100</v>
      </c>
      <c r="J2871" s="30">
        <f t="shared" si="426"/>
        <v>23900</v>
      </c>
      <c r="K2871" s="14">
        <v>1</v>
      </c>
      <c r="L2871" s="14"/>
      <c r="M2871" s="14"/>
      <c r="N2871" s="14">
        <v>1</v>
      </c>
      <c r="O2871" s="19"/>
      <c r="P2871" s="31">
        <v>100</v>
      </c>
      <c r="Q2871" s="32"/>
      <c r="R2871" s="32"/>
      <c r="S2871" s="31"/>
      <c r="T2871" s="31"/>
      <c r="U2871" s="30"/>
      <c r="V2871" s="30">
        <f t="shared" ref="V2871:V2934" si="430">U2871+J2871</f>
        <v>23900</v>
      </c>
      <c r="W2871" s="30">
        <f t="shared" si="423"/>
        <v>23900</v>
      </c>
      <c r="X2871" s="33">
        <v>50</v>
      </c>
      <c r="Y2871" s="6" t="s">
        <v>35</v>
      </c>
      <c r="Z2871" s="19">
        <v>0.01</v>
      </c>
    </row>
    <row r="2872" spans="1:26" s="37" customFormat="1" ht="36.75" customHeight="1" thickBot="1" x14ac:dyDescent="0.6">
      <c r="A2872" s="14">
        <v>2387</v>
      </c>
      <c r="B2872" s="14" t="s">
        <v>32</v>
      </c>
      <c r="C2872" s="14">
        <v>47551</v>
      </c>
      <c r="D2872" s="14">
        <v>1</v>
      </c>
      <c r="E2872" s="14">
        <v>0</v>
      </c>
      <c r="F2872" s="14">
        <v>2</v>
      </c>
      <c r="G2872" s="29">
        <v>1</v>
      </c>
      <c r="H2872" s="12">
        <f t="shared" si="429"/>
        <v>402</v>
      </c>
      <c r="I2872" s="14">
        <v>180</v>
      </c>
      <c r="J2872" s="30">
        <f t="shared" si="426"/>
        <v>72360</v>
      </c>
      <c r="K2872" s="14">
        <v>1</v>
      </c>
      <c r="L2872" s="14"/>
      <c r="M2872" s="14"/>
      <c r="N2872" s="14">
        <v>1</v>
      </c>
      <c r="O2872" s="19"/>
      <c r="P2872" s="31">
        <v>100</v>
      </c>
      <c r="Q2872" s="32"/>
      <c r="R2872" s="32"/>
      <c r="S2872" s="31"/>
      <c r="T2872" s="31"/>
      <c r="U2872" s="30"/>
      <c r="V2872" s="30">
        <f t="shared" si="430"/>
        <v>72360</v>
      </c>
      <c r="W2872" s="30">
        <f t="shared" si="423"/>
        <v>72360</v>
      </c>
      <c r="X2872" s="33">
        <v>50</v>
      </c>
      <c r="Y2872" s="6" t="s">
        <v>35</v>
      </c>
      <c r="Z2872" s="19">
        <v>0.01</v>
      </c>
    </row>
    <row r="2873" spans="1:26" s="37" customFormat="1" ht="36.75" customHeight="1" thickBot="1" x14ac:dyDescent="0.6">
      <c r="A2873" s="14">
        <v>2388</v>
      </c>
      <c r="B2873" s="14" t="s">
        <v>32</v>
      </c>
      <c r="C2873" s="14">
        <v>47552</v>
      </c>
      <c r="D2873" s="14">
        <v>0</v>
      </c>
      <c r="E2873" s="14">
        <v>3</v>
      </c>
      <c r="F2873" s="14">
        <v>8</v>
      </c>
      <c r="G2873" s="29">
        <v>1</v>
      </c>
      <c r="H2873" s="12">
        <f t="shared" si="429"/>
        <v>308</v>
      </c>
      <c r="I2873" s="14">
        <v>180</v>
      </c>
      <c r="J2873" s="30">
        <f t="shared" si="426"/>
        <v>55440</v>
      </c>
      <c r="K2873" s="14">
        <v>1</v>
      </c>
      <c r="L2873" s="14"/>
      <c r="M2873" s="14"/>
      <c r="N2873" s="14">
        <v>1</v>
      </c>
      <c r="O2873" s="19"/>
      <c r="P2873" s="31">
        <v>100</v>
      </c>
      <c r="Q2873" s="32"/>
      <c r="R2873" s="32"/>
      <c r="S2873" s="31"/>
      <c r="T2873" s="31"/>
      <c r="U2873" s="30"/>
      <c r="V2873" s="30">
        <f t="shared" si="430"/>
        <v>55440</v>
      </c>
      <c r="W2873" s="30">
        <f t="shared" si="423"/>
        <v>55440</v>
      </c>
      <c r="X2873" s="33">
        <v>50</v>
      </c>
      <c r="Y2873" s="6" t="s">
        <v>35</v>
      </c>
      <c r="Z2873" s="19">
        <v>0.01</v>
      </c>
    </row>
    <row r="2874" spans="1:26" s="37" customFormat="1" ht="36.75" customHeight="1" thickBot="1" x14ac:dyDescent="0.6">
      <c r="A2874" s="14">
        <v>2389</v>
      </c>
      <c r="B2874" s="14" t="s">
        <v>32</v>
      </c>
      <c r="C2874" s="14">
        <v>47554</v>
      </c>
      <c r="D2874" s="14">
        <v>1</v>
      </c>
      <c r="E2874" s="14">
        <v>2</v>
      </c>
      <c r="F2874" s="14">
        <v>73</v>
      </c>
      <c r="G2874" s="29">
        <v>1</v>
      </c>
      <c r="H2874" s="12">
        <f t="shared" si="429"/>
        <v>673</v>
      </c>
      <c r="I2874" s="14">
        <v>100</v>
      </c>
      <c r="J2874" s="30">
        <f t="shared" si="426"/>
        <v>67300</v>
      </c>
      <c r="K2874" s="14">
        <v>1</v>
      </c>
      <c r="L2874" s="14"/>
      <c r="M2874" s="14"/>
      <c r="N2874" s="14">
        <v>1</v>
      </c>
      <c r="O2874" s="19"/>
      <c r="P2874" s="31">
        <v>100</v>
      </c>
      <c r="Q2874" s="32"/>
      <c r="R2874" s="32"/>
      <c r="S2874" s="31"/>
      <c r="T2874" s="31"/>
      <c r="U2874" s="30"/>
      <c r="V2874" s="30">
        <f t="shared" si="430"/>
        <v>67300</v>
      </c>
      <c r="W2874" s="30">
        <f t="shared" si="423"/>
        <v>67300</v>
      </c>
      <c r="X2874" s="33">
        <v>50</v>
      </c>
      <c r="Y2874" s="6" t="s">
        <v>35</v>
      </c>
      <c r="Z2874" s="19">
        <v>0.01</v>
      </c>
    </row>
    <row r="2875" spans="1:26" s="37" customFormat="1" ht="36.75" customHeight="1" thickBot="1" x14ac:dyDescent="0.6">
      <c r="A2875" s="14">
        <v>2390</v>
      </c>
      <c r="B2875" s="14" t="s">
        <v>32</v>
      </c>
      <c r="C2875" s="14">
        <v>47560</v>
      </c>
      <c r="D2875" s="14">
        <v>6</v>
      </c>
      <c r="E2875" s="14">
        <v>2</v>
      </c>
      <c r="F2875" s="14">
        <v>7</v>
      </c>
      <c r="G2875" s="29">
        <v>1</v>
      </c>
      <c r="H2875" s="12">
        <f t="shared" si="429"/>
        <v>2607</v>
      </c>
      <c r="I2875" s="14">
        <v>130</v>
      </c>
      <c r="J2875" s="30">
        <f t="shared" si="426"/>
        <v>338910</v>
      </c>
      <c r="K2875" s="14">
        <v>1</v>
      </c>
      <c r="L2875" s="14"/>
      <c r="M2875" s="14"/>
      <c r="N2875" s="14">
        <v>1</v>
      </c>
      <c r="O2875" s="19"/>
      <c r="P2875" s="31">
        <v>100</v>
      </c>
      <c r="Q2875" s="32"/>
      <c r="R2875" s="32"/>
      <c r="S2875" s="31"/>
      <c r="T2875" s="31"/>
      <c r="U2875" s="30"/>
      <c r="V2875" s="30">
        <f t="shared" si="430"/>
        <v>338910</v>
      </c>
      <c r="W2875" s="30">
        <f t="shared" si="423"/>
        <v>338910</v>
      </c>
      <c r="X2875" s="33">
        <v>50</v>
      </c>
      <c r="Y2875" s="6" t="s">
        <v>35</v>
      </c>
      <c r="Z2875" s="19">
        <v>0.01</v>
      </c>
    </row>
    <row r="2876" spans="1:26" s="37" customFormat="1" ht="36.75" customHeight="1" thickBot="1" x14ac:dyDescent="0.6">
      <c r="A2876" s="14">
        <v>2391</v>
      </c>
      <c r="B2876" s="14" t="s">
        <v>32</v>
      </c>
      <c r="C2876" s="14">
        <v>47561</v>
      </c>
      <c r="D2876" s="14">
        <v>6</v>
      </c>
      <c r="E2876" s="14">
        <v>2</v>
      </c>
      <c r="F2876" s="14">
        <v>7</v>
      </c>
      <c r="G2876" s="29">
        <v>1</v>
      </c>
      <c r="H2876" s="12">
        <f t="shared" si="429"/>
        <v>2607</v>
      </c>
      <c r="I2876" s="14">
        <v>130</v>
      </c>
      <c r="J2876" s="30">
        <f t="shared" si="426"/>
        <v>338910</v>
      </c>
      <c r="K2876" s="14">
        <v>1</v>
      </c>
      <c r="L2876" s="14"/>
      <c r="M2876" s="14"/>
      <c r="N2876" s="14">
        <v>1</v>
      </c>
      <c r="O2876" s="19"/>
      <c r="P2876" s="31">
        <v>100</v>
      </c>
      <c r="Q2876" s="32"/>
      <c r="R2876" s="32"/>
      <c r="S2876" s="31"/>
      <c r="T2876" s="31"/>
      <c r="U2876" s="30"/>
      <c r="V2876" s="30">
        <f t="shared" si="430"/>
        <v>338910</v>
      </c>
      <c r="W2876" s="30">
        <f t="shared" si="423"/>
        <v>338910</v>
      </c>
      <c r="X2876" s="33">
        <v>50</v>
      </c>
      <c r="Y2876" s="6" t="s">
        <v>35</v>
      </c>
      <c r="Z2876" s="19">
        <v>0.01</v>
      </c>
    </row>
    <row r="2877" spans="1:26" s="37" customFormat="1" ht="36.75" customHeight="1" thickBot="1" x14ac:dyDescent="0.6">
      <c r="A2877" s="14">
        <v>2392</v>
      </c>
      <c r="B2877" s="14" t="s">
        <v>32</v>
      </c>
      <c r="C2877" s="14">
        <v>47562</v>
      </c>
      <c r="D2877" s="14">
        <v>6</v>
      </c>
      <c r="E2877" s="14">
        <v>2</v>
      </c>
      <c r="F2877" s="14">
        <v>7</v>
      </c>
      <c r="G2877" s="29">
        <v>1</v>
      </c>
      <c r="H2877" s="12">
        <f t="shared" si="429"/>
        <v>2607</v>
      </c>
      <c r="I2877" s="14">
        <v>130</v>
      </c>
      <c r="J2877" s="30">
        <f t="shared" si="426"/>
        <v>338910</v>
      </c>
      <c r="K2877" s="14">
        <v>1</v>
      </c>
      <c r="L2877" s="14"/>
      <c r="M2877" s="14"/>
      <c r="N2877" s="14">
        <v>1</v>
      </c>
      <c r="O2877" s="19"/>
      <c r="P2877" s="31">
        <v>100</v>
      </c>
      <c r="Q2877" s="32"/>
      <c r="R2877" s="32"/>
      <c r="S2877" s="31"/>
      <c r="T2877" s="31"/>
      <c r="U2877" s="30"/>
      <c r="V2877" s="30">
        <f t="shared" si="430"/>
        <v>338910</v>
      </c>
      <c r="W2877" s="30">
        <f t="shared" si="423"/>
        <v>338910</v>
      </c>
      <c r="X2877" s="33">
        <v>50</v>
      </c>
      <c r="Y2877" s="6" t="s">
        <v>35</v>
      </c>
      <c r="Z2877" s="19">
        <v>0.01</v>
      </c>
    </row>
    <row r="2878" spans="1:26" s="37" customFormat="1" ht="36.75" customHeight="1" thickBot="1" x14ac:dyDescent="0.6">
      <c r="A2878" s="14">
        <v>2393</v>
      </c>
      <c r="B2878" s="14" t="s">
        <v>32</v>
      </c>
      <c r="C2878" s="14">
        <v>47608</v>
      </c>
      <c r="D2878" s="14">
        <v>1</v>
      </c>
      <c r="E2878" s="14">
        <v>3</v>
      </c>
      <c r="F2878" s="14">
        <v>21</v>
      </c>
      <c r="G2878" s="29">
        <v>1</v>
      </c>
      <c r="H2878" s="12">
        <f t="shared" ref="H2878:H2881" si="431">SUM(D2878*400)+(E2878*100)+F2878</f>
        <v>721</v>
      </c>
      <c r="I2878" s="14">
        <v>130</v>
      </c>
      <c r="J2878" s="30">
        <f t="shared" si="426"/>
        <v>93730</v>
      </c>
      <c r="K2878" s="14">
        <v>1</v>
      </c>
      <c r="L2878" s="14"/>
      <c r="M2878" s="14"/>
      <c r="N2878" s="14">
        <v>1</v>
      </c>
      <c r="O2878" s="19"/>
      <c r="P2878" s="31">
        <v>100</v>
      </c>
      <c r="Q2878" s="32"/>
      <c r="R2878" s="32"/>
      <c r="S2878" s="31"/>
      <c r="T2878" s="31"/>
      <c r="U2878" s="30"/>
      <c r="V2878" s="30">
        <f t="shared" si="430"/>
        <v>93730</v>
      </c>
      <c r="W2878" s="30">
        <f t="shared" si="423"/>
        <v>93730</v>
      </c>
      <c r="X2878" s="33">
        <v>50</v>
      </c>
      <c r="Y2878" s="6" t="s">
        <v>35</v>
      </c>
      <c r="Z2878" s="19">
        <v>0.01</v>
      </c>
    </row>
    <row r="2879" spans="1:26" s="37" customFormat="1" ht="36.6" customHeight="1" thickBot="1" x14ac:dyDescent="0.6">
      <c r="A2879" s="14">
        <v>2394</v>
      </c>
      <c r="B2879" s="14" t="s">
        <v>32</v>
      </c>
      <c r="C2879" s="14">
        <v>47566</v>
      </c>
      <c r="D2879" s="14">
        <v>0</v>
      </c>
      <c r="E2879" s="14">
        <v>2</v>
      </c>
      <c r="F2879" s="14">
        <v>54</v>
      </c>
      <c r="G2879" s="29">
        <v>2</v>
      </c>
      <c r="H2879" s="12">
        <f t="shared" ref="H2879:H2880" si="432">SUM(D2879*400)+(E2879*100)+F2879</f>
        <v>254</v>
      </c>
      <c r="I2879" s="14">
        <v>420</v>
      </c>
      <c r="J2879" s="30">
        <f t="shared" si="426"/>
        <v>106680</v>
      </c>
      <c r="K2879" s="14">
        <v>2</v>
      </c>
      <c r="L2879" s="14" t="s">
        <v>33</v>
      </c>
      <c r="M2879" s="14" t="s">
        <v>34</v>
      </c>
      <c r="N2879" s="14">
        <v>2</v>
      </c>
      <c r="O2879" s="19">
        <v>216</v>
      </c>
      <c r="P2879" s="31">
        <v>100</v>
      </c>
      <c r="Q2879" s="32">
        <v>8450</v>
      </c>
      <c r="R2879" s="32">
        <f t="shared" ref="R2879:R2881" si="433">O2879*Q2879</f>
        <v>1825200</v>
      </c>
      <c r="S2879" s="31">
        <v>12</v>
      </c>
      <c r="T2879" s="31">
        <v>38</v>
      </c>
      <c r="U2879" s="30">
        <f t="shared" ref="U2879:U2881" si="434">R2879*(100-T2879)%</f>
        <v>1131624</v>
      </c>
      <c r="V2879" s="30">
        <f t="shared" si="430"/>
        <v>1238304</v>
      </c>
      <c r="W2879" s="30">
        <f t="shared" si="423"/>
        <v>1238304</v>
      </c>
      <c r="X2879" s="33">
        <v>50</v>
      </c>
      <c r="Y2879" s="6" t="s">
        <v>35</v>
      </c>
      <c r="Z2879" s="19">
        <v>0.03</v>
      </c>
    </row>
    <row r="2880" spans="1:26" s="37" customFormat="1" ht="36.6" customHeight="1" thickBot="1" x14ac:dyDescent="0.6">
      <c r="A2880" s="14">
        <v>2395</v>
      </c>
      <c r="B2880" s="14" t="s">
        <v>32</v>
      </c>
      <c r="C2880" s="14">
        <v>47567</v>
      </c>
      <c r="D2880" s="14">
        <v>0</v>
      </c>
      <c r="E2880" s="14">
        <v>0</v>
      </c>
      <c r="F2880" s="14">
        <v>97</v>
      </c>
      <c r="G2880" s="29">
        <v>2</v>
      </c>
      <c r="H2880" s="12">
        <f t="shared" si="432"/>
        <v>97</v>
      </c>
      <c r="I2880" s="14">
        <v>420</v>
      </c>
      <c r="J2880" s="30">
        <f t="shared" si="426"/>
        <v>40740</v>
      </c>
      <c r="K2880" s="14">
        <v>2</v>
      </c>
      <c r="L2880" s="14" t="s">
        <v>33</v>
      </c>
      <c r="M2880" s="14" t="s">
        <v>34</v>
      </c>
      <c r="N2880" s="14">
        <v>2</v>
      </c>
      <c r="O2880" s="19">
        <v>216</v>
      </c>
      <c r="P2880" s="31">
        <v>100</v>
      </c>
      <c r="Q2880" s="32">
        <v>8450</v>
      </c>
      <c r="R2880" s="32">
        <f t="shared" si="433"/>
        <v>1825200</v>
      </c>
      <c r="S2880" s="31">
        <v>22</v>
      </c>
      <c r="T2880" s="31">
        <v>85</v>
      </c>
      <c r="U2880" s="30">
        <f t="shared" si="434"/>
        <v>273780</v>
      </c>
      <c r="V2880" s="30">
        <f t="shared" si="430"/>
        <v>314520</v>
      </c>
      <c r="W2880" s="30">
        <f t="shared" si="423"/>
        <v>314520</v>
      </c>
      <c r="X2880" s="33">
        <v>50</v>
      </c>
      <c r="Y2880" s="6" t="s">
        <v>35</v>
      </c>
      <c r="Z2880" s="19">
        <v>0.03</v>
      </c>
    </row>
    <row r="2881" spans="1:26" s="37" customFormat="1" ht="36.6" customHeight="1" thickBot="1" x14ac:dyDescent="0.6">
      <c r="A2881" s="14">
        <v>2396</v>
      </c>
      <c r="B2881" s="14" t="s">
        <v>32</v>
      </c>
      <c r="C2881" s="14">
        <v>47568</v>
      </c>
      <c r="D2881" s="14">
        <v>0</v>
      </c>
      <c r="E2881" s="14">
        <v>1</v>
      </c>
      <c r="F2881" s="14">
        <v>8</v>
      </c>
      <c r="G2881" s="29">
        <v>2</v>
      </c>
      <c r="H2881" s="12">
        <f t="shared" si="431"/>
        <v>108</v>
      </c>
      <c r="I2881" s="14">
        <v>270</v>
      </c>
      <c r="J2881" s="30">
        <f t="shared" si="426"/>
        <v>29160</v>
      </c>
      <c r="K2881" s="14">
        <v>2</v>
      </c>
      <c r="L2881" s="14" t="s">
        <v>33</v>
      </c>
      <c r="M2881" s="14" t="s">
        <v>37</v>
      </c>
      <c r="N2881" s="14">
        <v>2</v>
      </c>
      <c r="O2881" s="19">
        <v>108</v>
      </c>
      <c r="P2881" s="31">
        <v>100</v>
      </c>
      <c r="Q2881" s="32">
        <v>8450</v>
      </c>
      <c r="R2881" s="32">
        <f t="shared" si="433"/>
        <v>912600</v>
      </c>
      <c r="S2881" s="31">
        <v>20</v>
      </c>
      <c r="T2881" s="31">
        <v>30</v>
      </c>
      <c r="U2881" s="30">
        <f t="shared" si="434"/>
        <v>638820</v>
      </c>
      <c r="V2881" s="30">
        <f t="shared" si="430"/>
        <v>667980</v>
      </c>
      <c r="W2881" s="30">
        <f t="shared" si="423"/>
        <v>667980</v>
      </c>
      <c r="X2881" s="33">
        <v>50</v>
      </c>
      <c r="Y2881" s="6" t="s">
        <v>35</v>
      </c>
      <c r="Z2881" s="19">
        <v>0.03</v>
      </c>
    </row>
    <row r="2882" spans="1:26" s="37" customFormat="1" ht="36.75" customHeight="1" thickBot="1" x14ac:dyDescent="0.6">
      <c r="A2882" s="14">
        <v>2397</v>
      </c>
      <c r="B2882" s="14" t="s">
        <v>32</v>
      </c>
      <c r="C2882" s="14">
        <v>43452</v>
      </c>
      <c r="D2882" s="14">
        <v>0</v>
      </c>
      <c r="E2882" s="14">
        <v>1</v>
      </c>
      <c r="F2882" s="14">
        <v>73</v>
      </c>
      <c r="G2882" s="29">
        <v>1</v>
      </c>
      <c r="H2882" s="12">
        <f t="shared" ref="H2882" si="435">SUM(D2882*400)+(E2882*100)+F2882</f>
        <v>173</v>
      </c>
      <c r="I2882" s="14">
        <v>420</v>
      </c>
      <c r="J2882" s="30">
        <f t="shared" si="426"/>
        <v>72660</v>
      </c>
      <c r="K2882" s="14">
        <v>1</v>
      </c>
      <c r="L2882" s="14"/>
      <c r="M2882" s="14"/>
      <c r="N2882" s="14">
        <v>1</v>
      </c>
      <c r="O2882" s="19"/>
      <c r="P2882" s="31">
        <v>100</v>
      </c>
      <c r="Q2882" s="32"/>
      <c r="R2882" s="32"/>
      <c r="S2882" s="31"/>
      <c r="T2882" s="31"/>
      <c r="U2882" s="30"/>
      <c r="V2882" s="30">
        <f t="shared" si="430"/>
        <v>72660</v>
      </c>
      <c r="W2882" s="30">
        <f t="shared" si="423"/>
        <v>72660</v>
      </c>
      <c r="X2882" s="33">
        <v>50</v>
      </c>
      <c r="Y2882" s="6" t="s">
        <v>35</v>
      </c>
      <c r="Z2882" s="19">
        <v>0.01</v>
      </c>
    </row>
    <row r="2883" spans="1:26" s="37" customFormat="1" ht="36.75" customHeight="1" thickBot="1" x14ac:dyDescent="0.6">
      <c r="A2883" s="14">
        <v>2398</v>
      </c>
      <c r="B2883" s="14" t="s">
        <v>32</v>
      </c>
      <c r="C2883" s="14">
        <v>43601</v>
      </c>
      <c r="D2883" s="14">
        <v>17</v>
      </c>
      <c r="E2883" s="14">
        <v>2</v>
      </c>
      <c r="F2883" s="14">
        <v>48</v>
      </c>
      <c r="G2883" s="29">
        <v>1</v>
      </c>
      <c r="H2883" s="12">
        <f t="shared" ref="H2883:H2893" si="436">SUM(D2883*400)+(E2883*100)+F2883</f>
        <v>7048</v>
      </c>
      <c r="I2883" s="14">
        <v>100</v>
      </c>
      <c r="J2883" s="30">
        <f t="shared" si="426"/>
        <v>704800</v>
      </c>
      <c r="K2883" s="14">
        <v>1</v>
      </c>
      <c r="L2883" s="14"/>
      <c r="M2883" s="14"/>
      <c r="N2883" s="14">
        <v>1</v>
      </c>
      <c r="O2883" s="19"/>
      <c r="P2883" s="31">
        <v>100</v>
      </c>
      <c r="Q2883" s="32"/>
      <c r="R2883" s="32"/>
      <c r="S2883" s="31"/>
      <c r="T2883" s="31"/>
      <c r="U2883" s="30"/>
      <c r="V2883" s="30">
        <f t="shared" si="430"/>
        <v>704800</v>
      </c>
      <c r="W2883" s="30">
        <f t="shared" si="423"/>
        <v>704800</v>
      </c>
      <c r="X2883" s="33">
        <v>50</v>
      </c>
      <c r="Y2883" s="6" t="s">
        <v>35</v>
      </c>
      <c r="Z2883" s="19">
        <v>0.01</v>
      </c>
    </row>
    <row r="2884" spans="1:26" s="37" customFormat="1" ht="36.75" customHeight="1" thickBot="1" x14ac:dyDescent="0.6">
      <c r="A2884" s="14">
        <v>2399</v>
      </c>
      <c r="B2884" s="14" t="s">
        <v>32</v>
      </c>
      <c r="C2884" s="14">
        <v>52302</v>
      </c>
      <c r="D2884" s="14">
        <v>5</v>
      </c>
      <c r="E2884" s="14">
        <v>2</v>
      </c>
      <c r="F2884" s="14">
        <v>33</v>
      </c>
      <c r="G2884" s="29">
        <v>1</v>
      </c>
      <c r="H2884" s="12">
        <f t="shared" si="436"/>
        <v>2233</v>
      </c>
      <c r="I2884" s="14">
        <v>100</v>
      </c>
      <c r="J2884" s="30">
        <f t="shared" si="426"/>
        <v>223300</v>
      </c>
      <c r="K2884" s="14">
        <v>1</v>
      </c>
      <c r="L2884" s="14"/>
      <c r="M2884" s="14"/>
      <c r="N2884" s="14">
        <v>1</v>
      </c>
      <c r="O2884" s="19"/>
      <c r="P2884" s="31">
        <v>100</v>
      </c>
      <c r="Q2884" s="32"/>
      <c r="R2884" s="32"/>
      <c r="S2884" s="31"/>
      <c r="T2884" s="31"/>
      <c r="U2884" s="30"/>
      <c r="V2884" s="30">
        <f t="shared" si="430"/>
        <v>223300</v>
      </c>
      <c r="W2884" s="30">
        <f t="shared" si="423"/>
        <v>223300</v>
      </c>
      <c r="X2884" s="33">
        <v>50</v>
      </c>
      <c r="Y2884" s="6" t="s">
        <v>35</v>
      </c>
      <c r="Z2884" s="19">
        <v>0.01</v>
      </c>
    </row>
    <row r="2885" spans="1:26" s="37" customFormat="1" ht="36.75" customHeight="1" thickBot="1" x14ac:dyDescent="0.6">
      <c r="A2885" s="14">
        <v>2400</v>
      </c>
      <c r="B2885" s="14" t="s">
        <v>32</v>
      </c>
      <c r="C2885" s="14">
        <v>52303</v>
      </c>
      <c r="D2885" s="14">
        <v>0</v>
      </c>
      <c r="E2885" s="14">
        <v>2</v>
      </c>
      <c r="F2885" s="14">
        <v>17</v>
      </c>
      <c r="G2885" s="29">
        <v>1</v>
      </c>
      <c r="H2885" s="12">
        <f t="shared" si="436"/>
        <v>217</v>
      </c>
      <c r="I2885" s="14">
        <v>100</v>
      </c>
      <c r="J2885" s="30">
        <f t="shared" si="426"/>
        <v>21700</v>
      </c>
      <c r="K2885" s="14">
        <v>1</v>
      </c>
      <c r="L2885" s="14"/>
      <c r="M2885" s="14"/>
      <c r="N2885" s="14">
        <v>1</v>
      </c>
      <c r="O2885" s="19"/>
      <c r="P2885" s="31">
        <v>100</v>
      </c>
      <c r="Q2885" s="32"/>
      <c r="R2885" s="32"/>
      <c r="S2885" s="31"/>
      <c r="T2885" s="31"/>
      <c r="U2885" s="30"/>
      <c r="V2885" s="30">
        <f t="shared" si="430"/>
        <v>21700</v>
      </c>
      <c r="W2885" s="30">
        <f t="shared" si="423"/>
        <v>21700</v>
      </c>
      <c r="X2885" s="33">
        <v>50</v>
      </c>
      <c r="Y2885" s="6" t="s">
        <v>35</v>
      </c>
      <c r="Z2885" s="19">
        <v>0.01</v>
      </c>
    </row>
    <row r="2886" spans="1:26" s="37" customFormat="1" ht="36.75" customHeight="1" thickBot="1" x14ac:dyDescent="0.6">
      <c r="A2886" s="14">
        <v>2401</v>
      </c>
      <c r="B2886" s="14" t="s">
        <v>32</v>
      </c>
      <c r="C2886" s="14">
        <v>52561</v>
      </c>
      <c r="D2886" s="14">
        <v>2</v>
      </c>
      <c r="E2886" s="14">
        <v>0</v>
      </c>
      <c r="F2886" s="14">
        <v>92</v>
      </c>
      <c r="G2886" s="29">
        <v>1</v>
      </c>
      <c r="H2886" s="12">
        <f t="shared" si="436"/>
        <v>892</v>
      </c>
      <c r="I2886" s="14">
        <v>100</v>
      </c>
      <c r="J2886" s="30">
        <f t="shared" si="426"/>
        <v>89200</v>
      </c>
      <c r="K2886" s="14">
        <v>1</v>
      </c>
      <c r="L2886" s="14"/>
      <c r="M2886" s="14"/>
      <c r="N2886" s="14">
        <v>1</v>
      </c>
      <c r="O2886" s="19"/>
      <c r="P2886" s="31">
        <v>100</v>
      </c>
      <c r="Q2886" s="32"/>
      <c r="R2886" s="32"/>
      <c r="S2886" s="31"/>
      <c r="T2886" s="31"/>
      <c r="U2886" s="30"/>
      <c r="V2886" s="30">
        <f t="shared" si="430"/>
        <v>89200</v>
      </c>
      <c r="W2886" s="30">
        <f t="shared" si="423"/>
        <v>89200</v>
      </c>
      <c r="X2886" s="33">
        <v>50</v>
      </c>
      <c r="Y2886" s="6" t="s">
        <v>35</v>
      </c>
      <c r="Z2886" s="19">
        <v>0.01</v>
      </c>
    </row>
    <row r="2887" spans="1:26" s="37" customFormat="1" ht="36.75" customHeight="1" thickBot="1" x14ac:dyDescent="0.6">
      <c r="A2887" s="14">
        <v>2402</v>
      </c>
      <c r="B2887" s="14" t="s">
        <v>32</v>
      </c>
      <c r="C2887" s="14">
        <v>52562</v>
      </c>
      <c r="D2887" s="14">
        <v>2</v>
      </c>
      <c r="E2887" s="14">
        <v>0</v>
      </c>
      <c r="F2887" s="14">
        <v>92</v>
      </c>
      <c r="G2887" s="29">
        <v>1</v>
      </c>
      <c r="H2887" s="12">
        <f t="shared" si="436"/>
        <v>892</v>
      </c>
      <c r="I2887" s="14">
        <v>100</v>
      </c>
      <c r="J2887" s="30">
        <f t="shared" si="426"/>
        <v>89200</v>
      </c>
      <c r="K2887" s="14">
        <v>1</v>
      </c>
      <c r="L2887" s="14"/>
      <c r="M2887" s="14"/>
      <c r="N2887" s="14">
        <v>1</v>
      </c>
      <c r="O2887" s="19"/>
      <c r="P2887" s="31">
        <v>100</v>
      </c>
      <c r="Q2887" s="32"/>
      <c r="R2887" s="32"/>
      <c r="S2887" s="31"/>
      <c r="T2887" s="31"/>
      <c r="U2887" s="30"/>
      <c r="V2887" s="30">
        <f t="shared" si="430"/>
        <v>89200</v>
      </c>
      <c r="W2887" s="30">
        <f t="shared" si="423"/>
        <v>89200</v>
      </c>
      <c r="X2887" s="33">
        <v>50</v>
      </c>
      <c r="Y2887" s="6" t="s">
        <v>35</v>
      </c>
      <c r="Z2887" s="19">
        <v>0.01</v>
      </c>
    </row>
    <row r="2888" spans="1:26" s="37" customFormat="1" ht="36.75" customHeight="1" thickBot="1" x14ac:dyDescent="0.6">
      <c r="A2888" s="14">
        <v>2403</v>
      </c>
      <c r="B2888" s="14" t="s">
        <v>32</v>
      </c>
      <c r="C2888" s="14">
        <v>52563</v>
      </c>
      <c r="D2888" s="14">
        <v>2</v>
      </c>
      <c r="E2888" s="14">
        <v>0</v>
      </c>
      <c r="F2888" s="14">
        <v>92</v>
      </c>
      <c r="G2888" s="29">
        <v>1</v>
      </c>
      <c r="H2888" s="12">
        <f t="shared" ref="H2888:H2891" si="437">SUM(D2888*400)+(E2888*100)+F2888</f>
        <v>892</v>
      </c>
      <c r="I2888" s="14">
        <v>100</v>
      </c>
      <c r="J2888" s="30">
        <f t="shared" si="426"/>
        <v>89200</v>
      </c>
      <c r="K2888" s="14">
        <v>1</v>
      </c>
      <c r="L2888" s="14"/>
      <c r="M2888" s="14"/>
      <c r="N2888" s="14">
        <v>1</v>
      </c>
      <c r="O2888" s="19"/>
      <c r="P2888" s="31">
        <v>100</v>
      </c>
      <c r="Q2888" s="32"/>
      <c r="R2888" s="32"/>
      <c r="S2888" s="31"/>
      <c r="T2888" s="31"/>
      <c r="U2888" s="30"/>
      <c r="V2888" s="30">
        <f t="shared" si="430"/>
        <v>89200</v>
      </c>
      <c r="W2888" s="30">
        <f t="shared" si="423"/>
        <v>89200</v>
      </c>
      <c r="X2888" s="33">
        <v>50</v>
      </c>
      <c r="Y2888" s="6" t="s">
        <v>35</v>
      </c>
      <c r="Z2888" s="19">
        <v>0.01</v>
      </c>
    </row>
    <row r="2889" spans="1:26" s="37" customFormat="1" ht="36.75" customHeight="1" thickBot="1" x14ac:dyDescent="0.6">
      <c r="A2889" s="14">
        <v>2404</v>
      </c>
      <c r="B2889" s="14" t="s">
        <v>32</v>
      </c>
      <c r="C2889" s="14">
        <v>32279</v>
      </c>
      <c r="D2889" s="14">
        <v>6</v>
      </c>
      <c r="E2889" s="14">
        <v>0</v>
      </c>
      <c r="F2889" s="14">
        <v>88</v>
      </c>
      <c r="G2889" s="29">
        <v>1</v>
      </c>
      <c r="H2889" s="12">
        <f t="shared" si="437"/>
        <v>2488</v>
      </c>
      <c r="I2889" s="14">
        <v>130</v>
      </c>
      <c r="J2889" s="30">
        <f t="shared" si="426"/>
        <v>323440</v>
      </c>
      <c r="K2889" s="14">
        <v>1</v>
      </c>
      <c r="L2889" s="14"/>
      <c r="M2889" s="14"/>
      <c r="N2889" s="14">
        <v>1</v>
      </c>
      <c r="O2889" s="19"/>
      <c r="P2889" s="31">
        <v>100</v>
      </c>
      <c r="Q2889" s="32"/>
      <c r="R2889" s="32"/>
      <c r="S2889" s="31"/>
      <c r="T2889" s="31"/>
      <c r="U2889" s="30"/>
      <c r="V2889" s="30">
        <f t="shared" si="430"/>
        <v>323440</v>
      </c>
      <c r="W2889" s="30">
        <f t="shared" si="423"/>
        <v>323440</v>
      </c>
      <c r="X2889" s="33">
        <v>50</v>
      </c>
      <c r="Y2889" s="6" t="s">
        <v>35</v>
      </c>
      <c r="Z2889" s="19">
        <v>0.01</v>
      </c>
    </row>
    <row r="2890" spans="1:26" s="37" customFormat="1" ht="36.75" customHeight="1" thickBot="1" x14ac:dyDescent="0.6">
      <c r="A2890" s="14">
        <v>2405</v>
      </c>
      <c r="B2890" s="14" t="s">
        <v>32</v>
      </c>
      <c r="C2890" s="14">
        <v>34032</v>
      </c>
      <c r="D2890" s="14">
        <v>0</v>
      </c>
      <c r="E2890" s="14">
        <v>3</v>
      </c>
      <c r="F2890" s="14">
        <v>19</v>
      </c>
      <c r="G2890" s="29">
        <v>1</v>
      </c>
      <c r="H2890" s="12">
        <f t="shared" si="437"/>
        <v>319</v>
      </c>
      <c r="I2890" s="14">
        <v>100</v>
      </c>
      <c r="J2890" s="30">
        <f t="shared" si="426"/>
        <v>31900</v>
      </c>
      <c r="K2890" s="14">
        <v>1</v>
      </c>
      <c r="L2890" s="14"/>
      <c r="M2890" s="14"/>
      <c r="N2890" s="14">
        <v>1</v>
      </c>
      <c r="O2890" s="19"/>
      <c r="P2890" s="31">
        <v>100</v>
      </c>
      <c r="Q2890" s="32"/>
      <c r="R2890" s="32"/>
      <c r="S2890" s="31"/>
      <c r="T2890" s="31"/>
      <c r="U2890" s="30"/>
      <c r="V2890" s="30">
        <f t="shared" si="430"/>
        <v>31900</v>
      </c>
      <c r="W2890" s="30">
        <f t="shared" si="423"/>
        <v>31900</v>
      </c>
      <c r="X2890" s="33">
        <v>50</v>
      </c>
      <c r="Y2890" s="6" t="s">
        <v>35</v>
      </c>
      <c r="Z2890" s="19">
        <v>0.01</v>
      </c>
    </row>
    <row r="2891" spans="1:26" s="37" customFormat="1" ht="36.75" customHeight="1" thickBot="1" x14ac:dyDescent="0.6">
      <c r="A2891" s="14">
        <v>2406</v>
      </c>
      <c r="B2891" s="14" t="s">
        <v>32</v>
      </c>
      <c r="C2891" s="14">
        <v>36519</v>
      </c>
      <c r="D2891" s="14">
        <v>0</v>
      </c>
      <c r="E2891" s="14">
        <v>1</v>
      </c>
      <c r="F2891" s="14">
        <v>15</v>
      </c>
      <c r="G2891" s="29">
        <v>1</v>
      </c>
      <c r="H2891" s="12">
        <f t="shared" si="437"/>
        <v>115</v>
      </c>
      <c r="I2891" s="14">
        <v>200</v>
      </c>
      <c r="J2891" s="30">
        <f t="shared" si="426"/>
        <v>23000</v>
      </c>
      <c r="K2891" s="14">
        <v>1</v>
      </c>
      <c r="L2891" s="14"/>
      <c r="M2891" s="14"/>
      <c r="N2891" s="14">
        <v>1</v>
      </c>
      <c r="O2891" s="19"/>
      <c r="P2891" s="31">
        <v>100</v>
      </c>
      <c r="Q2891" s="32"/>
      <c r="R2891" s="32"/>
      <c r="S2891" s="31"/>
      <c r="T2891" s="31"/>
      <c r="U2891" s="30"/>
      <c r="V2891" s="30">
        <f t="shared" si="430"/>
        <v>23000</v>
      </c>
      <c r="W2891" s="30">
        <f t="shared" si="423"/>
        <v>23000</v>
      </c>
      <c r="X2891" s="33">
        <v>50</v>
      </c>
      <c r="Y2891" s="6" t="s">
        <v>35</v>
      </c>
      <c r="Z2891" s="19">
        <v>0.01</v>
      </c>
    </row>
    <row r="2892" spans="1:26" s="37" customFormat="1" ht="36.75" customHeight="1" thickBot="1" x14ac:dyDescent="0.6">
      <c r="A2892" s="14">
        <v>2407</v>
      </c>
      <c r="B2892" s="14" t="s">
        <v>32</v>
      </c>
      <c r="C2892" s="14">
        <v>44791</v>
      </c>
      <c r="D2892" s="14">
        <v>2</v>
      </c>
      <c r="E2892" s="14">
        <v>2</v>
      </c>
      <c r="F2892" s="14">
        <v>51</v>
      </c>
      <c r="G2892" s="29">
        <v>1</v>
      </c>
      <c r="H2892" s="12">
        <f t="shared" si="436"/>
        <v>1051</v>
      </c>
      <c r="I2892" s="14">
        <v>100</v>
      </c>
      <c r="J2892" s="30">
        <f t="shared" si="426"/>
        <v>105100</v>
      </c>
      <c r="K2892" s="14">
        <v>1</v>
      </c>
      <c r="L2892" s="14"/>
      <c r="M2892" s="14"/>
      <c r="N2892" s="14">
        <v>1</v>
      </c>
      <c r="O2892" s="19"/>
      <c r="P2892" s="31">
        <v>100</v>
      </c>
      <c r="Q2892" s="32"/>
      <c r="R2892" s="32"/>
      <c r="S2892" s="31"/>
      <c r="T2892" s="31"/>
      <c r="U2892" s="30"/>
      <c r="V2892" s="30">
        <f t="shared" si="430"/>
        <v>105100</v>
      </c>
      <c r="W2892" s="30">
        <f t="shared" si="423"/>
        <v>105100</v>
      </c>
      <c r="X2892" s="33">
        <v>50</v>
      </c>
      <c r="Y2892" s="6" t="s">
        <v>35</v>
      </c>
      <c r="Z2892" s="19">
        <v>0.01</v>
      </c>
    </row>
    <row r="2893" spans="1:26" s="37" customFormat="1" ht="36.75" customHeight="1" thickBot="1" x14ac:dyDescent="0.6">
      <c r="A2893" s="14">
        <v>2408</v>
      </c>
      <c r="B2893" s="14" t="s">
        <v>32</v>
      </c>
      <c r="C2893" s="14">
        <v>45704</v>
      </c>
      <c r="D2893" s="14">
        <v>2</v>
      </c>
      <c r="E2893" s="14">
        <v>0</v>
      </c>
      <c r="F2893" s="14">
        <v>79</v>
      </c>
      <c r="G2893" s="29">
        <v>1</v>
      </c>
      <c r="H2893" s="12">
        <f t="shared" si="436"/>
        <v>879</v>
      </c>
      <c r="I2893" s="14">
        <v>440</v>
      </c>
      <c r="J2893" s="30">
        <f t="shared" si="426"/>
        <v>386760</v>
      </c>
      <c r="K2893" s="14">
        <v>1</v>
      </c>
      <c r="L2893" s="14"/>
      <c r="M2893" s="14"/>
      <c r="N2893" s="14">
        <v>1</v>
      </c>
      <c r="O2893" s="19"/>
      <c r="P2893" s="31">
        <v>100</v>
      </c>
      <c r="Q2893" s="32"/>
      <c r="R2893" s="32"/>
      <c r="S2893" s="31"/>
      <c r="T2893" s="31"/>
      <c r="U2893" s="30"/>
      <c r="V2893" s="30">
        <f t="shared" si="430"/>
        <v>386760</v>
      </c>
      <c r="W2893" s="30">
        <f t="shared" si="423"/>
        <v>386760</v>
      </c>
      <c r="X2893" s="33">
        <v>50</v>
      </c>
      <c r="Y2893" s="6" t="s">
        <v>35</v>
      </c>
      <c r="Z2893" s="19">
        <v>0.01</v>
      </c>
    </row>
    <row r="2894" spans="1:26" s="37" customFormat="1" ht="36.75" customHeight="1" thickBot="1" x14ac:dyDescent="0.6">
      <c r="A2894" s="14">
        <v>2409</v>
      </c>
      <c r="B2894" s="14" t="s">
        <v>32</v>
      </c>
      <c r="C2894" s="14">
        <v>45705</v>
      </c>
      <c r="D2894" s="14">
        <v>2</v>
      </c>
      <c r="E2894" s="14">
        <v>0</v>
      </c>
      <c r="F2894" s="14">
        <v>79</v>
      </c>
      <c r="G2894" s="29">
        <v>1</v>
      </c>
      <c r="H2894" s="12">
        <f t="shared" ref="H2894:H2915" si="438">SUM(D2894*400)+(E2894*100)+F2894</f>
        <v>879</v>
      </c>
      <c r="I2894" s="14">
        <v>440</v>
      </c>
      <c r="J2894" s="30">
        <f t="shared" si="426"/>
        <v>386760</v>
      </c>
      <c r="K2894" s="14">
        <v>1</v>
      </c>
      <c r="L2894" s="14"/>
      <c r="M2894" s="14"/>
      <c r="N2894" s="14">
        <v>1</v>
      </c>
      <c r="O2894" s="19"/>
      <c r="P2894" s="31">
        <v>100</v>
      </c>
      <c r="Q2894" s="32"/>
      <c r="R2894" s="32"/>
      <c r="S2894" s="31"/>
      <c r="T2894" s="31"/>
      <c r="U2894" s="30"/>
      <c r="V2894" s="30">
        <f t="shared" si="430"/>
        <v>386760</v>
      </c>
      <c r="W2894" s="30">
        <f t="shared" si="423"/>
        <v>386760</v>
      </c>
      <c r="X2894" s="33">
        <v>50</v>
      </c>
      <c r="Y2894" s="6" t="s">
        <v>35</v>
      </c>
      <c r="Z2894" s="19">
        <v>0.01</v>
      </c>
    </row>
    <row r="2895" spans="1:26" s="37" customFormat="1" ht="36.75" customHeight="1" thickBot="1" x14ac:dyDescent="0.6">
      <c r="A2895" s="14">
        <v>2410</v>
      </c>
      <c r="B2895" s="14" t="s">
        <v>32</v>
      </c>
      <c r="C2895" s="14">
        <v>45707</v>
      </c>
      <c r="D2895" s="14">
        <v>2</v>
      </c>
      <c r="E2895" s="14">
        <v>0</v>
      </c>
      <c r="F2895" s="14">
        <v>79</v>
      </c>
      <c r="G2895" s="29">
        <v>1</v>
      </c>
      <c r="H2895" s="12">
        <f t="shared" si="438"/>
        <v>879</v>
      </c>
      <c r="I2895" s="14">
        <v>440</v>
      </c>
      <c r="J2895" s="30">
        <f t="shared" si="426"/>
        <v>386760</v>
      </c>
      <c r="K2895" s="14">
        <v>1</v>
      </c>
      <c r="L2895" s="14"/>
      <c r="M2895" s="14"/>
      <c r="N2895" s="14">
        <v>1</v>
      </c>
      <c r="O2895" s="19"/>
      <c r="P2895" s="31">
        <v>100</v>
      </c>
      <c r="Q2895" s="32"/>
      <c r="R2895" s="32"/>
      <c r="S2895" s="31"/>
      <c r="T2895" s="31"/>
      <c r="U2895" s="30"/>
      <c r="V2895" s="30">
        <f t="shared" si="430"/>
        <v>386760</v>
      </c>
      <c r="W2895" s="30">
        <f t="shared" si="423"/>
        <v>386760</v>
      </c>
      <c r="X2895" s="33">
        <v>50</v>
      </c>
      <c r="Y2895" s="6" t="s">
        <v>35</v>
      </c>
      <c r="Z2895" s="19">
        <v>0.01</v>
      </c>
    </row>
    <row r="2896" spans="1:26" s="37" customFormat="1" ht="36.75" customHeight="1" thickBot="1" x14ac:dyDescent="0.6">
      <c r="A2896" s="14">
        <v>2411</v>
      </c>
      <c r="B2896" s="14" t="s">
        <v>32</v>
      </c>
      <c r="C2896" s="14">
        <v>45708</v>
      </c>
      <c r="D2896" s="14">
        <v>2</v>
      </c>
      <c r="E2896" s="14">
        <v>0</v>
      </c>
      <c r="F2896" s="14">
        <v>79</v>
      </c>
      <c r="G2896" s="29">
        <v>1</v>
      </c>
      <c r="H2896" s="12">
        <f t="shared" si="438"/>
        <v>879</v>
      </c>
      <c r="I2896" s="14">
        <v>380</v>
      </c>
      <c r="J2896" s="30">
        <f t="shared" si="426"/>
        <v>334020</v>
      </c>
      <c r="K2896" s="14">
        <v>1</v>
      </c>
      <c r="L2896" s="14"/>
      <c r="M2896" s="14"/>
      <c r="N2896" s="14">
        <v>1</v>
      </c>
      <c r="O2896" s="19"/>
      <c r="P2896" s="31">
        <v>100</v>
      </c>
      <c r="Q2896" s="32"/>
      <c r="R2896" s="32"/>
      <c r="S2896" s="31"/>
      <c r="T2896" s="31"/>
      <c r="U2896" s="30"/>
      <c r="V2896" s="30">
        <f t="shared" si="430"/>
        <v>334020</v>
      </c>
      <c r="W2896" s="30">
        <f t="shared" si="423"/>
        <v>334020</v>
      </c>
      <c r="X2896" s="33">
        <v>50</v>
      </c>
      <c r="Y2896" s="6" t="s">
        <v>35</v>
      </c>
      <c r="Z2896" s="19">
        <v>0.01</v>
      </c>
    </row>
    <row r="2897" spans="1:26" s="37" customFormat="1" ht="36.75" customHeight="1" thickBot="1" x14ac:dyDescent="0.6">
      <c r="A2897" s="14">
        <v>2412</v>
      </c>
      <c r="B2897" s="14" t="s">
        <v>32</v>
      </c>
      <c r="C2897" s="14">
        <v>47875</v>
      </c>
      <c r="D2897" s="14">
        <v>0</v>
      </c>
      <c r="E2897" s="14">
        <v>3</v>
      </c>
      <c r="F2897" s="14">
        <v>98</v>
      </c>
      <c r="G2897" s="29">
        <v>1</v>
      </c>
      <c r="H2897" s="12">
        <f t="shared" si="438"/>
        <v>398</v>
      </c>
      <c r="I2897" s="14">
        <v>440</v>
      </c>
      <c r="J2897" s="30">
        <f t="shared" si="426"/>
        <v>175120</v>
      </c>
      <c r="K2897" s="14">
        <v>1</v>
      </c>
      <c r="L2897" s="14"/>
      <c r="M2897" s="14"/>
      <c r="N2897" s="14">
        <v>1</v>
      </c>
      <c r="O2897" s="19"/>
      <c r="P2897" s="31">
        <v>100</v>
      </c>
      <c r="Q2897" s="32"/>
      <c r="R2897" s="32"/>
      <c r="S2897" s="31"/>
      <c r="T2897" s="31"/>
      <c r="U2897" s="30"/>
      <c r="V2897" s="30">
        <f t="shared" si="430"/>
        <v>175120</v>
      </c>
      <c r="W2897" s="30">
        <f t="shared" si="423"/>
        <v>175120</v>
      </c>
      <c r="X2897" s="33">
        <v>50</v>
      </c>
      <c r="Y2897" s="6" t="s">
        <v>35</v>
      </c>
      <c r="Z2897" s="19">
        <v>0.01</v>
      </c>
    </row>
    <row r="2898" spans="1:26" s="37" customFormat="1" ht="36.75" customHeight="1" thickBot="1" x14ac:dyDescent="0.6">
      <c r="A2898" s="14">
        <v>2413</v>
      </c>
      <c r="B2898" s="14" t="s">
        <v>32</v>
      </c>
      <c r="C2898" s="14">
        <v>47876</v>
      </c>
      <c r="D2898" s="14">
        <v>0</v>
      </c>
      <c r="E2898" s="14">
        <v>3</v>
      </c>
      <c r="F2898" s="14">
        <v>38</v>
      </c>
      <c r="G2898" s="29">
        <v>1</v>
      </c>
      <c r="H2898" s="12">
        <f t="shared" si="438"/>
        <v>338</v>
      </c>
      <c r="I2898" s="14">
        <v>440</v>
      </c>
      <c r="J2898" s="30">
        <f t="shared" si="426"/>
        <v>148720</v>
      </c>
      <c r="K2898" s="14">
        <v>1</v>
      </c>
      <c r="L2898" s="14"/>
      <c r="M2898" s="14"/>
      <c r="N2898" s="14">
        <v>1</v>
      </c>
      <c r="O2898" s="19"/>
      <c r="P2898" s="31">
        <v>100</v>
      </c>
      <c r="Q2898" s="32"/>
      <c r="R2898" s="32"/>
      <c r="S2898" s="31"/>
      <c r="T2898" s="31"/>
      <c r="U2898" s="30"/>
      <c r="V2898" s="30">
        <f t="shared" si="430"/>
        <v>148720</v>
      </c>
      <c r="W2898" s="30">
        <f t="shared" si="423"/>
        <v>148720</v>
      </c>
      <c r="X2898" s="33">
        <v>50</v>
      </c>
      <c r="Y2898" s="6" t="s">
        <v>35</v>
      </c>
      <c r="Z2898" s="19">
        <v>0.01</v>
      </c>
    </row>
    <row r="2899" spans="1:26" s="37" customFormat="1" ht="36.75" customHeight="1" thickBot="1" x14ac:dyDescent="0.6">
      <c r="A2899" s="14">
        <v>2414</v>
      </c>
      <c r="B2899" s="14" t="s">
        <v>32</v>
      </c>
      <c r="C2899" s="14">
        <v>44088</v>
      </c>
      <c r="D2899" s="14">
        <v>0</v>
      </c>
      <c r="E2899" s="14">
        <v>0</v>
      </c>
      <c r="F2899" s="14">
        <v>41</v>
      </c>
      <c r="G2899" s="29">
        <v>2</v>
      </c>
      <c r="H2899" s="12">
        <f t="shared" si="438"/>
        <v>41</v>
      </c>
      <c r="I2899" s="14">
        <v>500</v>
      </c>
      <c r="J2899" s="30">
        <f t="shared" si="426"/>
        <v>20500</v>
      </c>
      <c r="K2899" s="14">
        <v>1</v>
      </c>
      <c r="L2899" s="14" t="s">
        <v>33</v>
      </c>
      <c r="M2899" s="14" t="s">
        <v>34</v>
      </c>
      <c r="N2899" s="11">
        <v>2</v>
      </c>
      <c r="O2899" s="19">
        <v>216</v>
      </c>
      <c r="P2899" s="15">
        <v>100</v>
      </c>
      <c r="Q2899" s="16">
        <v>8450</v>
      </c>
      <c r="R2899" s="16">
        <f>O2899*Q2899</f>
        <v>1825200</v>
      </c>
      <c r="S2899" s="15">
        <v>17</v>
      </c>
      <c r="T2899" s="15">
        <v>60</v>
      </c>
      <c r="U2899" s="13">
        <f>R2899*(100-T2899)%</f>
        <v>730080</v>
      </c>
      <c r="V2899" s="13">
        <f t="shared" si="430"/>
        <v>750580</v>
      </c>
      <c r="W2899" s="13">
        <f t="shared" si="423"/>
        <v>750580</v>
      </c>
      <c r="X2899" s="17">
        <v>50</v>
      </c>
      <c r="Y2899" s="6" t="s">
        <v>35</v>
      </c>
      <c r="Z2899" s="19">
        <v>0.03</v>
      </c>
    </row>
    <row r="2900" spans="1:26" s="37" customFormat="1" ht="36.75" customHeight="1" thickBot="1" x14ac:dyDescent="0.6">
      <c r="A2900" s="14">
        <v>2415</v>
      </c>
      <c r="B2900" s="14" t="s">
        <v>32</v>
      </c>
      <c r="C2900" s="14">
        <v>44089</v>
      </c>
      <c r="D2900" s="14">
        <v>0</v>
      </c>
      <c r="E2900" s="14">
        <v>0</v>
      </c>
      <c r="F2900" s="14">
        <v>31</v>
      </c>
      <c r="G2900" s="29">
        <v>1</v>
      </c>
      <c r="H2900" s="12">
        <f t="shared" ref="H2900:H2904" si="439">SUM(D2900*400)+(E2900*100)+F2900</f>
        <v>31</v>
      </c>
      <c r="I2900" s="14">
        <v>150</v>
      </c>
      <c r="J2900" s="30">
        <f t="shared" si="426"/>
        <v>4650</v>
      </c>
      <c r="K2900" s="14">
        <v>1</v>
      </c>
      <c r="L2900" s="14"/>
      <c r="M2900" s="14"/>
      <c r="N2900" s="14">
        <v>1</v>
      </c>
      <c r="O2900" s="19"/>
      <c r="P2900" s="31">
        <v>100</v>
      </c>
      <c r="Q2900" s="32"/>
      <c r="R2900" s="32"/>
      <c r="S2900" s="31"/>
      <c r="T2900" s="31"/>
      <c r="U2900" s="30"/>
      <c r="V2900" s="30">
        <f t="shared" si="430"/>
        <v>4650</v>
      </c>
      <c r="W2900" s="30">
        <f t="shared" si="423"/>
        <v>4650</v>
      </c>
      <c r="X2900" s="33">
        <v>50</v>
      </c>
      <c r="Y2900" s="6" t="s">
        <v>35</v>
      </c>
      <c r="Z2900" s="19">
        <v>0.01</v>
      </c>
    </row>
    <row r="2901" spans="1:26" s="37" customFormat="1" ht="36.75" customHeight="1" thickBot="1" x14ac:dyDescent="0.6">
      <c r="A2901" s="14">
        <v>2416</v>
      </c>
      <c r="B2901" s="14" t="s">
        <v>32</v>
      </c>
      <c r="C2901" s="14">
        <v>44305</v>
      </c>
      <c r="D2901" s="14">
        <v>0</v>
      </c>
      <c r="E2901" s="14">
        <v>2</v>
      </c>
      <c r="F2901" s="14">
        <v>5</v>
      </c>
      <c r="G2901" s="29">
        <v>1</v>
      </c>
      <c r="H2901" s="12">
        <f t="shared" ref="H2901:H2903" si="440">SUM(D2901*400)+(E2901*100)+F2901</f>
        <v>205</v>
      </c>
      <c r="I2901" s="14">
        <v>110</v>
      </c>
      <c r="J2901" s="30">
        <f t="shared" si="426"/>
        <v>22550</v>
      </c>
      <c r="K2901" s="14">
        <v>1</v>
      </c>
      <c r="L2901" s="14"/>
      <c r="M2901" s="14"/>
      <c r="N2901" s="14">
        <v>1</v>
      </c>
      <c r="O2901" s="19"/>
      <c r="P2901" s="31">
        <v>100</v>
      </c>
      <c r="Q2901" s="32"/>
      <c r="R2901" s="32"/>
      <c r="S2901" s="31"/>
      <c r="T2901" s="31"/>
      <c r="U2901" s="30"/>
      <c r="V2901" s="30">
        <f t="shared" si="430"/>
        <v>22550</v>
      </c>
      <c r="W2901" s="30">
        <f t="shared" si="423"/>
        <v>22550</v>
      </c>
      <c r="X2901" s="33">
        <v>50</v>
      </c>
      <c r="Y2901" s="6" t="s">
        <v>35</v>
      </c>
      <c r="Z2901" s="19">
        <v>0.01</v>
      </c>
    </row>
    <row r="2902" spans="1:26" s="37" customFormat="1" ht="36.75" customHeight="1" thickBot="1" x14ac:dyDescent="0.6">
      <c r="A2902" s="14">
        <v>2417</v>
      </c>
      <c r="B2902" s="14" t="s">
        <v>32</v>
      </c>
      <c r="C2902" s="14">
        <v>44306</v>
      </c>
      <c r="D2902" s="14">
        <v>6</v>
      </c>
      <c r="E2902" s="14">
        <v>0</v>
      </c>
      <c r="F2902" s="14">
        <v>18</v>
      </c>
      <c r="G2902" s="29">
        <v>1</v>
      </c>
      <c r="H2902" s="12">
        <f t="shared" si="440"/>
        <v>2418</v>
      </c>
      <c r="I2902" s="14">
        <v>110</v>
      </c>
      <c r="J2902" s="30">
        <f t="shared" si="426"/>
        <v>265980</v>
      </c>
      <c r="K2902" s="14">
        <v>1</v>
      </c>
      <c r="L2902" s="14"/>
      <c r="M2902" s="14"/>
      <c r="N2902" s="14">
        <v>1</v>
      </c>
      <c r="O2902" s="19"/>
      <c r="P2902" s="31">
        <v>100</v>
      </c>
      <c r="Q2902" s="32"/>
      <c r="R2902" s="32"/>
      <c r="S2902" s="31"/>
      <c r="T2902" s="31"/>
      <c r="U2902" s="30"/>
      <c r="V2902" s="30">
        <f t="shared" si="430"/>
        <v>265980</v>
      </c>
      <c r="W2902" s="30">
        <f t="shared" si="423"/>
        <v>265980</v>
      </c>
      <c r="X2902" s="33">
        <v>50</v>
      </c>
      <c r="Y2902" s="6" t="s">
        <v>35</v>
      </c>
      <c r="Z2902" s="19">
        <v>0.01</v>
      </c>
    </row>
    <row r="2903" spans="1:26" s="37" customFormat="1" ht="36.75" customHeight="1" thickBot="1" x14ac:dyDescent="0.6">
      <c r="A2903" s="14">
        <v>2418</v>
      </c>
      <c r="B2903" s="14" t="s">
        <v>32</v>
      </c>
      <c r="C2903" s="14">
        <v>44321</v>
      </c>
      <c r="D2903" s="14">
        <v>3</v>
      </c>
      <c r="E2903" s="14">
        <v>0</v>
      </c>
      <c r="F2903" s="14">
        <v>96</v>
      </c>
      <c r="G2903" s="29">
        <v>1</v>
      </c>
      <c r="H2903" s="12">
        <f t="shared" si="440"/>
        <v>1296</v>
      </c>
      <c r="I2903" s="14">
        <v>100</v>
      </c>
      <c r="J2903" s="30">
        <f t="shared" si="426"/>
        <v>129600</v>
      </c>
      <c r="K2903" s="14">
        <v>1</v>
      </c>
      <c r="L2903" s="14"/>
      <c r="M2903" s="14"/>
      <c r="N2903" s="14">
        <v>1</v>
      </c>
      <c r="O2903" s="19"/>
      <c r="P2903" s="31">
        <v>100</v>
      </c>
      <c r="Q2903" s="32"/>
      <c r="R2903" s="32"/>
      <c r="S2903" s="31"/>
      <c r="T2903" s="31"/>
      <c r="U2903" s="30"/>
      <c r="V2903" s="30">
        <f t="shared" si="430"/>
        <v>129600</v>
      </c>
      <c r="W2903" s="30">
        <f t="shared" si="423"/>
        <v>129600</v>
      </c>
      <c r="X2903" s="33">
        <v>50</v>
      </c>
      <c r="Y2903" s="6" t="s">
        <v>35</v>
      </c>
      <c r="Z2903" s="19">
        <v>0.01</v>
      </c>
    </row>
    <row r="2904" spans="1:26" s="37" customFormat="1" ht="36.75" customHeight="1" thickBot="1" x14ac:dyDescent="0.6">
      <c r="A2904" s="14">
        <v>2419</v>
      </c>
      <c r="B2904" s="14" t="s">
        <v>32</v>
      </c>
      <c r="C2904" s="14">
        <v>44322</v>
      </c>
      <c r="D2904" s="14">
        <v>3</v>
      </c>
      <c r="E2904" s="14">
        <v>0</v>
      </c>
      <c r="F2904" s="14">
        <v>96</v>
      </c>
      <c r="G2904" s="29">
        <v>1</v>
      </c>
      <c r="H2904" s="12">
        <f t="shared" si="439"/>
        <v>1296</v>
      </c>
      <c r="I2904" s="14">
        <v>150</v>
      </c>
      <c r="J2904" s="30">
        <f t="shared" si="426"/>
        <v>194400</v>
      </c>
      <c r="K2904" s="14">
        <v>1</v>
      </c>
      <c r="L2904" s="14"/>
      <c r="M2904" s="14"/>
      <c r="N2904" s="14">
        <v>1</v>
      </c>
      <c r="O2904" s="19"/>
      <c r="P2904" s="31">
        <v>100</v>
      </c>
      <c r="Q2904" s="32"/>
      <c r="R2904" s="32"/>
      <c r="S2904" s="31"/>
      <c r="T2904" s="31"/>
      <c r="U2904" s="30"/>
      <c r="V2904" s="30">
        <f t="shared" si="430"/>
        <v>194400</v>
      </c>
      <c r="W2904" s="30">
        <f t="shared" si="423"/>
        <v>194400</v>
      </c>
      <c r="X2904" s="33">
        <v>50</v>
      </c>
      <c r="Y2904" s="6" t="s">
        <v>35</v>
      </c>
      <c r="Z2904" s="19">
        <v>0.01</v>
      </c>
    </row>
    <row r="2905" spans="1:26" s="37" customFormat="1" ht="36.75" customHeight="1" thickBot="1" x14ac:dyDescent="0.6">
      <c r="A2905" s="14">
        <v>2420</v>
      </c>
      <c r="B2905" s="14" t="s">
        <v>32</v>
      </c>
      <c r="C2905" s="14">
        <v>44286</v>
      </c>
      <c r="D2905" s="14">
        <v>6</v>
      </c>
      <c r="E2905" s="14">
        <v>2</v>
      </c>
      <c r="F2905" s="14">
        <v>14</v>
      </c>
      <c r="G2905" s="29">
        <v>1</v>
      </c>
      <c r="H2905" s="12">
        <f t="shared" si="438"/>
        <v>2614</v>
      </c>
      <c r="I2905" s="14">
        <v>130</v>
      </c>
      <c r="J2905" s="30">
        <f t="shared" si="426"/>
        <v>339820</v>
      </c>
      <c r="K2905" s="14">
        <v>1</v>
      </c>
      <c r="L2905" s="14"/>
      <c r="M2905" s="14"/>
      <c r="N2905" s="14">
        <v>1</v>
      </c>
      <c r="O2905" s="19"/>
      <c r="P2905" s="31">
        <v>100</v>
      </c>
      <c r="Q2905" s="32"/>
      <c r="R2905" s="32"/>
      <c r="S2905" s="31"/>
      <c r="T2905" s="31"/>
      <c r="U2905" s="30"/>
      <c r="V2905" s="30">
        <f t="shared" si="430"/>
        <v>339820</v>
      </c>
      <c r="W2905" s="30">
        <f t="shared" si="423"/>
        <v>339820</v>
      </c>
      <c r="X2905" s="33">
        <v>50</v>
      </c>
      <c r="Y2905" s="6" t="s">
        <v>35</v>
      </c>
      <c r="Z2905" s="19">
        <v>0.01</v>
      </c>
    </row>
    <row r="2906" spans="1:26" s="37" customFormat="1" ht="36.75" customHeight="1" thickBot="1" x14ac:dyDescent="0.6">
      <c r="A2906" s="14">
        <v>2421</v>
      </c>
      <c r="B2906" s="14" t="s">
        <v>32</v>
      </c>
      <c r="C2906" s="14">
        <v>44784</v>
      </c>
      <c r="D2906" s="14">
        <v>4</v>
      </c>
      <c r="E2906" s="14">
        <v>2</v>
      </c>
      <c r="F2906" s="14">
        <v>72</v>
      </c>
      <c r="G2906" s="29">
        <v>1</v>
      </c>
      <c r="H2906" s="12">
        <f t="shared" si="438"/>
        <v>1872</v>
      </c>
      <c r="I2906" s="14">
        <v>150</v>
      </c>
      <c r="J2906" s="30">
        <f t="shared" si="426"/>
        <v>280800</v>
      </c>
      <c r="K2906" s="14">
        <v>1</v>
      </c>
      <c r="L2906" s="14"/>
      <c r="M2906" s="14"/>
      <c r="N2906" s="14">
        <v>1</v>
      </c>
      <c r="O2906" s="19"/>
      <c r="P2906" s="31">
        <v>100</v>
      </c>
      <c r="Q2906" s="32"/>
      <c r="R2906" s="32"/>
      <c r="S2906" s="31"/>
      <c r="T2906" s="31"/>
      <c r="U2906" s="30"/>
      <c r="V2906" s="30">
        <f t="shared" si="430"/>
        <v>280800</v>
      </c>
      <c r="W2906" s="30">
        <f t="shared" si="423"/>
        <v>280800</v>
      </c>
      <c r="X2906" s="33">
        <v>50</v>
      </c>
      <c r="Y2906" s="6" t="s">
        <v>35</v>
      </c>
      <c r="Z2906" s="19">
        <v>0.01</v>
      </c>
    </row>
    <row r="2907" spans="1:26" s="37" customFormat="1" ht="36.75" customHeight="1" thickBot="1" x14ac:dyDescent="0.6">
      <c r="A2907" s="14">
        <v>2422</v>
      </c>
      <c r="B2907" s="14" t="s">
        <v>32</v>
      </c>
      <c r="C2907" s="14">
        <v>43606</v>
      </c>
      <c r="D2907" s="14">
        <v>10</v>
      </c>
      <c r="E2907" s="14">
        <v>0</v>
      </c>
      <c r="F2907" s="14">
        <v>90</v>
      </c>
      <c r="G2907" s="29">
        <v>1</v>
      </c>
      <c r="H2907" s="12">
        <f t="shared" si="438"/>
        <v>4090</v>
      </c>
      <c r="I2907" s="14">
        <v>200</v>
      </c>
      <c r="J2907" s="30">
        <f t="shared" si="426"/>
        <v>818000</v>
      </c>
      <c r="K2907" s="14">
        <v>1</v>
      </c>
      <c r="L2907" s="14"/>
      <c r="M2907" s="14"/>
      <c r="N2907" s="14">
        <v>1</v>
      </c>
      <c r="O2907" s="19"/>
      <c r="P2907" s="31">
        <v>100</v>
      </c>
      <c r="Q2907" s="32"/>
      <c r="R2907" s="32"/>
      <c r="S2907" s="31"/>
      <c r="T2907" s="31"/>
      <c r="U2907" s="30"/>
      <c r="V2907" s="30">
        <f t="shared" si="430"/>
        <v>818000</v>
      </c>
      <c r="W2907" s="30">
        <f t="shared" si="423"/>
        <v>818000</v>
      </c>
      <c r="X2907" s="33">
        <v>50</v>
      </c>
      <c r="Y2907" s="6" t="s">
        <v>35</v>
      </c>
      <c r="Z2907" s="19">
        <v>0.01</v>
      </c>
    </row>
    <row r="2908" spans="1:26" s="37" customFormat="1" ht="36.75" customHeight="1" thickBot="1" x14ac:dyDescent="0.6">
      <c r="A2908" s="14">
        <v>2423</v>
      </c>
      <c r="B2908" s="14" t="s">
        <v>32</v>
      </c>
      <c r="C2908" s="14">
        <v>43607</v>
      </c>
      <c r="D2908" s="14">
        <v>15</v>
      </c>
      <c r="E2908" s="14">
        <v>1</v>
      </c>
      <c r="F2908" s="14">
        <v>93</v>
      </c>
      <c r="G2908" s="29">
        <v>1</v>
      </c>
      <c r="H2908" s="12">
        <f t="shared" si="438"/>
        <v>6193</v>
      </c>
      <c r="I2908" s="14">
        <v>100</v>
      </c>
      <c r="J2908" s="30">
        <f t="shared" si="426"/>
        <v>619300</v>
      </c>
      <c r="K2908" s="14">
        <v>1</v>
      </c>
      <c r="L2908" s="14"/>
      <c r="M2908" s="14"/>
      <c r="N2908" s="14">
        <v>1</v>
      </c>
      <c r="O2908" s="19"/>
      <c r="P2908" s="31">
        <v>100</v>
      </c>
      <c r="Q2908" s="32"/>
      <c r="R2908" s="32"/>
      <c r="S2908" s="31"/>
      <c r="T2908" s="31"/>
      <c r="U2908" s="30"/>
      <c r="V2908" s="30">
        <f t="shared" si="430"/>
        <v>619300</v>
      </c>
      <c r="W2908" s="30">
        <f t="shared" si="423"/>
        <v>619300</v>
      </c>
      <c r="X2908" s="33">
        <v>50</v>
      </c>
      <c r="Y2908" s="6" t="s">
        <v>35</v>
      </c>
      <c r="Z2908" s="19">
        <v>0.01</v>
      </c>
    </row>
    <row r="2909" spans="1:26" s="37" customFormat="1" ht="36.75" customHeight="1" thickBot="1" x14ac:dyDescent="0.6">
      <c r="A2909" s="14">
        <v>2424</v>
      </c>
      <c r="B2909" s="14" t="s">
        <v>32</v>
      </c>
      <c r="C2909" s="14">
        <v>43608</v>
      </c>
      <c r="D2909" s="14">
        <v>12</v>
      </c>
      <c r="E2909" s="14">
        <v>2</v>
      </c>
      <c r="F2909" s="14">
        <v>88</v>
      </c>
      <c r="G2909" s="29">
        <v>1</v>
      </c>
      <c r="H2909" s="12">
        <f t="shared" si="438"/>
        <v>5088</v>
      </c>
      <c r="I2909" s="14">
        <v>100</v>
      </c>
      <c r="J2909" s="30">
        <f t="shared" si="426"/>
        <v>508800</v>
      </c>
      <c r="K2909" s="14">
        <v>1</v>
      </c>
      <c r="L2909" s="14"/>
      <c r="M2909" s="14"/>
      <c r="N2909" s="14">
        <v>1</v>
      </c>
      <c r="O2909" s="19"/>
      <c r="P2909" s="31">
        <v>100</v>
      </c>
      <c r="Q2909" s="32"/>
      <c r="R2909" s="32"/>
      <c r="S2909" s="31"/>
      <c r="T2909" s="31"/>
      <c r="U2909" s="30"/>
      <c r="V2909" s="30">
        <f t="shared" si="430"/>
        <v>508800</v>
      </c>
      <c r="W2909" s="30">
        <f t="shared" si="423"/>
        <v>508800</v>
      </c>
      <c r="X2909" s="33">
        <v>50</v>
      </c>
      <c r="Y2909" s="6" t="s">
        <v>35</v>
      </c>
      <c r="Z2909" s="19">
        <v>0.01</v>
      </c>
    </row>
    <row r="2910" spans="1:26" s="37" customFormat="1" ht="36.75" customHeight="1" thickBot="1" x14ac:dyDescent="0.6">
      <c r="A2910" s="14">
        <v>2425</v>
      </c>
      <c r="B2910" s="14" t="s">
        <v>32</v>
      </c>
      <c r="C2910" s="14">
        <v>43714</v>
      </c>
      <c r="D2910" s="14">
        <v>8</v>
      </c>
      <c r="E2910" s="14">
        <v>2</v>
      </c>
      <c r="F2910" s="14">
        <v>84</v>
      </c>
      <c r="G2910" s="29">
        <v>1</v>
      </c>
      <c r="H2910" s="12">
        <f t="shared" si="438"/>
        <v>3484</v>
      </c>
      <c r="I2910" s="14">
        <v>130</v>
      </c>
      <c r="J2910" s="30">
        <f t="shared" si="426"/>
        <v>452920</v>
      </c>
      <c r="K2910" s="14">
        <v>1</v>
      </c>
      <c r="L2910" s="14"/>
      <c r="M2910" s="14"/>
      <c r="N2910" s="14">
        <v>1</v>
      </c>
      <c r="O2910" s="19"/>
      <c r="P2910" s="31">
        <v>100</v>
      </c>
      <c r="Q2910" s="32"/>
      <c r="R2910" s="32"/>
      <c r="S2910" s="31"/>
      <c r="T2910" s="31"/>
      <c r="U2910" s="30"/>
      <c r="V2910" s="30">
        <f t="shared" si="430"/>
        <v>452920</v>
      </c>
      <c r="W2910" s="30">
        <f t="shared" ref="W2910:W2973" si="441">V2910</f>
        <v>452920</v>
      </c>
      <c r="X2910" s="33">
        <v>50</v>
      </c>
      <c r="Y2910" s="6" t="s">
        <v>35</v>
      </c>
      <c r="Z2910" s="19">
        <v>0.01</v>
      </c>
    </row>
    <row r="2911" spans="1:26" s="37" customFormat="1" ht="36.75" customHeight="1" thickBot="1" x14ac:dyDescent="0.6">
      <c r="A2911" s="14">
        <v>2426</v>
      </c>
      <c r="B2911" s="14" t="s">
        <v>32</v>
      </c>
      <c r="C2911" s="14">
        <v>43715</v>
      </c>
      <c r="D2911" s="14">
        <v>10</v>
      </c>
      <c r="E2911" s="14">
        <v>1</v>
      </c>
      <c r="F2911" s="14">
        <v>49</v>
      </c>
      <c r="G2911" s="29">
        <v>1</v>
      </c>
      <c r="H2911" s="12">
        <f t="shared" si="438"/>
        <v>4149</v>
      </c>
      <c r="I2911" s="14">
        <v>130</v>
      </c>
      <c r="J2911" s="30">
        <f t="shared" si="426"/>
        <v>539370</v>
      </c>
      <c r="K2911" s="14">
        <v>1</v>
      </c>
      <c r="L2911" s="14"/>
      <c r="M2911" s="14"/>
      <c r="N2911" s="14">
        <v>1</v>
      </c>
      <c r="O2911" s="19"/>
      <c r="P2911" s="31">
        <v>100</v>
      </c>
      <c r="Q2911" s="32"/>
      <c r="R2911" s="32"/>
      <c r="S2911" s="31"/>
      <c r="T2911" s="31"/>
      <c r="U2911" s="30"/>
      <c r="V2911" s="30">
        <f t="shared" si="430"/>
        <v>539370</v>
      </c>
      <c r="W2911" s="30">
        <f t="shared" si="441"/>
        <v>539370</v>
      </c>
      <c r="X2911" s="33">
        <v>50</v>
      </c>
      <c r="Y2911" s="6" t="s">
        <v>35</v>
      </c>
      <c r="Z2911" s="19">
        <v>0.01</v>
      </c>
    </row>
    <row r="2912" spans="1:26" s="37" customFormat="1" ht="36.75" customHeight="1" thickBot="1" x14ac:dyDescent="0.6">
      <c r="A2912" s="14">
        <v>2427</v>
      </c>
      <c r="B2912" s="14" t="s">
        <v>32</v>
      </c>
      <c r="C2912" s="14">
        <v>43733</v>
      </c>
      <c r="D2912" s="14">
        <v>0</v>
      </c>
      <c r="E2912" s="14">
        <v>2</v>
      </c>
      <c r="F2912" s="14">
        <v>80</v>
      </c>
      <c r="G2912" s="29">
        <v>1</v>
      </c>
      <c r="H2912" s="12">
        <f t="shared" si="438"/>
        <v>280</v>
      </c>
      <c r="I2912" s="14">
        <v>370</v>
      </c>
      <c r="J2912" s="30">
        <f t="shared" ref="J2912:J2975" si="442">H2912*I2912</f>
        <v>103600</v>
      </c>
      <c r="K2912" s="14">
        <v>1</v>
      </c>
      <c r="L2912" s="14"/>
      <c r="M2912" s="14"/>
      <c r="N2912" s="14">
        <v>1</v>
      </c>
      <c r="O2912" s="19"/>
      <c r="P2912" s="31">
        <v>100</v>
      </c>
      <c r="Q2912" s="32"/>
      <c r="R2912" s="32"/>
      <c r="S2912" s="31"/>
      <c r="T2912" s="31"/>
      <c r="U2912" s="30"/>
      <c r="V2912" s="30">
        <f t="shared" si="430"/>
        <v>103600</v>
      </c>
      <c r="W2912" s="30">
        <f t="shared" si="441"/>
        <v>103600</v>
      </c>
      <c r="X2912" s="33">
        <v>50</v>
      </c>
      <c r="Y2912" s="6" t="s">
        <v>35</v>
      </c>
      <c r="Z2912" s="19">
        <v>0.01</v>
      </c>
    </row>
    <row r="2913" spans="1:26" s="37" customFormat="1" ht="36.75" customHeight="1" thickBot="1" x14ac:dyDescent="0.6">
      <c r="A2913" s="14">
        <v>2428</v>
      </c>
      <c r="B2913" s="14" t="s">
        <v>32</v>
      </c>
      <c r="C2913" s="14">
        <v>43734</v>
      </c>
      <c r="D2913" s="14">
        <v>0</v>
      </c>
      <c r="E2913" s="14">
        <v>2</v>
      </c>
      <c r="F2913" s="14">
        <v>51</v>
      </c>
      <c r="G2913" s="29">
        <v>1</v>
      </c>
      <c r="H2913" s="12">
        <f t="shared" si="438"/>
        <v>251</v>
      </c>
      <c r="I2913" s="14">
        <v>370</v>
      </c>
      <c r="J2913" s="30">
        <f t="shared" si="442"/>
        <v>92870</v>
      </c>
      <c r="K2913" s="14">
        <v>1</v>
      </c>
      <c r="L2913" s="14"/>
      <c r="M2913" s="14"/>
      <c r="N2913" s="14">
        <v>1</v>
      </c>
      <c r="O2913" s="19"/>
      <c r="P2913" s="31">
        <v>100</v>
      </c>
      <c r="Q2913" s="32"/>
      <c r="R2913" s="32"/>
      <c r="S2913" s="31"/>
      <c r="T2913" s="31"/>
      <c r="U2913" s="30"/>
      <c r="V2913" s="30">
        <f t="shared" si="430"/>
        <v>92870</v>
      </c>
      <c r="W2913" s="30">
        <f t="shared" si="441"/>
        <v>92870</v>
      </c>
      <c r="X2913" s="33">
        <v>50</v>
      </c>
      <c r="Y2913" s="6" t="s">
        <v>35</v>
      </c>
      <c r="Z2913" s="19">
        <v>0.01</v>
      </c>
    </row>
    <row r="2914" spans="1:26" s="37" customFormat="1" ht="36.75" customHeight="1" thickBot="1" x14ac:dyDescent="0.6">
      <c r="A2914" s="14">
        <v>2429</v>
      </c>
      <c r="B2914" s="14" t="s">
        <v>32</v>
      </c>
      <c r="C2914" s="14">
        <v>43903</v>
      </c>
      <c r="D2914" s="14">
        <v>1</v>
      </c>
      <c r="E2914" s="14">
        <v>1</v>
      </c>
      <c r="F2914" s="14">
        <v>9</v>
      </c>
      <c r="G2914" s="29">
        <v>1</v>
      </c>
      <c r="H2914" s="12">
        <f t="shared" si="438"/>
        <v>509</v>
      </c>
      <c r="I2914" s="14">
        <v>180</v>
      </c>
      <c r="J2914" s="30">
        <f t="shared" si="442"/>
        <v>91620</v>
      </c>
      <c r="K2914" s="14">
        <v>1</v>
      </c>
      <c r="L2914" s="14"/>
      <c r="M2914" s="14"/>
      <c r="N2914" s="14">
        <v>1</v>
      </c>
      <c r="O2914" s="19"/>
      <c r="P2914" s="31">
        <v>100</v>
      </c>
      <c r="Q2914" s="32"/>
      <c r="R2914" s="32"/>
      <c r="S2914" s="31"/>
      <c r="T2914" s="31"/>
      <c r="U2914" s="30"/>
      <c r="V2914" s="30">
        <f t="shared" si="430"/>
        <v>91620</v>
      </c>
      <c r="W2914" s="30">
        <f t="shared" si="441"/>
        <v>91620</v>
      </c>
      <c r="X2914" s="33">
        <v>50</v>
      </c>
      <c r="Y2914" s="6" t="s">
        <v>35</v>
      </c>
      <c r="Z2914" s="19">
        <v>0.01</v>
      </c>
    </row>
    <row r="2915" spans="1:26" s="37" customFormat="1" ht="36.75" customHeight="1" thickBot="1" x14ac:dyDescent="0.6">
      <c r="A2915" s="14">
        <v>2430</v>
      </c>
      <c r="B2915" s="14" t="s">
        <v>32</v>
      </c>
      <c r="C2915" s="14">
        <v>43904</v>
      </c>
      <c r="D2915" s="14">
        <v>3</v>
      </c>
      <c r="E2915" s="14">
        <v>2</v>
      </c>
      <c r="F2915" s="14">
        <v>75</v>
      </c>
      <c r="G2915" s="29">
        <v>1</v>
      </c>
      <c r="H2915" s="12">
        <f t="shared" si="438"/>
        <v>1475</v>
      </c>
      <c r="I2915" s="14">
        <v>180</v>
      </c>
      <c r="J2915" s="30">
        <f t="shared" si="442"/>
        <v>265500</v>
      </c>
      <c r="K2915" s="14">
        <v>1</v>
      </c>
      <c r="L2915" s="14"/>
      <c r="M2915" s="14"/>
      <c r="N2915" s="14">
        <v>1</v>
      </c>
      <c r="O2915" s="19"/>
      <c r="P2915" s="31">
        <v>100</v>
      </c>
      <c r="Q2915" s="32"/>
      <c r="R2915" s="32"/>
      <c r="S2915" s="31"/>
      <c r="T2915" s="31"/>
      <c r="U2915" s="30"/>
      <c r="V2915" s="30">
        <f t="shared" si="430"/>
        <v>265500</v>
      </c>
      <c r="W2915" s="30">
        <f t="shared" si="441"/>
        <v>265500</v>
      </c>
      <c r="X2915" s="33">
        <v>50</v>
      </c>
      <c r="Y2915" s="6" t="s">
        <v>35</v>
      </c>
      <c r="Z2915" s="19">
        <v>0.01</v>
      </c>
    </row>
    <row r="2916" spans="1:26" s="37" customFormat="1" ht="36.75" customHeight="1" thickBot="1" x14ac:dyDescent="0.6">
      <c r="A2916" s="14">
        <v>2431</v>
      </c>
      <c r="B2916" s="14" t="s">
        <v>32</v>
      </c>
      <c r="C2916" s="14">
        <v>43905</v>
      </c>
      <c r="D2916" s="14">
        <v>2</v>
      </c>
      <c r="E2916" s="14">
        <v>0</v>
      </c>
      <c r="F2916" s="14">
        <v>43</v>
      </c>
      <c r="G2916" s="29">
        <v>1</v>
      </c>
      <c r="H2916" s="12">
        <v>843</v>
      </c>
      <c r="I2916" s="14">
        <v>180</v>
      </c>
      <c r="J2916" s="30">
        <f t="shared" si="442"/>
        <v>151740</v>
      </c>
      <c r="K2916" s="14">
        <v>1</v>
      </c>
      <c r="L2916" s="14"/>
      <c r="M2916" s="14"/>
      <c r="N2916" s="14">
        <v>1</v>
      </c>
      <c r="O2916" s="19"/>
      <c r="P2916" s="31">
        <v>100</v>
      </c>
      <c r="Q2916" s="32"/>
      <c r="R2916" s="32"/>
      <c r="S2916" s="31"/>
      <c r="T2916" s="31"/>
      <c r="U2916" s="30"/>
      <c r="V2916" s="30">
        <f t="shared" si="430"/>
        <v>151740</v>
      </c>
      <c r="W2916" s="30">
        <f t="shared" si="441"/>
        <v>151740</v>
      </c>
      <c r="X2916" s="33">
        <v>50</v>
      </c>
      <c r="Y2916" s="6" t="s">
        <v>35</v>
      </c>
      <c r="Z2916" s="19">
        <v>0.01</v>
      </c>
    </row>
    <row r="2917" spans="1:26" s="37" customFormat="1" ht="36.75" customHeight="1" thickBot="1" x14ac:dyDescent="0.6">
      <c r="A2917" s="14">
        <v>2432</v>
      </c>
      <c r="B2917" s="14" t="s">
        <v>32</v>
      </c>
      <c r="C2917" s="14">
        <v>43997</v>
      </c>
      <c r="D2917" s="14">
        <v>7</v>
      </c>
      <c r="E2917" s="14">
        <v>3</v>
      </c>
      <c r="F2917" s="14">
        <v>18</v>
      </c>
      <c r="G2917" s="29">
        <v>1</v>
      </c>
      <c r="H2917" s="12">
        <v>3118</v>
      </c>
      <c r="I2917" s="14">
        <v>110</v>
      </c>
      <c r="J2917" s="30">
        <f t="shared" si="442"/>
        <v>342980</v>
      </c>
      <c r="K2917" s="14">
        <v>1</v>
      </c>
      <c r="L2917" s="14"/>
      <c r="M2917" s="14"/>
      <c r="N2917" s="14">
        <v>1</v>
      </c>
      <c r="O2917" s="19"/>
      <c r="P2917" s="31">
        <v>100</v>
      </c>
      <c r="Q2917" s="32"/>
      <c r="R2917" s="32"/>
      <c r="S2917" s="31"/>
      <c r="T2917" s="31"/>
      <c r="U2917" s="30"/>
      <c r="V2917" s="30">
        <f t="shared" si="430"/>
        <v>342980</v>
      </c>
      <c r="W2917" s="30">
        <f t="shared" si="441"/>
        <v>342980</v>
      </c>
      <c r="X2917" s="33">
        <v>50</v>
      </c>
      <c r="Y2917" s="6" t="s">
        <v>35</v>
      </c>
      <c r="Z2917" s="19">
        <v>0.01</v>
      </c>
    </row>
    <row r="2918" spans="1:26" s="37" customFormat="1" ht="36.75" customHeight="1" thickBot="1" x14ac:dyDescent="0.6">
      <c r="A2918" s="14">
        <v>2433</v>
      </c>
      <c r="B2918" s="14" t="s">
        <v>32</v>
      </c>
      <c r="C2918" s="14">
        <v>43998</v>
      </c>
      <c r="D2918" s="14">
        <v>7</v>
      </c>
      <c r="E2918" s="14">
        <v>3</v>
      </c>
      <c r="F2918" s="14">
        <v>18</v>
      </c>
      <c r="G2918" s="29">
        <v>1</v>
      </c>
      <c r="H2918" s="12">
        <v>3118</v>
      </c>
      <c r="I2918" s="14">
        <v>110</v>
      </c>
      <c r="J2918" s="30">
        <f t="shared" si="442"/>
        <v>342980</v>
      </c>
      <c r="K2918" s="14">
        <v>1</v>
      </c>
      <c r="L2918" s="14"/>
      <c r="M2918" s="14"/>
      <c r="N2918" s="14">
        <v>1</v>
      </c>
      <c r="O2918" s="19"/>
      <c r="P2918" s="31">
        <v>100</v>
      </c>
      <c r="Q2918" s="32"/>
      <c r="R2918" s="32"/>
      <c r="S2918" s="31"/>
      <c r="T2918" s="31"/>
      <c r="U2918" s="30"/>
      <c r="V2918" s="30">
        <f t="shared" si="430"/>
        <v>342980</v>
      </c>
      <c r="W2918" s="30">
        <f t="shared" si="441"/>
        <v>342980</v>
      </c>
      <c r="X2918" s="33">
        <v>50</v>
      </c>
      <c r="Y2918" s="6" t="s">
        <v>35</v>
      </c>
      <c r="Z2918" s="19">
        <v>0.01</v>
      </c>
    </row>
    <row r="2919" spans="1:26" s="37" customFormat="1" ht="36.75" customHeight="1" thickBot="1" x14ac:dyDescent="0.6">
      <c r="A2919" s="14">
        <v>2434</v>
      </c>
      <c r="B2919" s="14" t="s">
        <v>32</v>
      </c>
      <c r="C2919" s="14">
        <v>47225</v>
      </c>
      <c r="D2919" s="14">
        <v>0</v>
      </c>
      <c r="E2919" s="14">
        <v>1</v>
      </c>
      <c r="F2919" s="14">
        <v>32</v>
      </c>
      <c r="G2919" s="29">
        <v>1</v>
      </c>
      <c r="H2919" s="12">
        <f t="shared" ref="H2919:H2975" si="443">SUM(D2919*400)+(E2919*100)+F2919</f>
        <v>132</v>
      </c>
      <c r="I2919" s="14">
        <v>420</v>
      </c>
      <c r="J2919" s="30">
        <f t="shared" si="442"/>
        <v>55440</v>
      </c>
      <c r="K2919" s="14">
        <v>1</v>
      </c>
      <c r="L2919" s="14"/>
      <c r="M2919" s="14"/>
      <c r="N2919" s="14">
        <v>1</v>
      </c>
      <c r="O2919" s="19"/>
      <c r="P2919" s="31">
        <v>100</v>
      </c>
      <c r="Q2919" s="32"/>
      <c r="R2919" s="32"/>
      <c r="S2919" s="31"/>
      <c r="T2919" s="31"/>
      <c r="U2919" s="30"/>
      <c r="V2919" s="30">
        <f t="shared" si="430"/>
        <v>55440</v>
      </c>
      <c r="W2919" s="30">
        <f t="shared" si="441"/>
        <v>55440</v>
      </c>
      <c r="X2919" s="33">
        <v>50</v>
      </c>
      <c r="Y2919" s="6" t="s">
        <v>35</v>
      </c>
      <c r="Z2919" s="19">
        <v>0.01</v>
      </c>
    </row>
    <row r="2920" spans="1:26" s="37" customFormat="1" ht="36.75" customHeight="1" thickBot="1" x14ac:dyDescent="0.6">
      <c r="A2920" s="14">
        <v>2435</v>
      </c>
      <c r="B2920" s="14" t="s">
        <v>32</v>
      </c>
      <c r="C2920" s="14">
        <v>47263</v>
      </c>
      <c r="D2920" s="14">
        <v>1</v>
      </c>
      <c r="E2920" s="14">
        <v>3</v>
      </c>
      <c r="F2920" s="14">
        <v>86</v>
      </c>
      <c r="G2920" s="29">
        <v>1</v>
      </c>
      <c r="H2920" s="12">
        <f t="shared" si="443"/>
        <v>786</v>
      </c>
      <c r="I2920" s="14">
        <v>100</v>
      </c>
      <c r="J2920" s="30">
        <f t="shared" si="442"/>
        <v>78600</v>
      </c>
      <c r="K2920" s="14">
        <v>1</v>
      </c>
      <c r="L2920" s="14"/>
      <c r="M2920" s="14"/>
      <c r="N2920" s="14">
        <v>1</v>
      </c>
      <c r="O2920" s="19"/>
      <c r="P2920" s="31">
        <v>100</v>
      </c>
      <c r="Q2920" s="32"/>
      <c r="R2920" s="32"/>
      <c r="S2920" s="31"/>
      <c r="T2920" s="31"/>
      <c r="U2920" s="30"/>
      <c r="V2920" s="30">
        <f t="shared" si="430"/>
        <v>78600</v>
      </c>
      <c r="W2920" s="30">
        <f t="shared" si="441"/>
        <v>78600</v>
      </c>
      <c r="X2920" s="33">
        <v>50</v>
      </c>
      <c r="Y2920" s="6" t="s">
        <v>35</v>
      </c>
      <c r="Z2920" s="19">
        <v>0.01</v>
      </c>
    </row>
    <row r="2921" spans="1:26" s="37" customFormat="1" ht="36.75" customHeight="1" thickBot="1" x14ac:dyDescent="0.6">
      <c r="A2921" s="14">
        <v>2436</v>
      </c>
      <c r="B2921" s="14" t="s">
        <v>32</v>
      </c>
      <c r="C2921" s="14">
        <v>47267</v>
      </c>
      <c r="D2921" s="14">
        <v>1</v>
      </c>
      <c r="E2921" s="14">
        <v>3</v>
      </c>
      <c r="F2921" s="14">
        <v>24</v>
      </c>
      <c r="G2921" s="29">
        <v>1</v>
      </c>
      <c r="H2921" s="12">
        <f t="shared" si="443"/>
        <v>724</v>
      </c>
      <c r="I2921" s="14">
        <v>100</v>
      </c>
      <c r="J2921" s="30">
        <f t="shared" si="442"/>
        <v>72400</v>
      </c>
      <c r="K2921" s="14">
        <v>1</v>
      </c>
      <c r="L2921" s="14"/>
      <c r="M2921" s="14"/>
      <c r="N2921" s="14">
        <v>1</v>
      </c>
      <c r="O2921" s="19"/>
      <c r="P2921" s="31">
        <v>100</v>
      </c>
      <c r="Q2921" s="32"/>
      <c r="R2921" s="32"/>
      <c r="S2921" s="31"/>
      <c r="T2921" s="31"/>
      <c r="U2921" s="30"/>
      <c r="V2921" s="30">
        <f t="shared" si="430"/>
        <v>72400</v>
      </c>
      <c r="W2921" s="30">
        <f t="shared" si="441"/>
        <v>72400</v>
      </c>
      <c r="X2921" s="33">
        <v>50</v>
      </c>
      <c r="Y2921" s="6" t="s">
        <v>35</v>
      </c>
      <c r="Z2921" s="19">
        <v>0.01</v>
      </c>
    </row>
    <row r="2922" spans="1:26" s="37" customFormat="1" ht="36.75" customHeight="1" thickBot="1" x14ac:dyDescent="0.6">
      <c r="A2922" s="14">
        <v>2437</v>
      </c>
      <c r="B2922" s="14" t="s">
        <v>32</v>
      </c>
      <c r="C2922" s="14">
        <v>47268</v>
      </c>
      <c r="D2922" s="14">
        <v>2</v>
      </c>
      <c r="E2922" s="14">
        <v>2</v>
      </c>
      <c r="F2922" s="14">
        <v>38</v>
      </c>
      <c r="G2922" s="29">
        <v>1</v>
      </c>
      <c r="H2922" s="12">
        <f t="shared" si="443"/>
        <v>1038</v>
      </c>
      <c r="I2922" s="14">
        <v>130</v>
      </c>
      <c r="J2922" s="30">
        <f t="shared" si="442"/>
        <v>134940</v>
      </c>
      <c r="K2922" s="14">
        <v>1</v>
      </c>
      <c r="L2922" s="14"/>
      <c r="M2922" s="14"/>
      <c r="N2922" s="14">
        <v>1</v>
      </c>
      <c r="O2922" s="19"/>
      <c r="P2922" s="31">
        <v>100</v>
      </c>
      <c r="Q2922" s="32"/>
      <c r="R2922" s="32"/>
      <c r="S2922" s="31"/>
      <c r="T2922" s="31"/>
      <c r="U2922" s="30"/>
      <c r="V2922" s="30">
        <f t="shared" si="430"/>
        <v>134940</v>
      </c>
      <c r="W2922" s="30">
        <f t="shared" si="441"/>
        <v>134940</v>
      </c>
      <c r="X2922" s="33">
        <v>50</v>
      </c>
      <c r="Y2922" s="6" t="s">
        <v>35</v>
      </c>
      <c r="Z2922" s="19">
        <v>0.01</v>
      </c>
    </row>
    <row r="2923" spans="1:26" s="37" customFormat="1" ht="36.75" customHeight="1" thickBot="1" x14ac:dyDescent="0.6">
      <c r="A2923" s="14">
        <v>2438</v>
      </c>
      <c r="B2923" s="14" t="s">
        <v>32</v>
      </c>
      <c r="C2923" s="14">
        <v>47275</v>
      </c>
      <c r="D2923" s="14">
        <v>0</v>
      </c>
      <c r="E2923" s="14">
        <v>1</v>
      </c>
      <c r="F2923" s="14">
        <v>12</v>
      </c>
      <c r="G2923" s="29">
        <v>1</v>
      </c>
      <c r="H2923" s="12">
        <f t="shared" si="443"/>
        <v>112</v>
      </c>
      <c r="I2923" s="14">
        <v>100</v>
      </c>
      <c r="J2923" s="30">
        <f t="shared" si="442"/>
        <v>11200</v>
      </c>
      <c r="K2923" s="14">
        <v>1</v>
      </c>
      <c r="L2923" s="14"/>
      <c r="M2923" s="14"/>
      <c r="N2923" s="14">
        <v>1</v>
      </c>
      <c r="O2923" s="19"/>
      <c r="P2923" s="31">
        <v>100</v>
      </c>
      <c r="Q2923" s="32"/>
      <c r="R2923" s="32"/>
      <c r="S2923" s="31"/>
      <c r="T2923" s="31"/>
      <c r="U2923" s="30"/>
      <c r="V2923" s="30">
        <f t="shared" si="430"/>
        <v>11200</v>
      </c>
      <c r="W2923" s="30">
        <f t="shared" si="441"/>
        <v>11200</v>
      </c>
      <c r="X2923" s="33">
        <v>50</v>
      </c>
      <c r="Y2923" s="6" t="s">
        <v>35</v>
      </c>
      <c r="Z2923" s="19">
        <v>0.01</v>
      </c>
    </row>
    <row r="2924" spans="1:26" s="37" customFormat="1" ht="36.75" customHeight="1" thickBot="1" x14ac:dyDescent="0.6">
      <c r="A2924" s="14">
        <v>2439</v>
      </c>
      <c r="B2924" s="14" t="s">
        <v>32</v>
      </c>
      <c r="C2924" s="14">
        <v>47389</v>
      </c>
      <c r="D2924" s="14">
        <v>0</v>
      </c>
      <c r="E2924" s="14">
        <v>0</v>
      </c>
      <c r="F2924" s="14">
        <v>27</v>
      </c>
      <c r="G2924" s="29">
        <v>1</v>
      </c>
      <c r="H2924" s="12">
        <f t="shared" si="443"/>
        <v>27</v>
      </c>
      <c r="I2924" s="14">
        <v>270</v>
      </c>
      <c r="J2924" s="30">
        <f t="shared" si="442"/>
        <v>7290</v>
      </c>
      <c r="K2924" s="14">
        <v>1</v>
      </c>
      <c r="L2924" s="14"/>
      <c r="M2924" s="14"/>
      <c r="N2924" s="14">
        <v>1</v>
      </c>
      <c r="O2924" s="19"/>
      <c r="P2924" s="31">
        <v>100</v>
      </c>
      <c r="Q2924" s="32"/>
      <c r="R2924" s="32"/>
      <c r="S2924" s="31"/>
      <c r="T2924" s="31"/>
      <c r="U2924" s="30"/>
      <c r="V2924" s="30">
        <f t="shared" si="430"/>
        <v>7290</v>
      </c>
      <c r="W2924" s="30">
        <f t="shared" si="441"/>
        <v>7290</v>
      </c>
      <c r="X2924" s="33">
        <v>50</v>
      </c>
      <c r="Y2924" s="6" t="s">
        <v>35</v>
      </c>
      <c r="Z2924" s="19">
        <v>0.01</v>
      </c>
    </row>
    <row r="2925" spans="1:26" s="37" customFormat="1" ht="36.75" customHeight="1" thickBot="1" x14ac:dyDescent="0.6">
      <c r="A2925" s="14">
        <v>2440</v>
      </c>
      <c r="B2925" s="14" t="s">
        <v>32</v>
      </c>
      <c r="C2925" s="14">
        <v>47609</v>
      </c>
      <c r="D2925" s="14">
        <v>3</v>
      </c>
      <c r="E2925" s="14">
        <v>1</v>
      </c>
      <c r="F2925" s="14">
        <v>60</v>
      </c>
      <c r="G2925" s="29">
        <v>1</v>
      </c>
      <c r="H2925" s="12">
        <f t="shared" si="443"/>
        <v>1360</v>
      </c>
      <c r="I2925" s="14">
        <v>130</v>
      </c>
      <c r="J2925" s="30">
        <f t="shared" si="442"/>
        <v>176800</v>
      </c>
      <c r="K2925" s="14">
        <v>1</v>
      </c>
      <c r="L2925" s="14"/>
      <c r="M2925" s="14"/>
      <c r="N2925" s="14">
        <v>1</v>
      </c>
      <c r="O2925" s="19"/>
      <c r="P2925" s="31">
        <v>100</v>
      </c>
      <c r="Q2925" s="32"/>
      <c r="R2925" s="32"/>
      <c r="S2925" s="31"/>
      <c r="T2925" s="31"/>
      <c r="U2925" s="30"/>
      <c r="V2925" s="30">
        <f t="shared" si="430"/>
        <v>176800</v>
      </c>
      <c r="W2925" s="30">
        <f t="shared" si="441"/>
        <v>176800</v>
      </c>
      <c r="X2925" s="33">
        <v>50</v>
      </c>
      <c r="Y2925" s="6" t="s">
        <v>35</v>
      </c>
      <c r="Z2925" s="19">
        <v>0.01</v>
      </c>
    </row>
    <row r="2926" spans="1:26" s="37" customFormat="1" ht="36.75" customHeight="1" thickBot="1" x14ac:dyDescent="0.6">
      <c r="A2926" s="14">
        <v>2441</v>
      </c>
      <c r="B2926" s="14" t="s">
        <v>32</v>
      </c>
      <c r="C2926" s="14">
        <v>47610</v>
      </c>
      <c r="D2926" s="14">
        <v>1</v>
      </c>
      <c r="E2926" s="14">
        <v>2</v>
      </c>
      <c r="F2926" s="14">
        <v>70</v>
      </c>
      <c r="G2926" s="29">
        <v>1</v>
      </c>
      <c r="H2926" s="12">
        <f t="shared" si="443"/>
        <v>670</v>
      </c>
      <c r="I2926" s="14">
        <v>150</v>
      </c>
      <c r="J2926" s="30">
        <f t="shared" si="442"/>
        <v>100500</v>
      </c>
      <c r="K2926" s="14">
        <v>1</v>
      </c>
      <c r="L2926" s="14"/>
      <c r="M2926" s="14"/>
      <c r="N2926" s="14">
        <v>1</v>
      </c>
      <c r="O2926" s="19"/>
      <c r="P2926" s="31">
        <v>100</v>
      </c>
      <c r="Q2926" s="32"/>
      <c r="R2926" s="32"/>
      <c r="S2926" s="31"/>
      <c r="T2926" s="31"/>
      <c r="U2926" s="30"/>
      <c r="V2926" s="30">
        <f t="shared" si="430"/>
        <v>100500</v>
      </c>
      <c r="W2926" s="30">
        <f t="shared" si="441"/>
        <v>100500</v>
      </c>
      <c r="X2926" s="33">
        <v>50</v>
      </c>
      <c r="Y2926" s="6" t="s">
        <v>35</v>
      </c>
      <c r="Z2926" s="19">
        <v>0.01</v>
      </c>
    </row>
    <row r="2927" spans="1:26" s="37" customFormat="1" ht="36.75" customHeight="1" thickBot="1" x14ac:dyDescent="0.6">
      <c r="A2927" s="14">
        <v>2442</v>
      </c>
      <c r="B2927" s="14" t="s">
        <v>32</v>
      </c>
      <c r="C2927" s="14">
        <v>47611</v>
      </c>
      <c r="D2927" s="14">
        <v>1</v>
      </c>
      <c r="E2927" s="14">
        <v>2</v>
      </c>
      <c r="F2927" s="14">
        <v>1</v>
      </c>
      <c r="G2927" s="29">
        <v>1</v>
      </c>
      <c r="H2927" s="12">
        <f t="shared" si="443"/>
        <v>601</v>
      </c>
      <c r="I2927" s="14">
        <v>150</v>
      </c>
      <c r="J2927" s="30">
        <f t="shared" si="442"/>
        <v>90150</v>
      </c>
      <c r="K2927" s="14">
        <v>1</v>
      </c>
      <c r="L2927" s="14"/>
      <c r="M2927" s="14"/>
      <c r="N2927" s="14">
        <v>1</v>
      </c>
      <c r="O2927" s="19"/>
      <c r="P2927" s="31">
        <v>100</v>
      </c>
      <c r="Q2927" s="32"/>
      <c r="R2927" s="32"/>
      <c r="S2927" s="31"/>
      <c r="T2927" s="31"/>
      <c r="U2927" s="30"/>
      <c r="V2927" s="30">
        <f t="shared" si="430"/>
        <v>90150</v>
      </c>
      <c r="W2927" s="30">
        <f t="shared" si="441"/>
        <v>90150</v>
      </c>
      <c r="X2927" s="33">
        <v>50</v>
      </c>
      <c r="Y2927" s="6" t="s">
        <v>35</v>
      </c>
      <c r="Z2927" s="19">
        <v>0.01</v>
      </c>
    </row>
    <row r="2928" spans="1:26" s="37" customFormat="1" ht="36.75" customHeight="1" thickBot="1" x14ac:dyDescent="0.6">
      <c r="A2928" s="14">
        <v>2443</v>
      </c>
      <c r="B2928" s="14" t="s">
        <v>32</v>
      </c>
      <c r="C2928" s="14">
        <v>47612</v>
      </c>
      <c r="D2928" s="14">
        <v>0</v>
      </c>
      <c r="E2928" s="14">
        <v>0</v>
      </c>
      <c r="F2928" s="14">
        <v>41</v>
      </c>
      <c r="G2928" s="29">
        <v>1</v>
      </c>
      <c r="H2928" s="12">
        <f t="shared" si="443"/>
        <v>41</v>
      </c>
      <c r="I2928" s="14">
        <v>440</v>
      </c>
      <c r="J2928" s="30">
        <f t="shared" si="442"/>
        <v>18040</v>
      </c>
      <c r="K2928" s="14">
        <v>1</v>
      </c>
      <c r="L2928" s="14"/>
      <c r="M2928" s="14"/>
      <c r="N2928" s="14">
        <v>1</v>
      </c>
      <c r="O2928" s="19"/>
      <c r="P2928" s="31">
        <v>100</v>
      </c>
      <c r="Q2928" s="32"/>
      <c r="R2928" s="32"/>
      <c r="S2928" s="31"/>
      <c r="T2928" s="31"/>
      <c r="U2928" s="30"/>
      <c r="V2928" s="30">
        <f t="shared" si="430"/>
        <v>18040</v>
      </c>
      <c r="W2928" s="30">
        <f t="shared" si="441"/>
        <v>18040</v>
      </c>
      <c r="X2928" s="33">
        <v>50</v>
      </c>
      <c r="Y2928" s="6" t="s">
        <v>35</v>
      </c>
      <c r="Z2928" s="19">
        <v>0.01</v>
      </c>
    </row>
    <row r="2929" spans="1:26" s="37" customFormat="1" ht="36.75" customHeight="1" thickBot="1" x14ac:dyDescent="0.6">
      <c r="A2929" s="14">
        <v>2444</v>
      </c>
      <c r="B2929" s="14" t="s">
        <v>32</v>
      </c>
      <c r="C2929" s="14">
        <v>47613</v>
      </c>
      <c r="D2929" s="14">
        <v>0</v>
      </c>
      <c r="E2929" s="14">
        <v>0</v>
      </c>
      <c r="F2929" s="14">
        <v>52</v>
      </c>
      <c r="G2929" s="29">
        <v>1</v>
      </c>
      <c r="H2929" s="12">
        <f t="shared" si="443"/>
        <v>52</v>
      </c>
      <c r="I2929" s="14">
        <v>100</v>
      </c>
      <c r="J2929" s="30">
        <f t="shared" si="442"/>
        <v>5200</v>
      </c>
      <c r="K2929" s="14">
        <v>1</v>
      </c>
      <c r="L2929" s="14"/>
      <c r="M2929" s="14"/>
      <c r="N2929" s="14">
        <v>1</v>
      </c>
      <c r="O2929" s="19"/>
      <c r="P2929" s="31">
        <v>100</v>
      </c>
      <c r="Q2929" s="32"/>
      <c r="R2929" s="32"/>
      <c r="S2929" s="31"/>
      <c r="T2929" s="31"/>
      <c r="U2929" s="30"/>
      <c r="V2929" s="30">
        <f t="shared" si="430"/>
        <v>5200</v>
      </c>
      <c r="W2929" s="30">
        <f t="shared" si="441"/>
        <v>5200</v>
      </c>
      <c r="X2929" s="33">
        <v>50</v>
      </c>
      <c r="Y2929" s="6" t="s">
        <v>35</v>
      </c>
      <c r="Z2929" s="19">
        <v>0.01</v>
      </c>
    </row>
    <row r="2930" spans="1:26" s="37" customFormat="1" ht="36.75" customHeight="1" thickBot="1" x14ac:dyDescent="0.6">
      <c r="A2930" s="14">
        <v>2445</v>
      </c>
      <c r="B2930" s="14" t="s">
        <v>32</v>
      </c>
      <c r="C2930" s="14">
        <v>47624</v>
      </c>
      <c r="D2930" s="14">
        <v>9</v>
      </c>
      <c r="E2930" s="14">
        <v>2</v>
      </c>
      <c r="F2930" s="14">
        <v>62</v>
      </c>
      <c r="G2930" s="29">
        <v>1</v>
      </c>
      <c r="H2930" s="12">
        <f t="shared" si="443"/>
        <v>3862</v>
      </c>
      <c r="I2930" s="14">
        <v>130</v>
      </c>
      <c r="J2930" s="30">
        <f t="shared" si="442"/>
        <v>502060</v>
      </c>
      <c r="K2930" s="14">
        <v>1</v>
      </c>
      <c r="L2930" s="14"/>
      <c r="M2930" s="14"/>
      <c r="N2930" s="14">
        <v>1</v>
      </c>
      <c r="O2930" s="19"/>
      <c r="P2930" s="31">
        <v>100</v>
      </c>
      <c r="Q2930" s="32"/>
      <c r="R2930" s="32"/>
      <c r="S2930" s="31"/>
      <c r="T2930" s="31"/>
      <c r="U2930" s="30"/>
      <c r="V2930" s="30">
        <f t="shared" si="430"/>
        <v>502060</v>
      </c>
      <c r="W2930" s="30">
        <f t="shared" si="441"/>
        <v>502060</v>
      </c>
      <c r="X2930" s="33">
        <v>50</v>
      </c>
      <c r="Y2930" s="6" t="s">
        <v>35</v>
      </c>
      <c r="Z2930" s="19">
        <v>0.01</v>
      </c>
    </row>
    <row r="2931" spans="1:26" s="37" customFormat="1" ht="36.75" customHeight="1" thickBot="1" x14ac:dyDescent="0.6">
      <c r="A2931" s="14">
        <v>2446</v>
      </c>
      <c r="B2931" s="14" t="s">
        <v>32</v>
      </c>
      <c r="C2931" s="14">
        <v>47639</v>
      </c>
      <c r="D2931" s="14">
        <v>1</v>
      </c>
      <c r="E2931" s="14">
        <v>2</v>
      </c>
      <c r="F2931" s="14">
        <v>75</v>
      </c>
      <c r="G2931" s="29">
        <v>1</v>
      </c>
      <c r="H2931" s="12">
        <f t="shared" si="443"/>
        <v>675</v>
      </c>
      <c r="I2931" s="14">
        <v>100</v>
      </c>
      <c r="J2931" s="30">
        <f t="shared" si="442"/>
        <v>67500</v>
      </c>
      <c r="K2931" s="14">
        <v>1</v>
      </c>
      <c r="L2931" s="14"/>
      <c r="M2931" s="14"/>
      <c r="N2931" s="14">
        <v>1</v>
      </c>
      <c r="O2931" s="19"/>
      <c r="P2931" s="31">
        <v>100</v>
      </c>
      <c r="Q2931" s="32"/>
      <c r="R2931" s="32"/>
      <c r="S2931" s="31"/>
      <c r="T2931" s="31"/>
      <c r="U2931" s="30"/>
      <c r="V2931" s="30">
        <f t="shared" si="430"/>
        <v>67500</v>
      </c>
      <c r="W2931" s="30">
        <f t="shared" si="441"/>
        <v>67500</v>
      </c>
      <c r="X2931" s="33">
        <v>50</v>
      </c>
      <c r="Y2931" s="6" t="s">
        <v>35</v>
      </c>
      <c r="Z2931" s="19">
        <v>0.01</v>
      </c>
    </row>
    <row r="2932" spans="1:26" s="37" customFormat="1" ht="36.75" customHeight="1" thickBot="1" x14ac:dyDescent="0.6">
      <c r="A2932" s="14">
        <v>2447</v>
      </c>
      <c r="B2932" s="14" t="s">
        <v>32</v>
      </c>
      <c r="C2932" s="14">
        <v>47640</v>
      </c>
      <c r="D2932" s="14">
        <v>0</v>
      </c>
      <c r="E2932" s="14">
        <v>2</v>
      </c>
      <c r="F2932" s="14">
        <v>77</v>
      </c>
      <c r="G2932" s="29">
        <v>1</v>
      </c>
      <c r="H2932" s="12">
        <f t="shared" si="443"/>
        <v>277</v>
      </c>
      <c r="I2932" s="14">
        <v>200</v>
      </c>
      <c r="J2932" s="30">
        <f t="shared" si="442"/>
        <v>55400</v>
      </c>
      <c r="K2932" s="14">
        <v>1</v>
      </c>
      <c r="L2932" s="14"/>
      <c r="M2932" s="14"/>
      <c r="N2932" s="14">
        <v>1</v>
      </c>
      <c r="O2932" s="19"/>
      <c r="P2932" s="31">
        <v>100</v>
      </c>
      <c r="Q2932" s="32"/>
      <c r="R2932" s="32"/>
      <c r="S2932" s="31"/>
      <c r="T2932" s="31"/>
      <c r="U2932" s="30"/>
      <c r="V2932" s="30">
        <f t="shared" si="430"/>
        <v>55400</v>
      </c>
      <c r="W2932" s="30">
        <f t="shared" si="441"/>
        <v>55400</v>
      </c>
      <c r="X2932" s="33">
        <v>50</v>
      </c>
      <c r="Y2932" s="6" t="s">
        <v>35</v>
      </c>
      <c r="Z2932" s="19">
        <v>0.01</v>
      </c>
    </row>
    <row r="2933" spans="1:26" s="37" customFormat="1" ht="36.75" customHeight="1" thickBot="1" x14ac:dyDescent="0.6">
      <c r="A2933" s="14">
        <v>2448</v>
      </c>
      <c r="B2933" s="14" t="s">
        <v>32</v>
      </c>
      <c r="C2933" s="14">
        <v>47942</v>
      </c>
      <c r="D2933" s="14">
        <v>4</v>
      </c>
      <c r="E2933" s="14">
        <v>0</v>
      </c>
      <c r="F2933" s="14">
        <v>71</v>
      </c>
      <c r="G2933" s="29">
        <v>1</v>
      </c>
      <c r="H2933" s="12">
        <f t="shared" si="443"/>
        <v>1671</v>
      </c>
      <c r="I2933" s="14">
        <v>100</v>
      </c>
      <c r="J2933" s="30">
        <f t="shared" si="442"/>
        <v>167100</v>
      </c>
      <c r="K2933" s="14">
        <v>1</v>
      </c>
      <c r="L2933" s="14"/>
      <c r="M2933" s="14"/>
      <c r="N2933" s="14">
        <v>1</v>
      </c>
      <c r="O2933" s="19"/>
      <c r="P2933" s="31">
        <v>100</v>
      </c>
      <c r="Q2933" s="32"/>
      <c r="R2933" s="32"/>
      <c r="S2933" s="31"/>
      <c r="T2933" s="31"/>
      <c r="U2933" s="30"/>
      <c r="V2933" s="30">
        <f t="shared" si="430"/>
        <v>167100</v>
      </c>
      <c r="W2933" s="30">
        <f t="shared" si="441"/>
        <v>167100</v>
      </c>
      <c r="X2933" s="33">
        <v>50</v>
      </c>
      <c r="Y2933" s="6" t="s">
        <v>35</v>
      </c>
      <c r="Z2933" s="19">
        <v>0.01</v>
      </c>
    </row>
    <row r="2934" spans="1:26" s="37" customFormat="1" ht="36.75" customHeight="1" thickBot="1" x14ac:dyDescent="0.6">
      <c r="A2934" s="14">
        <v>2449</v>
      </c>
      <c r="B2934" s="14" t="s">
        <v>32</v>
      </c>
      <c r="C2934" s="14">
        <v>47943</v>
      </c>
      <c r="D2934" s="14">
        <v>6</v>
      </c>
      <c r="E2934" s="14">
        <v>1</v>
      </c>
      <c r="F2934" s="14">
        <v>99</v>
      </c>
      <c r="G2934" s="29">
        <v>1</v>
      </c>
      <c r="H2934" s="12">
        <f t="shared" si="443"/>
        <v>2599</v>
      </c>
      <c r="I2934" s="14">
        <v>100</v>
      </c>
      <c r="J2934" s="30">
        <f t="shared" si="442"/>
        <v>259900</v>
      </c>
      <c r="K2934" s="14">
        <v>1</v>
      </c>
      <c r="L2934" s="14"/>
      <c r="M2934" s="14"/>
      <c r="N2934" s="14">
        <v>1</v>
      </c>
      <c r="O2934" s="19"/>
      <c r="P2934" s="31">
        <v>100</v>
      </c>
      <c r="Q2934" s="32"/>
      <c r="R2934" s="32"/>
      <c r="S2934" s="31"/>
      <c r="T2934" s="31"/>
      <c r="U2934" s="30"/>
      <c r="V2934" s="30">
        <f t="shared" si="430"/>
        <v>259900</v>
      </c>
      <c r="W2934" s="30">
        <f t="shared" si="441"/>
        <v>259900</v>
      </c>
      <c r="X2934" s="33">
        <v>50</v>
      </c>
      <c r="Y2934" s="6" t="s">
        <v>35</v>
      </c>
      <c r="Z2934" s="19">
        <v>0.01</v>
      </c>
    </row>
    <row r="2935" spans="1:26" s="37" customFormat="1" ht="36.75" customHeight="1" thickBot="1" x14ac:dyDescent="0.6">
      <c r="A2935" s="14">
        <v>2450</v>
      </c>
      <c r="B2935" s="14" t="s">
        <v>32</v>
      </c>
      <c r="C2935" s="14">
        <v>47977</v>
      </c>
      <c r="D2935" s="14">
        <v>0</v>
      </c>
      <c r="E2935" s="14">
        <v>0</v>
      </c>
      <c r="F2935" s="14">
        <v>95</v>
      </c>
      <c r="G2935" s="29">
        <v>1</v>
      </c>
      <c r="H2935" s="12">
        <f t="shared" si="443"/>
        <v>95</v>
      </c>
      <c r="I2935" s="14">
        <v>420</v>
      </c>
      <c r="J2935" s="30">
        <f t="shared" si="442"/>
        <v>39900</v>
      </c>
      <c r="K2935" s="14">
        <v>1</v>
      </c>
      <c r="L2935" s="14"/>
      <c r="M2935" s="14"/>
      <c r="N2935" s="14">
        <v>1</v>
      </c>
      <c r="O2935" s="19"/>
      <c r="P2935" s="31">
        <v>100</v>
      </c>
      <c r="Q2935" s="32"/>
      <c r="R2935" s="32"/>
      <c r="S2935" s="31"/>
      <c r="T2935" s="31"/>
      <c r="U2935" s="30"/>
      <c r="V2935" s="30">
        <f t="shared" ref="V2935:V2996" si="444">U2935+J2935</f>
        <v>39900</v>
      </c>
      <c r="W2935" s="30">
        <f t="shared" si="441"/>
        <v>39900</v>
      </c>
      <c r="X2935" s="33">
        <v>50</v>
      </c>
      <c r="Y2935" s="6" t="s">
        <v>35</v>
      </c>
      <c r="Z2935" s="19">
        <v>0.01</v>
      </c>
    </row>
    <row r="2936" spans="1:26" s="37" customFormat="1" ht="36.75" customHeight="1" thickBot="1" x14ac:dyDescent="0.6">
      <c r="A2936" s="14">
        <v>2451</v>
      </c>
      <c r="B2936" s="14" t="s">
        <v>32</v>
      </c>
      <c r="C2936" s="14">
        <v>48077</v>
      </c>
      <c r="D2936" s="14">
        <v>0</v>
      </c>
      <c r="E2936" s="14">
        <v>0</v>
      </c>
      <c r="F2936" s="14">
        <v>63</v>
      </c>
      <c r="G2936" s="29">
        <v>1</v>
      </c>
      <c r="H2936" s="12">
        <f t="shared" ref="H2936" si="445">SUM(D2936*400)+(E2936*100)+F2936</f>
        <v>63</v>
      </c>
      <c r="I2936" s="14">
        <v>420</v>
      </c>
      <c r="J2936" s="30">
        <f t="shared" si="442"/>
        <v>26460</v>
      </c>
      <c r="K2936" s="14">
        <v>1</v>
      </c>
      <c r="L2936" s="14"/>
      <c r="M2936" s="14"/>
      <c r="N2936" s="14">
        <v>1</v>
      </c>
      <c r="O2936" s="19"/>
      <c r="P2936" s="31">
        <v>100</v>
      </c>
      <c r="Q2936" s="32"/>
      <c r="R2936" s="32"/>
      <c r="S2936" s="31"/>
      <c r="T2936" s="31"/>
      <c r="U2936" s="30"/>
      <c r="V2936" s="30">
        <f t="shared" si="444"/>
        <v>26460</v>
      </c>
      <c r="W2936" s="30">
        <f t="shared" si="441"/>
        <v>26460</v>
      </c>
      <c r="X2936" s="33">
        <v>50</v>
      </c>
      <c r="Y2936" s="6" t="s">
        <v>35</v>
      </c>
      <c r="Z2936" s="19">
        <v>0.01</v>
      </c>
    </row>
    <row r="2937" spans="1:26" s="37" customFormat="1" ht="36.75" customHeight="1" thickBot="1" x14ac:dyDescent="0.6">
      <c r="A2937" s="14">
        <v>2452</v>
      </c>
      <c r="B2937" s="14" t="s">
        <v>32</v>
      </c>
      <c r="C2937" s="14">
        <v>48625</v>
      </c>
      <c r="D2937" s="14">
        <v>0</v>
      </c>
      <c r="E2937" s="14">
        <v>0</v>
      </c>
      <c r="F2937" s="14">
        <v>97</v>
      </c>
      <c r="G2937" s="29">
        <v>1</v>
      </c>
      <c r="H2937" s="12">
        <f t="shared" ref="H2937:H2938" si="446">SUM(D2937*400)+(E2937*100)+F2937</f>
        <v>97</v>
      </c>
      <c r="I2937" s="14">
        <v>130</v>
      </c>
      <c r="J2937" s="30">
        <f t="shared" si="442"/>
        <v>12610</v>
      </c>
      <c r="K2937" s="14">
        <v>1</v>
      </c>
      <c r="L2937" s="14"/>
      <c r="M2937" s="14"/>
      <c r="N2937" s="14">
        <v>1</v>
      </c>
      <c r="O2937" s="19"/>
      <c r="P2937" s="31">
        <v>100</v>
      </c>
      <c r="Q2937" s="32"/>
      <c r="R2937" s="32"/>
      <c r="S2937" s="31"/>
      <c r="T2937" s="31"/>
      <c r="U2937" s="30"/>
      <c r="V2937" s="30">
        <f t="shared" si="444"/>
        <v>12610</v>
      </c>
      <c r="W2937" s="30">
        <f t="shared" si="441"/>
        <v>12610</v>
      </c>
      <c r="X2937" s="33">
        <v>50</v>
      </c>
      <c r="Y2937" s="6" t="s">
        <v>35</v>
      </c>
      <c r="Z2937" s="19">
        <v>0.01</v>
      </c>
    </row>
    <row r="2938" spans="1:26" s="37" customFormat="1" ht="36.75" customHeight="1" thickBot="1" x14ac:dyDescent="0.6">
      <c r="A2938" s="14">
        <v>2453</v>
      </c>
      <c r="B2938" s="14" t="s">
        <v>32</v>
      </c>
      <c r="C2938" s="14">
        <v>48922</v>
      </c>
      <c r="D2938" s="14">
        <v>0</v>
      </c>
      <c r="E2938" s="14">
        <v>0</v>
      </c>
      <c r="F2938" s="14">
        <v>99</v>
      </c>
      <c r="G2938" s="29">
        <v>1</v>
      </c>
      <c r="H2938" s="12">
        <f t="shared" si="446"/>
        <v>99</v>
      </c>
      <c r="I2938" s="14">
        <v>420</v>
      </c>
      <c r="J2938" s="30">
        <f t="shared" si="442"/>
        <v>41580</v>
      </c>
      <c r="K2938" s="14">
        <v>1</v>
      </c>
      <c r="L2938" s="14"/>
      <c r="M2938" s="14"/>
      <c r="N2938" s="14">
        <v>1</v>
      </c>
      <c r="O2938" s="19"/>
      <c r="P2938" s="31">
        <v>100</v>
      </c>
      <c r="Q2938" s="32"/>
      <c r="R2938" s="32"/>
      <c r="S2938" s="31"/>
      <c r="T2938" s="31"/>
      <c r="U2938" s="30"/>
      <c r="V2938" s="30">
        <f t="shared" si="444"/>
        <v>41580</v>
      </c>
      <c r="W2938" s="30">
        <f t="shared" si="441"/>
        <v>41580</v>
      </c>
      <c r="X2938" s="33">
        <v>50</v>
      </c>
      <c r="Y2938" s="6" t="s">
        <v>35</v>
      </c>
      <c r="Z2938" s="19">
        <v>0.01</v>
      </c>
    </row>
    <row r="2939" spans="1:26" s="37" customFormat="1" ht="36.75" customHeight="1" thickBot="1" x14ac:dyDescent="0.6">
      <c r="A2939" s="14">
        <v>2454</v>
      </c>
      <c r="B2939" s="14" t="s">
        <v>32</v>
      </c>
      <c r="C2939" s="14">
        <v>48924</v>
      </c>
      <c r="D2939" s="14">
        <v>0</v>
      </c>
      <c r="E2939" s="14">
        <v>2</v>
      </c>
      <c r="F2939" s="14">
        <v>82</v>
      </c>
      <c r="G2939" s="29">
        <v>1</v>
      </c>
      <c r="H2939" s="12">
        <v>282</v>
      </c>
      <c r="I2939" s="14">
        <v>370</v>
      </c>
      <c r="J2939" s="30">
        <f t="shared" si="442"/>
        <v>104340</v>
      </c>
      <c r="K2939" s="14">
        <v>1</v>
      </c>
      <c r="L2939" s="14"/>
      <c r="M2939" s="14"/>
      <c r="N2939" s="14">
        <v>1</v>
      </c>
      <c r="O2939" s="19"/>
      <c r="P2939" s="31">
        <v>100</v>
      </c>
      <c r="Q2939" s="32"/>
      <c r="R2939" s="32"/>
      <c r="S2939" s="31"/>
      <c r="T2939" s="31"/>
      <c r="U2939" s="30"/>
      <c r="V2939" s="30">
        <f t="shared" si="444"/>
        <v>104340</v>
      </c>
      <c r="W2939" s="30">
        <f t="shared" si="441"/>
        <v>104340</v>
      </c>
      <c r="X2939" s="33">
        <v>50</v>
      </c>
      <c r="Y2939" s="6" t="s">
        <v>35</v>
      </c>
      <c r="Z2939" s="19">
        <v>0.01</v>
      </c>
    </row>
    <row r="2940" spans="1:26" s="37" customFormat="1" ht="36.75" customHeight="1" thickBot="1" x14ac:dyDescent="0.6">
      <c r="A2940" s="14">
        <v>2455</v>
      </c>
      <c r="B2940" s="14" t="s">
        <v>32</v>
      </c>
      <c r="C2940" s="14">
        <v>48957</v>
      </c>
      <c r="D2940" s="14">
        <v>0</v>
      </c>
      <c r="E2940" s="14">
        <v>0</v>
      </c>
      <c r="F2940" s="14">
        <v>86</v>
      </c>
      <c r="G2940" s="29">
        <v>1</v>
      </c>
      <c r="H2940" s="12">
        <v>86</v>
      </c>
      <c r="I2940" s="14">
        <v>100</v>
      </c>
      <c r="J2940" s="30">
        <f t="shared" si="442"/>
        <v>8600</v>
      </c>
      <c r="K2940" s="14">
        <v>1</v>
      </c>
      <c r="L2940" s="14"/>
      <c r="M2940" s="14"/>
      <c r="N2940" s="14">
        <v>1</v>
      </c>
      <c r="O2940" s="19"/>
      <c r="P2940" s="31">
        <v>100</v>
      </c>
      <c r="Q2940" s="32"/>
      <c r="R2940" s="32"/>
      <c r="S2940" s="31"/>
      <c r="T2940" s="31"/>
      <c r="U2940" s="30"/>
      <c r="V2940" s="30">
        <f t="shared" si="444"/>
        <v>8600</v>
      </c>
      <c r="W2940" s="30">
        <f t="shared" si="441"/>
        <v>8600</v>
      </c>
      <c r="X2940" s="33">
        <v>50</v>
      </c>
      <c r="Y2940" s="6" t="s">
        <v>35</v>
      </c>
      <c r="Z2940" s="19">
        <v>0.01</v>
      </c>
    </row>
    <row r="2941" spans="1:26" ht="36.75" customHeight="1" thickBot="1" x14ac:dyDescent="0.6">
      <c r="A2941" s="14">
        <v>2456</v>
      </c>
      <c r="B2941" s="11" t="s">
        <v>32</v>
      </c>
      <c r="C2941" s="14">
        <v>48958</v>
      </c>
      <c r="D2941" s="11">
        <v>0</v>
      </c>
      <c r="E2941" s="11">
        <v>0</v>
      </c>
      <c r="F2941" s="11">
        <v>62</v>
      </c>
      <c r="G2941" s="20">
        <v>2</v>
      </c>
      <c r="H2941" s="12">
        <v>62</v>
      </c>
      <c r="I2941" s="14">
        <v>100</v>
      </c>
      <c r="J2941" s="30">
        <f t="shared" si="442"/>
        <v>6200</v>
      </c>
      <c r="K2941" s="11">
        <v>1</v>
      </c>
      <c r="L2941" s="14" t="s">
        <v>33</v>
      </c>
      <c r="M2941" s="14" t="s">
        <v>34</v>
      </c>
      <c r="N2941" s="11">
        <v>2</v>
      </c>
      <c r="O2941" s="19">
        <v>216</v>
      </c>
      <c r="P2941" s="15">
        <v>100</v>
      </c>
      <c r="Q2941" s="16">
        <v>8450</v>
      </c>
      <c r="R2941" s="16">
        <f>O2941*Q2941</f>
        <v>1825200</v>
      </c>
      <c r="S2941" s="15">
        <v>17</v>
      </c>
      <c r="T2941" s="15">
        <v>60</v>
      </c>
      <c r="U2941" s="13">
        <f>R2941*(100-T2941)%</f>
        <v>730080</v>
      </c>
      <c r="V2941" s="13">
        <f t="shared" si="444"/>
        <v>736280</v>
      </c>
      <c r="W2941" s="13">
        <f t="shared" si="441"/>
        <v>736280</v>
      </c>
      <c r="X2941" s="17">
        <v>50</v>
      </c>
      <c r="Y2941" s="6" t="s">
        <v>35</v>
      </c>
      <c r="Z2941" s="19">
        <v>0.03</v>
      </c>
    </row>
    <row r="2942" spans="1:26" ht="36.75" customHeight="1" thickBot="1" x14ac:dyDescent="0.6">
      <c r="A2942" s="14">
        <v>2457</v>
      </c>
      <c r="B2942" s="11" t="s">
        <v>32</v>
      </c>
      <c r="C2942" s="14">
        <v>48959</v>
      </c>
      <c r="D2942" s="11">
        <v>0</v>
      </c>
      <c r="E2942" s="11">
        <v>0</v>
      </c>
      <c r="F2942" s="11">
        <v>85</v>
      </c>
      <c r="G2942" s="20">
        <v>2</v>
      </c>
      <c r="H2942" s="12">
        <v>62</v>
      </c>
      <c r="I2942" s="14">
        <v>100</v>
      </c>
      <c r="J2942" s="30">
        <f t="shared" si="442"/>
        <v>6200</v>
      </c>
      <c r="K2942" s="11">
        <v>1</v>
      </c>
      <c r="L2942" s="14" t="s">
        <v>33</v>
      </c>
      <c r="M2942" s="14" t="s">
        <v>34</v>
      </c>
      <c r="N2942" s="11">
        <v>2</v>
      </c>
      <c r="O2942" s="19">
        <v>216</v>
      </c>
      <c r="P2942" s="15">
        <v>100</v>
      </c>
      <c r="Q2942" s="16">
        <v>8450</v>
      </c>
      <c r="R2942" s="16">
        <f>O2942*Q2942</f>
        <v>1825200</v>
      </c>
      <c r="S2942" s="15">
        <v>22</v>
      </c>
      <c r="T2942" s="15">
        <v>85</v>
      </c>
      <c r="U2942" s="13">
        <f>R2942*(100-T2942)%</f>
        <v>273780</v>
      </c>
      <c r="V2942" s="13">
        <f t="shared" si="444"/>
        <v>279980</v>
      </c>
      <c r="W2942" s="13">
        <f t="shared" si="441"/>
        <v>279980</v>
      </c>
      <c r="X2942" s="17">
        <v>50</v>
      </c>
      <c r="Y2942" s="6" t="s">
        <v>35</v>
      </c>
      <c r="Z2942" s="19">
        <v>0.03</v>
      </c>
    </row>
    <row r="2943" spans="1:26" ht="36.75" customHeight="1" thickBot="1" x14ac:dyDescent="0.6">
      <c r="A2943" s="14">
        <v>2458</v>
      </c>
      <c r="B2943" s="11" t="s">
        <v>32</v>
      </c>
      <c r="C2943" s="14">
        <v>48961</v>
      </c>
      <c r="D2943" s="11">
        <v>0</v>
      </c>
      <c r="E2943" s="11">
        <v>0</v>
      </c>
      <c r="F2943" s="11">
        <v>78</v>
      </c>
      <c r="G2943" s="20">
        <v>2</v>
      </c>
      <c r="H2943" s="12">
        <v>78</v>
      </c>
      <c r="I2943" s="14">
        <v>420</v>
      </c>
      <c r="J2943" s="30">
        <f t="shared" si="442"/>
        <v>32760</v>
      </c>
      <c r="K2943" s="11">
        <v>1</v>
      </c>
      <c r="L2943" s="14" t="s">
        <v>33</v>
      </c>
      <c r="M2943" s="14" t="s">
        <v>34</v>
      </c>
      <c r="N2943" s="11">
        <v>2</v>
      </c>
      <c r="O2943" s="19">
        <v>224</v>
      </c>
      <c r="P2943" s="15">
        <v>100</v>
      </c>
      <c r="Q2943" s="16">
        <v>8450</v>
      </c>
      <c r="R2943" s="16">
        <f>O2943*Q2943</f>
        <v>1892800</v>
      </c>
      <c r="S2943" s="15">
        <v>22</v>
      </c>
      <c r="T2943" s="15">
        <v>85</v>
      </c>
      <c r="U2943" s="13">
        <f>R2943*(100-T2943)%</f>
        <v>283920</v>
      </c>
      <c r="V2943" s="13">
        <f t="shared" si="444"/>
        <v>316680</v>
      </c>
      <c r="W2943" s="13">
        <f t="shared" si="441"/>
        <v>316680</v>
      </c>
      <c r="X2943" s="17">
        <v>50</v>
      </c>
      <c r="Y2943" s="6" t="s">
        <v>35</v>
      </c>
      <c r="Z2943" s="19">
        <v>0.03</v>
      </c>
    </row>
    <row r="2944" spans="1:26" s="37" customFormat="1" ht="36.75" customHeight="1" thickBot="1" x14ac:dyDescent="0.6">
      <c r="A2944" s="14">
        <v>2459</v>
      </c>
      <c r="B2944" s="14" t="s">
        <v>32</v>
      </c>
      <c r="C2944" s="14">
        <v>48962</v>
      </c>
      <c r="D2944" s="14">
        <v>0</v>
      </c>
      <c r="E2944" s="14">
        <v>0</v>
      </c>
      <c r="F2944" s="14">
        <v>93</v>
      </c>
      <c r="G2944" s="29">
        <v>1</v>
      </c>
      <c r="H2944" s="12">
        <v>93</v>
      </c>
      <c r="I2944" s="14">
        <v>100</v>
      </c>
      <c r="J2944" s="30">
        <f t="shared" si="442"/>
        <v>9300</v>
      </c>
      <c r="K2944" s="14">
        <v>1</v>
      </c>
      <c r="L2944" s="14"/>
      <c r="M2944" s="14"/>
      <c r="N2944" s="14">
        <v>1</v>
      </c>
      <c r="O2944" s="19"/>
      <c r="P2944" s="31">
        <v>100</v>
      </c>
      <c r="Q2944" s="32"/>
      <c r="R2944" s="32"/>
      <c r="S2944" s="31"/>
      <c r="T2944" s="31"/>
      <c r="U2944" s="30"/>
      <c r="V2944" s="30">
        <f t="shared" si="444"/>
        <v>9300</v>
      </c>
      <c r="W2944" s="30">
        <f t="shared" si="441"/>
        <v>9300</v>
      </c>
      <c r="X2944" s="33">
        <v>50</v>
      </c>
      <c r="Y2944" s="6" t="s">
        <v>35</v>
      </c>
      <c r="Z2944" s="19">
        <v>0.01</v>
      </c>
    </row>
    <row r="2945" spans="1:26" s="37" customFormat="1" ht="36.75" customHeight="1" thickBot="1" x14ac:dyDescent="0.6">
      <c r="A2945" s="14">
        <v>2460</v>
      </c>
      <c r="B2945" s="14" t="s">
        <v>32</v>
      </c>
      <c r="C2945" s="14">
        <v>49009</v>
      </c>
      <c r="D2945" s="14">
        <v>2</v>
      </c>
      <c r="E2945" s="14">
        <v>2</v>
      </c>
      <c r="F2945" s="14">
        <v>45</v>
      </c>
      <c r="G2945" s="29">
        <v>1</v>
      </c>
      <c r="H2945" s="12">
        <v>1045</v>
      </c>
      <c r="I2945" s="14">
        <v>100</v>
      </c>
      <c r="J2945" s="30">
        <f t="shared" si="442"/>
        <v>104500</v>
      </c>
      <c r="K2945" s="14">
        <v>1</v>
      </c>
      <c r="L2945" s="14"/>
      <c r="M2945" s="14"/>
      <c r="N2945" s="14">
        <v>1</v>
      </c>
      <c r="O2945" s="19"/>
      <c r="P2945" s="31">
        <v>100</v>
      </c>
      <c r="Q2945" s="32"/>
      <c r="R2945" s="32"/>
      <c r="S2945" s="31"/>
      <c r="T2945" s="31"/>
      <c r="U2945" s="30"/>
      <c r="V2945" s="30">
        <f t="shared" si="444"/>
        <v>104500</v>
      </c>
      <c r="W2945" s="30">
        <f t="shared" si="441"/>
        <v>104500</v>
      </c>
      <c r="X2945" s="33">
        <v>50</v>
      </c>
      <c r="Y2945" s="6" t="s">
        <v>35</v>
      </c>
      <c r="Z2945" s="19">
        <v>0.01</v>
      </c>
    </row>
    <row r="2946" spans="1:26" ht="36.75" customHeight="1" thickBot="1" x14ac:dyDescent="0.6">
      <c r="A2946" s="14">
        <v>2461</v>
      </c>
      <c r="B2946" s="11" t="s">
        <v>32</v>
      </c>
      <c r="C2946" s="14">
        <v>49044</v>
      </c>
      <c r="D2946" s="11">
        <v>0</v>
      </c>
      <c r="E2946" s="11">
        <v>1</v>
      </c>
      <c r="F2946" s="11">
        <v>0</v>
      </c>
      <c r="G2946" s="20">
        <v>2</v>
      </c>
      <c r="H2946" s="12">
        <v>100</v>
      </c>
      <c r="I2946" s="14">
        <v>420</v>
      </c>
      <c r="J2946" s="30">
        <f t="shared" si="442"/>
        <v>42000</v>
      </c>
      <c r="K2946" s="11">
        <v>1</v>
      </c>
      <c r="L2946" s="14" t="s">
        <v>33</v>
      </c>
      <c r="M2946" s="14" t="s">
        <v>34</v>
      </c>
      <c r="N2946" s="11">
        <v>2</v>
      </c>
      <c r="O2946" s="19">
        <v>216</v>
      </c>
      <c r="P2946" s="15">
        <v>100</v>
      </c>
      <c r="Q2946" s="16">
        <v>8450</v>
      </c>
      <c r="R2946" s="16">
        <f>O2946*Q2946</f>
        <v>1825200</v>
      </c>
      <c r="S2946" s="15">
        <v>20</v>
      </c>
      <c r="T2946" s="15">
        <v>75</v>
      </c>
      <c r="U2946" s="13">
        <f>R2946*(100-T2946)%</f>
        <v>456300</v>
      </c>
      <c r="V2946" s="13">
        <f t="shared" si="444"/>
        <v>498300</v>
      </c>
      <c r="W2946" s="13">
        <f t="shared" si="441"/>
        <v>498300</v>
      </c>
      <c r="X2946" s="17">
        <v>50</v>
      </c>
      <c r="Y2946" s="6" t="s">
        <v>35</v>
      </c>
      <c r="Z2946" s="19">
        <v>0.03</v>
      </c>
    </row>
    <row r="2947" spans="1:26" ht="36.75" customHeight="1" thickBot="1" x14ac:dyDescent="0.6">
      <c r="A2947" s="14">
        <v>2462</v>
      </c>
      <c r="B2947" s="11" t="s">
        <v>32</v>
      </c>
      <c r="C2947" s="14">
        <v>49047</v>
      </c>
      <c r="D2947" s="11">
        <v>0</v>
      </c>
      <c r="E2947" s="11">
        <v>0</v>
      </c>
      <c r="F2947" s="11">
        <v>46</v>
      </c>
      <c r="G2947" s="20">
        <v>2</v>
      </c>
      <c r="H2947" s="12">
        <v>46</v>
      </c>
      <c r="I2947" s="14">
        <v>420</v>
      </c>
      <c r="J2947" s="30">
        <f t="shared" si="442"/>
        <v>19320</v>
      </c>
      <c r="K2947" s="11">
        <v>1</v>
      </c>
      <c r="L2947" s="14" t="s">
        <v>33</v>
      </c>
      <c r="M2947" s="11" t="s">
        <v>37</v>
      </c>
      <c r="N2947" s="11">
        <v>2</v>
      </c>
      <c r="O2947" s="19">
        <v>90</v>
      </c>
      <c r="P2947" s="15">
        <v>100</v>
      </c>
      <c r="Q2947" s="16">
        <v>8450</v>
      </c>
      <c r="R2947" s="16">
        <f>O2947*Q2947</f>
        <v>760500</v>
      </c>
      <c r="S2947" s="15">
        <v>27</v>
      </c>
      <c r="T2947" s="15">
        <v>44</v>
      </c>
      <c r="U2947" s="13">
        <f>R2947*(100-T2947)%</f>
        <v>425880.00000000006</v>
      </c>
      <c r="V2947" s="13">
        <f t="shared" si="444"/>
        <v>445200.00000000006</v>
      </c>
      <c r="W2947" s="13">
        <f t="shared" si="441"/>
        <v>445200.00000000006</v>
      </c>
      <c r="X2947" s="17">
        <v>50</v>
      </c>
      <c r="Y2947" s="6" t="s">
        <v>35</v>
      </c>
      <c r="Z2947" s="19">
        <v>0.03</v>
      </c>
    </row>
    <row r="2948" spans="1:26" ht="36.75" customHeight="1" thickBot="1" x14ac:dyDescent="0.6">
      <c r="A2948" s="14">
        <v>2463</v>
      </c>
      <c r="B2948" s="11" t="s">
        <v>32</v>
      </c>
      <c r="C2948" s="14">
        <v>49049</v>
      </c>
      <c r="D2948" s="11">
        <v>0</v>
      </c>
      <c r="E2948" s="11">
        <v>1</v>
      </c>
      <c r="F2948" s="11">
        <v>6</v>
      </c>
      <c r="G2948" s="20">
        <v>1</v>
      </c>
      <c r="H2948" s="12">
        <v>106</v>
      </c>
      <c r="I2948" s="14">
        <v>420</v>
      </c>
      <c r="J2948" s="30">
        <f t="shared" si="442"/>
        <v>44520</v>
      </c>
      <c r="K2948" s="11">
        <v>1</v>
      </c>
      <c r="L2948" s="14"/>
      <c r="M2948" s="11"/>
      <c r="N2948" s="11">
        <v>1</v>
      </c>
      <c r="O2948" s="19"/>
      <c r="P2948" s="15">
        <v>100</v>
      </c>
      <c r="Q2948" s="16"/>
      <c r="R2948" s="16"/>
      <c r="S2948" s="15"/>
      <c r="T2948" s="15"/>
      <c r="U2948" s="13"/>
      <c r="V2948" s="13">
        <f t="shared" si="444"/>
        <v>44520</v>
      </c>
      <c r="W2948" s="13">
        <f t="shared" si="441"/>
        <v>44520</v>
      </c>
      <c r="X2948" s="17">
        <v>50</v>
      </c>
      <c r="Y2948" s="6" t="s">
        <v>35</v>
      </c>
      <c r="Z2948" s="19">
        <v>0.01</v>
      </c>
    </row>
    <row r="2949" spans="1:26" ht="36.75" customHeight="1" thickBot="1" x14ac:dyDescent="0.6">
      <c r="A2949" s="14">
        <v>2464</v>
      </c>
      <c r="B2949" s="11" t="s">
        <v>32</v>
      </c>
      <c r="C2949" s="14">
        <v>49050</v>
      </c>
      <c r="D2949" s="11">
        <v>0</v>
      </c>
      <c r="E2949" s="11">
        <v>0</v>
      </c>
      <c r="F2949" s="11">
        <v>85</v>
      </c>
      <c r="G2949" s="20">
        <v>1</v>
      </c>
      <c r="H2949" s="12">
        <v>85</v>
      </c>
      <c r="I2949" s="14">
        <v>100</v>
      </c>
      <c r="J2949" s="30">
        <f t="shared" si="442"/>
        <v>8500</v>
      </c>
      <c r="K2949" s="11">
        <v>1</v>
      </c>
      <c r="L2949" s="14"/>
      <c r="M2949" s="11"/>
      <c r="N2949" s="11">
        <v>1</v>
      </c>
      <c r="O2949" s="19"/>
      <c r="P2949" s="15">
        <v>100</v>
      </c>
      <c r="Q2949" s="16"/>
      <c r="R2949" s="16"/>
      <c r="S2949" s="15"/>
      <c r="T2949" s="15"/>
      <c r="U2949" s="13"/>
      <c r="V2949" s="13">
        <f t="shared" si="444"/>
        <v>8500</v>
      </c>
      <c r="W2949" s="13">
        <f t="shared" si="441"/>
        <v>8500</v>
      </c>
      <c r="X2949" s="17">
        <v>50</v>
      </c>
      <c r="Y2949" s="6" t="s">
        <v>35</v>
      </c>
      <c r="Z2949" s="19">
        <v>0.01</v>
      </c>
    </row>
    <row r="2950" spans="1:26" ht="36.75" customHeight="1" thickBot="1" x14ac:dyDescent="0.6">
      <c r="A2950" s="14">
        <v>2465</v>
      </c>
      <c r="B2950" s="11" t="s">
        <v>32</v>
      </c>
      <c r="C2950" s="14">
        <v>49066</v>
      </c>
      <c r="D2950" s="11">
        <v>0</v>
      </c>
      <c r="E2950" s="11">
        <v>2</v>
      </c>
      <c r="F2950" s="11">
        <v>84</v>
      </c>
      <c r="G2950" s="20">
        <v>2</v>
      </c>
      <c r="H2950" s="12">
        <v>284</v>
      </c>
      <c r="I2950" s="14">
        <v>370</v>
      </c>
      <c r="J2950" s="30">
        <f t="shared" si="442"/>
        <v>105080</v>
      </c>
      <c r="K2950" s="11">
        <v>1</v>
      </c>
      <c r="L2950" s="14" t="s">
        <v>33</v>
      </c>
      <c r="M2950" s="11" t="s">
        <v>37</v>
      </c>
      <c r="N2950" s="11">
        <v>2</v>
      </c>
      <c r="O2950" s="19">
        <v>216</v>
      </c>
      <c r="P2950" s="15">
        <v>100</v>
      </c>
      <c r="Q2950" s="16">
        <v>8450</v>
      </c>
      <c r="R2950" s="16">
        <f>O2950*Q2950</f>
        <v>1825200</v>
      </c>
      <c r="S2950" s="15">
        <v>12</v>
      </c>
      <c r="T2950" s="15">
        <v>14</v>
      </c>
      <c r="U2950" s="13">
        <f>R2950*(100-T2950)%</f>
        <v>1569672</v>
      </c>
      <c r="V2950" s="13">
        <f t="shared" si="444"/>
        <v>1674752</v>
      </c>
      <c r="W2950" s="13">
        <f t="shared" si="441"/>
        <v>1674752</v>
      </c>
      <c r="X2950" s="17">
        <v>50</v>
      </c>
      <c r="Y2950" s="6" t="s">
        <v>35</v>
      </c>
      <c r="Z2950" s="19">
        <v>0.03</v>
      </c>
    </row>
    <row r="2951" spans="1:26" ht="36.75" customHeight="1" thickBot="1" x14ac:dyDescent="0.6">
      <c r="A2951" s="14">
        <v>2466</v>
      </c>
      <c r="B2951" s="11" t="s">
        <v>32</v>
      </c>
      <c r="C2951" s="14">
        <v>49067</v>
      </c>
      <c r="D2951" s="11">
        <v>0</v>
      </c>
      <c r="E2951" s="11">
        <v>1</v>
      </c>
      <c r="F2951" s="11">
        <v>78</v>
      </c>
      <c r="G2951" s="20">
        <v>1</v>
      </c>
      <c r="H2951" s="12">
        <v>178</v>
      </c>
      <c r="I2951" s="14">
        <v>100</v>
      </c>
      <c r="J2951" s="30">
        <f t="shared" si="442"/>
        <v>17800</v>
      </c>
      <c r="K2951" s="11">
        <v>1</v>
      </c>
      <c r="L2951" s="14"/>
      <c r="M2951" s="11"/>
      <c r="N2951" s="11">
        <v>1</v>
      </c>
      <c r="O2951" s="19"/>
      <c r="P2951" s="15">
        <v>100</v>
      </c>
      <c r="Q2951" s="16"/>
      <c r="R2951" s="16"/>
      <c r="S2951" s="15"/>
      <c r="T2951" s="15"/>
      <c r="U2951" s="13"/>
      <c r="V2951" s="13">
        <f t="shared" si="444"/>
        <v>17800</v>
      </c>
      <c r="W2951" s="13">
        <f t="shared" si="441"/>
        <v>17800</v>
      </c>
      <c r="X2951" s="17">
        <v>50</v>
      </c>
      <c r="Y2951" s="6" t="s">
        <v>35</v>
      </c>
      <c r="Z2951" s="19">
        <v>0.01</v>
      </c>
    </row>
    <row r="2952" spans="1:26" ht="36.75" customHeight="1" thickBot="1" x14ac:dyDescent="0.6">
      <c r="A2952" s="14">
        <v>2467</v>
      </c>
      <c r="B2952" s="11" t="s">
        <v>32</v>
      </c>
      <c r="C2952" s="14">
        <v>49077</v>
      </c>
      <c r="D2952" s="11">
        <v>4</v>
      </c>
      <c r="E2952" s="11">
        <v>2</v>
      </c>
      <c r="F2952" s="11">
        <v>92</v>
      </c>
      <c r="G2952" s="20">
        <v>1</v>
      </c>
      <c r="H2952" s="12">
        <v>1892</v>
      </c>
      <c r="I2952" s="14">
        <v>100</v>
      </c>
      <c r="J2952" s="30">
        <f t="shared" si="442"/>
        <v>189200</v>
      </c>
      <c r="K2952" s="11">
        <v>1</v>
      </c>
      <c r="L2952" s="14"/>
      <c r="M2952" s="11"/>
      <c r="N2952" s="11">
        <v>1</v>
      </c>
      <c r="O2952" s="19"/>
      <c r="P2952" s="15">
        <v>100</v>
      </c>
      <c r="Q2952" s="16"/>
      <c r="R2952" s="16"/>
      <c r="S2952" s="15"/>
      <c r="T2952" s="15"/>
      <c r="U2952" s="13"/>
      <c r="V2952" s="13">
        <f t="shared" si="444"/>
        <v>189200</v>
      </c>
      <c r="W2952" s="13">
        <f t="shared" si="441"/>
        <v>189200</v>
      </c>
      <c r="X2952" s="17">
        <v>50</v>
      </c>
      <c r="Y2952" s="6" t="s">
        <v>35</v>
      </c>
      <c r="Z2952" s="19">
        <v>0.01</v>
      </c>
    </row>
    <row r="2953" spans="1:26" ht="36.75" customHeight="1" thickBot="1" x14ac:dyDescent="0.6">
      <c r="A2953" s="14">
        <v>2468</v>
      </c>
      <c r="B2953" s="11" t="s">
        <v>32</v>
      </c>
      <c r="C2953" s="14">
        <v>49099</v>
      </c>
      <c r="D2953" s="11">
        <v>0</v>
      </c>
      <c r="E2953" s="11">
        <v>0</v>
      </c>
      <c r="F2953" s="11">
        <v>96</v>
      </c>
      <c r="G2953" s="20">
        <v>1</v>
      </c>
      <c r="H2953" s="12">
        <v>96</v>
      </c>
      <c r="I2953" s="14">
        <v>130</v>
      </c>
      <c r="J2953" s="30">
        <f t="shared" si="442"/>
        <v>12480</v>
      </c>
      <c r="K2953" s="11">
        <v>1</v>
      </c>
      <c r="L2953" s="14"/>
      <c r="M2953" s="11"/>
      <c r="N2953" s="11">
        <v>1</v>
      </c>
      <c r="O2953" s="19"/>
      <c r="P2953" s="15">
        <v>100</v>
      </c>
      <c r="Q2953" s="16"/>
      <c r="R2953" s="16"/>
      <c r="S2953" s="15"/>
      <c r="T2953" s="15"/>
      <c r="U2953" s="13"/>
      <c r="V2953" s="13">
        <f t="shared" si="444"/>
        <v>12480</v>
      </c>
      <c r="W2953" s="13">
        <f t="shared" si="441"/>
        <v>12480</v>
      </c>
      <c r="X2953" s="17">
        <v>50</v>
      </c>
      <c r="Y2953" s="6" t="s">
        <v>35</v>
      </c>
      <c r="Z2953" s="19">
        <v>0.01</v>
      </c>
    </row>
    <row r="2954" spans="1:26" ht="36.75" customHeight="1" thickBot="1" x14ac:dyDescent="0.6">
      <c r="A2954" s="14">
        <v>2469</v>
      </c>
      <c r="B2954" s="11" t="s">
        <v>32</v>
      </c>
      <c r="C2954" s="14">
        <v>49100</v>
      </c>
      <c r="D2954" s="11">
        <v>2</v>
      </c>
      <c r="E2954" s="11">
        <v>2</v>
      </c>
      <c r="F2954" s="11">
        <v>44</v>
      </c>
      <c r="G2954" s="20">
        <v>1</v>
      </c>
      <c r="H2954" s="12">
        <v>1044</v>
      </c>
      <c r="I2954" s="14">
        <v>100</v>
      </c>
      <c r="J2954" s="30">
        <f t="shared" si="442"/>
        <v>104400</v>
      </c>
      <c r="K2954" s="11">
        <v>1</v>
      </c>
      <c r="L2954" s="14"/>
      <c r="M2954" s="11"/>
      <c r="N2954" s="11">
        <v>1</v>
      </c>
      <c r="O2954" s="19"/>
      <c r="P2954" s="15">
        <v>100</v>
      </c>
      <c r="Q2954" s="16"/>
      <c r="R2954" s="16"/>
      <c r="S2954" s="15"/>
      <c r="T2954" s="15"/>
      <c r="U2954" s="13"/>
      <c r="V2954" s="13">
        <f t="shared" si="444"/>
        <v>104400</v>
      </c>
      <c r="W2954" s="13">
        <f t="shared" si="441"/>
        <v>104400</v>
      </c>
      <c r="X2954" s="17">
        <v>50</v>
      </c>
      <c r="Y2954" s="6" t="s">
        <v>35</v>
      </c>
      <c r="Z2954" s="19">
        <v>0.01</v>
      </c>
    </row>
    <row r="2955" spans="1:26" ht="36.75" customHeight="1" thickBot="1" x14ac:dyDescent="0.6">
      <c r="A2955" s="14">
        <v>2470</v>
      </c>
      <c r="B2955" s="11" t="s">
        <v>32</v>
      </c>
      <c r="C2955" s="14">
        <v>49101</v>
      </c>
      <c r="D2955" s="11">
        <v>3</v>
      </c>
      <c r="E2955" s="11">
        <v>0</v>
      </c>
      <c r="F2955" s="11">
        <v>35</v>
      </c>
      <c r="G2955" s="20">
        <v>1</v>
      </c>
      <c r="H2955" s="12">
        <v>1044</v>
      </c>
      <c r="I2955" s="14">
        <v>100</v>
      </c>
      <c r="J2955" s="30">
        <f t="shared" si="442"/>
        <v>104400</v>
      </c>
      <c r="K2955" s="11">
        <v>1</v>
      </c>
      <c r="L2955" s="14"/>
      <c r="M2955" s="11"/>
      <c r="N2955" s="11">
        <v>1</v>
      </c>
      <c r="O2955" s="19"/>
      <c r="P2955" s="15">
        <v>100</v>
      </c>
      <c r="Q2955" s="16"/>
      <c r="R2955" s="16"/>
      <c r="S2955" s="15"/>
      <c r="T2955" s="15"/>
      <c r="U2955" s="13"/>
      <c r="V2955" s="13">
        <f t="shared" si="444"/>
        <v>104400</v>
      </c>
      <c r="W2955" s="13">
        <f t="shared" si="441"/>
        <v>104400</v>
      </c>
      <c r="X2955" s="17">
        <v>50</v>
      </c>
      <c r="Y2955" s="6" t="s">
        <v>35</v>
      </c>
      <c r="Z2955" s="19">
        <v>0.01</v>
      </c>
    </row>
    <row r="2956" spans="1:26" ht="36.75" customHeight="1" thickBot="1" x14ac:dyDescent="0.6">
      <c r="A2956" s="14">
        <v>2471</v>
      </c>
      <c r="B2956" s="11" t="s">
        <v>32</v>
      </c>
      <c r="C2956" s="14">
        <v>49102</v>
      </c>
      <c r="D2956" s="11">
        <v>1</v>
      </c>
      <c r="E2956" s="11">
        <v>0</v>
      </c>
      <c r="F2956" s="11">
        <v>0</v>
      </c>
      <c r="G2956" s="20">
        <v>1</v>
      </c>
      <c r="H2956" s="12">
        <v>400</v>
      </c>
      <c r="I2956" s="14">
        <v>100</v>
      </c>
      <c r="J2956" s="30">
        <f t="shared" si="442"/>
        <v>40000</v>
      </c>
      <c r="K2956" s="11">
        <v>1</v>
      </c>
      <c r="L2956" s="14"/>
      <c r="M2956" s="11"/>
      <c r="N2956" s="11">
        <v>1</v>
      </c>
      <c r="O2956" s="19"/>
      <c r="P2956" s="15">
        <v>100</v>
      </c>
      <c r="Q2956" s="16"/>
      <c r="R2956" s="16"/>
      <c r="S2956" s="15"/>
      <c r="T2956" s="15"/>
      <c r="U2956" s="13"/>
      <c r="V2956" s="13">
        <f t="shared" si="444"/>
        <v>40000</v>
      </c>
      <c r="W2956" s="13">
        <f t="shared" si="441"/>
        <v>40000</v>
      </c>
      <c r="X2956" s="17">
        <v>50</v>
      </c>
      <c r="Y2956" s="6" t="s">
        <v>35</v>
      </c>
      <c r="Z2956" s="19">
        <v>0.01</v>
      </c>
    </row>
    <row r="2957" spans="1:26" ht="36.75" customHeight="1" thickBot="1" x14ac:dyDescent="0.6">
      <c r="A2957" s="14">
        <v>2472</v>
      </c>
      <c r="B2957" s="11" t="s">
        <v>32</v>
      </c>
      <c r="C2957" s="14">
        <v>49117</v>
      </c>
      <c r="D2957" s="11">
        <v>0</v>
      </c>
      <c r="E2957" s="11">
        <v>2</v>
      </c>
      <c r="F2957" s="11">
        <v>16</v>
      </c>
      <c r="G2957" s="20">
        <v>1</v>
      </c>
      <c r="H2957" s="12">
        <v>216</v>
      </c>
      <c r="I2957" s="14">
        <v>420</v>
      </c>
      <c r="J2957" s="30">
        <f t="shared" si="442"/>
        <v>90720</v>
      </c>
      <c r="K2957" s="11">
        <v>1</v>
      </c>
      <c r="L2957" s="14"/>
      <c r="M2957" s="11"/>
      <c r="N2957" s="11">
        <v>1</v>
      </c>
      <c r="O2957" s="19"/>
      <c r="P2957" s="15">
        <v>100</v>
      </c>
      <c r="Q2957" s="16"/>
      <c r="R2957" s="16"/>
      <c r="S2957" s="15"/>
      <c r="T2957" s="15"/>
      <c r="U2957" s="13"/>
      <c r="V2957" s="13">
        <f t="shared" si="444"/>
        <v>90720</v>
      </c>
      <c r="W2957" s="13">
        <f t="shared" si="441"/>
        <v>90720</v>
      </c>
      <c r="X2957" s="17">
        <v>50</v>
      </c>
      <c r="Y2957" s="6" t="s">
        <v>35</v>
      </c>
      <c r="Z2957" s="19">
        <v>0.01</v>
      </c>
    </row>
    <row r="2958" spans="1:26" ht="36.75" customHeight="1" thickBot="1" x14ac:dyDescent="0.6">
      <c r="A2958" s="14">
        <v>2473</v>
      </c>
      <c r="B2958" s="11" t="s">
        <v>32</v>
      </c>
      <c r="C2958" s="14">
        <v>49118</v>
      </c>
      <c r="D2958" s="11">
        <v>0</v>
      </c>
      <c r="E2958" s="11">
        <v>1</v>
      </c>
      <c r="F2958" s="11">
        <v>85</v>
      </c>
      <c r="G2958" s="20">
        <v>1</v>
      </c>
      <c r="H2958" s="12">
        <v>185</v>
      </c>
      <c r="I2958" s="14">
        <v>420</v>
      </c>
      <c r="J2958" s="30">
        <f t="shared" si="442"/>
        <v>77700</v>
      </c>
      <c r="K2958" s="11">
        <v>1</v>
      </c>
      <c r="L2958" s="14"/>
      <c r="M2958" s="11"/>
      <c r="N2958" s="11">
        <v>1</v>
      </c>
      <c r="O2958" s="19"/>
      <c r="P2958" s="15">
        <v>100</v>
      </c>
      <c r="Q2958" s="16"/>
      <c r="R2958" s="16"/>
      <c r="S2958" s="15"/>
      <c r="T2958" s="15"/>
      <c r="U2958" s="13"/>
      <c r="V2958" s="13">
        <f t="shared" si="444"/>
        <v>77700</v>
      </c>
      <c r="W2958" s="13">
        <f t="shared" si="441"/>
        <v>77700</v>
      </c>
      <c r="X2958" s="17">
        <v>50</v>
      </c>
      <c r="Y2958" s="6" t="s">
        <v>35</v>
      </c>
      <c r="Z2958" s="19">
        <v>0.01</v>
      </c>
    </row>
    <row r="2959" spans="1:26" ht="36.75" customHeight="1" thickBot="1" x14ac:dyDescent="0.6">
      <c r="A2959" s="14">
        <v>2474</v>
      </c>
      <c r="B2959" s="11" t="s">
        <v>32</v>
      </c>
      <c r="C2959" s="14">
        <v>49132</v>
      </c>
      <c r="D2959" s="11">
        <v>0</v>
      </c>
      <c r="E2959" s="11">
        <v>2</v>
      </c>
      <c r="F2959" s="11">
        <v>38</v>
      </c>
      <c r="G2959" s="20">
        <v>1</v>
      </c>
      <c r="H2959" s="12">
        <v>238</v>
      </c>
      <c r="I2959" s="14">
        <v>100</v>
      </c>
      <c r="J2959" s="30">
        <f t="shared" si="442"/>
        <v>23800</v>
      </c>
      <c r="K2959" s="11">
        <v>1</v>
      </c>
      <c r="L2959" s="14"/>
      <c r="M2959" s="11"/>
      <c r="N2959" s="11">
        <v>1</v>
      </c>
      <c r="O2959" s="19"/>
      <c r="P2959" s="15">
        <v>100</v>
      </c>
      <c r="Q2959" s="16"/>
      <c r="R2959" s="16"/>
      <c r="S2959" s="15"/>
      <c r="T2959" s="15"/>
      <c r="U2959" s="13"/>
      <c r="V2959" s="13">
        <f t="shared" si="444"/>
        <v>23800</v>
      </c>
      <c r="W2959" s="13">
        <f t="shared" si="441"/>
        <v>23800</v>
      </c>
      <c r="X2959" s="17">
        <v>50</v>
      </c>
      <c r="Y2959" s="6" t="s">
        <v>35</v>
      </c>
      <c r="Z2959" s="19">
        <v>0.01</v>
      </c>
    </row>
    <row r="2960" spans="1:26" ht="36.75" customHeight="1" thickBot="1" x14ac:dyDescent="0.6">
      <c r="A2960" s="14">
        <v>2475</v>
      </c>
      <c r="B2960" s="11" t="s">
        <v>32</v>
      </c>
      <c r="C2960" s="14">
        <v>49179</v>
      </c>
      <c r="D2960" s="11">
        <v>0</v>
      </c>
      <c r="E2960" s="11">
        <v>1</v>
      </c>
      <c r="F2960" s="11">
        <v>43</v>
      </c>
      <c r="G2960" s="20">
        <v>1</v>
      </c>
      <c r="H2960" s="12">
        <v>143</v>
      </c>
      <c r="I2960" s="14">
        <v>420</v>
      </c>
      <c r="J2960" s="30">
        <f t="shared" si="442"/>
        <v>60060</v>
      </c>
      <c r="K2960" s="11">
        <v>1</v>
      </c>
      <c r="L2960" s="14"/>
      <c r="M2960" s="11"/>
      <c r="N2960" s="11">
        <v>1</v>
      </c>
      <c r="O2960" s="19"/>
      <c r="P2960" s="15">
        <v>100</v>
      </c>
      <c r="Q2960" s="16"/>
      <c r="R2960" s="16"/>
      <c r="S2960" s="15"/>
      <c r="T2960" s="15"/>
      <c r="U2960" s="13"/>
      <c r="V2960" s="13">
        <f t="shared" si="444"/>
        <v>60060</v>
      </c>
      <c r="W2960" s="13">
        <f t="shared" si="441"/>
        <v>60060</v>
      </c>
      <c r="X2960" s="17">
        <v>50</v>
      </c>
      <c r="Y2960" s="6" t="s">
        <v>35</v>
      </c>
      <c r="Z2960" s="19">
        <v>0.01</v>
      </c>
    </row>
    <row r="2961" spans="1:26" ht="36.75" customHeight="1" thickBot="1" x14ac:dyDescent="0.6">
      <c r="A2961" s="14">
        <v>2476</v>
      </c>
      <c r="B2961" s="11" t="s">
        <v>32</v>
      </c>
      <c r="C2961" s="14">
        <v>49201</v>
      </c>
      <c r="D2961" s="11">
        <v>6</v>
      </c>
      <c r="E2961" s="11">
        <v>1</v>
      </c>
      <c r="F2961" s="11">
        <v>98</v>
      </c>
      <c r="G2961" s="20">
        <v>1</v>
      </c>
      <c r="H2961" s="12">
        <v>2598</v>
      </c>
      <c r="I2961" s="14">
        <v>100</v>
      </c>
      <c r="J2961" s="30">
        <f t="shared" si="442"/>
        <v>259800</v>
      </c>
      <c r="K2961" s="11">
        <v>1</v>
      </c>
      <c r="L2961" s="14"/>
      <c r="M2961" s="11"/>
      <c r="N2961" s="11">
        <v>1</v>
      </c>
      <c r="O2961" s="19"/>
      <c r="P2961" s="15">
        <v>100</v>
      </c>
      <c r="Q2961" s="16"/>
      <c r="R2961" s="16"/>
      <c r="S2961" s="15"/>
      <c r="T2961" s="15"/>
      <c r="U2961" s="13"/>
      <c r="V2961" s="13">
        <f t="shared" si="444"/>
        <v>259800</v>
      </c>
      <c r="W2961" s="13">
        <f t="shared" si="441"/>
        <v>259800</v>
      </c>
      <c r="X2961" s="17">
        <v>50</v>
      </c>
      <c r="Y2961" s="6" t="s">
        <v>35</v>
      </c>
      <c r="Z2961" s="19">
        <v>0.01</v>
      </c>
    </row>
    <row r="2962" spans="1:26" ht="36.75" customHeight="1" thickBot="1" x14ac:dyDescent="0.6">
      <c r="A2962" s="14">
        <v>2477</v>
      </c>
      <c r="B2962" s="11" t="s">
        <v>32</v>
      </c>
      <c r="C2962" s="14">
        <v>49510</v>
      </c>
      <c r="D2962" s="11">
        <v>0</v>
      </c>
      <c r="E2962" s="11">
        <v>1</v>
      </c>
      <c r="F2962" s="11">
        <v>24</v>
      </c>
      <c r="G2962" s="20">
        <v>1</v>
      </c>
      <c r="H2962" s="12">
        <v>124</v>
      </c>
      <c r="I2962" s="14">
        <v>420</v>
      </c>
      <c r="J2962" s="30">
        <f t="shared" si="442"/>
        <v>52080</v>
      </c>
      <c r="K2962" s="11">
        <v>1</v>
      </c>
      <c r="L2962" s="14"/>
      <c r="M2962" s="11"/>
      <c r="N2962" s="11">
        <v>1</v>
      </c>
      <c r="O2962" s="19"/>
      <c r="P2962" s="15">
        <v>100</v>
      </c>
      <c r="Q2962" s="16"/>
      <c r="R2962" s="16"/>
      <c r="S2962" s="15"/>
      <c r="T2962" s="15"/>
      <c r="U2962" s="13"/>
      <c r="V2962" s="13">
        <f t="shared" si="444"/>
        <v>52080</v>
      </c>
      <c r="W2962" s="13">
        <f t="shared" si="441"/>
        <v>52080</v>
      </c>
      <c r="X2962" s="17">
        <v>50</v>
      </c>
      <c r="Y2962" s="6" t="s">
        <v>35</v>
      </c>
      <c r="Z2962" s="19">
        <v>0.01</v>
      </c>
    </row>
    <row r="2963" spans="1:26" ht="36.75" customHeight="1" thickBot="1" x14ac:dyDescent="0.6">
      <c r="A2963" s="14">
        <v>2478</v>
      </c>
      <c r="B2963" s="11" t="s">
        <v>32</v>
      </c>
      <c r="C2963" s="14">
        <v>51122</v>
      </c>
      <c r="D2963" s="11">
        <v>0</v>
      </c>
      <c r="E2963" s="11">
        <v>1</v>
      </c>
      <c r="F2963" s="11">
        <v>27</v>
      </c>
      <c r="G2963" s="20">
        <v>1</v>
      </c>
      <c r="H2963" s="12">
        <v>127</v>
      </c>
      <c r="I2963" s="14">
        <v>500</v>
      </c>
      <c r="J2963" s="30">
        <f t="shared" si="442"/>
        <v>63500</v>
      </c>
      <c r="K2963" s="11">
        <v>1</v>
      </c>
      <c r="L2963" s="14"/>
      <c r="M2963" s="11"/>
      <c r="N2963" s="11">
        <v>1</v>
      </c>
      <c r="O2963" s="19"/>
      <c r="P2963" s="15">
        <v>100</v>
      </c>
      <c r="Q2963" s="16"/>
      <c r="R2963" s="16"/>
      <c r="S2963" s="15"/>
      <c r="T2963" s="15"/>
      <c r="U2963" s="13"/>
      <c r="V2963" s="13">
        <f t="shared" si="444"/>
        <v>63500</v>
      </c>
      <c r="W2963" s="13">
        <f t="shared" si="441"/>
        <v>63500</v>
      </c>
      <c r="X2963" s="17">
        <v>50</v>
      </c>
      <c r="Y2963" s="6" t="s">
        <v>35</v>
      </c>
      <c r="Z2963" s="19">
        <v>0.01</v>
      </c>
    </row>
    <row r="2964" spans="1:26" ht="36.75" customHeight="1" thickBot="1" x14ac:dyDescent="0.6">
      <c r="A2964" s="14">
        <v>2479</v>
      </c>
      <c r="B2964" s="11" t="s">
        <v>32</v>
      </c>
      <c r="C2964" s="14">
        <v>51123</v>
      </c>
      <c r="D2964" s="11">
        <v>0</v>
      </c>
      <c r="E2964" s="11">
        <v>1</v>
      </c>
      <c r="F2964" s="11">
        <v>34</v>
      </c>
      <c r="G2964" s="20">
        <v>1</v>
      </c>
      <c r="H2964" s="12">
        <v>134</v>
      </c>
      <c r="I2964" s="14">
        <v>100</v>
      </c>
      <c r="J2964" s="30">
        <f t="shared" si="442"/>
        <v>13400</v>
      </c>
      <c r="K2964" s="11">
        <v>1</v>
      </c>
      <c r="L2964" s="14"/>
      <c r="M2964" s="11"/>
      <c r="N2964" s="11">
        <v>2</v>
      </c>
      <c r="O2964" s="19"/>
      <c r="P2964" s="15">
        <v>100</v>
      </c>
      <c r="Q2964" s="16"/>
      <c r="R2964" s="16"/>
      <c r="S2964" s="15"/>
      <c r="T2964" s="15"/>
      <c r="U2964" s="13"/>
      <c r="V2964" s="13">
        <f t="shared" si="444"/>
        <v>13400</v>
      </c>
      <c r="W2964" s="13">
        <f t="shared" si="441"/>
        <v>13400</v>
      </c>
      <c r="X2964" s="17">
        <v>50</v>
      </c>
      <c r="Y2964" s="6" t="s">
        <v>35</v>
      </c>
      <c r="Z2964" s="19">
        <v>0.01</v>
      </c>
    </row>
    <row r="2965" spans="1:26" ht="36.75" customHeight="1" thickBot="1" x14ac:dyDescent="0.6">
      <c r="A2965" s="14">
        <v>2480</v>
      </c>
      <c r="B2965" s="11" t="s">
        <v>32</v>
      </c>
      <c r="C2965" s="14">
        <v>51123</v>
      </c>
      <c r="D2965" s="11"/>
      <c r="E2965" s="11"/>
      <c r="F2965" s="11"/>
      <c r="G2965" s="20"/>
      <c r="H2965" s="12"/>
      <c r="I2965" s="11"/>
      <c r="J2965" s="13"/>
      <c r="K2965" s="11">
        <v>1</v>
      </c>
      <c r="L2965" s="11" t="s">
        <v>33</v>
      </c>
      <c r="M2965" s="11" t="s">
        <v>37</v>
      </c>
      <c r="N2965" s="11">
        <v>2</v>
      </c>
      <c r="O2965" s="12">
        <v>36</v>
      </c>
      <c r="P2965" s="15">
        <v>100</v>
      </c>
      <c r="Q2965" s="16">
        <v>8450</v>
      </c>
      <c r="R2965" s="16">
        <f>O2965*Q2965</f>
        <v>304200</v>
      </c>
      <c r="S2965" s="15">
        <v>26</v>
      </c>
      <c r="T2965" s="15">
        <v>42</v>
      </c>
      <c r="U2965" s="13">
        <f>R2965*(100-T2965)%</f>
        <v>176436</v>
      </c>
      <c r="V2965" s="13">
        <f>U2965+J2965</f>
        <v>176436</v>
      </c>
      <c r="W2965" s="13">
        <f>V2965</f>
        <v>176436</v>
      </c>
      <c r="X2965" s="17">
        <v>10</v>
      </c>
      <c r="Y2965" s="6" t="s">
        <v>35</v>
      </c>
      <c r="Z2965" s="19">
        <v>0.02</v>
      </c>
    </row>
    <row r="2966" spans="1:26" ht="36.75" customHeight="1" thickBot="1" x14ac:dyDescent="0.6">
      <c r="A2966" s="14">
        <v>2481</v>
      </c>
      <c r="B2966" s="11" t="s">
        <v>32</v>
      </c>
      <c r="C2966" s="14">
        <v>51126</v>
      </c>
      <c r="D2966" s="11">
        <v>0</v>
      </c>
      <c r="E2966" s="11">
        <v>1</v>
      </c>
      <c r="F2966" s="11">
        <v>76</v>
      </c>
      <c r="G2966" s="20">
        <v>1</v>
      </c>
      <c r="H2966" s="12">
        <v>176</v>
      </c>
      <c r="I2966" s="14">
        <v>100</v>
      </c>
      <c r="J2966" s="30">
        <f t="shared" si="442"/>
        <v>17600</v>
      </c>
      <c r="K2966" s="11">
        <v>1</v>
      </c>
      <c r="L2966" s="14"/>
      <c r="M2966" s="11"/>
      <c r="N2966" s="11">
        <v>1</v>
      </c>
      <c r="O2966" s="19"/>
      <c r="P2966" s="15">
        <v>100</v>
      </c>
      <c r="Q2966" s="16"/>
      <c r="R2966" s="16"/>
      <c r="S2966" s="15"/>
      <c r="T2966" s="15"/>
      <c r="U2966" s="13"/>
      <c r="V2966" s="13">
        <f t="shared" si="444"/>
        <v>17600</v>
      </c>
      <c r="W2966" s="13">
        <f t="shared" si="441"/>
        <v>17600</v>
      </c>
      <c r="X2966" s="17">
        <v>50</v>
      </c>
      <c r="Y2966" s="6" t="s">
        <v>35</v>
      </c>
      <c r="Z2966" s="19">
        <v>0.01</v>
      </c>
    </row>
    <row r="2967" spans="1:26" s="37" customFormat="1" ht="36.75" customHeight="1" thickBot="1" x14ac:dyDescent="0.6">
      <c r="A2967" s="14">
        <v>2482</v>
      </c>
      <c r="B2967" s="14" t="s">
        <v>32</v>
      </c>
      <c r="C2967" s="14">
        <v>51127</v>
      </c>
      <c r="D2967" s="14">
        <v>2</v>
      </c>
      <c r="E2967" s="14">
        <v>0</v>
      </c>
      <c r="F2967" s="14">
        <v>67</v>
      </c>
      <c r="G2967" s="29">
        <v>1</v>
      </c>
      <c r="H2967" s="12">
        <f t="shared" ref="H2967" si="447">SUM(D2967*400)+(E2967*100)+F2967</f>
        <v>867</v>
      </c>
      <c r="I2967" s="14">
        <v>130</v>
      </c>
      <c r="J2967" s="30">
        <f t="shared" si="442"/>
        <v>112710</v>
      </c>
      <c r="K2967" s="14">
        <v>1</v>
      </c>
      <c r="L2967" s="14"/>
      <c r="M2967" s="14"/>
      <c r="N2967" s="14">
        <v>1</v>
      </c>
      <c r="O2967" s="19"/>
      <c r="P2967" s="31">
        <v>100</v>
      </c>
      <c r="Q2967" s="32"/>
      <c r="R2967" s="32"/>
      <c r="S2967" s="31"/>
      <c r="T2967" s="31"/>
      <c r="U2967" s="30"/>
      <c r="V2967" s="30">
        <f t="shared" si="444"/>
        <v>112710</v>
      </c>
      <c r="W2967" s="30">
        <f t="shared" si="441"/>
        <v>112710</v>
      </c>
      <c r="X2967" s="33">
        <v>50</v>
      </c>
      <c r="Y2967" s="6" t="s">
        <v>35</v>
      </c>
      <c r="Z2967" s="19">
        <v>0.01</v>
      </c>
    </row>
    <row r="2968" spans="1:26" s="37" customFormat="1" ht="36.75" customHeight="1" thickBot="1" x14ac:dyDescent="0.6">
      <c r="A2968" s="14">
        <v>2483</v>
      </c>
      <c r="B2968" s="14" t="s">
        <v>32</v>
      </c>
      <c r="C2968" s="14">
        <v>51128</v>
      </c>
      <c r="D2968" s="14">
        <v>2</v>
      </c>
      <c r="E2968" s="14">
        <v>0</v>
      </c>
      <c r="F2968" s="14">
        <v>67</v>
      </c>
      <c r="G2968" s="29">
        <v>1</v>
      </c>
      <c r="H2968" s="12">
        <f t="shared" ref="H2968:H2969" si="448">SUM(D2968*400)+(E2968*100)+F2968</f>
        <v>867</v>
      </c>
      <c r="I2968" s="14">
        <v>130</v>
      </c>
      <c r="J2968" s="30">
        <f t="shared" si="442"/>
        <v>112710</v>
      </c>
      <c r="K2968" s="14">
        <v>1</v>
      </c>
      <c r="L2968" s="14"/>
      <c r="M2968" s="14"/>
      <c r="N2968" s="14">
        <v>1</v>
      </c>
      <c r="O2968" s="19"/>
      <c r="P2968" s="31">
        <v>100</v>
      </c>
      <c r="Q2968" s="32"/>
      <c r="R2968" s="32"/>
      <c r="S2968" s="31"/>
      <c r="T2968" s="31"/>
      <c r="U2968" s="30"/>
      <c r="V2968" s="30">
        <f t="shared" si="444"/>
        <v>112710</v>
      </c>
      <c r="W2968" s="30">
        <f t="shared" si="441"/>
        <v>112710</v>
      </c>
      <c r="X2968" s="33">
        <v>50</v>
      </c>
      <c r="Y2968" s="6" t="s">
        <v>35</v>
      </c>
      <c r="Z2968" s="19">
        <v>0.01</v>
      </c>
    </row>
    <row r="2969" spans="1:26" s="37" customFormat="1" ht="36.75" customHeight="1" thickBot="1" x14ac:dyDescent="0.6">
      <c r="A2969" s="14">
        <v>2484</v>
      </c>
      <c r="B2969" s="14" t="s">
        <v>32</v>
      </c>
      <c r="C2969" s="14">
        <v>51129</v>
      </c>
      <c r="D2969" s="14">
        <v>2</v>
      </c>
      <c r="E2969" s="14">
        <v>0</v>
      </c>
      <c r="F2969" s="14">
        <v>67</v>
      </c>
      <c r="G2969" s="29">
        <v>1</v>
      </c>
      <c r="H2969" s="12">
        <f t="shared" si="448"/>
        <v>867</v>
      </c>
      <c r="I2969" s="14">
        <v>130</v>
      </c>
      <c r="J2969" s="30">
        <f t="shared" si="442"/>
        <v>112710</v>
      </c>
      <c r="K2969" s="14">
        <v>1</v>
      </c>
      <c r="L2969" s="14"/>
      <c r="M2969" s="14"/>
      <c r="N2969" s="14">
        <v>1</v>
      </c>
      <c r="O2969" s="19"/>
      <c r="P2969" s="31">
        <v>100</v>
      </c>
      <c r="Q2969" s="32"/>
      <c r="R2969" s="32"/>
      <c r="S2969" s="31"/>
      <c r="T2969" s="31"/>
      <c r="U2969" s="30"/>
      <c r="V2969" s="30">
        <f t="shared" si="444"/>
        <v>112710</v>
      </c>
      <c r="W2969" s="30">
        <f t="shared" si="441"/>
        <v>112710</v>
      </c>
      <c r="X2969" s="33">
        <v>50</v>
      </c>
      <c r="Y2969" s="6" t="s">
        <v>35</v>
      </c>
      <c r="Z2969" s="19">
        <v>0.01</v>
      </c>
    </row>
    <row r="2970" spans="1:26" s="37" customFormat="1" ht="36.75" customHeight="1" thickBot="1" x14ac:dyDescent="0.6">
      <c r="A2970" s="14">
        <v>2485</v>
      </c>
      <c r="B2970" s="14" t="s">
        <v>32</v>
      </c>
      <c r="C2970" s="14">
        <v>51199</v>
      </c>
      <c r="D2970" s="14">
        <v>0</v>
      </c>
      <c r="E2970" s="14">
        <v>2</v>
      </c>
      <c r="F2970" s="14">
        <v>41</v>
      </c>
      <c r="G2970" s="29">
        <v>1</v>
      </c>
      <c r="H2970" s="12">
        <f t="shared" ref="H2970" si="449">SUM(D2970*400)+(E2970*100)+F2970</f>
        <v>241</v>
      </c>
      <c r="I2970" s="14">
        <v>200</v>
      </c>
      <c r="J2970" s="30">
        <f t="shared" si="442"/>
        <v>48200</v>
      </c>
      <c r="K2970" s="14">
        <v>1</v>
      </c>
      <c r="L2970" s="14"/>
      <c r="M2970" s="14"/>
      <c r="N2970" s="14">
        <v>1</v>
      </c>
      <c r="O2970" s="19"/>
      <c r="P2970" s="31">
        <v>100</v>
      </c>
      <c r="Q2970" s="32"/>
      <c r="R2970" s="32"/>
      <c r="S2970" s="31"/>
      <c r="T2970" s="31"/>
      <c r="U2970" s="30"/>
      <c r="V2970" s="30">
        <f t="shared" si="444"/>
        <v>48200</v>
      </c>
      <c r="W2970" s="30">
        <f t="shared" si="441"/>
        <v>48200</v>
      </c>
      <c r="X2970" s="33">
        <v>50</v>
      </c>
      <c r="Y2970" s="6" t="s">
        <v>35</v>
      </c>
      <c r="Z2970" s="19">
        <v>0.01</v>
      </c>
    </row>
    <row r="2971" spans="1:26" s="37" customFormat="1" ht="36.75" customHeight="1" thickBot="1" x14ac:dyDescent="0.6">
      <c r="A2971" s="14">
        <v>2486</v>
      </c>
      <c r="B2971" s="14" t="s">
        <v>32</v>
      </c>
      <c r="C2971" s="14">
        <v>52537</v>
      </c>
      <c r="D2971" s="14">
        <v>1</v>
      </c>
      <c r="E2971" s="14">
        <v>3</v>
      </c>
      <c r="F2971" s="14">
        <v>11</v>
      </c>
      <c r="G2971" s="29">
        <v>1</v>
      </c>
      <c r="H2971" s="12">
        <f t="shared" si="443"/>
        <v>711</v>
      </c>
      <c r="I2971" s="14">
        <v>100</v>
      </c>
      <c r="J2971" s="30">
        <f t="shared" si="442"/>
        <v>71100</v>
      </c>
      <c r="K2971" s="14">
        <v>1</v>
      </c>
      <c r="L2971" s="14"/>
      <c r="M2971" s="14"/>
      <c r="N2971" s="14">
        <v>1</v>
      </c>
      <c r="O2971" s="19"/>
      <c r="P2971" s="31">
        <v>100</v>
      </c>
      <c r="Q2971" s="32"/>
      <c r="R2971" s="32"/>
      <c r="S2971" s="31"/>
      <c r="T2971" s="31"/>
      <c r="U2971" s="30"/>
      <c r="V2971" s="30">
        <f t="shared" si="444"/>
        <v>71100</v>
      </c>
      <c r="W2971" s="30">
        <f t="shared" si="441"/>
        <v>71100</v>
      </c>
      <c r="X2971" s="33">
        <v>50</v>
      </c>
      <c r="Y2971" s="6" t="s">
        <v>35</v>
      </c>
      <c r="Z2971" s="19">
        <v>0.01</v>
      </c>
    </row>
    <row r="2972" spans="1:26" s="37" customFormat="1" ht="36.75" customHeight="1" thickBot="1" x14ac:dyDescent="0.6">
      <c r="A2972" s="14">
        <v>2487</v>
      </c>
      <c r="B2972" s="14" t="s">
        <v>32</v>
      </c>
      <c r="C2972" s="14">
        <v>52538</v>
      </c>
      <c r="D2972" s="14">
        <v>0</v>
      </c>
      <c r="E2972" s="14">
        <v>3</v>
      </c>
      <c r="F2972" s="14">
        <v>55</v>
      </c>
      <c r="G2972" s="29">
        <v>1</v>
      </c>
      <c r="H2972" s="12">
        <f t="shared" si="443"/>
        <v>355</v>
      </c>
      <c r="I2972" s="14">
        <v>100</v>
      </c>
      <c r="J2972" s="30">
        <f t="shared" si="442"/>
        <v>35500</v>
      </c>
      <c r="K2972" s="14">
        <v>1</v>
      </c>
      <c r="L2972" s="14"/>
      <c r="M2972" s="14"/>
      <c r="N2972" s="14">
        <v>1</v>
      </c>
      <c r="O2972" s="19"/>
      <c r="P2972" s="31">
        <v>100</v>
      </c>
      <c r="Q2972" s="32"/>
      <c r="R2972" s="32"/>
      <c r="S2972" s="31"/>
      <c r="T2972" s="31"/>
      <c r="U2972" s="30"/>
      <c r="V2972" s="30">
        <f t="shared" si="444"/>
        <v>35500</v>
      </c>
      <c r="W2972" s="30">
        <f t="shared" si="441"/>
        <v>35500</v>
      </c>
      <c r="X2972" s="33">
        <v>50</v>
      </c>
      <c r="Y2972" s="6" t="s">
        <v>35</v>
      </c>
      <c r="Z2972" s="19">
        <v>0.01</v>
      </c>
    </row>
    <row r="2973" spans="1:26" s="37" customFormat="1" ht="36.75" customHeight="1" thickBot="1" x14ac:dyDescent="0.6">
      <c r="A2973" s="14">
        <v>2488</v>
      </c>
      <c r="B2973" s="14" t="s">
        <v>32</v>
      </c>
      <c r="C2973" s="14">
        <v>52539</v>
      </c>
      <c r="D2973" s="14">
        <v>0</v>
      </c>
      <c r="E2973" s="14">
        <v>3</v>
      </c>
      <c r="F2973" s="14">
        <v>55</v>
      </c>
      <c r="G2973" s="29">
        <v>1</v>
      </c>
      <c r="H2973" s="12">
        <f t="shared" si="443"/>
        <v>355</v>
      </c>
      <c r="I2973" s="14">
        <v>100</v>
      </c>
      <c r="J2973" s="30">
        <f t="shared" si="442"/>
        <v>35500</v>
      </c>
      <c r="K2973" s="14">
        <v>1</v>
      </c>
      <c r="L2973" s="14"/>
      <c r="M2973" s="14"/>
      <c r="N2973" s="14">
        <v>1</v>
      </c>
      <c r="O2973" s="19"/>
      <c r="P2973" s="31">
        <v>100</v>
      </c>
      <c r="Q2973" s="32"/>
      <c r="R2973" s="32"/>
      <c r="S2973" s="31"/>
      <c r="T2973" s="31"/>
      <c r="U2973" s="30"/>
      <c r="V2973" s="30">
        <f t="shared" si="444"/>
        <v>35500</v>
      </c>
      <c r="W2973" s="30">
        <f t="shared" si="441"/>
        <v>35500</v>
      </c>
      <c r="X2973" s="33">
        <v>50</v>
      </c>
      <c r="Y2973" s="6" t="s">
        <v>35</v>
      </c>
      <c r="Z2973" s="19">
        <v>0.01</v>
      </c>
    </row>
    <row r="2974" spans="1:26" s="37" customFormat="1" ht="36.75" customHeight="1" thickBot="1" x14ac:dyDescent="0.6">
      <c r="A2974" s="14">
        <v>2489</v>
      </c>
      <c r="B2974" s="14" t="s">
        <v>32</v>
      </c>
      <c r="C2974" s="14">
        <v>52540</v>
      </c>
      <c r="D2974" s="14">
        <v>1</v>
      </c>
      <c r="E2974" s="14">
        <v>0</v>
      </c>
      <c r="F2974" s="14">
        <v>70</v>
      </c>
      <c r="G2974" s="29">
        <v>1</v>
      </c>
      <c r="H2974" s="12">
        <f t="shared" si="443"/>
        <v>470</v>
      </c>
      <c r="I2974" s="14">
        <v>100</v>
      </c>
      <c r="J2974" s="30">
        <f t="shared" si="442"/>
        <v>47000</v>
      </c>
      <c r="K2974" s="14">
        <v>1</v>
      </c>
      <c r="L2974" s="14"/>
      <c r="M2974" s="14"/>
      <c r="N2974" s="14">
        <v>1</v>
      </c>
      <c r="O2974" s="19"/>
      <c r="P2974" s="31">
        <v>100</v>
      </c>
      <c r="Q2974" s="32"/>
      <c r="R2974" s="32"/>
      <c r="S2974" s="31"/>
      <c r="T2974" s="31"/>
      <c r="U2974" s="30"/>
      <c r="V2974" s="30">
        <f t="shared" si="444"/>
        <v>47000</v>
      </c>
      <c r="W2974" s="30">
        <f t="shared" ref="W2974:W3072" si="450">V2974</f>
        <v>47000</v>
      </c>
      <c r="X2974" s="33">
        <v>50</v>
      </c>
      <c r="Y2974" s="6" t="s">
        <v>35</v>
      </c>
      <c r="Z2974" s="19">
        <v>0.01</v>
      </c>
    </row>
    <row r="2975" spans="1:26" s="37" customFormat="1" ht="36.75" customHeight="1" thickBot="1" x14ac:dyDescent="0.6">
      <c r="A2975" s="14">
        <v>2490</v>
      </c>
      <c r="B2975" s="14" t="s">
        <v>32</v>
      </c>
      <c r="C2975" s="14">
        <v>52945</v>
      </c>
      <c r="D2975" s="14">
        <v>7</v>
      </c>
      <c r="E2975" s="14">
        <v>0</v>
      </c>
      <c r="F2975" s="14">
        <v>45</v>
      </c>
      <c r="G2975" s="29">
        <v>1</v>
      </c>
      <c r="H2975" s="12">
        <f t="shared" si="443"/>
        <v>2845</v>
      </c>
      <c r="I2975" s="14">
        <v>100</v>
      </c>
      <c r="J2975" s="30">
        <f t="shared" si="442"/>
        <v>284500</v>
      </c>
      <c r="K2975" s="14">
        <v>1</v>
      </c>
      <c r="L2975" s="14"/>
      <c r="M2975" s="14"/>
      <c r="N2975" s="14">
        <v>1</v>
      </c>
      <c r="O2975" s="19"/>
      <c r="P2975" s="31">
        <v>100</v>
      </c>
      <c r="Q2975" s="32"/>
      <c r="R2975" s="32"/>
      <c r="S2975" s="31"/>
      <c r="T2975" s="31"/>
      <c r="U2975" s="30"/>
      <c r="V2975" s="30">
        <f t="shared" si="444"/>
        <v>284500</v>
      </c>
      <c r="W2975" s="30">
        <f t="shared" si="450"/>
        <v>284500</v>
      </c>
      <c r="X2975" s="33">
        <v>50</v>
      </c>
      <c r="Y2975" s="6" t="s">
        <v>35</v>
      </c>
      <c r="Z2975" s="19">
        <v>0.01</v>
      </c>
    </row>
    <row r="2976" spans="1:26" s="37" customFormat="1" ht="36.75" customHeight="1" thickBot="1" x14ac:dyDescent="0.6">
      <c r="A2976" s="14">
        <v>2491</v>
      </c>
      <c r="B2976" s="14" t="s">
        <v>32</v>
      </c>
      <c r="C2976" s="14">
        <v>53301</v>
      </c>
      <c r="D2976" s="14">
        <v>5</v>
      </c>
      <c r="E2976" s="14">
        <v>0</v>
      </c>
      <c r="F2976" s="14">
        <v>78</v>
      </c>
      <c r="G2976" s="29">
        <v>1</v>
      </c>
      <c r="H2976" s="12">
        <f t="shared" ref="H2976:H2990" si="451">SUM(D2976*400)+(E2976*100)+F2976</f>
        <v>2078</v>
      </c>
      <c r="I2976" s="14">
        <v>100</v>
      </c>
      <c r="J2976" s="30">
        <f t="shared" ref="J2976:J2992" si="452">H2976*I2976</f>
        <v>207800</v>
      </c>
      <c r="K2976" s="14">
        <v>1</v>
      </c>
      <c r="L2976" s="14"/>
      <c r="M2976" s="14"/>
      <c r="N2976" s="14">
        <v>1</v>
      </c>
      <c r="O2976" s="19"/>
      <c r="P2976" s="31">
        <v>100</v>
      </c>
      <c r="Q2976" s="32"/>
      <c r="R2976" s="32"/>
      <c r="S2976" s="31"/>
      <c r="T2976" s="31"/>
      <c r="U2976" s="30"/>
      <c r="V2976" s="30">
        <f t="shared" si="444"/>
        <v>207800</v>
      </c>
      <c r="W2976" s="30">
        <f t="shared" si="450"/>
        <v>207800</v>
      </c>
      <c r="X2976" s="33">
        <v>50</v>
      </c>
      <c r="Y2976" s="6" t="s">
        <v>35</v>
      </c>
      <c r="Z2976" s="19">
        <v>0.01</v>
      </c>
    </row>
    <row r="2977" spans="1:26" s="37" customFormat="1" ht="36.75" customHeight="1" thickBot="1" x14ac:dyDescent="0.6">
      <c r="A2977" s="14">
        <v>2492</v>
      </c>
      <c r="B2977" s="14" t="s">
        <v>32</v>
      </c>
      <c r="C2977" s="14">
        <v>53302</v>
      </c>
      <c r="D2977" s="14">
        <v>4</v>
      </c>
      <c r="E2977" s="14">
        <v>3</v>
      </c>
      <c r="F2977" s="14">
        <v>66</v>
      </c>
      <c r="G2977" s="29">
        <v>1</v>
      </c>
      <c r="H2977" s="12">
        <f t="shared" ref="H2977" si="453">SUM(D2977*400)+(E2977*100)+F2977</f>
        <v>1966</v>
      </c>
      <c r="I2977" s="14">
        <v>100</v>
      </c>
      <c r="J2977" s="30">
        <f t="shared" si="452"/>
        <v>196600</v>
      </c>
      <c r="K2977" s="14">
        <v>1</v>
      </c>
      <c r="L2977" s="14"/>
      <c r="M2977" s="14"/>
      <c r="N2977" s="14">
        <v>1</v>
      </c>
      <c r="O2977" s="19"/>
      <c r="P2977" s="31">
        <v>100</v>
      </c>
      <c r="Q2977" s="32"/>
      <c r="R2977" s="32"/>
      <c r="S2977" s="31"/>
      <c r="T2977" s="31"/>
      <c r="U2977" s="30"/>
      <c r="V2977" s="30">
        <f t="shared" si="444"/>
        <v>196600</v>
      </c>
      <c r="W2977" s="30">
        <f t="shared" si="450"/>
        <v>196600</v>
      </c>
      <c r="X2977" s="33">
        <v>50</v>
      </c>
      <c r="Y2977" s="6" t="s">
        <v>35</v>
      </c>
      <c r="Z2977" s="19">
        <v>0.01</v>
      </c>
    </row>
    <row r="2978" spans="1:26" s="37" customFormat="1" ht="36.75" customHeight="1" thickBot="1" x14ac:dyDescent="0.6">
      <c r="A2978" s="14">
        <v>2493</v>
      </c>
      <c r="B2978" s="14" t="s">
        <v>32</v>
      </c>
      <c r="C2978" s="14">
        <v>53325</v>
      </c>
      <c r="D2978" s="14">
        <v>1</v>
      </c>
      <c r="E2978" s="14">
        <v>2</v>
      </c>
      <c r="F2978" s="14">
        <v>94</v>
      </c>
      <c r="G2978" s="29">
        <v>1</v>
      </c>
      <c r="H2978" s="12">
        <f t="shared" si="451"/>
        <v>694</v>
      </c>
      <c r="I2978" s="14">
        <v>100</v>
      </c>
      <c r="J2978" s="30">
        <f t="shared" si="452"/>
        <v>69400</v>
      </c>
      <c r="K2978" s="14">
        <v>1</v>
      </c>
      <c r="L2978" s="14"/>
      <c r="M2978" s="14"/>
      <c r="N2978" s="14">
        <v>1</v>
      </c>
      <c r="O2978" s="19"/>
      <c r="P2978" s="31">
        <v>100</v>
      </c>
      <c r="Q2978" s="32"/>
      <c r="R2978" s="32"/>
      <c r="S2978" s="31"/>
      <c r="T2978" s="31"/>
      <c r="U2978" s="30"/>
      <c r="V2978" s="30">
        <f t="shared" si="444"/>
        <v>69400</v>
      </c>
      <c r="W2978" s="30">
        <f t="shared" si="450"/>
        <v>69400</v>
      </c>
      <c r="X2978" s="33">
        <v>50</v>
      </c>
      <c r="Y2978" s="6" t="s">
        <v>35</v>
      </c>
      <c r="Z2978" s="19">
        <v>0.01</v>
      </c>
    </row>
    <row r="2979" spans="1:26" s="37" customFormat="1" ht="36.75" customHeight="1" thickBot="1" x14ac:dyDescent="0.6">
      <c r="A2979" s="14">
        <v>2494</v>
      </c>
      <c r="B2979" s="14" t="s">
        <v>32</v>
      </c>
      <c r="C2979" s="14">
        <v>53326</v>
      </c>
      <c r="D2979" s="14">
        <v>4</v>
      </c>
      <c r="E2979" s="14">
        <v>1</v>
      </c>
      <c r="F2979" s="14">
        <v>35</v>
      </c>
      <c r="G2979" s="29">
        <v>1</v>
      </c>
      <c r="H2979" s="12">
        <f t="shared" si="451"/>
        <v>1735</v>
      </c>
      <c r="I2979" s="14">
        <v>100</v>
      </c>
      <c r="J2979" s="30">
        <f t="shared" si="452"/>
        <v>173500</v>
      </c>
      <c r="K2979" s="14">
        <v>1</v>
      </c>
      <c r="L2979" s="14"/>
      <c r="M2979" s="14"/>
      <c r="N2979" s="14">
        <v>1</v>
      </c>
      <c r="O2979" s="19"/>
      <c r="P2979" s="31">
        <v>100</v>
      </c>
      <c r="Q2979" s="32"/>
      <c r="R2979" s="32"/>
      <c r="S2979" s="31"/>
      <c r="T2979" s="31"/>
      <c r="U2979" s="30"/>
      <c r="V2979" s="30">
        <f t="shared" si="444"/>
        <v>173500</v>
      </c>
      <c r="W2979" s="30">
        <f t="shared" si="450"/>
        <v>173500</v>
      </c>
      <c r="X2979" s="33">
        <v>50</v>
      </c>
      <c r="Y2979" s="6" t="s">
        <v>35</v>
      </c>
      <c r="Z2979" s="19">
        <v>0.01</v>
      </c>
    </row>
    <row r="2980" spans="1:26" s="37" customFormat="1" ht="36.75" customHeight="1" thickBot="1" x14ac:dyDescent="0.6">
      <c r="A2980" s="14">
        <v>2495</v>
      </c>
      <c r="B2980" s="14" t="s">
        <v>32</v>
      </c>
      <c r="C2980" s="14">
        <v>53341</v>
      </c>
      <c r="D2980" s="14">
        <v>5</v>
      </c>
      <c r="E2980" s="14">
        <v>0</v>
      </c>
      <c r="F2980" s="14">
        <v>0</v>
      </c>
      <c r="G2980" s="29">
        <v>1</v>
      </c>
      <c r="H2980" s="12">
        <f t="shared" si="451"/>
        <v>2000</v>
      </c>
      <c r="I2980" s="14">
        <v>100</v>
      </c>
      <c r="J2980" s="30">
        <f t="shared" si="452"/>
        <v>200000</v>
      </c>
      <c r="K2980" s="14">
        <v>1</v>
      </c>
      <c r="L2980" s="14"/>
      <c r="M2980" s="14"/>
      <c r="N2980" s="14">
        <v>1</v>
      </c>
      <c r="O2980" s="19"/>
      <c r="P2980" s="31">
        <v>100</v>
      </c>
      <c r="Q2980" s="32"/>
      <c r="R2980" s="32"/>
      <c r="S2980" s="31"/>
      <c r="T2980" s="31"/>
      <c r="U2980" s="30"/>
      <c r="V2980" s="30">
        <f t="shared" si="444"/>
        <v>200000</v>
      </c>
      <c r="W2980" s="30">
        <f t="shared" si="450"/>
        <v>200000</v>
      </c>
      <c r="X2980" s="33">
        <v>50</v>
      </c>
      <c r="Y2980" s="6" t="s">
        <v>35</v>
      </c>
      <c r="Z2980" s="19">
        <v>0.01</v>
      </c>
    </row>
    <row r="2981" spans="1:26" s="37" customFormat="1" ht="36.75" customHeight="1" thickBot="1" x14ac:dyDescent="0.6">
      <c r="A2981" s="14">
        <v>2496</v>
      </c>
      <c r="B2981" s="14" t="s">
        <v>32</v>
      </c>
      <c r="C2981" s="14">
        <v>53342</v>
      </c>
      <c r="D2981" s="14">
        <v>7</v>
      </c>
      <c r="E2981" s="14">
        <v>0</v>
      </c>
      <c r="F2981" s="14">
        <v>0</v>
      </c>
      <c r="G2981" s="29">
        <v>1</v>
      </c>
      <c r="H2981" s="12">
        <f t="shared" si="451"/>
        <v>2800</v>
      </c>
      <c r="I2981" s="14">
        <v>100</v>
      </c>
      <c r="J2981" s="30">
        <f t="shared" si="452"/>
        <v>280000</v>
      </c>
      <c r="K2981" s="14">
        <v>1</v>
      </c>
      <c r="L2981" s="14"/>
      <c r="M2981" s="14"/>
      <c r="N2981" s="14">
        <v>1</v>
      </c>
      <c r="O2981" s="19"/>
      <c r="P2981" s="31">
        <v>100</v>
      </c>
      <c r="Q2981" s="32"/>
      <c r="R2981" s="32"/>
      <c r="S2981" s="31"/>
      <c r="T2981" s="31"/>
      <c r="U2981" s="30"/>
      <c r="V2981" s="30">
        <f t="shared" si="444"/>
        <v>280000</v>
      </c>
      <c r="W2981" s="30">
        <f t="shared" si="450"/>
        <v>280000</v>
      </c>
      <c r="X2981" s="33">
        <v>50</v>
      </c>
      <c r="Y2981" s="6" t="s">
        <v>35</v>
      </c>
      <c r="Z2981" s="19">
        <v>0.01</v>
      </c>
    </row>
    <row r="2982" spans="1:26" s="37" customFormat="1" ht="36.75" customHeight="1" thickBot="1" x14ac:dyDescent="0.6">
      <c r="A2982" s="14">
        <v>2497</v>
      </c>
      <c r="B2982" s="14" t="s">
        <v>32</v>
      </c>
      <c r="C2982" s="14">
        <v>53331</v>
      </c>
      <c r="D2982" s="14">
        <v>6</v>
      </c>
      <c r="E2982" s="14">
        <v>1</v>
      </c>
      <c r="F2982" s="14">
        <v>81</v>
      </c>
      <c r="G2982" s="29">
        <v>1</v>
      </c>
      <c r="H2982" s="12">
        <f t="shared" si="451"/>
        <v>2581</v>
      </c>
      <c r="I2982" s="14">
        <v>100</v>
      </c>
      <c r="J2982" s="30">
        <f t="shared" si="452"/>
        <v>258100</v>
      </c>
      <c r="K2982" s="14">
        <v>1</v>
      </c>
      <c r="L2982" s="14"/>
      <c r="M2982" s="14"/>
      <c r="N2982" s="14">
        <v>1</v>
      </c>
      <c r="O2982" s="19"/>
      <c r="P2982" s="31">
        <v>100</v>
      </c>
      <c r="Q2982" s="32"/>
      <c r="R2982" s="32"/>
      <c r="S2982" s="31"/>
      <c r="T2982" s="31"/>
      <c r="U2982" s="30"/>
      <c r="V2982" s="30">
        <f t="shared" si="444"/>
        <v>258100</v>
      </c>
      <c r="W2982" s="30">
        <f t="shared" si="450"/>
        <v>258100</v>
      </c>
      <c r="X2982" s="33">
        <v>50</v>
      </c>
      <c r="Y2982" s="6" t="s">
        <v>35</v>
      </c>
      <c r="Z2982" s="19">
        <v>0.01</v>
      </c>
    </row>
    <row r="2983" spans="1:26" s="37" customFormat="1" ht="36.75" customHeight="1" thickBot="1" x14ac:dyDescent="0.6">
      <c r="A2983" s="14">
        <v>2498</v>
      </c>
      <c r="B2983" s="14" t="s">
        <v>32</v>
      </c>
      <c r="C2983" s="14">
        <v>53528</v>
      </c>
      <c r="D2983" s="14">
        <v>5</v>
      </c>
      <c r="E2983" s="14">
        <v>0</v>
      </c>
      <c r="F2983" s="14">
        <v>75</v>
      </c>
      <c r="G2983" s="29">
        <v>1</v>
      </c>
      <c r="H2983" s="12">
        <f t="shared" si="451"/>
        <v>2075</v>
      </c>
      <c r="I2983" s="14">
        <v>100</v>
      </c>
      <c r="J2983" s="30">
        <f t="shared" si="452"/>
        <v>207500</v>
      </c>
      <c r="K2983" s="14">
        <v>1</v>
      </c>
      <c r="L2983" s="14"/>
      <c r="M2983" s="14"/>
      <c r="N2983" s="14">
        <v>1</v>
      </c>
      <c r="O2983" s="19"/>
      <c r="P2983" s="31">
        <v>100</v>
      </c>
      <c r="Q2983" s="32"/>
      <c r="R2983" s="32"/>
      <c r="S2983" s="31"/>
      <c r="T2983" s="31"/>
      <c r="U2983" s="30"/>
      <c r="V2983" s="30">
        <f t="shared" si="444"/>
        <v>207500</v>
      </c>
      <c r="W2983" s="30">
        <f>V2983</f>
        <v>207500</v>
      </c>
      <c r="X2983" s="33">
        <v>50</v>
      </c>
      <c r="Y2983" s="6" t="s">
        <v>35</v>
      </c>
      <c r="Z2983" s="19">
        <v>0.01</v>
      </c>
    </row>
    <row r="2984" spans="1:26" s="37" customFormat="1" ht="36.75" customHeight="1" thickBot="1" x14ac:dyDescent="0.6">
      <c r="A2984" s="14">
        <v>2499</v>
      </c>
      <c r="B2984" s="14" t="s">
        <v>32</v>
      </c>
      <c r="C2984" s="14">
        <v>53529</v>
      </c>
      <c r="D2984" s="14">
        <v>2</v>
      </c>
      <c r="E2984" s="14">
        <v>3</v>
      </c>
      <c r="F2984" s="14">
        <v>94</v>
      </c>
      <c r="G2984" s="29">
        <v>1</v>
      </c>
      <c r="H2984" s="12">
        <f t="shared" si="451"/>
        <v>1194</v>
      </c>
      <c r="I2984" s="14">
        <v>100</v>
      </c>
      <c r="J2984" s="30">
        <f t="shared" si="452"/>
        <v>119400</v>
      </c>
      <c r="K2984" s="14">
        <v>1</v>
      </c>
      <c r="L2984" s="14"/>
      <c r="M2984" s="14"/>
      <c r="N2984" s="14">
        <v>1</v>
      </c>
      <c r="O2984" s="19"/>
      <c r="P2984" s="31">
        <v>100</v>
      </c>
      <c r="Q2984" s="32"/>
      <c r="R2984" s="32"/>
      <c r="S2984" s="31"/>
      <c r="T2984" s="31"/>
      <c r="U2984" s="30"/>
      <c r="V2984" s="30">
        <f t="shared" si="444"/>
        <v>119400</v>
      </c>
      <c r="W2984" s="30">
        <f t="shared" ref="W2984" si="454">V2984</f>
        <v>119400</v>
      </c>
      <c r="X2984" s="33">
        <v>50</v>
      </c>
      <c r="Y2984" s="6" t="s">
        <v>35</v>
      </c>
      <c r="Z2984" s="19">
        <v>0.01</v>
      </c>
    </row>
    <row r="2985" spans="1:26" s="37" customFormat="1" ht="36.75" customHeight="1" thickBot="1" x14ac:dyDescent="0.6">
      <c r="A2985" s="14">
        <v>2500</v>
      </c>
      <c r="B2985" s="14" t="s">
        <v>32</v>
      </c>
      <c r="C2985" s="14">
        <v>53530</v>
      </c>
      <c r="D2985" s="14">
        <v>6</v>
      </c>
      <c r="E2985" s="14">
        <v>3</v>
      </c>
      <c r="F2985" s="14">
        <v>90</v>
      </c>
      <c r="G2985" s="29">
        <v>1</v>
      </c>
      <c r="H2985" s="12">
        <f t="shared" si="451"/>
        <v>2790</v>
      </c>
      <c r="I2985" s="14">
        <v>100</v>
      </c>
      <c r="J2985" s="30">
        <f t="shared" si="452"/>
        <v>279000</v>
      </c>
      <c r="K2985" s="14">
        <v>1</v>
      </c>
      <c r="L2985" s="14"/>
      <c r="M2985" s="14"/>
      <c r="N2985" s="14">
        <v>1</v>
      </c>
      <c r="O2985" s="19"/>
      <c r="P2985" s="31">
        <v>100</v>
      </c>
      <c r="Q2985" s="32"/>
      <c r="R2985" s="32"/>
      <c r="S2985" s="31"/>
      <c r="T2985" s="31"/>
      <c r="U2985" s="30"/>
      <c r="V2985" s="30">
        <f t="shared" si="444"/>
        <v>279000</v>
      </c>
      <c r="W2985" s="30">
        <f>V2985</f>
        <v>279000</v>
      </c>
      <c r="X2985" s="33">
        <v>50</v>
      </c>
      <c r="Y2985" s="6" t="s">
        <v>35</v>
      </c>
      <c r="Z2985" s="19">
        <v>0.01</v>
      </c>
    </row>
    <row r="2986" spans="1:26" s="37" customFormat="1" ht="36.75" customHeight="1" thickBot="1" x14ac:dyDescent="0.6">
      <c r="A2986" s="14">
        <v>2501</v>
      </c>
      <c r="B2986" s="14" t="s">
        <v>32</v>
      </c>
      <c r="C2986" s="14">
        <v>53534</v>
      </c>
      <c r="D2986" s="14">
        <v>0</v>
      </c>
      <c r="E2986" s="14">
        <v>1</v>
      </c>
      <c r="F2986" s="14">
        <v>6</v>
      </c>
      <c r="G2986" s="29">
        <v>1</v>
      </c>
      <c r="H2986" s="12">
        <f t="shared" si="451"/>
        <v>106</v>
      </c>
      <c r="I2986" s="14">
        <v>100</v>
      </c>
      <c r="J2986" s="30">
        <f t="shared" si="452"/>
        <v>10600</v>
      </c>
      <c r="K2986" s="14">
        <v>1</v>
      </c>
      <c r="L2986" s="14"/>
      <c r="M2986" s="14"/>
      <c r="N2986" s="14">
        <v>1</v>
      </c>
      <c r="O2986" s="19"/>
      <c r="P2986" s="31">
        <v>100</v>
      </c>
      <c r="Q2986" s="32"/>
      <c r="R2986" s="32"/>
      <c r="S2986" s="31"/>
      <c r="T2986" s="31"/>
      <c r="U2986" s="30"/>
      <c r="V2986" s="30">
        <f t="shared" si="444"/>
        <v>10600</v>
      </c>
      <c r="W2986" s="30">
        <f t="shared" ref="W2986:W2987" si="455">V2986</f>
        <v>10600</v>
      </c>
      <c r="X2986" s="33">
        <v>50</v>
      </c>
      <c r="Y2986" s="6" t="s">
        <v>35</v>
      </c>
      <c r="Z2986" s="19">
        <v>0.01</v>
      </c>
    </row>
    <row r="2987" spans="1:26" s="37" customFormat="1" ht="36.75" customHeight="1" thickBot="1" x14ac:dyDescent="0.6">
      <c r="A2987" s="14">
        <v>2502</v>
      </c>
      <c r="B2987" s="14" t="s">
        <v>32</v>
      </c>
      <c r="C2987" s="14">
        <v>53535</v>
      </c>
      <c r="D2987" s="14">
        <v>0</v>
      </c>
      <c r="E2987" s="14">
        <v>3</v>
      </c>
      <c r="F2987" s="14">
        <v>22</v>
      </c>
      <c r="G2987" s="29">
        <v>1</v>
      </c>
      <c r="H2987" s="12">
        <f t="shared" si="451"/>
        <v>322</v>
      </c>
      <c r="I2987" s="14">
        <v>100</v>
      </c>
      <c r="J2987" s="30">
        <f t="shared" si="452"/>
        <v>32200</v>
      </c>
      <c r="K2987" s="14">
        <v>1</v>
      </c>
      <c r="L2987" s="14"/>
      <c r="M2987" s="14"/>
      <c r="N2987" s="14">
        <v>1</v>
      </c>
      <c r="O2987" s="19"/>
      <c r="P2987" s="31">
        <v>100</v>
      </c>
      <c r="Q2987" s="32"/>
      <c r="R2987" s="32"/>
      <c r="S2987" s="31"/>
      <c r="T2987" s="31"/>
      <c r="U2987" s="30"/>
      <c r="V2987" s="30">
        <f t="shared" si="444"/>
        <v>32200</v>
      </c>
      <c r="W2987" s="30">
        <f t="shared" si="455"/>
        <v>32200</v>
      </c>
      <c r="X2987" s="33">
        <v>50</v>
      </c>
      <c r="Y2987" s="6" t="s">
        <v>35</v>
      </c>
      <c r="Z2987" s="19">
        <v>0.01</v>
      </c>
    </row>
    <row r="2988" spans="1:26" s="37" customFormat="1" ht="36.75" customHeight="1" thickBot="1" x14ac:dyDescent="0.6">
      <c r="A2988" s="14">
        <v>2503</v>
      </c>
      <c r="B2988" s="14" t="s">
        <v>32</v>
      </c>
      <c r="C2988" s="14">
        <v>39008</v>
      </c>
      <c r="D2988" s="14">
        <v>0</v>
      </c>
      <c r="E2988" s="14">
        <v>0</v>
      </c>
      <c r="F2988" s="14">
        <v>26</v>
      </c>
      <c r="G2988" s="29">
        <v>1</v>
      </c>
      <c r="H2988" s="12">
        <f t="shared" si="451"/>
        <v>26</v>
      </c>
      <c r="I2988" s="14">
        <v>370</v>
      </c>
      <c r="J2988" s="30">
        <f t="shared" si="452"/>
        <v>9620</v>
      </c>
      <c r="K2988" s="14">
        <v>1</v>
      </c>
      <c r="L2988" s="14"/>
      <c r="M2988" s="14"/>
      <c r="N2988" s="14">
        <v>1</v>
      </c>
      <c r="O2988" s="19"/>
      <c r="P2988" s="31">
        <v>100</v>
      </c>
      <c r="Q2988" s="32"/>
      <c r="R2988" s="32"/>
      <c r="S2988" s="31"/>
      <c r="T2988" s="31"/>
      <c r="U2988" s="30"/>
      <c r="V2988" s="30">
        <f t="shared" si="444"/>
        <v>9620</v>
      </c>
      <c r="W2988" s="30">
        <f t="shared" si="450"/>
        <v>9620</v>
      </c>
      <c r="X2988" s="33">
        <v>50</v>
      </c>
      <c r="Y2988" s="6" t="s">
        <v>35</v>
      </c>
      <c r="Z2988" s="19">
        <v>0.01</v>
      </c>
    </row>
    <row r="2989" spans="1:26" s="37" customFormat="1" ht="36.75" customHeight="1" thickBot="1" x14ac:dyDescent="0.6">
      <c r="A2989" s="14">
        <v>2504</v>
      </c>
      <c r="B2989" s="14" t="s">
        <v>32</v>
      </c>
      <c r="C2989" s="14">
        <v>39137</v>
      </c>
      <c r="D2989" s="14">
        <v>0</v>
      </c>
      <c r="E2989" s="14">
        <v>1</v>
      </c>
      <c r="F2989" s="14">
        <v>0</v>
      </c>
      <c r="G2989" s="29">
        <v>1</v>
      </c>
      <c r="H2989" s="12">
        <f t="shared" si="451"/>
        <v>100</v>
      </c>
      <c r="I2989" s="14">
        <v>500</v>
      </c>
      <c r="J2989" s="30">
        <f t="shared" si="452"/>
        <v>50000</v>
      </c>
      <c r="K2989" s="14">
        <v>1</v>
      </c>
      <c r="L2989" s="14"/>
      <c r="M2989" s="14"/>
      <c r="N2989" s="14">
        <v>1</v>
      </c>
      <c r="O2989" s="19"/>
      <c r="P2989" s="31">
        <v>100</v>
      </c>
      <c r="Q2989" s="32"/>
      <c r="R2989" s="32"/>
      <c r="S2989" s="31"/>
      <c r="T2989" s="31"/>
      <c r="U2989" s="30"/>
      <c r="V2989" s="30">
        <f t="shared" si="444"/>
        <v>50000</v>
      </c>
      <c r="W2989" s="30">
        <f t="shared" si="450"/>
        <v>50000</v>
      </c>
      <c r="X2989" s="33">
        <v>50</v>
      </c>
      <c r="Y2989" s="6" t="s">
        <v>35</v>
      </c>
      <c r="Z2989" s="19">
        <v>0.01</v>
      </c>
    </row>
    <row r="2990" spans="1:26" s="37" customFormat="1" ht="36.75" customHeight="1" thickBot="1" x14ac:dyDescent="0.6">
      <c r="A2990" s="14">
        <v>2505</v>
      </c>
      <c r="B2990" s="14" t="s">
        <v>32</v>
      </c>
      <c r="C2990" s="14">
        <v>39817</v>
      </c>
      <c r="D2990" s="14">
        <v>0</v>
      </c>
      <c r="E2990" s="14">
        <v>3</v>
      </c>
      <c r="F2990" s="14">
        <v>4</v>
      </c>
      <c r="G2990" s="29">
        <v>1</v>
      </c>
      <c r="H2990" s="12">
        <f t="shared" si="451"/>
        <v>304</v>
      </c>
      <c r="I2990" s="14">
        <v>420</v>
      </c>
      <c r="J2990" s="30">
        <f t="shared" si="452"/>
        <v>127680</v>
      </c>
      <c r="K2990" s="14">
        <v>1</v>
      </c>
      <c r="L2990" s="14"/>
      <c r="M2990" s="14"/>
      <c r="N2990" s="14">
        <v>1</v>
      </c>
      <c r="O2990" s="19"/>
      <c r="P2990" s="31">
        <v>100</v>
      </c>
      <c r="Q2990" s="32"/>
      <c r="R2990" s="32"/>
      <c r="S2990" s="31"/>
      <c r="T2990" s="31"/>
      <c r="U2990" s="30"/>
      <c r="V2990" s="30">
        <f t="shared" si="444"/>
        <v>127680</v>
      </c>
      <c r="W2990" s="30">
        <f t="shared" si="450"/>
        <v>127680</v>
      </c>
      <c r="X2990" s="33">
        <v>50</v>
      </c>
      <c r="Y2990" s="6" t="s">
        <v>35</v>
      </c>
      <c r="Z2990" s="19">
        <v>0.01</v>
      </c>
    </row>
    <row r="2991" spans="1:26" s="37" customFormat="1" ht="36.75" customHeight="1" thickBot="1" x14ac:dyDescent="0.6">
      <c r="A2991" s="14">
        <v>2506</v>
      </c>
      <c r="B2991" s="14" t="s">
        <v>32</v>
      </c>
      <c r="C2991" s="14">
        <v>39179</v>
      </c>
      <c r="D2991" s="14">
        <v>0</v>
      </c>
      <c r="E2991" s="14">
        <v>0</v>
      </c>
      <c r="F2991" s="14">
        <v>65</v>
      </c>
      <c r="G2991" s="29">
        <v>1</v>
      </c>
      <c r="H2991" s="12">
        <f t="shared" si="427"/>
        <v>65</v>
      </c>
      <c r="I2991" s="14">
        <v>100</v>
      </c>
      <c r="J2991" s="30">
        <f t="shared" si="452"/>
        <v>6500</v>
      </c>
      <c r="K2991" s="14">
        <v>1</v>
      </c>
      <c r="L2991" s="14"/>
      <c r="M2991" s="14"/>
      <c r="N2991" s="14">
        <v>1</v>
      </c>
      <c r="O2991" s="19"/>
      <c r="P2991" s="31">
        <v>100</v>
      </c>
      <c r="Q2991" s="32"/>
      <c r="R2991" s="32"/>
      <c r="S2991" s="31"/>
      <c r="T2991" s="31"/>
      <c r="U2991" s="30"/>
      <c r="V2991" s="30">
        <f t="shared" si="444"/>
        <v>6500</v>
      </c>
      <c r="W2991" s="30">
        <f t="shared" si="450"/>
        <v>6500</v>
      </c>
      <c r="X2991" s="33">
        <v>50</v>
      </c>
      <c r="Y2991" s="6" t="s">
        <v>35</v>
      </c>
      <c r="Z2991" s="19">
        <v>0.01</v>
      </c>
    </row>
    <row r="2992" spans="1:26" ht="36.75" customHeight="1" thickBot="1" x14ac:dyDescent="0.6">
      <c r="A2992" s="14">
        <v>2507</v>
      </c>
      <c r="B2992" s="11" t="s">
        <v>32</v>
      </c>
      <c r="C2992" s="14">
        <v>48518</v>
      </c>
      <c r="D2992" s="11">
        <v>0</v>
      </c>
      <c r="E2992" s="11">
        <v>2</v>
      </c>
      <c r="F2992" s="11">
        <v>6</v>
      </c>
      <c r="G2992" s="20">
        <v>2</v>
      </c>
      <c r="H2992" s="12">
        <v>206</v>
      </c>
      <c r="I2992" s="14">
        <v>100</v>
      </c>
      <c r="J2992" s="30">
        <f t="shared" si="452"/>
        <v>20600</v>
      </c>
      <c r="K2992" s="11">
        <v>1</v>
      </c>
      <c r="L2992" s="14" t="s">
        <v>33</v>
      </c>
      <c r="M2992" s="14" t="s">
        <v>34</v>
      </c>
      <c r="N2992" s="11">
        <v>2</v>
      </c>
      <c r="O2992" s="19">
        <v>216</v>
      </c>
      <c r="P2992" s="15">
        <v>100</v>
      </c>
      <c r="Q2992" s="16">
        <v>8450</v>
      </c>
      <c r="R2992" s="16">
        <f>O2992*Q2992</f>
        <v>1825200</v>
      </c>
      <c r="S2992" s="15">
        <v>13</v>
      </c>
      <c r="T2992" s="15">
        <v>42</v>
      </c>
      <c r="U2992" s="13">
        <f>R2992*(100-T2992)%</f>
        <v>1058616</v>
      </c>
      <c r="V2992" s="13">
        <f t="shared" si="444"/>
        <v>1079216</v>
      </c>
      <c r="W2992" s="13">
        <f t="shared" si="450"/>
        <v>1079216</v>
      </c>
      <c r="X2992" s="17">
        <v>50</v>
      </c>
      <c r="Y2992" s="6" t="s">
        <v>35</v>
      </c>
      <c r="Z2992" s="19">
        <v>0.03</v>
      </c>
    </row>
    <row r="2993" spans="1:26" ht="36.75" customHeight="1" thickBot="1" x14ac:dyDescent="0.6">
      <c r="A2993" s="14">
        <v>2508</v>
      </c>
      <c r="B2993" s="11" t="s">
        <v>32</v>
      </c>
      <c r="C2993" s="11">
        <v>44884</v>
      </c>
      <c r="D2993" s="11"/>
      <c r="E2993" s="11"/>
      <c r="F2993" s="11"/>
      <c r="G2993" s="20"/>
      <c r="H2993" s="12"/>
      <c r="I2993" s="11"/>
      <c r="J2993" s="13"/>
      <c r="K2993" s="11">
        <v>1</v>
      </c>
      <c r="L2993" s="11" t="s">
        <v>33</v>
      </c>
      <c r="M2993" s="11" t="s">
        <v>37</v>
      </c>
      <c r="N2993" s="11">
        <v>2</v>
      </c>
      <c r="O2993" s="12">
        <v>60</v>
      </c>
      <c r="P2993" s="15">
        <v>100</v>
      </c>
      <c r="Q2993" s="16">
        <v>8450</v>
      </c>
      <c r="R2993" s="16">
        <f>O2993*Q2993</f>
        <v>507000</v>
      </c>
      <c r="S2993" s="15">
        <v>3</v>
      </c>
      <c r="T2993" s="15">
        <v>3</v>
      </c>
      <c r="U2993" s="13">
        <f>R2993*(100-T2993)%</f>
        <v>491790</v>
      </c>
      <c r="V2993" s="13">
        <f t="shared" si="444"/>
        <v>491790</v>
      </c>
      <c r="W2993" s="13">
        <f t="shared" si="450"/>
        <v>491790</v>
      </c>
      <c r="X2993" s="17">
        <v>10</v>
      </c>
      <c r="Y2993" s="6" t="s">
        <v>35</v>
      </c>
      <c r="Z2993" s="19">
        <v>0.02</v>
      </c>
    </row>
    <row r="2994" spans="1:26" ht="36.75" customHeight="1" thickBot="1" x14ac:dyDescent="0.6">
      <c r="A2994" s="28">
        <v>2509</v>
      </c>
      <c r="B2994" s="11" t="s">
        <v>32</v>
      </c>
      <c r="C2994" s="11">
        <v>49103</v>
      </c>
      <c r="D2994" s="11">
        <v>0</v>
      </c>
      <c r="E2994" s="11">
        <v>2</v>
      </c>
      <c r="F2994" s="11">
        <v>84</v>
      </c>
      <c r="G2994" s="20">
        <v>2</v>
      </c>
      <c r="H2994" s="12">
        <f>SUM(D2994*400)+(E2994*100)+F2994</f>
        <v>284</v>
      </c>
      <c r="I2994" s="14">
        <v>100</v>
      </c>
      <c r="J2994" s="30">
        <f>H2994*I2994</f>
        <v>28400</v>
      </c>
      <c r="K2994" s="11">
        <v>1</v>
      </c>
      <c r="L2994" s="11" t="s">
        <v>33</v>
      </c>
      <c r="M2994" s="11" t="s">
        <v>37</v>
      </c>
      <c r="N2994" s="11">
        <v>2</v>
      </c>
      <c r="O2994" s="12">
        <v>60</v>
      </c>
      <c r="P2994" s="15">
        <v>100</v>
      </c>
      <c r="Q2994" s="16">
        <v>8450</v>
      </c>
      <c r="R2994" s="16">
        <f>O2994*Q2994</f>
        <v>507000</v>
      </c>
      <c r="S2994" s="15">
        <v>3</v>
      </c>
      <c r="T2994" s="15">
        <v>3</v>
      </c>
      <c r="U2994" s="13">
        <f>R2994*(100-T2994)%</f>
        <v>491790</v>
      </c>
      <c r="V2994" s="13">
        <f t="shared" si="444"/>
        <v>520190</v>
      </c>
      <c r="W2994" s="13">
        <f t="shared" si="450"/>
        <v>520190</v>
      </c>
      <c r="X2994" s="17">
        <v>50</v>
      </c>
      <c r="Y2994" s="6" t="s">
        <v>35</v>
      </c>
      <c r="Z2994" s="19">
        <v>0.03</v>
      </c>
    </row>
    <row r="2995" spans="1:26" s="37" customFormat="1" ht="36.75" customHeight="1" thickBot="1" x14ac:dyDescent="0.6">
      <c r="A2995" s="41">
        <v>2510</v>
      </c>
      <c r="B2995" s="14" t="s">
        <v>32</v>
      </c>
      <c r="C2995" s="14">
        <v>53597</v>
      </c>
      <c r="D2995" s="14">
        <v>5</v>
      </c>
      <c r="E2995" s="14">
        <v>3</v>
      </c>
      <c r="F2995" s="14">
        <v>91</v>
      </c>
      <c r="G2995" s="29"/>
      <c r="H2995" s="12">
        <f t="shared" ref="H2995:H2997" si="456">SUM(D2995*400)+(E2995*100)+F2995</f>
        <v>2391</v>
      </c>
      <c r="I2995" s="14">
        <v>100</v>
      </c>
      <c r="J2995" s="30">
        <f t="shared" ref="J2995:J3094" si="457">H2995*I2995</f>
        <v>239100</v>
      </c>
      <c r="K2995" s="14"/>
      <c r="L2995" s="14"/>
      <c r="M2995" s="14"/>
      <c r="N2995" s="14">
        <v>1</v>
      </c>
      <c r="O2995" s="12"/>
      <c r="P2995" s="15">
        <v>100</v>
      </c>
      <c r="Q2995" s="16"/>
      <c r="R2995" s="16"/>
      <c r="S2995" s="31"/>
      <c r="T2995" s="31"/>
      <c r="U2995" s="30"/>
      <c r="V2995" s="30">
        <f t="shared" si="444"/>
        <v>239100</v>
      </c>
      <c r="W2995" s="30">
        <f t="shared" si="450"/>
        <v>239100</v>
      </c>
      <c r="X2995" s="33">
        <v>50</v>
      </c>
      <c r="Y2995" s="6" t="s">
        <v>35</v>
      </c>
      <c r="Z2995" s="19">
        <v>0.01</v>
      </c>
    </row>
    <row r="2996" spans="1:26" s="37" customFormat="1" ht="36.75" customHeight="1" thickBot="1" x14ac:dyDescent="0.6">
      <c r="A2996" s="41">
        <v>2511</v>
      </c>
      <c r="B2996" s="14" t="s">
        <v>32</v>
      </c>
      <c r="C2996" s="14">
        <v>53598</v>
      </c>
      <c r="D2996" s="14">
        <v>2</v>
      </c>
      <c r="E2996" s="14">
        <v>3</v>
      </c>
      <c r="F2996" s="14">
        <v>66</v>
      </c>
      <c r="G2996" s="29"/>
      <c r="H2996" s="12">
        <f t="shared" si="456"/>
        <v>1166</v>
      </c>
      <c r="I2996" s="14">
        <v>100</v>
      </c>
      <c r="J2996" s="30">
        <f t="shared" si="457"/>
        <v>116600</v>
      </c>
      <c r="K2996" s="14"/>
      <c r="L2996" s="14"/>
      <c r="M2996" s="14"/>
      <c r="N2996" s="14">
        <v>1</v>
      </c>
      <c r="O2996" s="12"/>
      <c r="P2996" s="15">
        <v>100</v>
      </c>
      <c r="Q2996" s="32"/>
      <c r="R2996" s="32"/>
      <c r="S2996" s="31"/>
      <c r="T2996" s="31"/>
      <c r="U2996" s="30"/>
      <c r="V2996" s="30">
        <f t="shared" si="444"/>
        <v>116600</v>
      </c>
      <c r="W2996" s="30">
        <f t="shared" si="450"/>
        <v>116600</v>
      </c>
      <c r="X2996" s="33">
        <v>50</v>
      </c>
      <c r="Y2996" s="6" t="s">
        <v>35</v>
      </c>
      <c r="Z2996" s="19">
        <v>0.01</v>
      </c>
    </row>
    <row r="2997" spans="1:26" s="37" customFormat="1" ht="36.75" customHeight="1" thickBot="1" x14ac:dyDescent="0.6">
      <c r="A2997" s="41">
        <v>2512</v>
      </c>
      <c r="B2997" s="14" t="s">
        <v>32</v>
      </c>
      <c r="C2997" s="14">
        <v>53556</v>
      </c>
      <c r="D2997" s="14">
        <v>0</v>
      </c>
      <c r="E2997" s="14">
        <v>2</v>
      </c>
      <c r="F2997" s="14">
        <v>76</v>
      </c>
      <c r="G2997" s="29"/>
      <c r="H2997" s="12">
        <f t="shared" si="456"/>
        <v>276</v>
      </c>
      <c r="I2997" s="14">
        <v>100</v>
      </c>
      <c r="J2997" s="30">
        <f t="shared" si="457"/>
        <v>27600</v>
      </c>
      <c r="K2997" s="14"/>
      <c r="L2997" s="14"/>
      <c r="M2997" s="14"/>
      <c r="N2997" s="14">
        <v>1</v>
      </c>
      <c r="O2997" s="12"/>
      <c r="P2997" s="15">
        <v>100</v>
      </c>
      <c r="Q2997" s="32"/>
      <c r="R2997" s="32"/>
      <c r="S2997" s="31"/>
      <c r="T2997" s="31"/>
      <c r="U2997" s="30"/>
      <c r="V2997" s="30">
        <f>U2996+J2996</f>
        <v>116600</v>
      </c>
      <c r="W2997" s="30">
        <f t="shared" si="450"/>
        <v>116600</v>
      </c>
      <c r="X2997" s="33">
        <v>50</v>
      </c>
      <c r="Y2997" s="6" t="s">
        <v>35</v>
      </c>
      <c r="Z2997" s="19">
        <v>0.01</v>
      </c>
    </row>
    <row r="2998" spans="1:26" s="37" customFormat="1" ht="36.75" customHeight="1" thickBot="1" x14ac:dyDescent="0.6">
      <c r="A2998" s="41">
        <v>2513</v>
      </c>
      <c r="B2998" s="14" t="s">
        <v>32</v>
      </c>
      <c r="C2998" s="14">
        <v>53557</v>
      </c>
      <c r="D2998" s="14">
        <v>0</v>
      </c>
      <c r="E2998" s="14">
        <v>2</v>
      </c>
      <c r="F2998" s="14">
        <v>76</v>
      </c>
      <c r="G2998" s="29"/>
      <c r="H2998" s="12">
        <f t="shared" ref="H2998:H3038" si="458">SUM(D2998*400)+(E2998*100)+F2998</f>
        <v>276</v>
      </c>
      <c r="I2998" s="14">
        <v>100</v>
      </c>
      <c r="J2998" s="30">
        <f t="shared" si="457"/>
        <v>27600</v>
      </c>
      <c r="K2998" s="14"/>
      <c r="L2998" s="14"/>
      <c r="M2998" s="14"/>
      <c r="N2998" s="14">
        <v>1</v>
      </c>
      <c r="O2998" s="12"/>
      <c r="P2998" s="15">
        <v>100</v>
      </c>
      <c r="Q2998" s="32"/>
      <c r="R2998" s="32"/>
      <c r="S2998" s="31"/>
      <c r="T2998" s="31"/>
      <c r="U2998" s="30"/>
      <c r="V2998" s="30">
        <f>U2997+J2997</f>
        <v>27600</v>
      </c>
      <c r="W2998" s="30">
        <f t="shared" si="450"/>
        <v>27600</v>
      </c>
      <c r="X2998" s="33">
        <v>50</v>
      </c>
      <c r="Y2998" s="6" t="s">
        <v>35</v>
      </c>
      <c r="Z2998" s="19">
        <v>0.01</v>
      </c>
    </row>
    <row r="2999" spans="1:26" s="37" customFormat="1" ht="36.75" customHeight="1" thickBot="1" x14ac:dyDescent="0.6">
      <c r="A2999" s="41">
        <v>2514</v>
      </c>
      <c r="B2999" s="14" t="s">
        <v>32</v>
      </c>
      <c r="C2999" s="14">
        <v>53558</v>
      </c>
      <c r="D2999" s="14">
        <v>1</v>
      </c>
      <c r="E2999" s="14">
        <v>1</v>
      </c>
      <c r="F2999" s="14">
        <v>53</v>
      </c>
      <c r="G2999" s="29"/>
      <c r="H2999" s="12">
        <f t="shared" si="458"/>
        <v>553</v>
      </c>
      <c r="I2999" s="14">
        <v>100</v>
      </c>
      <c r="J2999" s="30">
        <f t="shared" si="457"/>
        <v>55300</v>
      </c>
      <c r="K2999" s="14"/>
      <c r="L2999" s="14"/>
      <c r="M2999" s="14"/>
      <c r="N2999" s="14">
        <v>1</v>
      </c>
      <c r="O2999" s="12"/>
      <c r="P2999" s="15">
        <v>100</v>
      </c>
      <c r="Q2999" s="32"/>
      <c r="R2999" s="32"/>
      <c r="S2999" s="31"/>
      <c r="T2999" s="31"/>
      <c r="U2999" s="30"/>
      <c r="V2999" s="30">
        <f t="shared" ref="V2999:V3098" si="459">J2999</f>
        <v>55300</v>
      </c>
      <c r="W2999" s="30">
        <f t="shared" si="450"/>
        <v>55300</v>
      </c>
      <c r="X2999" s="33">
        <v>50</v>
      </c>
      <c r="Y2999" s="6" t="s">
        <v>35</v>
      </c>
      <c r="Z2999" s="19">
        <v>0.01</v>
      </c>
    </row>
    <row r="3000" spans="1:26" s="37" customFormat="1" ht="36.75" customHeight="1" thickBot="1" x14ac:dyDescent="0.6">
      <c r="A3000" s="41">
        <v>2515</v>
      </c>
      <c r="B3000" s="14" t="s">
        <v>32</v>
      </c>
      <c r="C3000" s="14">
        <v>53559</v>
      </c>
      <c r="D3000" s="14">
        <v>0</v>
      </c>
      <c r="E3000" s="14">
        <v>2</v>
      </c>
      <c r="F3000" s="14">
        <v>76</v>
      </c>
      <c r="G3000" s="29"/>
      <c r="H3000" s="12">
        <f t="shared" si="458"/>
        <v>276</v>
      </c>
      <c r="I3000" s="14">
        <v>100</v>
      </c>
      <c r="J3000" s="30">
        <f t="shared" si="457"/>
        <v>27600</v>
      </c>
      <c r="K3000" s="14"/>
      <c r="L3000" s="14"/>
      <c r="M3000" s="14"/>
      <c r="N3000" s="14">
        <v>1</v>
      </c>
      <c r="O3000" s="12"/>
      <c r="P3000" s="15">
        <v>100</v>
      </c>
      <c r="Q3000" s="32"/>
      <c r="R3000" s="32"/>
      <c r="S3000" s="31"/>
      <c r="T3000" s="31"/>
      <c r="U3000" s="30"/>
      <c r="V3000" s="30">
        <f t="shared" si="459"/>
        <v>27600</v>
      </c>
      <c r="W3000" s="30">
        <f t="shared" si="450"/>
        <v>27600</v>
      </c>
      <c r="X3000" s="33">
        <v>50</v>
      </c>
      <c r="Y3000" s="6" t="s">
        <v>35</v>
      </c>
      <c r="Z3000" s="19">
        <v>0.01</v>
      </c>
    </row>
    <row r="3001" spans="1:26" s="37" customFormat="1" ht="36.75" customHeight="1" thickBot="1" x14ac:dyDescent="0.6">
      <c r="A3001" s="41">
        <v>2516</v>
      </c>
      <c r="B3001" s="14" t="s">
        <v>32</v>
      </c>
      <c r="C3001" s="14">
        <v>53560</v>
      </c>
      <c r="D3001" s="14">
        <v>0</v>
      </c>
      <c r="E3001" s="14">
        <v>2</v>
      </c>
      <c r="F3001" s="14">
        <v>76</v>
      </c>
      <c r="G3001" s="29"/>
      <c r="H3001" s="12">
        <f t="shared" si="458"/>
        <v>276</v>
      </c>
      <c r="I3001" s="14">
        <v>100</v>
      </c>
      <c r="J3001" s="30">
        <f t="shared" si="457"/>
        <v>27600</v>
      </c>
      <c r="K3001" s="14"/>
      <c r="L3001" s="14"/>
      <c r="M3001" s="14"/>
      <c r="N3001" s="14">
        <v>1</v>
      </c>
      <c r="O3001" s="12"/>
      <c r="P3001" s="15">
        <v>100</v>
      </c>
      <c r="Q3001" s="32"/>
      <c r="R3001" s="32"/>
      <c r="S3001" s="31"/>
      <c r="T3001" s="31"/>
      <c r="U3001" s="30"/>
      <c r="V3001" s="30">
        <f t="shared" si="459"/>
        <v>27600</v>
      </c>
      <c r="W3001" s="30">
        <f t="shared" si="450"/>
        <v>27600</v>
      </c>
      <c r="X3001" s="33">
        <v>50</v>
      </c>
      <c r="Y3001" s="6" t="s">
        <v>35</v>
      </c>
      <c r="Z3001" s="19">
        <v>0.01</v>
      </c>
    </row>
    <row r="3002" spans="1:26" s="37" customFormat="1" ht="36.75" customHeight="1" thickBot="1" x14ac:dyDescent="0.6">
      <c r="A3002" s="41">
        <v>2517</v>
      </c>
      <c r="B3002" s="14" t="s">
        <v>32</v>
      </c>
      <c r="C3002" s="14">
        <v>53732</v>
      </c>
      <c r="D3002" s="14">
        <v>4</v>
      </c>
      <c r="E3002" s="14">
        <v>0</v>
      </c>
      <c r="F3002" s="14">
        <v>0</v>
      </c>
      <c r="G3002" s="29"/>
      <c r="H3002" s="12">
        <f t="shared" si="458"/>
        <v>1600</v>
      </c>
      <c r="I3002" s="14">
        <v>100</v>
      </c>
      <c r="J3002" s="30">
        <f t="shared" si="457"/>
        <v>160000</v>
      </c>
      <c r="K3002" s="14"/>
      <c r="L3002" s="14"/>
      <c r="M3002" s="14"/>
      <c r="N3002" s="14">
        <v>1</v>
      </c>
      <c r="O3002" s="12"/>
      <c r="P3002" s="15">
        <v>100</v>
      </c>
      <c r="Q3002" s="32"/>
      <c r="R3002" s="32"/>
      <c r="S3002" s="31"/>
      <c r="T3002" s="31"/>
      <c r="U3002" s="30"/>
      <c r="V3002" s="30">
        <f t="shared" si="459"/>
        <v>160000</v>
      </c>
      <c r="W3002" s="30">
        <f t="shared" si="450"/>
        <v>160000</v>
      </c>
      <c r="X3002" s="33">
        <v>50</v>
      </c>
      <c r="Y3002" s="6" t="s">
        <v>35</v>
      </c>
      <c r="Z3002" s="19">
        <v>0.01</v>
      </c>
    </row>
    <row r="3003" spans="1:26" s="37" customFormat="1" ht="36.75" customHeight="1" thickBot="1" x14ac:dyDescent="0.6">
      <c r="A3003" s="41">
        <v>2518</v>
      </c>
      <c r="B3003" s="14" t="s">
        <v>32</v>
      </c>
      <c r="C3003" s="14">
        <v>49774</v>
      </c>
      <c r="D3003" s="14">
        <v>7</v>
      </c>
      <c r="E3003" s="14">
        <v>3</v>
      </c>
      <c r="F3003" s="14">
        <v>46</v>
      </c>
      <c r="G3003" s="29"/>
      <c r="H3003" s="12">
        <f t="shared" si="458"/>
        <v>3146</v>
      </c>
      <c r="I3003" s="14">
        <v>100</v>
      </c>
      <c r="J3003" s="30">
        <f t="shared" si="457"/>
        <v>314600</v>
      </c>
      <c r="K3003" s="14"/>
      <c r="L3003" s="14"/>
      <c r="M3003" s="14"/>
      <c r="N3003" s="14">
        <v>1</v>
      </c>
      <c r="O3003" s="12"/>
      <c r="P3003" s="15">
        <v>100</v>
      </c>
      <c r="Q3003" s="32"/>
      <c r="R3003" s="32"/>
      <c r="S3003" s="31"/>
      <c r="T3003" s="31"/>
      <c r="U3003" s="30"/>
      <c r="V3003" s="30">
        <f t="shared" si="459"/>
        <v>314600</v>
      </c>
      <c r="W3003" s="30">
        <f t="shared" si="450"/>
        <v>314600</v>
      </c>
      <c r="X3003" s="33">
        <v>50</v>
      </c>
      <c r="Y3003" s="6" t="s">
        <v>35</v>
      </c>
      <c r="Z3003" s="19">
        <v>0.01</v>
      </c>
    </row>
    <row r="3004" spans="1:26" s="37" customFormat="1" ht="36.75" customHeight="1" thickBot="1" x14ac:dyDescent="0.6">
      <c r="A3004" s="41">
        <v>2519</v>
      </c>
      <c r="B3004" s="14" t="s">
        <v>32</v>
      </c>
      <c r="C3004" s="14">
        <v>53995</v>
      </c>
      <c r="D3004" s="14">
        <v>7</v>
      </c>
      <c r="E3004" s="14">
        <v>0</v>
      </c>
      <c r="F3004" s="14">
        <v>0</v>
      </c>
      <c r="G3004" s="29"/>
      <c r="H3004" s="12">
        <f t="shared" si="458"/>
        <v>2800</v>
      </c>
      <c r="I3004" s="14">
        <v>130</v>
      </c>
      <c r="J3004" s="30">
        <f t="shared" si="457"/>
        <v>364000</v>
      </c>
      <c r="K3004" s="14"/>
      <c r="L3004" s="14"/>
      <c r="M3004" s="14"/>
      <c r="N3004" s="14">
        <v>1</v>
      </c>
      <c r="O3004" s="12"/>
      <c r="P3004" s="15">
        <v>100</v>
      </c>
      <c r="Q3004" s="32"/>
      <c r="R3004" s="32"/>
      <c r="S3004" s="31"/>
      <c r="T3004" s="31"/>
      <c r="U3004" s="30"/>
      <c r="V3004" s="30">
        <f t="shared" si="459"/>
        <v>364000</v>
      </c>
      <c r="W3004" s="30">
        <f t="shared" si="450"/>
        <v>364000</v>
      </c>
      <c r="X3004" s="33">
        <v>50</v>
      </c>
      <c r="Y3004" s="6" t="s">
        <v>35</v>
      </c>
      <c r="Z3004" s="19">
        <v>0.01</v>
      </c>
    </row>
    <row r="3005" spans="1:26" s="37" customFormat="1" ht="36.75" customHeight="1" thickBot="1" x14ac:dyDescent="0.6">
      <c r="A3005" s="41">
        <v>2520</v>
      </c>
      <c r="B3005" s="14" t="s">
        <v>32</v>
      </c>
      <c r="C3005" s="14">
        <v>54250</v>
      </c>
      <c r="D3005" s="14">
        <v>5</v>
      </c>
      <c r="E3005" s="14">
        <v>0</v>
      </c>
      <c r="F3005" s="14">
        <v>68</v>
      </c>
      <c r="G3005" s="29"/>
      <c r="H3005" s="12">
        <f t="shared" si="458"/>
        <v>2068</v>
      </c>
      <c r="I3005" s="14">
        <v>130</v>
      </c>
      <c r="J3005" s="30">
        <f t="shared" si="457"/>
        <v>268840</v>
      </c>
      <c r="K3005" s="14"/>
      <c r="L3005" s="14"/>
      <c r="M3005" s="14"/>
      <c r="N3005" s="14">
        <v>1</v>
      </c>
      <c r="O3005" s="12"/>
      <c r="P3005" s="15">
        <v>100</v>
      </c>
      <c r="Q3005" s="32"/>
      <c r="R3005" s="32"/>
      <c r="S3005" s="31"/>
      <c r="T3005" s="31"/>
      <c r="U3005" s="30"/>
      <c r="V3005" s="30">
        <f t="shared" si="459"/>
        <v>268840</v>
      </c>
      <c r="W3005" s="30">
        <f t="shared" si="450"/>
        <v>268840</v>
      </c>
      <c r="X3005" s="33">
        <v>50</v>
      </c>
      <c r="Y3005" s="6" t="s">
        <v>35</v>
      </c>
      <c r="Z3005" s="19">
        <v>0.01</v>
      </c>
    </row>
    <row r="3006" spans="1:26" s="37" customFormat="1" ht="36.75" customHeight="1" thickBot="1" x14ac:dyDescent="0.6">
      <c r="A3006" s="41">
        <v>2521</v>
      </c>
      <c r="B3006" s="14" t="s">
        <v>32</v>
      </c>
      <c r="C3006" s="14">
        <v>50829</v>
      </c>
      <c r="D3006" s="14">
        <v>0</v>
      </c>
      <c r="E3006" s="14">
        <v>3</v>
      </c>
      <c r="F3006" s="14">
        <v>73</v>
      </c>
      <c r="G3006" s="29"/>
      <c r="H3006" s="12">
        <f t="shared" si="458"/>
        <v>373</v>
      </c>
      <c r="I3006" s="14">
        <v>200</v>
      </c>
      <c r="J3006" s="30">
        <f t="shared" si="457"/>
        <v>74600</v>
      </c>
      <c r="K3006" s="14"/>
      <c r="L3006" s="14"/>
      <c r="M3006" s="14"/>
      <c r="N3006" s="14">
        <v>1</v>
      </c>
      <c r="O3006" s="12"/>
      <c r="P3006" s="15">
        <v>100</v>
      </c>
      <c r="Q3006" s="32"/>
      <c r="R3006" s="32"/>
      <c r="S3006" s="31"/>
      <c r="T3006" s="31"/>
      <c r="U3006" s="30"/>
      <c r="V3006" s="30">
        <f t="shared" si="459"/>
        <v>74600</v>
      </c>
      <c r="W3006" s="30">
        <f t="shared" si="450"/>
        <v>74600</v>
      </c>
      <c r="X3006" s="33">
        <v>50</v>
      </c>
      <c r="Y3006" s="6" t="s">
        <v>35</v>
      </c>
      <c r="Z3006" s="19">
        <v>0.01</v>
      </c>
    </row>
    <row r="3007" spans="1:26" s="37" customFormat="1" ht="36.75" customHeight="1" thickBot="1" x14ac:dyDescent="0.6">
      <c r="A3007" s="41">
        <v>2522</v>
      </c>
      <c r="B3007" s="14" t="s">
        <v>32</v>
      </c>
      <c r="C3007" s="14">
        <v>50828</v>
      </c>
      <c r="D3007" s="14">
        <v>0</v>
      </c>
      <c r="E3007" s="14">
        <v>3</v>
      </c>
      <c r="F3007" s="14">
        <v>73</v>
      </c>
      <c r="G3007" s="29"/>
      <c r="H3007" s="12">
        <f t="shared" si="458"/>
        <v>373</v>
      </c>
      <c r="I3007" s="14">
        <v>200</v>
      </c>
      <c r="J3007" s="30">
        <f t="shared" si="457"/>
        <v>74600</v>
      </c>
      <c r="K3007" s="14"/>
      <c r="L3007" s="14"/>
      <c r="M3007" s="14"/>
      <c r="N3007" s="14">
        <v>1</v>
      </c>
      <c r="O3007" s="12"/>
      <c r="P3007" s="15">
        <v>100</v>
      </c>
      <c r="Q3007" s="32"/>
      <c r="R3007" s="32"/>
      <c r="S3007" s="31"/>
      <c r="T3007" s="31"/>
      <c r="U3007" s="30"/>
      <c r="V3007" s="30">
        <f t="shared" si="459"/>
        <v>74600</v>
      </c>
      <c r="W3007" s="30">
        <f t="shared" si="450"/>
        <v>74600</v>
      </c>
      <c r="X3007" s="33">
        <v>50</v>
      </c>
      <c r="Y3007" s="6" t="s">
        <v>35</v>
      </c>
      <c r="Z3007" s="19">
        <v>0.01</v>
      </c>
    </row>
    <row r="3008" spans="1:26" s="37" customFormat="1" ht="36.75" customHeight="1" thickBot="1" x14ac:dyDescent="0.6">
      <c r="A3008" s="41">
        <v>2523</v>
      </c>
      <c r="B3008" s="14" t="s">
        <v>32</v>
      </c>
      <c r="C3008" s="14">
        <v>54419</v>
      </c>
      <c r="D3008" s="14">
        <v>0</v>
      </c>
      <c r="E3008" s="14">
        <v>1</v>
      </c>
      <c r="F3008" s="14">
        <v>88</v>
      </c>
      <c r="G3008" s="29"/>
      <c r="H3008" s="12">
        <f t="shared" si="458"/>
        <v>188</v>
      </c>
      <c r="I3008" s="14">
        <v>440</v>
      </c>
      <c r="J3008" s="30">
        <f t="shared" si="457"/>
        <v>82720</v>
      </c>
      <c r="K3008" s="14"/>
      <c r="L3008" s="14"/>
      <c r="M3008" s="14"/>
      <c r="N3008" s="14">
        <v>1</v>
      </c>
      <c r="O3008" s="12"/>
      <c r="P3008" s="15">
        <v>100</v>
      </c>
      <c r="Q3008" s="32"/>
      <c r="R3008" s="32"/>
      <c r="S3008" s="31"/>
      <c r="T3008" s="31"/>
      <c r="U3008" s="30"/>
      <c r="V3008" s="30">
        <f t="shared" si="459"/>
        <v>82720</v>
      </c>
      <c r="W3008" s="30">
        <f t="shared" si="450"/>
        <v>82720</v>
      </c>
      <c r="X3008" s="33">
        <v>50</v>
      </c>
      <c r="Y3008" s="6" t="s">
        <v>35</v>
      </c>
      <c r="Z3008" s="19">
        <v>0.01</v>
      </c>
    </row>
    <row r="3009" spans="1:26" s="37" customFormat="1" ht="36.75" customHeight="1" thickBot="1" x14ac:dyDescent="0.6">
      <c r="A3009" s="41">
        <v>2524</v>
      </c>
      <c r="B3009" s="14" t="s">
        <v>32</v>
      </c>
      <c r="C3009" s="14">
        <v>54420</v>
      </c>
      <c r="D3009" s="14">
        <v>0</v>
      </c>
      <c r="E3009" s="14">
        <v>1</v>
      </c>
      <c r="F3009" s="14">
        <v>88</v>
      </c>
      <c r="G3009" s="29"/>
      <c r="H3009" s="12">
        <f t="shared" si="458"/>
        <v>188</v>
      </c>
      <c r="I3009" s="14">
        <v>420</v>
      </c>
      <c r="J3009" s="30">
        <f t="shared" si="457"/>
        <v>78960</v>
      </c>
      <c r="K3009" s="14"/>
      <c r="L3009" s="14"/>
      <c r="M3009" s="14"/>
      <c r="N3009" s="14">
        <v>1</v>
      </c>
      <c r="O3009" s="12"/>
      <c r="P3009" s="15">
        <v>100</v>
      </c>
      <c r="Q3009" s="32"/>
      <c r="R3009" s="32"/>
      <c r="S3009" s="31"/>
      <c r="T3009" s="31"/>
      <c r="U3009" s="30"/>
      <c r="V3009" s="30">
        <f t="shared" si="459"/>
        <v>78960</v>
      </c>
      <c r="W3009" s="30">
        <f t="shared" si="450"/>
        <v>78960</v>
      </c>
      <c r="X3009" s="33">
        <v>50</v>
      </c>
      <c r="Y3009" s="6" t="s">
        <v>35</v>
      </c>
      <c r="Z3009" s="19">
        <v>0.01</v>
      </c>
    </row>
    <row r="3010" spans="1:26" s="37" customFormat="1" ht="36.75" customHeight="1" thickBot="1" x14ac:dyDescent="0.6">
      <c r="A3010" s="41">
        <v>2525</v>
      </c>
      <c r="B3010" s="14" t="s">
        <v>32</v>
      </c>
      <c r="C3010" s="14">
        <v>54943</v>
      </c>
      <c r="D3010" s="14">
        <v>1</v>
      </c>
      <c r="E3010" s="14">
        <v>2</v>
      </c>
      <c r="F3010" s="14">
        <v>19</v>
      </c>
      <c r="G3010" s="29">
        <v>1</v>
      </c>
      <c r="H3010" s="12">
        <f t="shared" si="458"/>
        <v>619</v>
      </c>
      <c r="I3010" s="14">
        <v>440</v>
      </c>
      <c r="J3010" s="30">
        <f t="shared" si="457"/>
        <v>272360</v>
      </c>
      <c r="K3010" s="14">
        <v>1</v>
      </c>
      <c r="L3010" s="14"/>
      <c r="M3010" s="14"/>
      <c r="N3010" s="14">
        <v>1</v>
      </c>
      <c r="O3010" s="12"/>
      <c r="P3010" s="15">
        <v>100</v>
      </c>
      <c r="Q3010" s="32"/>
      <c r="R3010" s="32"/>
      <c r="S3010" s="31"/>
      <c r="T3010" s="31"/>
      <c r="U3010" s="30"/>
      <c r="V3010" s="30">
        <f t="shared" si="459"/>
        <v>272360</v>
      </c>
      <c r="W3010" s="30">
        <f t="shared" si="450"/>
        <v>272360</v>
      </c>
      <c r="X3010" s="33">
        <v>50</v>
      </c>
      <c r="Y3010" s="6" t="s">
        <v>35</v>
      </c>
      <c r="Z3010" s="19">
        <v>0.01</v>
      </c>
    </row>
    <row r="3011" spans="1:26" s="37" customFormat="1" ht="36.75" customHeight="1" thickBot="1" x14ac:dyDescent="0.6">
      <c r="A3011" s="41">
        <v>2526</v>
      </c>
      <c r="B3011" s="14" t="s">
        <v>32</v>
      </c>
      <c r="C3011" s="14">
        <v>54944</v>
      </c>
      <c r="D3011" s="14">
        <v>1</v>
      </c>
      <c r="E3011" s="14">
        <v>1</v>
      </c>
      <c r="F3011" s="14">
        <v>9</v>
      </c>
      <c r="G3011" s="29">
        <v>1</v>
      </c>
      <c r="H3011" s="12">
        <f>SUM(D3011*400)+(E3011*100)+F3011-H3012</f>
        <v>491.75</v>
      </c>
      <c r="I3011" s="14">
        <v>440</v>
      </c>
      <c r="J3011" s="30">
        <f t="shared" si="457"/>
        <v>216370</v>
      </c>
      <c r="K3011" s="14">
        <v>1</v>
      </c>
      <c r="L3011" s="14"/>
      <c r="M3011" s="14"/>
      <c r="N3011" s="14">
        <v>1</v>
      </c>
      <c r="O3011" s="12"/>
      <c r="P3011" s="15">
        <v>100</v>
      </c>
      <c r="Q3011" s="32"/>
      <c r="R3011" s="32"/>
      <c r="S3011" s="31"/>
      <c r="T3011" s="31"/>
      <c r="U3011" s="30"/>
      <c r="V3011" s="30">
        <f t="shared" si="459"/>
        <v>216370</v>
      </c>
      <c r="W3011" s="30">
        <f t="shared" si="450"/>
        <v>216370</v>
      </c>
      <c r="X3011" s="33">
        <v>50</v>
      </c>
      <c r="Y3011" s="6" t="s">
        <v>35</v>
      </c>
      <c r="Z3011" s="19">
        <v>0.01</v>
      </c>
    </row>
    <row r="3012" spans="1:26" s="37" customFormat="1" ht="36.75" customHeight="1" thickBot="1" x14ac:dyDescent="0.6">
      <c r="A3012" s="88"/>
      <c r="B3012" s="14" t="s">
        <v>32</v>
      </c>
      <c r="C3012" s="14">
        <v>54944</v>
      </c>
      <c r="D3012" s="14"/>
      <c r="E3012" s="14"/>
      <c r="F3012" s="14"/>
      <c r="G3012" s="14"/>
      <c r="H3012" s="19">
        <v>17.25</v>
      </c>
      <c r="I3012" s="14">
        <v>440</v>
      </c>
      <c r="J3012" s="30">
        <f t="shared" si="457"/>
        <v>7590</v>
      </c>
      <c r="K3012" s="14">
        <v>1</v>
      </c>
      <c r="L3012" s="14" t="s">
        <v>42</v>
      </c>
      <c r="M3012" s="14" t="s">
        <v>37</v>
      </c>
      <c r="N3012" s="14">
        <v>3</v>
      </c>
      <c r="O3012" s="19">
        <v>96</v>
      </c>
      <c r="P3012" s="31">
        <v>100</v>
      </c>
      <c r="Q3012" s="32">
        <v>2550</v>
      </c>
      <c r="R3012" s="32">
        <f>O3012*Q3012</f>
        <v>244800</v>
      </c>
      <c r="S3012" s="31">
        <v>14</v>
      </c>
      <c r="T3012" s="31">
        <v>18</v>
      </c>
      <c r="U3012" s="30">
        <f>R3012*(100-T3012)%</f>
        <v>200736</v>
      </c>
      <c r="V3012" s="30">
        <f>U3012+J3012</f>
        <v>208326</v>
      </c>
      <c r="W3012" s="30">
        <f>V3012</f>
        <v>208326</v>
      </c>
      <c r="X3012" s="33">
        <v>0</v>
      </c>
      <c r="Y3012" s="34">
        <f>W3012</f>
        <v>208326</v>
      </c>
      <c r="Z3012" s="19">
        <v>0.02</v>
      </c>
    </row>
    <row r="3013" spans="1:26" s="37" customFormat="1" ht="36.75" customHeight="1" thickBot="1" x14ac:dyDescent="0.6">
      <c r="A3013" s="41">
        <v>2527</v>
      </c>
      <c r="B3013" s="14" t="s">
        <v>32</v>
      </c>
      <c r="C3013" s="14">
        <v>54945</v>
      </c>
      <c r="D3013" s="14">
        <v>1</v>
      </c>
      <c r="E3013" s="14">
        <v>1</v>
      </c>
      <c r="F3013" s="14">
        <v>52</v>
      </c>
      <c r="G3013" s="29">
        <v>1</v>
      </c>
      <c r="H3013" s="12">
        <f t="shared" si="458"/>
        <v>552</v>
      </c>
      <c r="I3013" s="14">
        <v>440</v>
      </c>
      <c r="J3013" s="30">
        <f t="shared" si="457"/>
        <v>242880</v>
      </c>
      <c r="K3013" s="14">
        <v>1</v>
      </c>
      <c r="L3013" s="14"/>
      <c r="M3013" s="14"/>
      <c r="N3013" s="14">
        <v>1</v>
      </c>
      <c r="O3013" s="12"/>
      <c r="P3013" s="15">
        <v>100</v>
      </c>
      <c r="Q3013" s="32"/>
      <c r="R3013" s="32"/>
      <c r="S3013" s="31"/>
      <c r="T3013" s="31"/>
      <c r="U3013" s="30"/>
      <c r="V3013" s="30">
        <f t="shared" si="459"/>
        <v>242880</v>
      </c>
      <c r="W3013" s="30">
        <f t="shared" si="450"/>
        <v>242880</v>
      </c>
      <c r="X3013" s="33">
        <v>50</v>
      </c>
      <c r="Y3013" s="6" t="s">
        <v>35</v>
      </c>
      <c r="Z3013" s="19">
        <v>0.01</v>
      </c>
    </row>
    <row r="3014" spans="1:26" s="37" customFormat="1" ht="36.75" customHeight="1" thickBot="1" x14ac:dyDescent="0.6">
      <c r="A3014" s="41">
        <v>2528</v>
      </c>
      <c r="B3014" s="14" t="s">
        <v>32</v>
      </c>
      <c r="C3014" s="14">
        <v>55120</v>
      </c>
      <c r="D3014" s="14">
        <v>0</v>
      </c>
      <c r="E3014" s="14">
        <v>2</v>
      </c>
      <c r="F3014" s="14">
        <v>51</v>
      </c>
      <c r="G3014" s="29"/>
      <c r="H3014" s="12">
        <f t="shared" si="458"/>
        <v>251</v>
      </c>
      <c r="I3014" s="14">
        <v>100</v>
      </c>
      <c r="J3014" s="30">
        <f t="shared" si="457"/>
        <v>25100</v>
      </c>
      <c r="K3014" s="14"/>
      <c r="L3014" s="14"/>
      <c r="M3014" s="14"/>
      <c r="N3014" s="14">
        <v>1</v>
      </c>
      <c r="O3014" s="12"/>
      <c r="P3014" s="15">
        <v>100</v>
      </c>
      <c r="Q3014" s="32"/>
      <c r="R3014" s="32"/>
      <c r="S3014" s="31"/>
      <c r="T3014" s="31"/>
      <c r="U3014" s="30"/>
      <c r="V3014" s="30">
        <f t="shared" si="459"/>
        <v>25100</v>
      </c>
      <c r="W3014" s="30">
        <f t="shared" si="450"/>
        <v>25100</v>
      </c>
      <c r="X3014" s="33">
        <v>50</v>
      </c>
      <c r="Y3014" s="6" t="s">
        <v>35</v>
      </c>
      <c r="Z3014" s="19">
        <v>0.02</v>
      </c>
    </row>
    <row r="3015" spans="1:26" s="37" customFormat="1" ht="36.75" customHeight="1" thickBot="1" x14ac:dyDescent="0.6">
      <c r="A3015" s="41">
        <v>2529</v>
      </c>
      <c r="B3015" s="14" t="s">
        <v>32</v>
      </c>
      <c r="C3015" s="14">
        <v>54979</v>
      </c>
      <c r="D3015" s="14">
        <v>6</v>
      </c>
      <c r="E3015" s="14">
        <v>0</v>
      </c>
      <c r="F3015" s="14">
        <v>34</v>
      </c>
      <c r="G3015" s="29"/>
      <c r="H3015" s="12">
        <f t="shared" ref="H3015:H3028" si="460">SUM(D3015*400)+(E3015*100)+F3015</f>
        <v>2434</v>
      </c>
      <c r="I3015" s="14">
        <v>100</v>
      </c>
      <c r="J3015" s="30">
        <f t="shared" si="457"/>
        <v>243400</v>
      </c>
      <c r="K3015" s="14"/>
      <c r="L3015" s="14"/>
      <c r="M3015" s="14"/>
      <c r="N3015" s="14">
        <v>1</v>
      </c>
      <c r="O3015" s="12"/>
      <c r="P3015" s="15">
        <v>100</v>
      </c>
      <c r="Q3015" s="32"/>
      <c r="R3015" s="32"/>
      <c r="S3015" s="31"/>
      <c r="T3015" s="31"/>
      <c r="U3015" s="30"/>
      <c r="V3015" s="30">
        <f t="shared" si="459"/>
        <v>243400</v>
      </c>
      <c r="W3015" s="30">
        <f t="shared" si="450"/>
        <v>243400</v>
      </c>
      <c r="X3015" s="33">
        <v>50</v>
      </c>
      <c r="Y3015" s="6" t="s">
        <v>35</v>
      </c>
      <c r="Z3015" s="19">
        <v>0.01</v>
      </c>
    </row>
    <row r="3016" spans="1:26" s="37" customFormat="1" ht="36.75" customHeight="1" thickBot="1" x14ac:dyDescent="0.6">
      <c r="A3016" s="41">
        <v>2530</v>
      </c>
      <c r="B3016" s="14" t="s">
        <v>32</v>
      </c>
      <c r="C3016" s="14">
        <v>54980</v>
      </c>
      <c r="D3016" s="14">
        <v>9</v>
      </c>
      <c r="E3016" s="14">
        <v>0</v>
      </c>
      <c r="F3016" s="14">
        <v>37</v>
      </c>
      <c r="G3016" s="29"/>
      <c r="H3016" s="12">
        <f t="shared" si="460"/>
        <v>3637</v>
      </c>
      <c r="I3016" s="14">
        <v>100</v>
      </c>
      <c r="J3016" s="30">
        <f t="shared" si="457"/>
        <v>363700</v>
      </c>
      <c r="K3016" s="14"/>
      <c r="L3016" s="14"/>
      <c r="M3016" s="14"/>
      <c r="N3016" s="14">
        <v>1</v>
      </c>
      <c r="O3016" s="12"/>
      <c r="P3016" s="15">
        <v>100</v>
      </c>
      <c r="Q3016" s="32"/>
      <c r="R3016" s="32"/>
      <c r="S3016" s="31"/>
      <c r="T3016" s="31"/>
      <c r="U3016" s="30"/>
      <c r="V3016" s="30">
        <f t="shared" si="459"/>
        <v>363700</v>
      </c>
      <c r="W3016" s="30">
        <f t="shared" si="450"/>
        <v>363700</v>
      </c>
      <c r="X3016" s="33">
        <v>50</v>
      </c>
      <c r="Y3016" s="6" t="s">
        <v>35</v>
      </c>
      <c r="Z3016" s="19">
        <v>0.01</v>
      </c>
    </row>
    <row r="3017" spans="1:26" s="37" customFormat="1" ht="36.75" customHeight="1" thickBot="1" x14ac:dyDescent="0.6">
      <c r="A3017" s="41">
        <v>2531</v>
      </c>
      <c r="B3017" s="14" t="s">
        <v>32</v>
      </c>
      <c r="C3017" s="14">
        <v>54981</v>
      </c>
      <c r="D3017" s="14">
        <v>3</v>
      </c>
      <c r="E3017" s="14">
        <v>1</v>
      </c>
      <c r="F3017" s="14">
        <v>4</v>
      </c>
      <c r="G3017" s="29"/>
      <c r="H3017" s="12">
        <f t="shared" ref="H3017" si="461">SUM(D3017*400)+(E3017*100)+F3017</f>
        <v>1304</v>
      </c>
      <c r="I3017" s="14">
        <v>100</v>
      </c>
      <c r="J3017" s="30">
        <f t="shared" si="457"/>
        <v>130400</v>
      </c>
      <c r="K3017" s="14"/>
      <c r="L3017" s="14"/>
      <c r="M3017" s="14"/>
      <c r="N3017" s="14">
        <v>1</v>
      </c>
      <c r="O3017" s="12"/>
      <c r="P3017" s="15">
        <v>100</v>
      </c>
      <c r="Q3017" s="32"/>
      <c r="R3017" s="32"/>
      <c r="S3017" s="31"/>
      <c r="T3017" s="31"/>
      <c r="U3017" s="30"/>
      <c r="V3017" s="30">
        <f t="shared" si="459"/>
        <v>130400</v>
      </c>
      <c r="W3017" s="30">
        <f t="shared" si="450"/>
        <v>130400</v>
      </c>
      <c r="X3017" s="33">
        <v>50</v>
      </c>
      <c r="Y3017" s="6" t="s">
        <v>35</v>
      </c>
      <c r="Z3017" s="19">
        <v>0.01</v>
      </c>
    </row>
    <row r="3018" spans="1:26" s="37" customFormat="1" ht="36.75" customHeight="1" thickBot="1" x14ac:dyDescent="0.6">
      <c r="A3018" s="41">
        <v>2532</v>
      </c>
      <c r="B3018" s="14" t="s">
        <v>32</v>
      </c>
      <c r="C3018" s="14">
        <v>54682</v>
      </c>
      <c r="D3018" s="14">
        <v>3</v>
      </c>
      <c r="E3018" s="14">
        <v>2</v>
      </c>
      <c r="F3018" s="14">
        <v>27</v>
      </c>
      <c r="G3018" s="29"/>
      <c r="H3018" s="12">
        <f t="shared" ref="H3018:H3022" si="462">SUM(D3018*400)+(E3018*100)+F3018</f>
        <v>1427</v>
      </c>
      <c r="I3018" s="14">
        <v>100</v>
      </c>
      <c r="J3018" s="30">
        <f t="shared" si="457"/>
        <v>142700</v>
      </c>
      <c r="K3018" s="14"/>
      <c r="L3018" s="14"/>
      <c r="M3018" s="14"/>
      <c r="N3018" s="14">
        <v>1</v>
      </c>
      <c r="O3018" s="12"/>
      <c r="P3018" s="15">
        <v>100</v>
      </c>
      <c r="Q3018" s="32"/>
      <c r="R3018" s="32"/>
      <c r="S3018" s="31"/>
      <c r="T3018" s="31"/>
      <c r="U3018" s="30"/>
      <c r="V3018" s="30">
        <f t="shared" si="459"/>
        <v>142700</v>
      </c>
      <c r="W3018" s="30">
        <f t="shared" si="450"/>
        <v>142700</v>
      </c>
      <c r="X3018" s="33">
        <v>50</v>
      </c>
      <c r="Y3018" s="6" t="s">
        <v>35</v>
      </c>
      <c r="Z3018" s="19">
        <v>0.01</v>
      </c>
    </row>
    <row r="3019" spans="1:26" s="37" customFormat="1" ht="36.75" customHeight="1" thickBot="1" x14ac:dyDescent="0.6">
      <c r="A3019" s="41">
        <v>2533</v>
      </c>
      <c r="B3019" s="14" t="s">
        <v>32</v>
      </c>
      <c r="C3019" s="14">
        <v>55083</v>
      </c>
      <c r="D3019" s="14">
        <v>0</v>
      </c>
      <c r="E3019" s="14">
        <v>1</v>
      </c>
      <c r="F3019" s="14">
        <v>0</v>
      </c>
      <c r="G3019" s="29"/>
      <c r="H3019" s="12">
        <f t="shared" si="462"/>
        <v>100</v>
      </c>
      <c r="I3019" s="14">
        <v>170</v>
      </c>
      <c r="J3019" s="30">
        <f t="shared" si="457"/>
        <v>17000</v>
      </c>
      <c r="K3019" s="14"/>
      <c r="L3019" s="14"/>
      <c r="M3019" s="14"/>
      <c r="N3019" s="14">
        <v>1</v>
      </c>
      <c r="O3019" s="12"/>
      <c r="P3019" s="15">
        <v>100</v>
      </c>
      <c r="Q3019" s="32"/>
      <c r="R3019" s="32"/>
      <c r="S3019" s="31"/>
      <c r="T3019" s="31"/>
      <c r="U3019" s="30"/>
      <c r="V3019" s="30">
        <f t="shared" si="459"/>
        <v>17000</v>
      </c>
      <c r="W3019" s="30">
        <f t="shared" si="450"/>
        <v>17000</v>
      </c>
      <c r="X3019" s="33">
        <v>50</v>
      </c>
      <c r="Y3019" s="6" t="s">
        <v>35</v>
      </c>
      <c r="Z3019" s="19">
        <v>0.01</v>
      </c>
    </row>
    <row r="3020" spans="1:26" s="37" customFormat="1" ht="36.75" customHeight="1" thickBot="1" x14ac:dyDescent="0.6">
      <c r="A3020" s="41">
        <v>2534</v>
      </c>
      <c r="B3020" s="14" t="s">
        <v>32</v>
      </c>
      <c r="C3020" s="14">
        <v>54953</v>
      </c>
      <c r="D3020" s="14">
        <v>0</v>
      </c>
      <c r="E3020" s="14">
        <v>2</v>
      </c>
      <c r="F3020" s="14">
        <v>3</v>
      </c>
      <c r="G3020" s="29"/>
      <c r="H3020" s="12">
        <f t="shared" si="462"/>
        <v>203</v>
      </c>
      <c r="I3020" s="14">
        <v>170</v>
      </c>
      <c r="J3020" s="30">
        <f t="shared" si="457"/>
        <v>34510</v>
      </c>
      <c r="K3020" s="14"/>
      <c r="L3020" s="14"/>
      <c r="M3020" s="14"/>
      <c r="N3020" s="14">
        <v>1</v>
      </c>
      <c r="O3020" s="12"/>
      <c r="P3020" s="15">
        <v>100</v>
      </c>
      <c r="Q3020" s="32"/>
      <c r="R3020" s="32"/>
      <c r="S3020" s="31"/>
      <c r="T3020" s="31"/>
      <c r="U3020" s="30"/>
      <c r="V3020" s="30">
        <f t="shared" si="459"/>
        <v>34510</v>
      </c>
      <c r="W3020" s="30">
        <f t="shared" si="450"/>
        <v>34510</v>
      </c>
      <c r="X3020" s="33">
        <v>50</v>
      </c>
      <c r="Y3020" s="6" t="s">
        <v>35</v>
      </c>
      <c r="Z3020" s="19">
        <v>0.01</v>
      </c>
    </row>
    <row r="3021" spans="1:26" s="37" customFormat="1" ht="36.75" customHeight="1" thickBot="1" x14ac:dyDescent="0.6">
      <c r="A3021" s="41">
        <v>2535</v>
      </c>
      <c r="B3021" s="14" t="s">
        <v>32</v>
      </c>
      <c r="C3021" s="14">
        <v>55104</v>
      </c>
      <c r="D3021" s="14">
        <v>0</v>
      </c>
      <c r="E3021" s="14">
        <v>1</v>
      </c>
      <c r="F3021" s="14">
        <v>36</v>
      </c>
      <c r="G3021" s="29"/>
      <c r="H3021" s="12">
        <f t="shared" si="462"/>
        <v>136</v>
      </c>
      <c r="I3021" s="14">
        <v>170</v>
      </c>
      <c r="J3021" s="30">
        <f t="shared" si="457"/>
        <v>23120</v>
      </c>
      <c r="K3021" s="14"/>
      <c r="L3021" s="14"/>
      <c r="M3021" s="14"/>
      <c r="N3021" s="14">
        <v>1</v>
      </c>
      <c r="O3021" s="12"/>
      <c r="P3021" s="15">
        <v>100</v>
      </c>
      <c r="Q3021" s="32"/>
      <c r="R3021" s="32"/>
      <c r="S3021" s="31"/>
      <c r="T3021" s="31"/>
      <c r="U3021" s="30"/>
      <c r="V3021" s="30">
        <f t="shared" si="459"/>
        <v>23120</v>
      </c>
      <c r="W3021" s="30">
        <f t="shared" si="450"/>
        <v>23120</v>
      </c>
      <c r="X3021" s="33">
        <v>50</v>
      </c>
      <c r="Y3021" s="6" t="s">
        <v>35</v>
      </c>
      <c r="Z3021" s="19">
        <v>0.02</v>
      </c>
    </row>
    <row r="3022" spans="1:26" s="37" customFormat="1" ht="36.75" customHeight="1" thickBot="1" x14ac:dyDescent="0.6">
      <c r="A3022" s="41">
        <v>2536</v>
      </c>
      <c r="B3022" s="14" t="s">
        <v>32</v>
      </c>
      <c r="C3022" s="14">
        <v>55105</v>
      </c>
      <c r="D3022" s="14">
        <v>0</v>
      </c>
      <c r="E3022" s="14">
        <v>1</v>
      </c>
      <c r="F3022" s="14">
        <v>36</v>
      </c>
      <c r="G3022" s="29"/>
      <c r="H3022" s="12">
        <f t="shared" si="462"/>
        <v>136</v>
      </c>
      <c r="I3022" s="14">
        <v>170</v>
      </c>
      <c r="J3022" s="30">
        <f t="shared" si="457"/>
        <v>23120</v>
      </c>
      <c r="K3022" s="14"/>
      <c r="L3022" s="14"/>
      <c r="M3022" s="14"/>
      <c r="N3022" s="14">
        <v>1</v>
      </c>
      <c r="O3022" s="12"/>
      <c r="P3022" s="15">
        <v>100</v>
      </c>
      <c r="Q3022" s="32"/>
      <c r="R3022" s="32"/>
      <c r="S3022" s="31"/>
      <c r="T3022" s="31"/>
      <c r="U3022" s="30"/>
      <c r="V3022" s="30">
        <f t="shared" si="459"/>
        <v>23120</v>
      </c>
      <c r="W3022" s="30">
        <f t="shared" si="450"/>
        <v>23120</v>
      </c>
      <c r="X3022" s="33">
        <v>50</v>
      </c>
      <c r="Y3022" s="6" t="s">
        <v>35</v>
      </c>
      <c r="Z3022" s="19">
        <v>0.02</v>
      </c>
    </row>
    <row r="3023" spans="1:26" s="37" customFormat="1" ht="36.75" customHeight="1" thickBot="1" x14ac:dyDescent="0.6">
      <c r="A3023" s="41">
        <v>2537</v>
      </c>
      <c r="B3023" s="14" t="s">
        <v>32</v>
      </c>
      <c r="C3023" s="14">
        <v>55115</v>
      </c>
      <c r="D3023" s="14">
        <v>1</v>
      </c>
      <c r="E3023" s="14">
        <v>0</v>
      </c>
      <c r="F3023" s="14">
        <v>95</v>
      </c>
      <c r="G3023" s="29"/>
      <c r="H3023" s="12">
        <f t="shared" si="460"/>
        <v>495</v>
      </c>
      <c r="I3023" s="14">
        <v>100</v>
      </c>
      <c r="J3023" s="30">
        <f t="shared" si="457"/>
        <v>49500</v>
      </c>
      <c r="K3023" s="14"/>
      <c r="L3023" s="14"/>
      <c r="M3023" s="14"/>
      <c r="N3023" s="14">
        <v>1</v>
      </c>
      <c r="O3023" s="12"/>
      <c r="P3023" s="15">
        <v>100</v>
      </c>
      <c r="Q3023" s="32"/>
      <c r="R3023" s="32"/>
      <c r="S3023" s="31"/>
      <c r="T3023" s="31"/>
      <c r="U3023" s="30"/>
      <c r="V3023" s="30">
        <f t="shared" si="459"/>
        <v>49500</v>
      </c>
      <c r="W3023" s="30">
        <f t="shared" si="450"/>
        <v>49500</v>
      </c>
      <c r="X3023" s="33">
        <v>50</v>
      </c>
      <c r="Y3023" s="6" t="s">
        <v>35</v>
      </c>
      <c r="Z3023" s="19">
        <v>0.01</v>
      </c>
    </row>
    <row r="3024" spans="1:26" s="37" customFormat="1" ht="36.75" customHeight="1" thickBot="1" x14ac:dyDescent="0.6">
      <c r="A3024" s="41">
        <v>2538</v>
      </c>
      <c r="B3024" s="14" t="s">
        <v>32</v>
      </c>
      <c r="C3024" s="14">
        <v>55116</v>
      </c>
      <c r="D3024" s="14">
        <v>1</v>
      </c>
      <c r="E3024" s="14">
        <v>0</v>
      </c>
      <c r="F3024" s="14">
        <v>98</v>
      </c>
      <c r="G3024" s="29"/>
      <c r="H3024" s="12">
        <f t="shared" ref="H3024:H3027" si="463">SUM(D3024*400)+(E3024*100)+F3024</f>
        <v>498</v>
      </c>
      <c r="I3024" s="14">
        <v>100</v>
      </c>
      <c r="J3024" s="30">
        <f t="shared" si="457"/>
        <v>49800</v>
      </c>
      <c r="K3024" s="14"/>
      <c r="L3024" s="14"/>
      <c r="M3024" s="14"/>
      <c r="N3024" s="14">
        <v>1</v>
      </c>
      <c r="O3024" s="12"/>
      <c r="P3024" s="15">
        <v>100</v>
      </c>
      <c r="Q3024" s="32"/>
      <c r="R3024" s="32"/>
      <c r="S3024" s="31"/>
      <c r="T3024" s="31"/>
      <c r="U3024" s="30"/>
      <c r="V3024" s="30">
        <f t="shared" si="459"/>
        <v>49800</v>
      </c>
      <c r="W3024" s="30">
        <f t="shared" si="450"/>
        <v>49800</v>
      </c>
      <c r="X3024" s="33">
        <v>50</v>
      </c>
      <c r="Y3024" s="6" t="s">
        <v>35</v>
      </c>
      <c r="Z3024" s="19">
        <v>0.01</v>
      </c>
    </row>
    <row r="3025" spans="1:26" s="37" customFormat="1" ht="36.75" customHeight="1" thickBot="1" x14ac:dyDescent="0.6">
      <c r="A3025" s="41">
        <v>2539</v>
      </c>
      <c r="B3025" s="14" t="s">
        <v>32</v>
      </c>
      <c r="C3025" s="14">
        <v>55117</v>
      </c>
      <c r="D3025" s="14">
        <v>0</v>
      </c>
      <c r="E3025" s="14">
        <v>1</v>
      </c>
      <c r="F3025" s="14">
        <v>44</v>
      </c>
      <c r="G3025" s="29"/>
      <c r="H3025" s="12">
        <f t="shared" si="463"/>
        <v>144</v>
      </c>
      <c r="I3025" s="14">
        <v>170</v>
      </c>
      <c r="J3025" s="30">
        <f t="shared" si="457"/>
        <v>24480</v>
      </c>
      <c r="K3025" s="14"/>
      <c r="L3025" s="14"/>
      <c r="M3025" s="14"/>
      <c r="N3025" s="14">
        <v>1</v>
      </c>
      <c r="O3025" s="12"/>
      <c r="P3025" s="15">
        <v>100</v>
      </c>
      <c r="Q3025" s="32"/>
      <c r="R3025" s="32"/>
      <c r="S3025" s="31"/>
      <c r="T3025" s="31"/>
      <c r="U3025" s="30"/>
      <c r="V3025" s="30">
        <f t="shared" si="459"/>
        <v>24480</v>
      </c>
      <c r="W3025" s="30">
        <f t="shared" si="450"/>
        <v>24480</v>
      </c>
      <c r="X3025" s="33">
        <v>50</v>
      </c>
      <c r="Y3025" s="6" t="s">
        <v>35</v>
      </c>
      <c r="Z3025" s="19">
        <v>0.01</v>
      </c>
    </row>
    <row r="3026" spans="1:26" s="37" customFormat="1" ht="36.75" customHeight="1" thickBot="1" x14ac:dyDescent="0.6">
      <c r="A3026" s="41">
        <v>2540</v>
      </c>
      <c r="B3026" s="14" t="s">
        <v>32</v>
      </c>
      <c r="C3026" s="14">
        <v>55118</v>
      </c>
      <c r="D3026" s="14">
        <v>1</v>
      </c>
      <c r="E3026" s="14">
        <v>2</v>
      </c>
      <c r="F3026" s="14">
        <v>45</v>
      </c>
      <c r="G3026" s="29"/>
      <c r="H3026" s="12">
        <f t="shared" si="463"/>
        <v>645</v>
      </c>
      <c r="I3026" s="14">
        <v>170</v>
      </c>
      <c r="J3026" s="30">
        <f t="shared" si="457"/>
        <v>109650</v>
      </c>
      <c r="K3026" s="14"/>
      <c r="L3026" s="14"/>
      <c r="M3026" s="14"/>
      <c r="N3026" s="14">
        <v>1</v>
      </c>
      <c r="O3026" s="12"/>
      <c r="P3026" s="15">
        <v>100</v>
      </c>
      <c r="Q3026" s="32"/>
      <c r="R3026" s="32"/>
      <c r="S3026" s="31"/>
      <c r="T3026" s="31"/>
      <c r="U3026" s="30"/>
      <c r="V3026" s="30">
        <f t="shared" si="459"/>
        <v>109650</v>
      </c>
      <c r="W3026" s="30">
        <f t="shared" si="450"/>
        <v>109650</v>
      </c>
      <c r="X3026" s="33">
        <v>50</v>
      </c>
      <c r="Y3026" s="6" t="s">
        <v>35</v>
      </c>
      <c r="Z3026" s="19">
        <v>0.01</v>
      </c>
    </row>
    <row r="3027" spans="1:26" s="37" customFormat="1" ht="36.75" customHeight="1" thickBot="1" x14ac:dyDescent="0.6">
      <c r="A3027" s="41">
        <v>2541</v>
      </c>
      <c r="B3027" s="14" t="s">
        <v>32</v>
      </c>
      <c r="C3027" s="14">
        <v>55119</v>
      </c>
      <c r="D3027" s="14">
        <v>0</v>
      </c>
      <c r="E3027" s="14">
        <v>3</v>
      </c>
      <c r="F3027" s="14">
        <v>79</v>
      </c>
      <c r="G3027" s="29"/>
      <c r="H3027" s="12">
        <f t="shared" si="463"/>
        <v>379</v>
      </c>
      <c r="I3027" s="14">
        <v>170</v>
      </c>
      <c r="J3027" s="30">
        <f t="shared" si="457"/>
        <v>64430</v>
      </c>
      <c r="K3027" s="14"/>
      <c r="L3027" s="14"/>
      <c r="M3027" s="14"/>
      <c r="N3027" s="14">
        <v>1</v>
      </c>
      <c r="O3027" s="12"/>
      <c r="P3027" s="15">
        <v>100</v>
      </c>
      <c r="Q3027" s="32"/>
      <c r="R3027" s="32"/>
      <c r="S3027" s="31"/>
      <c r="T3027" s="31"/>
      <c r="U3027" s="30"/>
      <c r="V3027" s="30">
        <f t="shared" si="459"/>
        <v>64430</v>
      </c>
      <c r="W3027" s="30">
        <f t="shared" si="450"/>
        <v>64430</v>
      </c>
      <c r="X3027" s="33">
        <v>50</v>
      </c>
      <c r="Y3027" s="6" t="s">
        <v>35</v>
      </c>
      <c r="Z3027" s="19">
        <v>0.01</v>
      </c>
    </row>
    <row r="3028" spans="1:26" s="37" customFormat="1" ht="36.75" customHeight="1" thickBot="1" x14ac:dyDescent="0.6">
      <c r="A3028" s="41">
        <v>2542</v>
      </c>
      <c r="B3028" s="14" t="s">
        <v>32</v>
      </c>
      <c r="C3028" s="14">
        <v>55120</v>
      </c>
      <c r="D3028" s="14">
        <v>0</v>
      </c>
      <c r="E3028" s="14">
        <v>2</v>
      </c>
      <c r="F3028" s="14">
        <v>51</v>
      </c>
      <c r="G3028" s="29"/>
      <c r="H3028" s="12">
        <f t="shared" si="460"/>
        <v>251</v>
      </c>
      <c r="I3028" s="14">
        <v>170</v>
      </c>
      <c r="J3028" s="30">
        <f t="shared" si="457"/>
        <v>42670</v>
      </c>
      <c r="K3028" s="14"/>
      <c r="L3028" s="14"/>
      <c r="M3028" s="14"/>
      <c r="N3028" s="14">
        <v>1</v>
      </c>
      <c r="O3028" s="12"/>
      <c r="P3028" s="15">
        <v>100</v>
      </c>
      <c r="Q3028" s="32"/>
      <c r="R3028" s="32"/>
      <c r="S3028" s="31"/>
      <c r="T3028" s="31"/>
      <c r="U3028" s="30"/>
      <c r="V3028" s="30">
        <f t="shared" si="459"/>
        <v>42670</v>
      </c>
      <c r="W3028" s="30">
        <f t="shared" si="450"/>
        <v>42670</v>
      </c>
      <c r="X3028" s="33">
        <v>50</v>
      </c>
      <c r="Y3028" s="6" t="s">
        <v>35</v>
      </c>
      <c r="Z3028" s="19">
        <v>0.01</v>
      </c>
    </row>
    <row r="3029" spans="1:26" s="37" customFormat="1" ht="36.75" customHeight="1" thickBot="1" x14ac:dyDescent="0.6">
      <c r="A3029" s="41">
        <v>2543</v>
      </c>
      <c r="B3029" s="14" t="s">
        <v>32</v>
      </c>
      <c r="C3029" s="14">
        <v>55187</v>
      </c>
      <c r="D3029" s="14">
        <v>0</v>
      </c>
      <c r="E3029" s="14">
        <v>1</v>
      </c>
      <c r="F3029" s="14">
        <v>10</v>
      </c>
      <c r="G3029" s="29"/>
      <c r="H3029" s="12">
        <f t="shared" ref="H3029" si="464">SUM(D3029*400)+(E3029*100)+F3029</f>
        <v>110</v>
      </c>
      <c r="I3029" s="14">
        <v>100</v>
      </c>
      <c r="J3029" s="30">
        <f t="shared" si="457"/>
        <v>11000</v>
      </c>
      <c r="K3029" s="14"/>
      <c r="L3029" s="14"/>
      <c r="M3029" s="14"/>
      <c r="N3029" s="14">
        <v>1</v>
      </c>
      <c r="O3029" s="12"/>
      <c r="P3029" s="15">
        <v>100</v>
      </c>
      <c r="Q3029" s="32"/>
      <c r="R3029" s="32"/>
      <c r="S3029" s="31"/>
      <c r="T3029" s="31"/>
      <c r="U3029" s="30"/>
      <c r="V3029" s="30">
        <f t="shared" si="459"/>
        <v>11000</v>
      </c>
      <c r="W3029" s="30">
        <f t="shared" si="450"/>
        <v>11000</v>
      </c>
      <c r="X3029" s="33">
        <v>50</v>
      </c>
      <c r="Y3029" s="6" t="s">
        <v>35</v>
      </c>
      <c r="Z3029" s="19">
        <v>0.01</v>
      </c>
    </row>
    <row r="3030" spans="1:26" s="37" customFormat="1" ht="36.75" customHeight="1" thickBot="1" x14ac:dyDescent="0.6">
      <c r="A3030" s="41">
        <v>2544</v>
      </c>
      <c r="B3030" s="14" t="s">
        <v>32</v>
      </c>
      <c r="C3030" s="14">
        <v>55188</v>
      </c>
      <c r="D3030" s="14">
        <v>0</v>
      </c>
      <c r="E3030" s="14">
        <v>1</v>
      </c>
      <c r="F3030" s="14">
        <v>10</v>
      </c>
      <c r="G3030" s="29"/>
      <c r="H3030" s="12">
        <f t="shared" ref="H3030:H3035" si="465">SUM(D3030*400)+(E3030*100)+F3030</f>
        <v>110</v>
      </c>
      <c r="I3030" s="14">
        <v>100</v>
      </c>
      <c r="J3030" s="30">
        <f t="shared" si="457"/>
        <v>11000</v>
      </c>
      <c r="K3030" s="14"/>
      <c r="L3030" s="14"/>
      <c r="M3030" s="14"/>
      <c r="N3030" s="14">
        <v>1</v>
      </c>
      <c r="O3030" s="12"/>
      <c r="P3030" s="15">
        <v>100</v>
      </c>
      <c r="Q3030" s="32"/>
      <c r="R3030" s="32"/>
      <c r="S3030" s="31"/>
      <c r="T3030" s="31"/>
      <c r="U3030" s="30"/>
      <c r="V3030" s="30">
        <f t="shared" si="459"/>
        <v>11000</v>
      </c>
      <c r="W3030" s="30">
        <f t="shared" si="450"/>
        <v>11000</v>
      </c>
      <c r="X3030" s="33">
        <v>50</v>
      </c>
      <c r="Y3030" s="6" t="s">
        <v>35</v>
      </c>
      <c r="Z3030" s="19">
        <v>0.01</v>
      </c>
    </row>
    <row r="3031" spans="1:26" s="37" customFormat="1" ht="36.75" customHeight="1" thickBot="1" x14ac:dyDescent="0.6">
      <c r="A3031" s="41"/>
      <c r="B3031" s="14" t="s">
        <v>32</v>
      </c>
      <c r="C3031" s="14">
        <v>55453</v>
      </c>
      <c r="D3031" s="14">
        <v>1</v>
      </c>
      <c r="E3031" s="14">
        <v>2</v>
      </c>
      <c r="F3031" s="14">
        <v>10</v>
      </c>
      <c r="G3031" s="29"/>
      <c r="H3031" s="12">
        <f t="shared" si="465"/>
        <v>610</v>
      </c>
      <c r="I3031" s="14">
        <v>370</v>
      </c>
      <c r="J3031" s="30">
        <f t="shared" si="457"/>
        <v>225700</v>
      </c>
      <c r="K3031" s="14"/>
      <c r="L3031" s="14"/>
      <c r="M3031" s="14"/>
      <c r="N3031" s="14"/>
      <c r="O3031" s="12"/>
      <c r="P3031" s="15"/>
      <c r="Q3031" s="32"/>
      <c r="R3031" s="32"/>
      <c r="S3031" s="31"/>
      <c r="T3031" s="31"/>
      <c r="U3031" s="30"/>
      <c r="V3031" s="30">
        <f t="shared" si="459"/>
        <v>225700</v>
      </c>
      <c r="W3031" s="30">
        <f t="shared" si="450"/>
        <v>225700</v>
      </c>
      <c r="X3031" s="138">
        <v>50</v>
      </c>
      <c r="Y3031" s="141" t="s">
        <v>35</v>
      </c>
      <c r="Z3031" s="144">
        <v>0.01</v>
      </c>
    </row>
    <row r="3032" spans="1:26" s="37" customFormat="1" ht="36.75" customHeight="1" thickBot="1" x14ac:dyDescent="0.6">
      <c r="A3032" s="41"/>
      <c r="B3032" s="14" t="s">
        <v>32</v>
      </c>
      <c r="C3032" s="14">
        <v>55454</v>
      </c>
      <c r="D3032" s="14">
        <v>1</v>
      </c>
      <c r="E3032" s="14">
        <v>2</v>
      </c>
      <c r="F3032" s="14">
        <v>10</v>
      </c>
      <c r="G3032" s="29"/>
      <c r="H3032" s="12">
        <f t="shared" si="465"/>
        <v>610</v>
      </c>
      <c r="I3032" s="14">
        <v>370</v>
      </c>
      <c r="J3032" s="30">
        <f t="shared" si="457"/>
        <v>225700</v>
      </c>
      <c r="K3032" s="14"/>
      <c r="L3032" s="14"/>
      <c r="M3032" s="14"/>
      <c r="N3032" s="14"/>
      <c r="O3032" s="12"/>
      <c r="P3032" s="15"/>
      <c r="Q3032" s="32"/>
      <c r="R3032" s="32"/>
      <c r="S3032" s="31"/>
      <c r="T3032" s="31"/>
      <c r="U3032" s="30"/>
      <c r="V3032" s="30">
        <f t="shared" si="459"/>
        <v>225700</v>
      </c>
      <c r="W3032" s="30">
        <f t="shared" si="450"/>
        <v>225700</v>
      </c>
      <c r="X3032" s="139"/>
      <c r="Y3032" s="142"/>
      <c r="Z3032" s="145"/>
    </row>
    <row r="3033" spans="1:26" s="37" customFormat="1" ht="36.75" customHeight="1" thickBot="1" x14ac:dyDescent="0.6">
      <c r="A3033" s="41"/>
      <c r="B3033" s="14" t="s">
        <v>32</v>
      </c>
      <c r="C3033" s="14">
        <v>55455</v>
      </c>
      <c r="D3033" s="14">
        <v>1</v>
      </c>
      <c r="E3033" s="14">
        <v>2</v>
      </c>
      <c r="F3033" s="14">
        <v>10</v>
      </c>
      <c r="G3033" s="29"/>
      <c r="H3033" s="12">
        <f t="shared" si="465"/>
        <v>610</v>
      </c>
      <c r="I3033" s="14">
        <v>370</v>
      </c>
      <c r="J3033" s="30">
        <f t="shared" si="457"/>
        <v>225700</v>
      </c>
      <c r="K3033" s="14"/>
      <c r="L3033" s="14"/>
      <c r="M3033" s="14"/>
      <c r="N3033" s="14"/>
      <c r="O3033" s="12"/>
      <c r="P3033" s="15"/>
      <c r="Q3033" s="32"/>
      <c r="R3033" s="32"/>
      <c r="S3033" s="31"/>
      <c r="T3033" s="31"/>
      <c r="U3033" s="30"/>
      <c r="V3033" s="30">
        <f t="shared" si="459"/>
        <v>225700</v>
      </c>
      <c r="W3033" s="30">
        <f t="shared" si="450"/>
        <v>225700</v>
      </c>
      <c r="X3033" s="140"/>
      <c r="Y3033" s="143"/>
      <c r="Z3033" s="146"/>
    </row>
    <row r="3034" spans="1:26" s="37" customFormat="1" ht="36.75" customHeight="1" thickBot="1" x14ac:dyDescent="0.6">
      <c r="A3034" s="41"/>
      <c r="B3034" s="14" t="s">
        <v>32</v>
      </c>
      <c r="C3034" s="14">
        <v>55456</v>
      </c>
      <c r="D3034" s="14">
        <v>1</v>
      </c>
      <c r="E3034" s="14">
        <v>0</v>
      </c>
      <c r="F3034" s="14">
        <v>0</v>
      </c>
      <c r="G3034" s="29"/>
      <c r="H3034" s="12">
        <f t="shared" si="465"/>
        <v>400</v>
      </c>
      <c r="I3034" s="14">
        <v>370</v>
      </c>
      <c r="J3034" s="30">
        <f t="shared" si="457"/>
        <v>148000</v>
      </c>
      <c r="K3034" s="14"/>
      <c r="L3034" s="14"/>
      <c r="M3034" s="14"/>
      <c r="N3034" s="14"/>
      <c r="O3034" s="12"/>
      <c r="P3034" s="15"/>
      <c r="Q3034" s="32"/>
      <c r="R3034" s="32"/>
      <c r="S3034" s="31"/>
      <c r="T3034" s="31"/>
      <c r="U3034" s="30"/>
      <c r="V3034" s="30">
        <f t="shared" si="459"/>
        <v>148000</v>
      </c>
      <c r="W3034" s="30">
        <f t="shared" si="450"/>
        <v>148000</v>
      </c>
      <c r="X3034" s="138">
        <v>50</v>
      </c>
      <c r="Y3034" s="141" t="s">
        <v>35</v>
      </c>
      <c r="Z3034" s="19">
        <v>0.01</v>
      </c>
    </row>
    <row r="3035" spans="1:26" s="37" customFormat="1" ht="36.75" customHeight="1" thickBot="1" x14ac:dyDescent="0.6">
      <c r="A3035" s="41"/>
      <c r="B3035" s="14" t="s">
        <v>32</v>
      </c>
      <c r="C3035" s="14">
        <v>55457</v>
      </c>
      <c r="D3035" s="14">
        <v>1</v>
      </c>
      <c r="E3035" s="14">
        <v>0</v>
      </c>
      <c r="F3035" s="14">
        <v>0</v>
      </c>
      <c r="G3035" s="29"/>
      <c r="H3035" s="12">
        <f t="shared" si="465"/>
        <v>400</v>
      </c>
      <c r="I3035" s="14">
        <v>370</v>
      </c>
      <c r="J3035" s="30">
        <f t="shared" si="457"/>
        <v>148000</v>
      </c>
      <c r="K3035" s="14"/>
      <c r="L3035" s="14"/>
      <c r="M3035" s="14"/>
      <c r="N3035" s="14"/>
      <c r="O3035" s="12"/>
      <c r="P3035" s="15"/>
      <c r="Q3035" s="32"/>
      <c r="R3035" s="32"/>
      <c r="S3035" s="31"/>
      <c r="T3035" s="31"/>
      <c r="U3035" s="30"/>
      <c r="V3035" s="30">
        <f t="shared" si="459"/>
        <v>148000</v>
      </c>
      <c r="W3035" s="30">
        <f t="shared" si="450"/>
        <v>148000</v>
      </c>
      <c r="X3035" s="139"/>
      <c r="Y3035" s="142"/>
      <c r="Z3035" s="19">
        <v>0.01</v>
      </c>
    </row>
    <row r="3036" spans="1:26" s="37" customFormat="1" ht="36.75" customHeight="1" thickBot="1" x14ac:dyDescent="0.6">
      <c r="A3036" s="41"/>
      <c r="B3036" s="14" t="s">
        <v>32</v>
      </c>
      <c r="C3036" s="14">
        <v>55458</v>
      </c>
      <c r="D3036" s="14">
        <v>2</v>
      </c>
      <c r="E3036" s="14">
        <v>0</v>
      </c>
      <c r="F3036" s="14">
        <v>0</v>
      </c>
      <c r="G3036" s="29"/>
      <c r="H3036" s="12">
        <v>800</v>
      </c>
      <c r="I3036" s="14">
        <v>370</v>
      </c>
      <c r="J3036" s="30">
        <f t="shared" si="457"/>
        <v>296000</v>
      </c>
      <c r="K3036" s="14"/>
      <c r="L3036" s="14"/>
      <c r="M3036" s="14"/>
      <c r="N3036" s="14"/>
      <c r="O3036" s="12"/>
      <c r="P3036" s="15"/>
      <c r="Q3036" s="32"/>
      <c r="R3036" s="32"/>
      <c r="S3036" s="31"/>
      <c r="T3036" s="31"/>
      <c r="U3036" s="30"/>
      <c r="V3036" s="30">
        <f t="shared" si="459"/>
        <v>296000</v>
      </c>
      <c r="W3036" s="30">
        <f t="shared" si="450"/>
        <v>296000</v>
      </c>
      <c r="X3036" s="140"/>
      <c r="Y3036" s="143"/>
      <c r="Z3036" s="19">
        <v>0.01</v>
      </c>
    </row>
    <row r="3037" spans="1:26" s="37" customFormat="1" ht="36.75" customHeight="1" thickBot="1" x14ac:dyDescent="0.6">
      <c r="A3037" s="41"/>
      <c r="B3037" s="14"/>
      <c r="C3037" s="14"/>
      <c r="D3037" s="14"/>
      <c r="E3037" s="14"/>
      <c r="F3037" s="14"/>
      <c r="G3037" s="29"/>
      <c r="H3037" s="12"/>
      <c r="I3037" s="14"/>
      <c r="J3037" s="30"/>
      <c r="K3037" s="14"/>
      <c r="L3037" s="14"/>
      <c r="M3037" s="14"/>
      <c r="N3037" s="14"/>
      <c r="O3037" s="12"/>
      <c r="P3037" s="15"/>
      <c r="Q3037" s="32"/>
      <c r="R3037" s="32"/>
      <c r="S3037" s="31"/>
      <c r="T3037" s="31"/>
      <c r="U3037" s="30"/>
      <c r="V3037" s="30">
        <f t="shared" si="459"/>
        <v>0</v>
      </c>
      <c r="W3037" s="30">
        <f t="shared" si="450"/>
        <v>0</v>
      </c>
      <c r="X3037" s="33">
        <v>50</v>
      </c>
      <c r="Y3037" s="6" t="s">
        <v>35</v>
      </c>
      <c r="Z3037" s="19">
        <v>0.01</v>
      </c>
    </row>
    <row r="3038" spans="1:26" ht="24.75" thickBot="1" x14ac:dyDescent="0.6">
      <c r="A3038" s="41">
        <v>2545</v>
      </c>
      <c r="B3038" s="20" t="s">
        <v>62</v>
      </c>
      <c r="C3038" s="20" t="s">
        <v>63</v>
      </c>
      <c r="D3038" s="20">
        <v>42</v>
      </c>
      <c r="E3038" s="20">
        <v>0</v>
      </c>
      <c r="F3038" s="20">
        <v>52</v>
      </c>
      <c r="G3038" s="20">
        <v>1</v>
      </c>
      <c r="H3038" s="20">
        <f t="shared" si="458"/>
        <v>16852</v>
      </c>
      <c r="I3038" s="20">
        <f>VLOOKUP(C3038,'[2]คำนวณภาษีทั้ง อปท.'!$P:$AE,16,0)</f>
        <v>100</v>
      </c>
      <c r="J3038" s="106">
        <f t="shared" si="457"/>
        <v>1685200</v>
      </c>
      <c r="K3038" s="20">
        <v>2</v>
      </c>
      <c r="L3038" s="20"/>
      <c r="M3038" s="20"/>
      <c r="N3038" s="20">
        <v>1</v>
      </c>
      <c r="O3038" s="20"/>
      <c r="P3038" s="20">
        <v>100</v>
      </c>
      <c r="Q3038" s="20"/>
      <c r="R3038" s="20"/>
      <c r="S3038" s="20"/>
      <c r="T3038" s="20"/>
      <c r="U3038" s="20"/>
      <c r="V3038" s="106">
        <f t="shared" si="459"/>
        <v>1685200</v>
      </c>
      <c r="W3038" s="106">
        <f t="shared" si="450"/>
        <v>1685200</v>
      </c>
      <c r="X3038" s="107">
        <v>0</v>
      </c>
      <c r="Y3038" s="107">
        <f t="shared" ref="Y3038:Y3101" si="466">V3038</f>
        <v>1685200</v>
      </c>
      <c r="Z3038" s="22">
        <v>0.01</v>
      </c>
    </row>
    <row r="3039" spans="1:26" ht="24.75" thickBot="1" x14ac:dyDescent="0.6">
      <c r="A3039" s="41">
        <v>2544</v>
      </c>
      <c r="B3039" s="20" t="s">
        <v>62</v>
      </c>
      <c r="C3039" s="20" t="s">
        <v>64</v>
      </c>
      <c r="D3039" s="20">
        <v>23</v>
      </c>
      <c r="E3039" s="20">
        <v>3</v>
      </c>
      <c r="F3039" s="20">
        <v>58</v>
      </c>
      <c r="G3039" s="20">
        <v>1</v>
      </c>
      <c r="H3039" s="20">
        <f t="shared" ref="H3039:H3102" si="467">SUM(D3039*400)+(E3039*100)+F3039</f>
        <v>9558</v>
      </c>
      <c r="I3039" s="20">
        <v>170</v>
      </c>
      <c r="J3039" s="106">
        <f t="shared" si="457"/>
        <v>1624860</v>
      </c>
      <c r="K3039" s="20">
        <v>2</v>
      </c>
      <c r="L3039" s="20"/>
      <c r="M3039" s="20"/>
      <c r="N3039" s="20">
        <v>1</v>
      </c>
      <c r="O3039" s="20"/>
      <c r="P3039" s="20">
        <v>100</v>
      </c>
      <c r="Q3039" s="20"/>
      <c r="R3039" s="20"/>
      <c r="S3039" s="20"/>
      <c r="T3039" s="20"/>
      <c r="U3039" s="20"/>
      <c r="V3039" s="106">
        <f t="shared" si="459"/>
        <v>1624860</v>
      </c>
      <c r="W3039" s="106">
        <f t="shared" si="450"/>
        <v>1624860</v>
      </c>
      <c r="X3039" s="107">
        <v>0</v>
      </c>
      <c r="Y3039" s="107">
        <f t="shared" si="466"/>
        <v>1624860</v>
      </c>
      <c r="Z3039" s="22">
        <v>0.01</v>
      </c>
    </row>
    <row r="3040" spans="1:26" s="108" customFormat="1" ht="24.75" thickBot="1" x14ac:dyDescent="0.6">
      <c r="A3040" s="41">
        <v>2545</v>
      </c>
      <c r="B3040" s="20" t="s">
        <v>62</v>
      </c>
      <c r="C3040" s="20" t="s">
        <v>65</v>
      </c>
      <c r="D3040" s="20">
        <v>15</v>
      </c>
      <c r="E3040" s="20">
        <v>1</v>
      </c>
      <c r="F3040" s="20">
        <v>47</v>
      </c>
      <c r="G3040" s="20">
        <v>1</v>
      </c>
      <c r="H3040" s="20">
        <f t="shared" si="467"/>
        <v>6147</v>
      </c>
      <c r="I3040" s="20">
        <f>VLOOKUP(C3040,'[2]คำนวณภาษีทั้ง อปท.'!$P:$AE,16,0)</f>
        <v>100</v>
      </c>
      <c r="J3040" s="106">
        <f t="shared" si="457"/>
        <v>614700</v>
      </c>
      <c r="K3040" s="20">
        <v>2</v>
      </c>
      <c r="L3040" s="20"/>
      <c r="M3040" s="20"/>
      <c r="N3040" s="20">
        <v>1</v>
      </c>
      <c r="O3040" s="20"/>
      <c r="P3040" s="20">
        <v>100</v>
      </c>
      <c r="Q3040" s="20"/>
      <c r="R3040" s="20"/>
      <c r="S3040" s="20"/>
      <c r="T3040" s="20"/>
      <c r="U3040" s="20"/>
      <c r="V3040" s="106">
        <f t="shared" si="459"/>
        <v>614700</v>
      </c>
      <c r="W3040" s="106">
        <f t="shared" si="450"/>
        <v>614700</v>
      </c>
      <c r="X3040" s="107">
        <v>0</v>
      </c>
      <c r="Y3040" s="107">
        <f t="shared" si="466"/>
        <v>614700</v>
      </c>
      <c r="Z3040" s="22">
        <v>0.01</v>
      </c>
    </row>
    <row r="3041" spans="1:26" s="108" customFormat="1" ht="24.75" thickBot="1" x14ac:dyDescent="0.6">
      <c r="A3041" s="41">
        <v>2546</v>
      </c>
      <c r="B3041" s="20" t="s">
        <v>62</v>
      </c>
      <c r="C3041" s="20" t="s">
        <v>66</v>
      </c>
      <c r="D3041" s="20">
        <v>1</v>
      </c>
      <c r="E3041" s="20">
        <v>3</v>
      </c>
      <c r="F3041" s="20">
        <v>23</v>
      </c>
      <c r="G3041" s="20">
        <v>1</v>
      </c>
      <c r="H3041" s="20">
        <f t="shared" si="467"/>
        <v>723</v>
      </c>
      <c r="I3041" s="20">
        <f>VLOOKUP(C3041,'[2]คำนวณภาษีทั้ง อปท.'!$P:$AE,16,0)</f>
        <v>100</v>
      </c>
      <c r="J3041" s="106">
        <f t="shared" si="457"/>
        <v>72300</v>
      </c>
      <c r="K3041" s="20">
        <v>2</v>
      </c>
      <c r="L3041" s="20"/>
      <c r="M3041" s="20"/>
      <c r="N3041" s="20">
        <v>1</v>
      </c>
      <c r="O3041" s="20"/>
      <c r="P3041" s="20">
        <v>100</v>
      </c>
      <c r="Q3041" s="20"/>
      <c r="R3041" s="20"/>
      <c r="S3041" s="20"/>
      <c r="T3041" s="20"/>
      <c r="U3041" s="20"/>
      <c r="V3041" s="106">
        <f t="shared" si="459"/>
        <v>72300</v>
      </c>
      <c r="W3041" s="106">
        <f t="shared" si="450"/>
        <v>72300</v>
      </c>
      <c r="X3041" s="107">
        <v>0</v>
      </c>
      <c r="Y3041" s="107">
        <f t="shared" si="466"/>
        <v>72300</v>
      </c>
      <c r="Z3041" s="22">
        <v>0.01</v>
      </c>
    </row>
    <row r="3042" spans="1:26" s="108" customFormat="1" ht="24.75" thickBot="1" x14ac:dyDescent="0.6">
      <c r="A3042" s="41">
        <v>2547</v>
      </c>
      <c r="B3042" s="20" t="s">
        <v>62</v>
      </c>
      <c r="C3042" s="109" t="s">
        <v>67</v>
      </c>
      <c r="D3042" s="20">
        <v>8</v>
      </c>
      <c r="E3042" s="20">
        <v>1</v>
      </c>
      <c r="F3042" s="20">
        <v>37</v>
      </c>
      <c r="G3042" s="20">
        <v>1</v>
      </c>
      <c r="H3042" s="20">
        <f t="shared" si="467"/>
        <v>3337</v>
      </c>
      <c r="I3042" s="20">
        <v>170</v>
      </c>
      <c r="J3042" s="106">
        <f t="shared" si="457"/>
        <v>567290</v>
      </c>
      <c r="K3042" s="20">
        <v>2</v>
      </c>
      <c r="L3042" s="20"/>
      <c r="M3042" s="20"/>
      <c r="N3042" s="20">
        <v>1</v>
      </c>
      <c r="O3042" s="20"/>
      <c r="P3042" s="20">
        <v>100</v>
      </c>
      <c r="Q3042" s="20"/>
      <c r="R3042" s="20"/>
      <c r="S3042" s="20"/>
      <c r="T3042" s="20"/>
      <c r="U3042" s="20"/>
      <c r="V3042" s="106">
        <f t="shared" si="459"/>
        <v>567290</v>
      </c>
      <c r="W3042" s="106">
        <f t="shared" si="450"/>
        <v>567290</v>
      </c>
      <c r="X3042" s="107">
        <v>0</v>
      </c>
      <c r="Y3042" s="107">
        <f t="shared" si="466"/>
        <v>567290</v>
      </c>
      <c r="Z3042" s="22">
        <v>0.01</v>
      </c>
    </row>
    <row r="3043" spans="1:26" s="108" customFormat="1" ht="24.75" thickBot="1" x14ac:dyDescent="0.6">
      <c r="A3043" s="41">
        <v>2548</v>
      </c>
      <c r="B3043" s="20" t="s">
        <v>62</v>
      </c>
      <c r="C3043" s="20" t="s">
        <v>68</v>
      </c>
      <c r="D3043" s="20">
        <v>2</v>
      </c>
      <c r="E3043" s="20">
        <v>3</v>
      </c>
      <c r="F3043" s="20">
        <v>75</v>
      </c>
      <c r="G3043" s="20">
        <v>1</v>
      </c>
      <c r="H3043" s="20">
        <f t="shared" si="467"/>
        <v>1175</v>
      </c>
      <c r="I3043" s="20">
        <f>VLOOKUP(C3043,'[2]คำนวณภาษีทั้ง อปท.'!$P:$AE,16,0)</f>
        <v>100</v>
      </c>
      <c r="J3043" s="106">
        <f t="shared" si="457"/>
        <v>117500</v>
      </c>
      <c r="K3043" s="20">
        <v>2</v>
      </c>
      <c r="L3043" s="20"/>
      <c r="M3043" s="20"/>
      <c r="N3043" s="20">
        <v>1</v>
      </c>
      <c r="O3043" s="20"/>
      <c r="P3043" s="20">
        <v>100</v>
      </c>
      <c r="Q3043" s="20"/>
      <c r="R3043" s="20"/>
      <c r="S3043" s="20"/>
      <c r="T3043" s="20"/>
      <c r="U3043" s="20"/>
      <c r="V3043" s="106">
        <f t="shared" si="459"/>
        <v>117500</v>
      </c>
      <c r="W3043" s="106">
        <f t="shared" si="450"/>
        <v>117500</v>
      </c>
      <c r="X3043" s="107">
        <v>0</v>
      </c>
      <c r="Y3043" s="107">
        <f t="shared" si="466"/>
        <v>117500</v>
      </c>
      <c r="Z3043" s="22">
        <v>0.01</v>
      </c>
    </row>
    <row r="3044" spans="1:26" ht="24.75" thickBot="1" x14ac:dyDescent="0.6">
      <c r="A3044" s="41">
        <v>2549</v>
      </c>
      <c r="B3044" s="20" t="s">
        <v>62</v>
      </c>
      <c r="C3044" s="20" t="s">
        <v>69</v>
      </c>
      <c r="D3044" s="20">
        <v>5</v>
      </c>
      <c r="E3044" s="20">
        <v>3</v>
      </c>
      <c r="F3044" s="20">
        <v>25</v>
      </c>
      <c r="G3044" s="20">
        <v>1</v>
      </c>
      <c r="H3044" s="20">
        <f t="shared" si="467"/>
        <v>2325</v>
      </c>
      <c r="I3044" s="20">
        <f>VLOOKUP(C3044,'[2]คำนวณภาษีทั้ง อปท.'!$P:$AE,16,0)</f>
        <v>100</v>
      </c>
      <c r="J3044" s="106">
        <f t="shared" si="457"/>
        <v>232500</v>
      </c>
      <c r="K3044" s="20">
        <v>2</v>
      </c>
      <c r="L3044" s="20"/>
      <c r="M3044" s="20"/>
      <c r="N3044" s="20">
        <v>1</v>
      </c>
      <c r="O3044" s="20"/>
      <c r="P3044" s="20">
        <v>100</v>
      </c>
      <c r="Q3044" s="20"/>
      <c r="R3044" s="20"/>
      <c r="S3044" s="20"/>
      <c r="T3044" s="20"/>
      <c r="U3044" s="20"/>
      <c r="V3044" s="106">
        <f t="shared" si="459"/>
        <v>232500</v>
      </c>
      <c r="W3044" s="106">
        <f t="shared" si="450"/>
        <v>232500</v>
      </c>
      <c r="X3044" s="107">
        <v>0</v>
      </c>
      <c r="Y3044" s="107">
        <f t="shared" si="466"/>
        <v>232500</v>
      </c>
      <c r="Z3044" s="22">
        <v>0.01</v>
      </c>
    </row>
    <row r="3045" spans="1:26" ht="24.75" thickBot="1" x14ac:dyDescent="0.6">
      <c r="A3045" s="41">
        <v>2550</v>
      </c>
      <c r="B3045" s="20" t="s">
        <v>62</v>
      </c>
      <c r="C3045" s="110" t="s">
        <v>70</v>
      </c>
      <c r="D3045" s="20">
        <v>9</v>
      </c>
      <c r="E3045" s="20">
        <v>3</v>
      </c>
      <c r="F3045" s="20">
        <v>90</v>
      </c>
      <c r="G3045" s="20">
        <v>1</v>
      </c>
      <c r="H3045" s="20">
        <f t="shared" si="467"/>
        <v>3990</v>
      </c>
      <c r="I3045" s="20">
        <f>VLOOKUP(C3045,'[2]คำนวณภาษีทั้ง อปท.'!$P:$AE,16,0)</f>
        <v>100</v>
      </c>
      <c r="J3045" s="106">
        <f t="shared" si="457"/>
        <v>399000</v>
      </c>
      <c r="K3045" s="20">
        <v>2</v>
      </c>
      <c r="L3045" s="20"/>
      <c r="M3045" s="20"/>
      <c r="N3045" s="20">
        <v>1</v>
      </c>
      <c r="O3045" s="20"/>
      <c r="P3045" s="20">
        <v>100</v>
      </c>
      <c r="Q3045" s="20"/>
      <c r="R3045" s="20"/>
      <c r="S3045" s="20"/>
      <c r="T3045" s="20"/>
      <c r="U3045" s="20"/>
      <c r="V3045" s="106">
        <f t="shared" si="459"/>
        <v>399000</v>
      </c>
      <c r="W3045" s="106">
        <f t="shared" si="450"/>
        <v>399000</v>
      </c>
      <c r="X3045" s="107">
        <v>0</v>
      </c>
      <c r="Y3045" s="107">
        <f t="shared" si="466"/>
        <v>399000</v>
      </c>
      <c r="Z3045" s="22">
        <v>0.01</v>
      </c>
    </row>
    <row r="3046" spans="1:26" ht="24.75" thickBot="1" x14ac:dyDescent="0.6">
      <c r="A3046" s="41">
        <v>2551</v>
      </c>
      <c r="B3046" s="20" t="s">
        <v>62</v>
      </c>
      <c r="C3046" s="20" t="s">
        <v>71</v>
      </c>
      <c r="D3046" s="20">
        <v>12</v>
      </c>
      <c r="E3046" s="20">
        <v>2</v>
      </c>
      <c r="F3046" s="20">
        <v>26</v>
      </c>
      <c r="G3046" s="20">
        <v>1</v>
      </c>
      <c r="H3046" s="20">
        <f t="shared" si="467"/>
        <v>5026</v>
      </c>
      <c r="I3046" s="20">
        <v>170</v>
      </c>
      <c r="J3046" s="106">
        <f t="shared" si="457"/>
        <v>854420</v>
      </c>
      <c r="K3046" s="20">
        <v>2</v>
      </c>
      <c r="L3046" s="20"/>
      <c r="M3046" s="20"/>
      <c r="N3046" s="20">
        <v>1</v>
      </c>
      <c r="O3046" s="20"/>
      <c r="P3046" s="20">
        <v>100</v>
      </c>
      <c r="Q3046" s="20"/>
      <c r="R3046" s="20"/>
      <c r="S3046" s="20"/>
      <c r="T3046" s="20"/>
      <c r="U3046" s="20"/>
      <c r="V3046" s="106">
        <f t="shared" si="459"/>
        <v>854420</v>
      </c>
      <c r="W3046" s="106">
        <f t="shared" si="450"/>
        <v>854420</v>
      </c>
      <c r="X3046" s="107">
        <v>0</v>
      </c>
      <c r="Y3046" s="107">
        <f t="shared" si="466"/>
        <v>854420</v>
      </c>
      <c r="Z3046" s="22">
        <v>0.01</v>
      </c>
    </row>
    <row r="3047" spans="1:26" ht="24.75" thickBot="1" x14ac:dyDescent="0.6">
      <c r="A3047" s="41">
        <v>2552</v>
      </c>
      <c r="B3047" s="20" t="s">
        <v>62</v>
      </c>
      <c r="C3047" s="20" t="s">
        <v>72</v>
      </c>
      <c r="D3047" s="20">
        <v>8</v>
      </c>
      <c r="E3047" s="20">
        <v>0</v>
      </c>
      <c r="F3047" s="20">
        <v>6</v>
      </c>
      <c r="G3047" s="20">
        <v>1</v>
      </c>
      <c r="H3047" s="20">
        <f t="shared" si="467"/>
        <v>3206</v>
      </c>
      <c r="I3047" s="20">
        <v>170</v>
      </c>
      <c r="J3047" s="106">
        <f t="shared" si="457"/>
        <v>545020</v>
      </c>
      <c r="K3047" s="20">
        <v>2</v>
      </c>
      <c r="L3047" s="20"/>
      <c r="M3047" s="20"/>
      <c r="N3047" s="20">
        <v>1</v>
      </c>
      <c r="O3047" s="20"/>
      <c r="P3047" s="20">
        <v>100</v>
      </c>
      <c r="Q3047" s="20"/>
      <c r="R3047" s="20"/>
      <c r="S3047" s="20"/>
      <c r="T3047" s="20"/>
      <c r="U3047" s="20"/>
      <c r="V3047" s="106">
        <f t="shared" si="459"/>
        <v>545020</v>
      </c>
      <c r="W3047" s="106">
        <f t="shared" si="450"/>
        <v>545020</v>
      </c>
      <c r="X3047" s="107">
        <v>0</v>
      </c>
      <c r="Y3047" s="107">
        <f t="shared" si="466"/>
        <v>545020</v>
      </c>
      <c r="Z3047" s="22">
        <v>0.01</v>
      </c>
    </row>
    <row r="3048" spans="1:26" ht="24.75" thickBot="1" x14ac:dyDescent="0.6">
      <c r="A3048" s="41">
        <v>2553</v>
      </c>
      <c r="B3048" s="20" t="s">
        <v>62</v>
      </c>
      <c r="C3048" s="20" t="s">
        <v>73</v>
      </c>
      <c r="D3048" s="20">
        <v>45</v>
      </c>
      <c r="E3048" s="20">
        <v>3</v>
      </c>
      <c r="F3048" s="20">
        <v>96</v>
      </c>
      <c r="G3048" s="20">
        <v>1</v>
      </c>
      <c r="H3048" s="20">
        <f t="shared" si="467"/>
        <v>18396</v>
      </c>
      <c r="I3048" s="20">
        <v>170</v>
      </c>
      <c r="J3048" s="106">
        <f t="shared" si="457"/>
        <v>3127320</v>
      </c>
      <c r="K3048" s="20">
        <v>2</v>
      </c>
      <c r="L3048" s="20"/>
      <c r="M3048" s="20"/>
      <c r="N3048" s="20">
        <v>1</v>
      </c>
      <c r="O3048" s="20"/>
      <c r="P3048" s="20">
        <v>100</v>
      </c>
      <c r="Q3048" s="20"/>
      <c r="R3048" s="20"/>
      <c r="S3048" s="20"/>
      <c r="T3048" s="20"/>
      <c r="U3048" s="20"/>
      <c r="V3048" s="106">
        <f t="shared" si="459"/>
        <v>3127320</v>
      </c>
      <c r="W3048" s="106">
        <f t="shared" si="450"/>
        <v>3127320</v>
      </c>
      <c r="X3048" s="107">
        <v>0</v>
      </c>
      <c r="Y3048" s="107">
        <f t="shared" si="466"/>
        <v>3127320</v>
      </c>
      <c r="Z3048" s="22">
        <v>0.01</v>
      </c>
    </row>
    <row r="3049" spans="1:26" ht="24.75" thickBot="1" x14ac:dyDescent="0.6">
      <c r="A3049" s="41">
        <v>2554</v>
      </c>
      <c r="B3049" s="20" t="s">
        <v>62</v>
      </c>
      <c r="C3049" s="20" t="s">
        <v>74</v>
      </c>
      <c r="D3049" s="20">
        <v>18</v>
      </c>
      <c r="E3049" s="20">
        <v>2</v>
      </c>
      <c r="F3049" s="20">
        <v>41</v>
      </c>
      <c r="G3049" s="20">
        <v>1</v>
      </c>
      <c r="H3049" s="20">
        <f t="shared" si="467"/>
        <v>7441</v>
      </c>
      <c r="I3049" s="20">
        <f>VLOOKUP(C3049,'[2]คำนวณภาษีทั้ง อปท.'!$P:$AE,16,0)</f>
        <v>100</v>
      </c>
      <c r="J3049" s="106">
        <f t="shared" si="457"/>
        <v>744100</v>
      </c>
      <c r="K3049" s="20">
        <v>2</v>
      </c>
      <c r="L3049" s="20"/>
      <c r="M3049" s="20"/>
      <c r="N3049" s="20">
        <v>1</v>
      </c>
      <c r="O3049" s="20"/>
      <c r="P3049" s="20">
        <v>100</v>
      </c>
      <c r="Q3049" s="20"/>
      <c r="R3049" s="20"/>
      <c r="S3049" s="20"/>
      <c r="T3049" s="20"/>
      <c r="U3049" s="20"/>
      <c r="V3049" s="106">
        <f t="shared" si="459"/>
        <v>744100</v>
      </c>
      <c r="W3049" s="106">
        <f t="shared" si="450"/>
        <v>744100</v>
      </c>
      <c r="X3049" s="107">
        <v>0</v>
      </c>
      <c r="Y3049" s="107">
        <f t="shared" si="466"/>
        <v>744100</v>
      </c>
      <c r="Z3049" s="22">
        <v>0.01</v>
      </c>
    </row>
    <row r="3050" spans="1:26" ht="24.75" thickBot="1" x14ac:dyDescent="0.6">
      <c r="A3050" s="41">
        <v>2555</v>
      </c>
      <c r="B3050" s="20" t="s">
        <v>62</v>
      </c>
      <c r="C3050" s="20" t="s">
        <v>75</v>
      </c>
      <c r="D3050" s="20">
        <v>23</v>
      </c>
      <c r="E3050" s="20">
        <v>1</v>
      </c>
      <c r="F3050" s="20">
        <v>76</v>
      </c>
      <c r="G3050" s="20">
        <v>1</v>
      </c>
      <c r="H3050" s="20">
        <f t="shared" si="467"/>
        <v>9376</v>
      </c>
      <c r="I3050" s="20">
        <v>170</v>
      </c>
      <c r="J3050" s="106">
        <f t="shared" si="457"/>
        <v>1593920</v>
      </c>
      <c r="K3050" s="20">
        <v>2</v>
      </c>
      <c r="L3050" s="20"/>
      <c r="M3050" s="20"/>
      <c r="N3050" s="20">
        <v>1</v>
      </c>
      <c r="O3050" s="20"/>
      <c r="P3050" s="20">
        <v>100</v>
      </c>
      <c r="Q3050" s="20"/>
      <c r="R3050" s="20"/>
      <c r="S3050" s="20"/>
      <c r="T3050" s="20"/>
      <c r="U3050" s="20"/>
      <c r="V3050" s="106">
        <f t="shared" si="459"/>
        <v>1593920</v>
      </c>
      <c r="W3050" s="106">
        <f t="shared" si="450"/>
        <v>1593920</v>
      </c>
      <c r="X3050" s="107">
        <v>0</v>
      </c>
      <c r="Y3050" s="107">
        <f t="shared" si="466"/>
        <v>1593920</v>
      </c>
      <c r="Z3050" s="22">
        <v>0.01</v>
      </c>
    </row>
    <row r="3051" spans="1:26" ht="24.75" thickBot="1" x14ac:dyDescent="0.6">
      <c r="A3051" s="41">
        <v>2556</v>
      </c>
      <c r="B3051" s="20" t="s">
        <v>62</v>
      </c>
      <c r="C3051" s="110" t="s">
        <v>76</v>
      </c>
      <c r="D3051" s="20">
        <v>15</v>
      </c>
      <c r="E3051" s="20">
        <v>3</v>
      </c>
      <c r="F3051" s="20">
        <v>98</v>
      </c>
      <c r="G3051" s="20">
        <v>1</v>
      </c>
      <c r="H3051" s="20">
        <f t="shared" si="467"/>
        <v>6398</v>
      </c>
      <c r="I3051" s="20">
        <f>VLOOKUP(C3051,'[2]คำนวณภาษีทั้ง อปท.'!$P:$AE,16,0)</f>
        <v>100</v>
      </c>
      <c r="J3051" s="106">
        <f t="shared" si="457"/>
        <v>639800</v>
      </c>
      <c r="K3051" s="20">
        <v>2</v>
      </c>
      <c r="L3051" s="20"/>
      <c r="M3051" s="20"/>
      <c r="N3051" s="20">
        <v>1</v>
      </c>
      <c r="O3051" s="20"/>
      <c r="P3051" s="20">
        <v>100</v>
      </c>
      <c r="Q3051" s="20"/>
      <c r="R3051" s="20"/>
      <c r="S3051" s="20"/>
      <c r="T3051" s="20"/>
      <c r="U3051" s="20"/>
      <c r="V3051" s="106">
        <f t="shared" si="459"/>
        <v>639800</v>
      </c>
      <c r="W3051" s="106">
        <f t="shared" si="450"/>
        <v>639800</v>
      </c>
      <c r="X3051" s="107">
        <v>0</v>
      </c>
      <c r="Y3051" s="107">
        <f t="shared" si="466"/>
        <v>639800</v>
      </c>
      <c r="Z3051" s="22">
        <v>0.01</v>
      </c>
    </row>
    <row r="3052" spans="1:26" ht="24.75" thickBot="1" x14ac:dyDescent="0.6">
      <c r="A3052" s="41">
        <v>2557</v>
      </c>
      <c r="B3052" s="20" t="s">
        <v>62</v>
      </c>
      <c r="C3052" s="20" t="s">
        <v>77</v>
      </c>
      <c r="D3052" s="20">
        <v>3</v>
      </c>
      <c r="E3052" s="20">
        <v>0</v>
      </c>
      <c r="F3052" s="20">
        <v>88</v>
      </c>
      <c r="G3052" s="20">
        <v>1</v>
      </c>
      <c r="H3052" s="20">
        <f t="shared" si="467"/>
        <v>1288</v>
      </c>
      <c r="I3052" s="20">
        <f>VLOOKUP(C3052,'[2]คำนวณภาษีทั้ง อปท.'!$P:$AE,16,0)</f>
        <v>100</v>
      </c>
      <c r="J3052" s="106">
        <f t="shared" si="457"/>
        <v>128800</v>
      </c>
      <c r="K3052" s="20">
        <v>2</v>
      </c>
      <c r="L3052" s="20"/>
      <c r="M3052" s="20"/>
      <c r="N3052" s="20">
        <v>1</v>
      </c>
      <c r="O3052" s="20"/>
      <c r="P3052" s="20">
        <v>100</v>
      </c>
      <c r="Q3052" s="20"/>
      <c r="R3052" s="20"/>
      <c r="S3052" s="20"/>
      <c r="T3052" s="20"/>
      <c r="U3052" s="20"/>
      <c r="V3052" s="106">
        <f t="shared" si="459"/>
        <v>128800</v>
      </c>
      <c r="W3052" s="106">
        <f t="shared" si="450"/>
        <v>128800</v>
      </c>
      <c r="X3052" s="107">
        <v>0</v>
      </c>
      <c r="Y3052" s="107">
        <f t="shared" si="466"/>
        <v>128800</v>
      </c>
      <c r="Z3052" s="22">
        <v>0.01</v>
      </c>
    </row>
    <row r="3053" spans="1:26" ht="24.75" thickBot="1" x14ac:dyDescent="0.6">
      <c r="A3053" s="41">
        <v>2558</v>
      </c>
      <c r="B3053" s="20" t="s">
        <v>62</v>
      </c>
      <c r="C3053" s="20" t="s">
        <v>78</v>
      </c>
      <c r="D3053" s="20">
        <v>8</v>
      </c>
      <c r="E3053" s="20">
        <v>2</v>
      </c>
      <c r="F3053" s="20">
        <v>69</v>
      </c>
      <c r="G3053" s="20">
        <v>1</v>
      </c>
      <c r="H3053" s="20">
        <f t="shared" si="467"/>
        <v>3469</v>
      </c>
      <c r="I3053" s="20">
        <f>VLOOKUP(C3053,'[2]คำนวณภาษีทั้ง อปท.'!$P:$AE,16,0)</f>
        <v>100</v>
      </c>
      <c r="J3053" s="106">
        <f t="shared" si="457"/>
        <v>346900</v>
      </c>
      <c r="K3053" s="20">
        <v>2</v>
      </c>
      <c r="L3053" s="20"/>
      <c r="M3053" s="20"/>
      <c r="N3053" s="20">
        <v>1</v>
      </c>
      <c r="O3053" s="20"/>
      <c r="P3053" s="20">
        <v>100</v>
      </c>
      <c r="Q3053" s="20"/>
      <c r="R3053" s="20"/>
      <c r="S3053" s="20"/>
      <c r="T3053" s="20"/>
      <c r="U3053" s="20"/>
      <c r="V3053" s="106">
        <f t="shared" si="459"/>
        <v>346900</v>
      </c>
      <c r="W3053" s="106">
        <f t="shared" si="450"/>
        <v>346900</v>
      </c>
      <c r="X3053" s="107">
        <v>0</v>
      </c>
      <c r="Y3053" s="107">
        <f t="shared" si="466"/>
        <v>346900</v>
      </c>
      <c r="Z3053" s="22">
        <v>0.01</v>
      </c>
    </row>
    <row r="3054" spans="1:26" ht="24.75" thickBot="1" x14ac:dyDescent="0.6">
      <c r="A3054" s="41">
        <v>2559</v>
      </c>
      <c r="B3054" s="20" t="s">
        <v>62</v>
      </c>
      <c r="C3054" s="20" t="s">
        <v>79</v>
      </c>
      <c r="D3054" s="20">
        <v>5</v>
      </c>
      <c r="E3054" s="20">
        <v>0</v>
      </c>
      <c r="F3054" s="20">
        <v>47</v>
      </c>
      <c r="G3054" s="20">
        <v>1</v>
      </c>
      <c r="H3054" s="20">
        <f t="shared" si="467"/>
        <v>2047</v>
      </c>
      <c r="I3054" s="20">
        <f>VLOOKUP(C3054,'[2]คำนวณภาษีทั้ง อปท.'!$P:$AE,16,0)</f>
        <v>100</v>
      </c>
      <c r="J3054" s="106">
        <f t="shared" si="457"/>
        <v>204700</v>
      </c>
      <c r="K3054" s="20">
        <v>2</v>
      </c>
      <c r="L3054" s="20"/>
      <c r="M3054" s="20"/>
      <c r="N3054" s="20">
        <v>1</v>
      </c>
      <c r="O3054" s="20"/>
      <c r="P3054" s="20">
        <v>100</v>
      </c>
      <c r="Q3054" s="20"/>
      <c r="R3054" s="20"/>
      <c r="S3054" s="20"/>
      <c r="T3054" s="20"/>
      <c r="U3054" s="20"/>
      <c r="V3054" s="106">
        <f t="shared" si="459"/>
        <v>204700</v>
      </c>
      <c r="W3054" s="106">
        <f t="shared" si="450"/>
        <v>204700</v>
      </c>
      <c r="X3054" s="107">
        <v>0</v>
      </c>
      <c r="Y3054" s="107">
        <f t="shared" si="466"/>
        <v>204700</v>
      </c>
      <c r="Z3054" s="22">
        <v>0.01</v>
      </c>
    </row>
    <row r="3055" spans="1:26" ht="24.75" thickBot="1" x14ac:dyDescent="0.6">
      <c r="A3055" s="41">
        <v>2560</v>
      </c>
      <c r="B3055" s="20" t="s">
        <v>62</v>
      </c>
      <c r="C3055" s="109" t="s">
        <v>80</v>
      </c>
      <c r="D3055" s="20">
        <v>3</v>
      </c>
      <c r="E3055" s="20">
        <v>1</v>
      </c>
      <c r="F3055" s="20">
        <v>56</v>
      </c>
      <c r="G3055" s="20">
        <v>1</v>
      </c>
      <c r="H3055" s="20">
        <f t="shared" si="467"/>
        <v>1356</v>
      </c>
      <c r="I3055" s="20">
        <v>170</v>
      </c>
      <c r="J3055" s="106">
        <f t="shared" si="457"/>
        <v>230520</v>
      </c>
      <c r="K3055" s="20">
        <v>2</v>
      </c>
      <c r="L3055" s="20"/>
      <c r="M3055" s="20"/>
      <c r="N3055" s="20">
        <v>1</v>
      </c>
      <c r="O3055" s="20"/>
      <c r="P3055" s="20">
        <v>100</v>
      </c>
      <c r="Q3055" s="20"/>
      <c r="R3055" s="20"/>
      <c r="S3055" s="20"/>
      <c r="T3055" s="20"/>
      <c r="U3055" s="20"/>
      <c r="V3055" s="106">
        <f t="shared" si="459"/>
        <v>230520</v>
      </c>
      <c r="W3055" s="106">
        <f t="shared" si="450"/>
        <v>230520</v>
      </c>
      <c r="X3055" s="107">
        <v>0</v>
      </c>
      <c r="Y3055" s="107">
        <f t="shared" si="466"/>
        <v>230520</v>
      </c>
      <c r="Z3055" s="22">
        <v>0.01</v>
      </c>
    </row>
    <row r="3056" spans="1:26" ht="24.75" thickBot="1" x14ac:dyDescent="0.6">
      <c r="A3056" s="41">
        <v>2561</v>
      </c>
      <c r="B3056" s="20" t="s">
        <v>62</v>
      </c>
      <c r="C3056" s="20" t="s">
        <v>81</v>
      </c>
      <c r="D3056" s="20">
        <v>18</v>
      </c>
      <c r="E3056" s="20">
        <v>1</v>
      </c>
      <c r="F3056" s="20">
        <v>18</v>
      </c>
      <c r="G3056" s="20">
        <v>1</v>
      </c>
      <c r="H3056" s="20">
        <f t="shared" si="467"/>
        <v>7318</v>
      </c>
      <c r="I3056" s="20">
        <f>VLOOKUP(C3056,'[2]คำนวณภาษีทั้ง อปท.'!$P:$AE,16,0)</f>
        <v>100</v>
      </c>
      <c r="J3056" s="106">
        <f t="shared" si="457"/>
        <v>731800</v>
      </c>
      <c r="K3056" s="20">
        <v>2</v>
      </c>
      <c r="L3056" s="20"/>
      <c r="M3056" s="20"/>
      <c r="N3056" s="20">
        <v>1</v>
      </c>
      <c r="O3056" s="20"/>
      <c r="P3056" s="20">
        <v>100</v>
      </c>
      <c r="Q3056" s="20"/>
      <c r="R3056" s="20"/>
      <c r="S3056" s="20"/>
      <c r="T3056" s="20"/>
      <c r="U3056" s="20"/>
      <c r="V3056" s="106">
        <f t="shared" si="459"/>
        <v>731800</v>
      </c>
      <c r="W3056" s="106">
        <f t="shared" si="450"/>
        <v>731800</v>
      </c>
      <c r="X3056" s="107">
        <v>0</v>
      </c>
      <c r="Y3056" s="107">
        <f t="shared" si="466"/>
        <v>731800</v>
      </c>
      <c r="Z3056" s="22">
        <v>0.01</v>
      </c>
    </row>
    <row r="3057" spans="1:26" ht="24.75" thickBot="1" x14ac:dyDescent="0.6">
      <c r="A3057" s="41">
        <v>2562</v>
      </c>
      <c r="B3057" s="20" t="s">
        <v>62</v>
      </c>
      <c r="C3057" s="20" t="s">
        <v>82</v>
      </c>
      <c r="D3057" s="20">
        <v>10</v>
      </c>
      <c r="E3057" s="20">
        <v>2</v>
      </c>
      <c r="F3057" s="20">
        <v>19</v>
      </c>
      <c r="G3057" s="20">
        <v>1</v>
      </c>
      <c r="H3057" s="20">
        <f t="shared" si="467"/>
        <v>4219</v>
      </c>
      <c r="I3057" s="20">
        <v>170</v>
      </c>
      <c r="J3057" s="106">
        <f t="shared" si="457"/>
        <v>717230</v>
      </c>
      <c r="K3057" s="20">
        <v>2</v>
      </c>
      <c r="L3057" s="20"/>
      <c r="M3057" s="20"/>
      <c r="N3057" s="20">
        <v>1</v>
      </c>
      <c r="O3057" s="20"/>
      <c r="P3057" s="20">
        <v>100</v>
      </c>
      <c r="Q3057" s="20"/>
      <c r="R3057" s="20"/>
      <c r="S3057" s="20"/>
      <c r="T3057" s="20"/>
      <c r="U3057" s="20"/>
      <c r="V3057" s="106">
        <f t="shared" si="459"/>
        <v>717230</v>
      </c>
      <c r="W3057" s="106">
        <f t="shared" si="450"/>
        <v>717230</v>
      </c>
      <c r="X3057" s="107">
        <v>0</v>
      </c>
      <c r="Y3057" s="107">
        <f t="shared" si="466"/>
        <v>717230</v>
      </c>
      <c r="Z3057" s="22">
        <v>0.01</v>
      </c>
    </row>
    <row r="3058" spans="1:26" ht="24.75" thickBot="1" x14ac:dyDescent="0.6">
      <c r="A3058" s="41">
        <v>2563</v>
      </c>
      <c r="B3058" s="20" t="s">
        <v>62</v>
      </c>
      <c r="C3058" s="20" t="s">
        <v>83</v>
      </c>
      <c r="D3058" s="20">
        <v>13</v>
      </c>
      <c r="E3058" s="20">
        <v>3</v>
      </c>
      <c r="F3058" s="20">
        <v>52</v>
      </c>
      <c r="G3058" s="20">
        <v>1</v>
      </c>
      <c r="H3058" s="20">
        <f t="shared" si="467"/>
        <v>5552</v>
      </c>
      <c r="I3058" s="20">
        <v>170</v>
      </c>
      <c r="J3058" s="106">
        <f t="shared" si="457"/>
        <v>943840</v>
      </c>
      <c r="K3058" s="20">
        <v>2</v>
      </c>
      <c r="L3058" s="20"/>
      <c r="M3058" s="20"/>
      <c r="N3058" s="20">
        <v>1</v>
      </c>
      <c r="O3058" s="20"/>
      <c r="P3058" s="20">
        <v>100</v>
      </c>
      <c r="Q3058" s="20"/>
      <c r="R3058" s="20"/>
      <c r="S3058" s="20"/>
      <c r="T3058" s="20"/>
      <c r="U3058" s="20"/>
      <c r="V3058" s="106">
        <f t="shared" si="459"/>
        <v>943840</v>
      </c>
      <c r="W3058" s="106">
        <f t="shared" si="450"/>
        <v>943840</v>
      </c>
      <c r="X3058" s="107">
        <v>0</v>
      </c>
      <c r="Y3058" s="107">
        <f t="shared" si="466"/>
        <v>943840</v>
      </c>
      <c r="Z3058" s="22">
        <v>0.01</v>
      </c>
    </row>
    <row r="3059" spans="1:26" ht="24.75" thickBot="1" x14ac:dyDescent="0.6">
      <c r="A3059" s="41">
        <v>2564</v>
      </c>
      <c r="B3059" s="20" t="s">
        <v>62</v>
      </c>
      <c r="C3059" s="20" t="s">
        <v>84</v>
      </c>
      <c r="D3059" s="20">
        <v>2</v>
      </c>
      <c r="E3059" s="20">
        <v>3</v>
      </c>
      <c r="F3059" s="20">
        <v>80</v>
      </c>
      <c r="G3059" s="20">
        <v>1</v>
      </c>
      <c r="H3059" s="20">
        <f t="shared" si="467"/>
        <v>1180</v>
      </c>
      <c r="I3059" s="20">
        <v>170</v>
      </c>
      <c r="J3059" s="106">
        <f t="shared" si="457"/>
        <v>200600</v>
      </c>
      <c r="K3059" s="20">
        <v>2</v>
      </c>
      <c r="L3059" s="20"/>
      <c r="M3059" s="20"/>
      <c r="N3059" s="20">
        <v>1</v>
      </c>
      <c r="O3059" s="20"/>
      <c r="P3059" s="20">
        <v>100</v>
      </c>
      <c r="Q3059" s="20"/>
      <c r="R3059" s="20"/>
      <c r="S3059" s="20"/>
      <c r="T3059" s="20"/>
      <c r="U3059" s="20"/>
      <c r="V3059" s="106">
        <f t="shared" si="459"/>
        <v>200600</v>
      </c>
      <c r="W3059" s="106">
        <f t="shared" si="450"/>
        <v>200600</v>
      </c>
      <c r="X3059" s="107">
        <v>0</v>
      </c>
      <c r="Y3059" s="107">
        <f t="shared" si="466"/>
        <v>200600</v>
      </c>
      <c r="Z3059" s="22">
        <v>0.01</v>
      </c>
    </row>
    <row r="3060" spans="1:26" ht="24.75" thickBot="1" x14ac:dyDescent="0.6">
      <c r="A3060" s="41">
        <v>2565</v>
      </c>
      <c r="B3060" s="20" t="s">
        <v>62</v>
      </c>
      <c r="C3060" s="20" t="s">
        <v>85</v>
      </c>
      <c r="D3060" s="20">
        <v>3</v>
      </c>
      <c r="E3060" s="20">
        <v>0</v>
      </c>
      <c r="F3060" s="20">
        <v>70</v>
      </c>
      <c r="G3060" s="20">
        <v>1</v>
      </c>
      <c r="H3060" s="20">
        <f t="shared" si="467"/>
        <v>1270</v>
      </c>
      <c r="I3060" s="20">
        <v>170</v>
      </c>
      <c r="J3060" s="106">
        <f t="shared" si="457"/>
        <v>215900</v>
      </c>
      <c r="K3060" s="20">
        <v>2</v>
      </c>
      <c r="L3060" s="20"/>
      <c r="M3060" s="20"/>
      <c r="N3060" s="20">
        <v>1</v>
      </c>
      <c r="O3060" s="20"/>
      <c r="P3060" s="20">
        <v>100</v>
      </c>
      <c r="Q3060" s="20"/>
      <c r="R3060" s="20"/>
      <c r="S3060" s="20"/>
      <c r="T3060" s="20"/>
      <c r="U3060" s="20"/>
      <c r="V3060" s="106">
        <f t="shared" si="459"/>
        <v>215900</v>
      </c>
      <c r="W3060" s="106">
        <f t="shared" si="450"/>
        <v>215900</v>
      </c>
      <c r="X3060" s="107">
        <v>0</v>
      </c>
      <c r="Y3060" s="107">
        <f t="shared" si="466"/>
        <v>215900</v>
      </c>
      <c r="Z3060" s="22">
        <v>0.01</v>
      </c>
    </row>
    <row r="3061" spans="1:26" ht="24.75" thickBot="1" x14ac:dyDescent="0.6">
      <c r="A3061" s="41">
        <v>2566</v>
      </c>
      <c r="B3061" s="20" t="s">
        <v>62</v>
      </c>
      <c r="C3061" s="20" t="s">
        <v>86</v>
      </c>
      <c r="D3061" s="20">
        <v>4</v>
      </c>
      <c r="E3061" s="20">
        <v>2</v>
      </c>
      <c r="F3061" s="20">
        <v>71</v>
      </c>
      <c r="G3061" s="20">
        <v>1</v>
      </c>
      <c r="H3061" s="20">
        <f t="shared" si="467"/>
        <v>1871</v>
      </c>
      <c r="I3061" s="20">
        <v>170</v>
      </c>
      <c r="J3061" s="106">
        <f t="shared" si="457"/>
        <v>318070</v>
      </c>
      <c r="K3061" s="20">
        <v>2</v>
      </c>
      <c r="L3061" s="20"/>
      <c r="M3061" s="20"/>
      <c r="N3061" s="20">
        <v>1</v>
      </c>
      <c r="O3061" s="20"/>
      <c r="P3061" s="20">
        <v>100</v>
      </c>
      <c r="Q3061" s="20"/>
      <c r="R3061" s="20"/>
      <c r="S3061" s="20"/>
      <c r="T3061" s="20"/>
      <c r="U3061" s="20"/>
      <c r="V3061" s="106">
        <f t="shared" si="459"/>
        <v>318070</v>
      </c>
      <c r="W3061" s="106">
        <f t="shared" si="450"/>
        <v>318070</v>
      </c>
      <c r="X3061" s="107">
        <v>0</v>
      </c>
      <c r="Y3061" s="107">
        <f t="shared" si="466"/>
        <v>318070</v>
      </c>
      <c r="Z3061" s="22">
        <v>0.01</v>
      </c>
    </row>
    <row r="3062" spans="1:26" ht="24.75" thickBot="1" x14ac:dyDescent="0.6">
      <c r="A3062" s="41">
        <v>2567</v>
      </c>
      <c r="B3062" s="20" t="s">
        <v>62</v>
      </c>
      <c r="C3062" s="20" t="s">
        <v>87</v>
      </c>
      <c r="D3062" s="20">
        <v>28</v>
      </c>
      <c r="E3062" s="20">
        <v>1</v>
      </c>
      <c r="F3062" s="20">
        <v>43</v>
      </c>
      <c r="G3062" s="20">
        <v>1</v>
      </c>
      <c r="H3062" s="20">
        <f t="shared" si="467"/>
        <v>11343</v>
      </c>
      <c r="I3062" s="20">
        <v>170</v>
      </c>
      <c r="J3062" s="106">
        <f t="shared" si="457"/>
        <v>1928310</v>
      </c>
      <c r="K3062" s="20">
        <v>2</v>
      </c>
      <c r="L3062" s="20"/>
      <c r="M3062" s="20"/>
      <c r="N3062" s="20">
        <v>1</v>
      </c>
      <c r="O3062" s="20"/>
      <c r="P3062" s="20">
        <v>100</v>
      </c>
      <c r="Q3062" s="20"/>
      <c r="R3062" s="20"/>
      <c r="S3062" s="20"/>
      <c r="T3062" s="20"/>
      <c r="U3062" s="20"/>
      <c r="V3062" s="106">
        <f t="shared" si="459"/>
        <v>1928310</v>
      </c>
      <c r="W3062" s="106">
        <f t="shared" si="450"/>
        <v>1928310</v>
      </c>
      <c r="X3062" s="107">
        <v>0</v>
      </c>
      <c r="Y3062" s="107">
        <f t="shared" si="466"/>
        <v>1928310</v>
      </c>
      <c r="Z3062" s="22">
        <v>0.01</v>
      </c>
    </row>
    <row r="3063" spans="1:26" ht="24.75" thickBot="1" x14ac:dyDescent="0.6">
      <c r="A3063" s="41">
        <v>2568</v>
      </c>
      <c r="B3063" s="20" t="s">
        <v>62</v>
      </c>
      <c r="C3063" s="20" t="s">
        <v>88</v>
      </c>
      <c r="D3063" s="20">
        <v>21</v>
      </c>
      <c r="E3063" s="20">
        <v>0</v>
      </c>
      <c r="F3063" s="20">
        <v>3</v>
      </c>
      <c r="G3063" s="20">
        <v>1</v>
      </c>
      <c r="H3063" s="20">
        <f t="shared" si="467"/>
        <v>8403</v>
      </c>
      <c r="I3063" s="20">
        <f>VLOOKUP(C3063,'[2]คำนวณภาษีทั้ง อปท.'!$P:$AE,16,0)</f>
        <v>100</v>
      </c>
      <c r="J3063" s="106">
        <f t="shared" si="457"/>
        <v>840300</v>
      </c>
      <c r="K3063" s="20">
        <v>2</v>
      </c>
      <c r="L3063" s="20"/>
      <c r="M3063" s="20"/>
      <c r="N3063" s="20">
        <v>1</v>
      </c>
      <c r="O3063" s="20"/>
      <c r="P3063" s="20">
        <v>100</v>
      </c>
      <c r="Q3063" s="20"/>
      <c r="R3063" s="20"/>
      <c r="S3063" s="20"/>
      <c r="T3063" s="20"/>
      <c r="U3063" s="20"/>
      <c r="V3063" s="106">
        <f t="shared" si="459"/>
        <v>840300</v>
      </c>
      <c r="W3063" s="106">
        <f t="shared" si="450"/>
        <v>840300</v>
      </c>
      <c r="X3063" s="107">
        <v>0</v>
      </c>
      <c r="Y3063" s="107">
        <f t="shared" si="466"/>
        <v>840300</v>
      </c>
      <c r="Z3063" s="22">
        <v>0.01</v>
      </c>
    </row>
    <row r="3064" spans="1:26" ht="24.75" thickBot="1" x14ac:dyDescent="0.6">
      <c r="A3064" s="41">
        <v>2569</v>
      </c>
      <c r="B3064" s="20" t="s">
        <v>62</v>
      </c>
      <c r="C3064" s="20" t="s">
        <v>89</v>
      </c>
      <c r="D3064" s="20">
        <v>11</v>
      </c>
      <c r="E3064" s="20">
        <v>0</v>
      </c>
      <c r="F3064" s="20">
        <v>81</v>
      </c>
      <c r="G3064" s="20">
        <v>1</v>
      </c>
      <c r="H3064" s="20">
        <f t="shared" si="467"/>
        <v>4481</v>
      </c>
      <c r="I3064" s="20">
        <f>VLOOKUP(C3064,'[2]คำนวณภาษีทั้ง อปท.'!$P:$AE,16,0)</f>
        <v>100</v>
      </c>
      <c r="J3064" s="106">
        <f t="shared" si="457"/>
        <v>448100</v>
      </c>
      <c r="K3064" s="20">
        <v>2</v>
      </c>
      <c r="L3064" s="20"/>
      <c r="M3064" s="20"/>
      <c r="N3064" s="20">
        <v>1</v>
      </c>
      <c r="O3064" s="20"/>
      <c r="P3064" s="20">
        <v>100</v>
      </c>
      <c r="Q3064" s="20"/>
      <c r="R3064" s="20"/>
      <c r="S3064" s="20"/>
      <c r="T3064" s="20"/>
      <c r="U3064" s="20"/>
      <c r="V3064" s="106">
        <f t="shared" si="459"/>
        <v>448100</v>
      </c>
      <c r="W3064" s="106">
        <f t="shared" si="450"/>
        <v>448100</v>
      </c>
      <c r="X3064" s="107">
        <v>0</v>
      </c>
      <c r="Y3064" s="107">
        <f t="shared" si="466"/>
        <v>448100</v>
      </c>
      <c r="Z3064" s="22">
        <v>0.01</v>
      </c>
    </row>
    <row r="3065" spans="1:26" ht="24.75" thickBot="1" x14ac:dyDescent="0.6">
      <c r="A3065" s="41">
        <v>2570</v>
      </c>
      <c r="B3065" s="20" t="s">
        <v>62</v>
      </c>
      <c r="C3065" s="20" t="s">
        <v>90</v>
      </c>
      <c r="D3065" s="20">
        <v>23</v>
      </c>
      <c r="E3065" s="20">
        <v>3</v>
      </c>
      <c r="F3065" s="20">
        <v>83</v>
      </c>
      <c r="G3065" s="20">
        <v>1</v>
      </c>
      <c r="H3065" s="20">
        <f t="shared" si="467"/>
        <v>9583</v>
      </c>
      <c r="I3065" s="20">
        <v>170</v>
      </c>
      <c r="J3065" s="106">
        <f t="shared" si="457"/>
        <v>1629110</v>
      </c>
      <c r="K3065" s="20">
        <v>2</v>
      </c>
      <c r="L3065" s="20"/>
      <c r="M3065" s="20"/>
      <c r="N3065" s="20">
        <v>1</v>
      </c>
      <c r="O3065" s="20"/>
      <c r="P3065" s="20">
        <v>100</v>
      </c>
      <c r="Q3065" s="20"/>
      <c r="R3065" s="20"/>
      <c r="S3065" s="20"/>
      <c r="T3065" s="20"/>
      <c r="U3065" s="20"/>
      <c r="V3065" s="106">
        <f t="shared" si="459"/>
        <v>1629110</v>
      </c>
      <c r="W3065" s="106">
        <f t="shared" si="450"/>
        <v>1629110</v>
      </c>
      <c r="X3065" s="107">
        <v>0</v>
      </c>
      <c r="Y3065" s="107">
        <f t="shared" si="466"/>
        <v>1629110</v>
      </c>
      <c r="Z3065" s="22">
        <v>0.01</v>
      </c>
    </row>
    <row r="3066" spans="1:26" ht="24.75" thickBot="1" x14ac:dyDescent="0.6">
      <c r="A3066" s="41">
        <v>2571</v>
      </c>
      <c r="B3066" s="20" t="s">
        <v>62</v>
      </c>
      <c r="C3066" s="20" t="s">
        <v>91</v>
      </c>
      <c r="D3066" s="20">
        <v>25</v>
      </c>
      <c r="E3066" s="20">
        <v>3</v>
      </c>
      <c r="F3066" s="20">
        <v>51</v>
      </c>
      <c r="G3066" s="20">
        <v>1</v>
      </c>
      <c r="H3066" s="20">
        <f t="shared" si="467"/>
        <v>10351</v>
      </c>
      <c r="I3066" s="20">
        <f>VLOOKUP(C3066,'[2]คำนวณภาษีทั้ง อปท.'!$P:$AE,16,0)</f>
        <v>100</v>
      </c>
      <c r="J3066" s="106">
        <f t="shared" si="457"/>
        <v>1035100</v>
      </c>
      <c r="K3066" s="20">
        <v>2</v>
      </c>
      <c r="L3066" s="20"/>
      <c r="M3066" s="20"/>
      <c r="N3066" s="20">
        <v>1</v>
      </c>
      <c r="O3066" s="20"/>
      <c r="P3066" s="20">
        <v>100</v>
      </c>
      <c r="Q3066" s="20"/>
      <c r="R3066" s="20"/>
      <c r="S3066" s="20"/>
      <c r="T3066" s="20"/>
      <c r="U3066" s="20"/>
      <c r="V3066" s="106">
        <f t="shared" si="459"/>
        <v>1035100</v>
      </c>
      <c r="W3066" s="106">
        <f t="shared" si="450"/>
        <v>1035100</v>
      </c>
      <c r="X3066" s="107">
        <v>0</v>
      </c>
      <c r="Y3066" s="107">
        <f t="shared" si="466"/>
        <v>1035100</v>
      </c>
      <c r="Z3066" s="22">
        <v>0.01</v>
      </c>
    </row>
    <row r="3067" spans="1:26" ht="24.75" thickBot="1" x14ac:dyDescent="0.6">
      <c r="A3067" s="41">
        <v>2572</v>
      </c>
      <c r="B3067" s="20" t="s">
        <v>62</v>
      </c>
      <c r="C3067" s="20" t="s">
        <v>92</v>
      </c>
      <c r="D3067" s="20">
        <v>12</v>
      </c>
      <c r="E3067" s="20">
        <v>3</v>
      </c>
      <c r="F3067" s="20">
        <v>99</v>
      </c>
      <c r="G3067" s="20">
        <v>1</v>
      </c>
      <c r="H3067" s="20">
        <f t="shared" si="467"/>
        <v>5199</v>
      </c>
      <c r="I3067" s="20">
        <v>170</v>
      </c>
      <c r="J3067" s="106">
        <f t="shared" si="457"/>
        <v>883830</v>
      </c>
      <c r="K3067" s="20">
        <v>2</v>
      </c>
      <c r="L3067" s="20"/>
      <c r="M3067" s="20"/>
      <c r="N3067" s="20">
        <v>1</v>
      </c>
      <c r="O3067" s="20"/>
      <c r="P3067" s="20">
        <v>100</v>
      </c>
      <c r="Q3067" s="20"/>
      <c r="R3067" s="20"/>
      <c r="S3067" s="20"/>
      <c r="T3067" s="20"/>
      <c r="U3067" s="20"/>
      <c r="V3067" s="106">
        <f t="shared" si="459"/>
        <v>883830</v>
      </c>
      <c r="W3067" s="106">
        <f t="shared" si="450"/>
        <v>883830</v>
      </c>
      <c r="X3067" s="107">
        <v>0</v>
      </c>
      <c r="Y3067" s="107">
        <f t="shared" si="466"/>
        <v>883830</v>
      </c>
      <c r="Z3067" s="22">
        <v>0.01</v>
      </c>
    </row>
    <row r="3068" spans="1:26" ht="24.75" thickBot="1" x14ac:dyDescent="0.6">
      <c r="A3068" s="41">
        <v>2573</v>
      </c>
      <c r="B3068" s="20" t="s">
        <v>62</v>
      </c>
      <c r="C3068" s="20" t="s">
        <v>93</v>
      </c>
      <c r="D3068" s="20">
        <v>31</v>
      </c>
      <c r="E3068" s="20">
        <v>1</v>
      </c>
      <c r="F3068" s="20">
        <v>2</v>
      </c>
      <c r="G3068" s="20">
        <v>1</v>
      </c>
      <c r="H3068" s="20">
        <f t="shared" si="467"/>
        <v>12502</v>
      </c>
      <c r="I3068" s="20">
        <f>VLOOKUP(C3068,'[2]คำนวณภาษีทั้ง อปท.'!$P:$AE,16,0)</f>
        <v>100</v>
      </c>
      <c r="J3068" s="106">
        <f t="shared" si="457"/>
        <v>1250200</v>
      </c>
      <c r="K3068" s="20">
        <v>2</v>
      </c>
      <c r="L3068" s="20"/>
      <c r="M3068" s="20"/>
      <c r="N3068" s="20">
        <v>1</v>
      </c>
      <c r="O3068" s="20"/>
      <c r="P3068" s="20">
        <v>100</v>
      </c>
      <c r="Q3068" s="20"/>
      <c r="R3068" s="20"/>
      <c r="S3068" s="20"/>
      <c r="T3068" s="20"/>
      <c r="U3068" s="20"/>
      <c r="V3068" s="106">
        <f t="shared" si="459"/>
        <v>1250200</v>
      </c>
      <c r="W3068" s="106">
        <f t="shared" si="450"/>
        <v>1250200</v>
      </c>
      <c r="X3068" s="107">
        <v>0</v>
      </c>
      <c r="Y3068" s="107">
        <f t="shared" si="466"/>
        <v>1250200</v>
      </c>
      <c r="Z3068" s="22">
        <v>0.01</v>
      </c>
    </row>
    <row r="3069" spans="1:26" ht="24.75" thickBot="1" x14ac:dyDescent="0.6">
      <c r="A3069" s="41">
        <v>2574</v>
      </c>
      <c r="B3069" s="20" t="s">
        <v>62</v>
      </c>
      <c r="C3069" s="20" t="s">
        <v>94</v>
      </c>
      <c r="D3069" s="20">
        <v>19</v>
      </c>
      <c r="E3069" s="20">
        <v>3</v>
      </c>
      <c r="F3069" s="20">
        <v>2</v>
      </c>
      <c r="G3069" s="20">
        <v>1</v>
      </c>
      <c r="H3069" s="20">
        <f t="shared" si="467"/>
        <v>7902</v>
      </c>
      <c r="I3069" s="20">
        <f>VLOOKUP(C3069,'[2]คำนวณภาษีทั้ง อปท.'!$P:$AE,16,0)</f>
        <v>100</v>
      </c>
      <c r="J3069" s="106">
        <f t="shared" si="457"/>
        <v>790200</v>
      </c>
      <c r="K3069" s="20">
        <v>2</v>
      </c>
      <c r="L3069" s="20"/>
      <c r="M3069" s="20"/>
      <c r="N3069" s="20">
        <v>1</v>
      </c>
      <c r="O3069" s="20"/>
      <c r="P3069" s="20">
        <v>100</v>
      </c>
      <c r="Q3069" s="20"/>
      <c r="R3069" s="20"/>
      <c r="S3069" s="20"/>
      <c r="T3069" s="20"/>
      <c r="U3069" s="20"/>
      <c r="V3069" s="106">
        <f t="shared" si="459"/>
        <v>790200</v>
      </c>
      <c r="W3069" s="106">
        <f t="shared" si="450"/>
        <v>790200</v>
      </c>
      <c r="X3069" s="107">
        <v>0</v>
      </c>
      <c r="Y3069" s="107">
        <f t="shared" si="466"/>
        <v>790200</v>
      </c>
      <c r="Z3069" s="22">
        <v>0.01</v>
      </c>
    </row>
    <row r="3070" spans="1:26" ht="24.75" thickBot="1" x14ac:dyDescent="0.6">
      <c r="A3070" s="41">
        <v>2575</v>
      </c>
      <c r="B3070" s="20" t="s">
        <v>62</v>
      </c>
      <c r="C3070" s="20" t="s">
        <v>95</v>
      </c>
      <c r="D3070" s="20">
        <v>12</v>
      </c>
      <c r="E3070" s="20">
        <v>2</v>
      </c>
      <c r="F3070" s="20">
        <v>66</v>
      </c>
      <c r="G3070" s="20">
        <v>1</v>
      </c>
      <c r="H3070" s="20">
        <f t="shared" si="467"/>
        <v>5066</v>
      </c>
      <c r="I3070" s="20">
        <f>VLOOKUP(C3070,'[2]คำนวณภาษีทั้ง อปท.'!$P:$AE,16,0)</f>
        <v>100</v>
      </c>
      <c r="J3070" s="106">
        <f t="shared" si="457"/>
        <v>506600</v>
      </c>
      <c r="K3070" s="20">
        <v>2</v>
      </c>
      <c r="L3070" s="20"/>
      <c r="M3070" s="20"/>
      <c r="N3070" s="20">
        <v>1</v>
      </c>
      <c r="O3070" s="20"/>
      <c r="P3070" s="20">
        <v>100</v>
      </c>
      <c r="Q3070" s="20"/>
      <c r="R3070" s="20"/>
      <c r="S3070" s="20"/>
      <c r="T3070" s="20"/>
      <c r="U3070" s="20"/>
      <c r="V3070" s="106">
        <f t="shared" si="459"/>
        <v>506600</v>
      </c>
      <c r="W3070" s="106">
        <f t="shared" si="450"/>
        <v>506600</v>
      </c>
      <c r="X3070" s="107">
        <v>0</v>
      </c>
      <c r="Y3070" s="107">
        <f t="shared" si="466"/>
        <v>506600</v>
      </c>
      <c r="Z3070" s="22">
        <v>0.01</v>
      </c>
    </row>
    <row r="3071" spans="1:26" ht="24.75" thickBot="1" x14ac:dyDescent="0.6">
      <c r="A3071" s="41">
        <v>2576</v>
      </c>
      <c r="B3071" s="20" t="s">
        <v>62</v>
      </c>
      <c r="C3071" s="20" t="s">
        <v>96</v>
      </c>
      <c r="D3071" s="20">
        <v>39</v>
      </c>
      <c r="E3071" s="20">
        <v>1</v>
      </c>
      <c r="F3071" s="20">
        <v>84</v>
      </c>
      <c r="G3071" s="20">
        <v>1</v>
      </c>
      <c r="H3071" s="20">
        <f t="shared" si="467"/>
        <v>15784</v>
      </c>
      <c r="I3071" s="20">
        <f>VLOOKUP(C3071,'[2]คำนวณภาษีทั้ง อปท.'!$P:$AE,16,0)</f>
        <v>100</v>
      </c>
      <c r="J3071" s="106">
        <f t="shared" si="457"/>
        <v>1578400</v>
      </c>
      <c r="K3071" s="20">
        <v>2</v>
      </c>
      <c r="L3071" s="20"/>
      <c r="M3071" s="20"/>
      <c r="N3071" s="20">
        <v>1</v>
      </c>
      <c r="O3071" s="20"/>
      <c r="P3071" s="20">
        <v>100</v>
      </c>
      <c r="Q3071" s="20"/>
      <c r="R3071" s="20"/>
      <c r="S3071" s="20"/>
      <c r="T3071" s="20"/>
      <c r="U3071" s="20"/>
      <c r="V3071" s="106">
        <f t="shared" si="459"/>
        <v>1578400</v>
      </c>
      <c r="W3071" s="106">
        <f t="shared" si="450"/>
        <v>1578400</v>
      </c>
      <c r="X3071" s="107">
        <v>0</v>
      </c>
      <c r="Y3071" s="107">
        <f t="shared" si="466"/>
        <v>1578400</v>
      </c>
      <c r="Z3071" s="22">
        <v>0.01</v>
      </c>
    </row>
    <row r="3072" spans="1:26" ht="24.75" thickBot="1" x14ac:dyDescent="0.6">
      <c r="A3072" s="41">
        <v>2577</v>
      </c>
      <c r="B3072" s="20" t="s">
        <v>62</v>
      </c>
      <c r="C3072" s="20" t="s">
        <v>97</v>
      </c>
      <c r="D3072" s="20">
        <v>25</v>
      </c>
      <c r="E3072" s="20">
        <v>3</v>
      </c>
      <c r="F3072" s="20">
        <v>4</v>
      </c>
      <c r="G3072" s="20">
        <v>1</v>
      </c>
      <c r="H3072" s="20">
        <f t="shared" si="467"/>
        <v>10304</v>
      </c>
      <c r="I3072" s="20">
        <v>170</v>
      </c>
      <c r="J3072" s="106">
        <f t="shared" si="457"/>
        <v>1751680</v>
      </c>
      <c r="K3072" s="20">
        <v>2</v>
      </c>
      <c r="L3072" s="20"/>
      <c r="M3072" s="20"/>
      <c r="N3072" s="20">
        <v>1</v>
      </c>
      <c r="O3072" s="20"/>
      <c r="P3072" s="20">
        <v>100</v>
      </c>
      <c r="Q3072" s="20"/>
      <c r="R3072" s="20"/>
      <c r="S3072" s="20"/>
      <c r="T3072" s="20"/>
      <c r="U3072" s="20"/>
      <c r="V3072" s="106">
        <f t="shared" si="459"/>
        <v>1751680</v>
      </c>
      <c r="W3072" s="106">
        <f t="shared" si="450"/>
        <v>1751680</v>
      </c>
      <c r="X3072" s="107">
        <v>0</v>
      </c>
      <c r="Y3072" s="107">
        <f t="shared" si="466"/>
        <v>1751680</v>
      </c>
      <c r="Z3072" s="22">
        <v>0.01</v>
      </c>
    </row>
    <row r="3073" spans="1:26" ht="24.75" thickBot="1" x14ac:dyDescent="0.6">
      <c r="A3073" s="41">
        <v>2578</v>
      </c>
      <c r="B3073" s="20" t="s">
        <v>62</v>
      </c>
      <c r="C3073" s="20" t="s">
        <v>98</v>
      </c>
      <c r="D3073" s="20">
        <v>44</v>
      </c>
      <c r="E3073" s="20">
        <v>2</v>
      </c>
      <c r="F3073" s="20">
        <v>79</v>
      </c>
      <c r="G3073" s="20">
        <v>1</v>
      </c>
      <c r="H3073" s="20">
        <f t="shared" si="467"/>
        <v>17879</v>
      </c>
      <c r="I3073" s="20">
        <v>170</v>
      </c>
      <c r="J3073" s="106">
        <f t="shared" si="457"/>
        <v>3039430</v>
      </c>
      <c r="K3073" s="20">
        <v>2</v>
      </c>
      <c r="L3073" s="20"/>
      <c r="M3073" s="20"/>
      <c r="N3073" s="20">
        <v>1</v>
      </c>
      <c r="O3073" s="20"/>
      <c r="P3073" s="20">
        <v>100</v>
      </c>
      <c r="Q3073" s="20"/>
      <c r="R3073" s="20"/>
      <c r="S3073" s="20"/>
      <c r="T3073" s="20"/>
      <c r="U3073" s="20"/>
      <c r="V3073" s="106">
        <f t="shared" si="459"/>
        <v>3039430</v>
      </c>
      <c r="W3073" s="106">
        <f t="shared" ref="W3073:W3136" si="468">V3073</f>
        <v>3039430</v>
      </c>
      <c r="X3073" s="107">
        <v>0</v>
      </c>
      <c r="Y3073" s="107">
        <f t="shared" si="466"/>
        <v>3039430</v>
      </c>
      <c r="Z3073" s="22">
        <v>0.01</v>
      </c>
    </row>
    <row r="3074" spans="1:26" ht="24.75" thickBot="1" x14ac:dyDescent="0.6">
      <c r="A3074" s="41">
        <v>2579</v>
      </c>
      <c r="B3074" s="20" t="s">
        <v>62</v>
      </c>
      <c r="C3074" s="111" t="s">
        <v>99</v>
      </c>
      <c r="D3074" s="20">
        <v>9</v>
      </c>
      <c r="E3074" s="20">
        <v>2</v>
      </c>
      <c r="F3074" s="20">
        <v>57</v>
      </c>
      <c r="G3074" s="20">
        <v>1</v>
      </c>
      <c r="H3074" s="20">
        <f t="shared" si="467"/>
        <v>3857</v>
      </c>
      <c r="I3074" s="20">
        <f>VLOOKUP(C3074,'[2]คำนวณภาษีทั้ง อปท.'!$P:$AE,16,0)</f>
        <v>100</v>
      </c>
      <c r="J3074" s="106">
        <f t="shared" si="457"/>
        <v>385700</v>
      </c>
      <c r="K3074" s="20">
        <v>2</v>
      </c>
      <c r="L3074" s="20"/>
      <c r="M3074" s="20"/>
      <c r="N3074" s="20">
        <v>1</v>
      </c>
      <c r="O3074" s="20"/>
      <c r="P3074" s="20">
        <v>100</v>
      </c>
      <c r="Q3074" s="20"/>
      <c r="R3074" s="20"/>
      <c r="S3074" s="20"/>
      <c r="T3074" s="20"/>
      <c r="U3074" s="20"/>
      <c r="V3074" s="106">
        <f t="shared" si="459"/>
        <v>385700</v>
      </c>
      <c r="W3074" s="106">
        <f t="shared" si="468"/>
        <v>385700</v>
      </c>
      <c r="X3074" s="107">
        <v>0</v>
      </c>
      <c r="Y3074" s="107">
        <f t="shared" si="466"/>
        <v>385700</v>
      </c>
      <c r="Z3074" s="22">
        <v>0.01</v>
      </c>
    </row>
    <row r="3075" spans="1:26" ht="24.75" thickBot="1" x14ac:dyDescent="0.6">
      <c r="A3075" s="41">
        <v>2580</v>
      </c>
      <c r="B3075" s="20" t="s">
        <v>62</v>
      </c>
      <c r="C3075" s="20" t="s">
        <v>100</v>
      </c>
      <c r="D3075" s="20">
        <v>2</v>
      </c>
      <c r="E3075" s="20">
        <v>2</v>
      </c>
      <c r="F3075" s="20">
        <v>56</v>
      </c>
      <c r="G3075" s="20">
        <v>1</v>
      </c>
      <c r="H3075" s="20">
        <f t="shared" si="467"/>
        <v>1056</v>
      </c>
      <c r="I3075" s="20">
        <v>170</v>
      </c>
      <c r="J3075" s="106">
        <f t="shared" si="457"/>
        <v>179520</v>
      </c>
      <c r="K3075" s="20">
        <v>2</v>
      </c>
      <c r="L3075" s="20"/>
      <c r="M3075" s="20"/>
      <c r="N3075" s="20">
        <v>1</v>
      </c>
      <c r="O3075" s="20"/>
      <c r="P3075" s="20">
        <v>100</v>
      </c>
      <c r="Q3075" s="20"/>
      <c r="R3075" s="20"/>
      <c r="S3075" s="20"/>
      <c r="T3075" s="20"/>
      <c r="U3075" s="20"/>
      <c r="V3075" s="106">
        <f t="shared" si="459"/>
        <v>179520</v>
      </c>
      <c r="W3075" s="106">
        <f t="shared" si="468"/>
        <v>179520</v>
      </c>
      <c r="X3075" s="107">
        <v>0</v>
      </c>
      <c r="Y3075" s="107">
        <f t="shared" si="466"/>
        <v>179520</v>
      </c>
      <c r="Z3075" s="22">
        <v>0.01</v>
      </c>
    </row>
    <row r="3076" spans="1:26" ht="24.75" thickBot="1" x14ac:dyDescent="0.6">
      <c r="A3076" s="41">
        <v>2581</v>
      </c>
      <c r="B3076" s="20" t="s">
        <v>62</v>
      </c>
      <c r="C3076" s="20" t="s">
        <v>101</v>
      </c>
      <c r="D3076" s="20">
        <v>1</v>
      </c>
      <c r="E3076" s="20">
        <v>3</v>
      </c>
      <c r="F3076" s="20">
        <v>62</v>
      </c>
      <c r="G3076" s="20">
        <v>1</v>
      </c>
      <c r="H3076" s="20">
        <f t="shared" si="467"/>
        <v>762</v>
      </c>
      <c r="I3076" s="20">
        <f>VLOOKUP(C3076,'[2]คำนวณภาษีทั้ง อปท.'!$P:$AE,16,0)</f>
        <v>100</v>
      </c>
      <c r="J3076" s="106">
        <f t="shared" si="457"/>
        <v>76200</v>
      </c>
      <c r="K3076" s="20">
        <v>2</v>
      </c>
      <c r="L3076" s="20"/>
      <c r="M3076" s="20"/>
      <c r="N3076" s="20">
        <v>1</v>
      </c>
      <c r="O3076" s="20"/>
      <c r="P3076" s="20">
        <v>100</v>
      </c>
      <c r="Q3076" s="20"/>
      <c r="R3076" s="20"/>
      <c r="S3076" s="20"/>
      <c r="T3076" s="20"/>
      <c r="U3076" s="20"/>
      <c r="V3076" s="106">
        <f t="shared" si="459"/>
        <v>76200</v>
      </c>
      <c r="W3076" s="106">
        <f t="shared" si="468"/>
        <v>76200</v>
      </c>
      <c r="X3076" s="107">
        <v>0</v>
      </c>
      <c r="Y3076" s="107">
        <f t="shared" si="466"/>
        <v>76200</v>
      </c>
      <c r="Z3076" s="22">
        <v>0.01</v>
      </c>
    </row>
    <row r="3077" spans="1:26" ht="24.75" thickBot="1" x14ac:dyDescent="0.6">
      <c r="A3077" s="41">
        <v>2582</v>
      </c>
      <c r="B3077" s="20" t="s">
        <v>62</v>
      </c>
      <c r="C3077" s="20" t="s">
        <v>102</v>
      </c>
      <c r="D3077" s="20">
        <v>29</v>
      </c>
      <c r="E3077" s="20">
        <v>0</v>
      </c>
      <c r="F3077" s="20">
        <v>93</v>
      </c>
      <c r="G3077" s="20">
        <v>1</v>
      </c>
      <c r="H3077" s="20">
        <f t="shared" si="467"/>
        <v>11693</v>
      </c>
      <c r="I3077" s="20">
        <v>170</v>
      </c>
      <c r="J3077" s="106">
        <f t="shared" si="457"/>
        <v>1987810</v>
      </c>
      <c r="K3077" s="20">
        <v>2</v>
      </c>
      <c r="L3077" s="20"/>
      <c r="M3077" s="20"/>
      <c r="N3077" s="20">
        <v>1</v>
      </c>
      <c r="O3077" s="20"/>
      <c r="P3077" s="20">
        <v>100</v>
      </c>
      <c r="Q3077" s="20"/>
      <c r="R3077" s="20"/>
      <c r="S3077" s="20"/>
      <c r="T3077" s="20"/>
      <c r="U3077" s="20"/>
      <c r="V3077" s="106">
        <f t="shared" si="459"/>
        <v>1987810</v>
      </c>
      <c r="W3077" s="106">
        <f t="shared" si="468"/>
        <v>1987810</v>
      </c>
      <c r="X3077" s="107">
        <v>0</v>
      </c>
      <c r="Y3077" s="107">
        <f t="shared" si="466"/>
        <v>1987810</v>
      </c>
      <c r="Z3077" s="22">
        <v>0.01</v>
      </c>
    </row>
    <row r="3078" spans="1:26" ht="24.75" thickBot="1" x14ac:dyDescent="0.6">
      <c r="A3078" s="41">
        <v>2583</v>
      </c>
      <c r="B3078" s="20" t="s">
        <v>62</v>
      </c>
      <c r="C3078" s="20" t="s">
        <v>103</v>
      </c>
      <c r="D3078" s="20">
        <v>11</v>
      </c>
      <c r="E3078" s="20">
        <v>3</v>
      </c>
      <c r="F3078" s="20">
        <v>58</v>
      </c>
      <c r="G3078" s="20">
        <v>1</v>
      </c>
      <c r="H3078" s="20">
        <f t="shared" si="467"/>
        <v>4758</v>
      </c>
      <c r="I3078" s="20">
        <f>VLOOKUP(C3078,'[2]คำนวณภาษีทั้ง อปท.'!$P:$AE,16,0)</f>
        <v>100</v>
      </c>
      <c r="J3078" s="106">
        <f t="shared" si="457"/>
        <v>475800</v>
      </c>
      <c r="K3078" s="20">
        <v>2</v>
      </c>
      <c r="L3078" s="20"/>
      <c r="M3078" s="20"/>
      <c r="N3078" s="20">
        <v>1</v>
      </c>
      <c r="O3078" s="20"/>
      <c r="P3078" s="20">
        <v>100</v>
      </c>
      <c r="Q3078" s="20"/>
      <c r="R3078" s="20"/>
      <c r="S3078" s="20"/>
      <c r="T3078" s="20"/>
      <c r="U3078" s="20"/>
      <c r="V3078" s="106">
        <f t="shared" si="459"/>
        <v>475800</v>
      </c>
      <c r="W3078" s="106">
        <f t="shared" si="468"/>
        <v>475800</v>
      </c>
      <c r="X3078" s="107">
        <v>0</v>
      </c>
      <c r="Y3078" s="107">
        <f t="shared" si="466"/>
        <v>475800</v>
      </c>
      <c r="Z3078" s="22">
        <v>0.01</v>
      </c>
    </row>
    <row r="3079" spans="1:26" ht="24.75" thickBot="1" x14ac:dyDescent="0.6">
      <c r="A3079" s="41">
        <v>2584</v>
      </c>
      <c r="B3079" s="20" t="s">
        <v>62</v>
      </c>
      <c r="C3079" s="20" t="s">
        <v>104</v>
      </c>
      <c r="D3079" s="20">
        <v>30</v>
      </c>
      <c r="E3079" s="20">
        <v>0</v>
      </c>
      <c r="F3079" s="20">
        <v>10</v>
      </c>
      <c r="G3079" s="20">
        <v>1</v>
      </c>
      <c r="H3079" s="20">
        <f t="shared" si="467"/>
        <v>12010</v>
      </c>
      <c r="I3079" s="20">
        <f>VLOOKUP(C3079,'[2]คำนวณภาษีทั้ง อปท.'!$P:$AE,16,0)</f>
        <v>100</v>
      </c>
      <c r="J3079" s="106">
        <f t="shared" si="457"/>
        <v>1201000</v>
      </c>
      <c r="K3079" s="20">
        <v>2</v>
      </c>
      <c r="L3079" s="20"/>
      <c r="M3079" s="20"/>
      <c r="N3079" s="20">
        <v>1</v>
      </c>
      <c r="O3079" s="20"/>
      <c r="P3079" s="20">
        <v>100</v>
      </c>
      <c r="Q3079" s="20"/>
      <c r="R3079" s="20"/>
      <c r="S3079" s="20"/>
      <c r="T3079" s="20"/>
      <c r="U3079" s="20"/>
      <c r="V3079" s="106">
        <f t="shared" si="459"/>
        <v>1201000</v>
      </c>
      <c r="W3079" s="106">
        <f t="shared" si="468"/>
        <v>1201000</v>
      </c>
      <c r="X3079" s="107">
        <v>0</v>
      </c>
      <c r="Y3079" s="107">
        <f t="shared" si="466"/>
        <v>1201000</v>
      </c>
      <c r="Z3079" s="22">
        <v>0.01</v>
      </c>
    </row>
    <row r="3080" spans="1:26" ht="24.75" thickBot="1" x14ac:dyDescent="0.6">
      <c r="A3080" s="41">
        <v>2585</v>
      </c>
      <c r="B3080" s="20" t="s">
        <v>62</v>
      </c>
      <c r="C3080" s="20" t="s">
        <v>105</v>
      </c>
      <c r="D3080" s="20">
        <v>8</v>
      </c>
      <c r="E3080" s="20">
        <v>3</v>
      </c>
      <c r="F3080" s="20">
        <v>81</v>
      </c>
      <c r="G3080" s="20">
        <v>1</v>
      </c>
      <c r="H3080" s="20">
        <f t="shared" si="467"/>
        <v>3581</v>
      </c>
      <c r="I3080" s="20">
        <f>VLOOKUP(C3080,'[2]คำนวณภาษีทั้ง อปท.'!$P:$AE,16,0)</f>
        <v>100</v>
      </c>
      <c r="J3080" s="106">
        <f t="shared" si="457"/>
        <v>358100</v>
      </c>
      <c r="K3080" s="20">
        <v>2</v>
      </c>
      <c r="L3080" s="20"/>
      <c r="M3080" s="20"/>
      <c r="N3080" s="20">
        <v>1</v>
      </c>
      <c r="O3080" s="20"/>
      <c r="P3080" s="20">
        <v>100</v>
      </c>
      <c r="Q3080" s="20"/>
      <c r="R3080" s="20"/>
      <c r="S3080" s="20"/>
      <c r="T3080" s="20"/>
      <c r="U3080" s="20"/>
      <c r="V3080" s="106">
        <f t="shared" si="459"/>
        <v>358100</v>
      </c>
      <c r="W3080" s="106">
        <f t="shared" si="468"/>
        <v>358100</v>
      </c>
      <c r="X3080" s="107">
        <v>0</v>
      </c>
      <c r="Y3080" s="107">
        <f t="shared" si="466"/>
        <v>358100</v>
      </c>
      <c r="Z3080" s="22">
        <v>0.01</v>
      </c>
    </row>
    <row r="3081" spans="1:26" ht="24.75" thickBot="1" x14ac:dyDescent="0.6">
      <c r="A3081" s="41">
        <v>2586</v>
      </c>
      <c r="B3081" s="20" t="s">
        <v>62</v>
      </c>
      <c r="C3081" s="20" t="s">
        <v>106</v>
      </c>
      <c r="D3081" s="20">
        <v>6</v>
      </c>
      <c r="E3081" s="20">
        <v>2</v>
      </c>
      <c r="F3081" s="20">
        <v>25</v>
      </c>
      <c r="G3081" s="20">
        <v>1</v>
      </c>
      <c r="H3081" s="20">
        <f t="shared" si="467"/>
        <v>2625</v>
      </c>
      <c r="I3081" s="20">
        <v>170</v>
      </c>
      <c r="J3081" s="106">
        <f t="shared" si="457"/>
        <v>446250</v>
      </c>
      <c r="K3081" s="20">
        <v>2</v>
      </c>
      <c r="L3081" s="20"/>
      <c r="M3081" s="20"/>
      <c r="N3081" s="20">
        <v>1</v>
      </c>
      <c r="O3081" s="20"/>
      <c r="P3081" s="20">
        <v>100</v>
      </c>
      <c r="Q3081" s="20"/>
      <c r="R3081" s="20"/>
      <c r="S3081" s="20"/>
      <c r="T3081" s="20"/>
      <c r="U3081" s="20"/>
      <c r="V3081" s="106">
        <f t="shared" si="459"/>
        <v>446250</v>
      </c>
      <c r="W3081" s="106">
        <f t="shared" si="468"/>
        <v>446250</v>
      </c>
      <c r="X3081" s="107">
        <v>0</v>
      </c>
      <c r="Y3081" s="107">
        <f t="shared" si="466"/>
        <v>446250</v>
      </c>
      <c r="Z3081" s="22">
        <v>0.01</v>
      </c>
    </row>
    <row r="3082" spans="1:26" ht="24.75" thickBot="1" x14ac:dyDescent="0.6">
      <c r="A3082" s="41">
        <v>2587</v>
      </c>
      <c r="B3082" s="20" t="s">
        <v>62</v>
      </c>
      <c r="C3082" s="20" t="s">
        <v>107</v>
      </c>
      <c r="D3082" s="20">
        <v>28</v>
      </c>
      <c r="E3082" s="20">
        <v>2</v>
      </c>
      <c r="F3082" s="20">
        <v>2</v>
      </c>
      <c r="G3082" s="20">
        <v>1</v>
      </c>
      <c r="H3082" s="20">
        <f t="shared" si="467"/>
        <v>11402</v>
      </c>
      <c r="I3082" s="20">
        <f>VLOOKUP(C3082,'[2]คำนวณภาษีทั้ง อปท.'!$P:$AE,16,0)</f>
        <v>100</v>
      </c>
      <c r="J3082" s="106">
        <f t="shared" si="457"/>
        <v>1140200</v>
      </c>
      <c r="K3082" s="20">
        <v>2</v>
      </c>
      <c r="L3082" s="20"/>
      <c r="M3082" s="20"/>
      <c r="N3082" s="20">
        <v>1</v>
      </c>
      <c r="O3082" s="20"/>
      <c r="P3082" s="20">
        <v>100</v>
      </c>
      <c r="Q3082" s="20"/>
      <c r="R3082" s="20"/>
      <c r="S3082" s="20"/>
      <c r="T3082" s="20"/>
      <c r="U3082" s="20"/>
      <c r="V3082" s="106">
        <f t="shared" si="459"/>
        <v>1140200</v>
      </c>
      <c r="W3082" s="106">
        <f t="shared" si="468"/>
        <v>1140200</v>
      </c>
      <c r="X3082" s="107">
        <v>0</v>
      </c>
      <c r="Y3082" s="107">
        <f t="shared" si="466"/>
        <v>1140200</v>
      </c>
      <c r="Z3082" s="22">
        <v>0.01</v>
      </c>
    </row>
    <row r="3083" spans="1:26" ht="24.75" thickBot="1" x14ac:dyDescent="0.6">
      <c r="A3083" s="41">
        <v>2588</v>
      </c>
      <c r="B3083" s="20" t="s">
        <v>62</v>
      </c>
      <c r="C3083" s="20" t="s">
        <v>108</v>
      </c>
      <c r="D3083" s="20">
        <v>17</v>
      </c>
      <c r="E3083" s="20">
        <v>2</v>
      </c>
      <c r="F3083" s="20">
        <v>63</v>
      </c>
      <c r="G3083" s="20">
        <v>1</v>
      </c>
      <c r="H3083" s="20">
        <f t="shared" si="467"/>
        <v>7063</v>
      </c>
      <c r="I3083" s="20">
        <v>170</v>
      </c>
      <c r="J3083" s="106">
        <f t="shared" si="457"/>
        <v>1200710</v>
      </c>
      <c r="K3083" s="20">
        <v>2</v>
      </c>
      <c r="L3083" s="20"/>
      <c r="M3083" s="20"/>
      <c r="N3083" s="20">
        <v>1</v>
      </c>
      <c r="O3083" s="20"/>
      <c r="P3083" s="20">
        <v>100</v>
      </c>
      <c r="Q3083" s="20"/>
      <c r="R3083" s="20"/>
      <c r="S3083" s="20"/>
      <c r="T3083" s="20"/>
      <c r="U3083" s="20"/>
      <c r="V3083" s="106">
        <f t="shared" si="459"/>
        <v>1200710</v>
      </c>
      <c r="W3083" s="106">
        <f t="shared" si="468"/>
        <v>1200710</v>
      </c>
      <c r="X3083" s="107">
        <v>0</v>
      </c>
      <c r="Y3083" s="107">
        <f t="shared" si="466"/>
        <v>1200710</v>
      </c>
      <c r="Z3083" s="22">
        <v>0.01</v>
      </c>
    </row>
    <row r="3084" spans="1:26" ht="24.75" thickBot="1" x14ac:dyDescent="0.6">
      <c r="A3084" s="41">
        <v>2589</v>
      </c>
      <c r="B3084" s="20" t="s">
        <v>62</v>
      </c>
      <c r="C3084" s="20" t="s">
        <v>109</v>
      </c>
      <c r="D3084" s="20">
        <v>7</v>
      </c>
      <c r="E3084" s="20">
        <v>2</v>
      </c>
      <c r="F3084" s="20">
        <v>18</v>
      </c>
      <c r="G3084" s="20">
        <v>1</v>
      </c>
      <c r="H3084" s="20">
        <f t="shared" si="467"/>
        <v>3018</v>
      </c>
      <c r="I3084" s="20">
        <f>VLOOKUP(C3084,'[2]คำนวณภาษีทั้ง อปท.'!$P:$AE,16,0)</f>
        <v>100</v>
      </c>
      <c r="J3084" s="106">
        <f t="shared" si="457"/>
        <v>301800</v>
      </c>
      <c r="K3084" s="20">
        <v>2</v>
      </c>
      <c r="L3084" s="20"/>
      <c r="M3084" s="20"/>
      <c r="N3084" s="20">
        <v>1</v>
      </c>
      <c r="O3084" s="20"/>
      <c r="P3084" s="20">
        <v>100</v>
      </c>
      <c r="Q3084" s="20"/>
      <c r="R3084" s="20"/>
      <c r="S3084" s="20"/>
      <c r="T3084" s="20"/>
      <c r="U3084" s="20"/>
      <c r="V3084" s="106">
        <f t="shared" si="459"/>
        <v>301800</v>
      </c>
      <c r="W3084" s="106">
        <f t="shared" si="468"/>
        <v>301800</v>
      </c>
      <c r="X3084" s="107">
        <v>0</v>
      </c>
      <c r="Y3084" s="107">
        <f t="shared" si="466"/>
        <v>301800</v>
      </c>
      <c r="Z3084" s="22">
        <v>0.01</v>
      </c>
    </row>
    <row r="3085" spans="1:26" ht="24.75" thickBot="1" x14ac:dyDescent="0.6">
      <c r="A3085" s="41">
        <v>2590</v>
      </c>
      <c r="B3085" s="20" t="s">
        <v>62</v>
      </c>
      <c r="C3085" s="20" t="s">
        <v>110</v>
      </c>
      <c r="D3085" s="20">
        <v>7</v>
      </c>
      <c r="E3085" s="20">
        <v>1</v>
      </c>
      <c r="F3085" s="20">
        <v>76</v>
      </c>
      <c r="G3085" s="20">
        <v>1</v>
      </c>
      <c r="H3085" s="20">
        <f t="shared" si="467"/>
        <v>2976</v>
      </c>
      <c r="I3085" s="20">
        <f>VLOOKUP(C3085,'[2]คำนวณภาษีทั้ง อปท.'!$P:$AE,16,0)</f>
        <v>100</v>
      </c>
      <c r="J3085" s="106">
        <f t="shared" si="457"/>
        <v>297600</v>
      </c>
      <c r="K3085" s="20">
        <v>2</v>
      </c>
      <c r="L3085" s="20"/>
      <c r="M3085" s="20"/>
      <c r="N3085" s="20">
        <v>1</v>
      </c>
      <c r="O3085" s="20"/>
      <c r="P3085" s="20">
        <v>100</v>
      </c>
      <c r="Q3085" s="20"/>
      <c r="R3085" s="20"/>
      <c r="S3085" s="20"/>
      <c r="T3085" s="20"/>
      <c r="U3085" s="20"/>
      <c r="V3085" s="106">
        <f t="shared" si="459"/>
        <v>297600</v>
      </c>
      <c r="W3085" s="106">
        <f t="shared" si="468"/>
        <v>297600</v>
      </c>
      <c r="X3085" s="107">
        <v>0</v>
      </c>
      <c r="Y3085" s="107">
        <f t="shared" si="466"/>
        <v>297600</v>
      </c>
      <c r="Z3085" s="22">
        <v>0.01</v>
      </c>
    </row>
    <row r="3086" spans="1:26" ht="24.75" thickBot="1" x14ac:dyDescent="0.6">
      <c r="A3086" s="41">
        <v>2591</v>
      </c>
      <c r="B3086" s="20" t="s">
        <v>62</v>
      </c>
      <c r="C3086" s="20" t="s">
        <v>111</v>
      </c>
      <c r="D3086" s="20">
        <v>18</v>
      </c>
      <c r="E3086" s="20">
        <v>1</v>
      </c>
      <c r="F3086" s="20">
        <v>16</v>
      </c>
      <c r="G3086" s="20">
        <v>1</v>
      </c>
      <c r="H3086" s="20">
        <f t="shared" si="467"/>
        <v>7316</v>
      </c>
      <c r="I3086" s="20">
        <v>170</v>
      </c>
      <c r="J3086" s="106">
        <f t="shared" si="457"/>
        <v>1243720</v>
      </c>
      <c r="K3086" s="20">
        <v>2</v>
      </c>
      <c r="L3086" s="20"/>
      <c r="M3086" s="20"/>
      <c r="N3086" s="20">
        <v>1</v>
      </c>
      <c r="O3086" s="20"/>
      <c r="P3086" s="20">
        <v>100</v>
      </c>
      <c r="Q3086" s="20"/>
      <c r="R3086" s="20"/>
      <c r="S3086" s="20"/>
      <c r="T3086" s="20"/>
      <c r="U3086" s="20"/>
      <c r="V3086" s="106">
        <f t="shared" si="459"/>
        <v>1243720</v>
      </c>
      <c r="W3086" s="106">
        <f t="shared" si="468"/>
        <v>1243720</v>
      </c>
      <c r="X3086" s="107">
        <v>0</v>
      </c>
      <c r="Y3086" s="107">
        <f t="shared" si="466"/>
        <v>1243720</v>
      </c>
      <c r="Z3086" s="22">
        <v>0.01</v>
      </c>
    </row>
    <row r="3087" spans="1:26" ht="24.75" thickBot="1" x14ac:dyDescent="0.6">
      <c r="A3087" s="41">
        <v>2592</v>
      </c>
      <c r="B3087" s="20" t="s">
        <v>62</v>
      </c>
      <c r="C3087" s="20" t="s">
        <v>112</v>
      </c>
      <c r="D3087" s="20">
        <v>12</v>
      </c>
      <c r="E3087" s="20">
        <v>1</v>
      </c>
      <c r="F3087" s="20">
        <v>41</v>
      </c>
      <c r="G3087" s="20">
        <v>1</v>
      </c>
      <c r="H3087" s="20">
        <f t="shared" si="467"/>
        <v>4941</v>
      </c>
      <c r="I3087" s="20">
        <f>VLOOKUP(C3087,'[2]คำนวณภาษีทั้ง อปท.'!$P:$AE,16,0)</f>
        <v>100</v>
      </c>
      <c r="J3087" s="106">
        <f t="shared" si="457"/>
        <v>494100</v>
      </c>
      <c r="K3087" s="20">
        <v>2</v>
      </c>
      <c r="L3087" s="20"/>
      <c r="M3087" s="20"/>
      <c r="N3087" s="20">
        <v>1</v>
      </c>
      <c r="O3087" s="20"/>
      <c r="P3087" s="20">
        <v>100</v>
      </c>
      <c r="Q3087" s="20"/>
      <c r="R3087" s="20"/>
      <c r="S3087" s="20"/>
      <c r="T3087" s="20"/>
      <c r="U3087" s="20"/>
      <c r="V3087" s="106">
        <f t="shared" si="459"/>
        <v>494100</v>
      </c>
      <c r="W3087" s="106">
        <f t="shared" si="468"/>
        <v>494100</v>
      </c>
      <c r="X3087" s="107">
        <v>0</v>
      </c>
      <c r="Y3087" s="107">
        <f t="shared" si="466"/>
        <v>494100</v>
      </c>
      <c r="Z3087" s="22">
        <v>0.01</v>
      </c>
    </row>
    <row r="3088" spans="1:26" ht="24.75" thickBot="1" x14ac:dyDescent="0.6">
      <c r="A3088" s="41">
        <v>2593</v>
      </c>
      <c r="B3088" s="20" t="s">
        <v>62</v>
      </c>
      <c r="C3088" s="20" t="s">
        <v>113</v>
      </c>
      <c r="D3088" s="20">
        <v>13</v>
      </c>
      <c r="E3088" s="20">
        <v>1</v>
      </c>
      <c r="F3088" s="20">
        <v>11</v>
      </c>
      <c r="G3088" s="20">
        <v>1</v>
      </c>
      <c r="H3088" s="20">
        <f t="shared" si="467"/>
        <v>5311</v>
      </c>
      <c r="I3088" s="20">
        <f>VLOOKUP(C3088,'[2]คำนวณภาษีทั้ง อปท.'!$P:$AE,16,0)</f>
        <v>100</v>
      </c>
      <c r="J3088" s="106">
        <f t="shared" si="457"/>
        <v>531100</v>
      </c>
      <c r="K3088" s="20">
        <v>2</v>
      </c>
      <c r="L3088" s="20"/>
      <c r="M3088" s="20"/>
      <c r="N3088" s="20">
        <v>1</v>
      </c>
      <c r="O3088" s="20"/>
      <c r="P3088" s="20">
        <v>100</v>
      </c>
      <c r="Q3088" s="20"/>
      <c r="R3088" s="20"/>
      <c r="S3088" s="20"/>
      <c r="T3088" s="20"/>
      <c r="U3088" s="20"/>
      <c r="V3088" s="106">
        <f t="shared" si="459"/>
        <v>531100</v>
      </c>
      <c r="W3088" s="106">
        <f t="shared" si="468"/>
        <v>531100</v>
      </c>
      <c r="X3088" s="107">
        <v>0</v>
      </c>
      <c r="Y3088" s="107">
        <f t="shared" si="466"/>
        <v>531100</v>
      </c>
      <c r="Z3088" s="22">
        <v>0.01</v>
      </c>
    </row>
    <row r="3089" spans="1:26" ht="24.75" thickBot="1" x14ac:dyDescent="0.6">
      <c r="A3089" s="41">
        <v>2594</v>
      </c>
      <c r="B3089" s="20" t="s">
        <v>62</v>
      </c>
      <c r="C3089" s="20" t="s">
        <v>114</v>
      </c>
      <c r="D3089" s="20">
        <v>14</v>
      </c>
      <c r="E3089" s="20">
        <v>0</v>
      </c>
      <c r="F3089" s="20">
        <v>60</v>
      </c>
      <c r="G3089" s="20">
        <v>1</v>
      </c>
      <c r="H3089" s="20">
        <f t="shared" si="467"/>
        <v>5660</v>
      </c>
      <c r="I3089" s="20">
        <v>170</v>
      </c>
      <c r="J3089" s="106">
        <f t="shared" si="457"/>
        <v>962200</v>
      </c>
      <c r="K3089" s="20">
        <v>2</v>
      </c>
      <c r="L3089" s="20"/>
      <c r="M3089" s="20"/>
      <c r="N3089" s="20">
        <v>1</v>
      </c>
      <c r="O3089" s="20"/>
      <c r="P3089" s="20">
        <v>100</v>
      </c>
      <c r="Q3089" s="20"/>
      <c r="R3089" s="20"/>
      <c r="S3089" s="20"/>
      <c r="T3089" s="20"/>
      <c r="U3089" s="20"/>
      <c r="V3089" s="106">
        <f t="shared" si="459"/>
        <v>962200</v>
      </c>
      <c r="W3089" s="106">
        <f t="shared" si="468"/>
        <v>962200</v>
      </c>
      <c r="X3089" s="107">
        <v>0</v>
      </c>
      <c r="Y3089" s="107">
        <f t="shared" si="466"/>
        <v>962200</v>
      </c>
      <c r="Z3089" s="22">
        <v>0.01</v>
      </c>
    </row>
    <row r="3090" spans="1:26" ht="24.75" thickBot="1" x14ac:dyDescent="0.6">
      <c r="A3090" s="41">
        <v>2595</v>
      </c>
      <c r="B3090" s="20" t="s">
        <v>62</v>
      </c>
      <c r="C3090" s="20" t="s">
        <v>115</v>
      </c>
      <c r="D3090" s="20">
        <v>17</v>
      </c>
      <c r="E3090" s="20">
        <v>1</v>
      </c>
      <c r="F3090" s="20">
        <v>53</v>
      </c>
      <c r="G3090" s="20">
        <v>1</v>
      </c>
      <c r="H3090" s="20">
        <f t="shared" si="467"/>
        <v>6953</v>
      </c>
      <c r="I3090" s="20">
        <v>170</v>
      </c>
      <c r="J3090" s="106">
        <f t="shared" si="457"/>
        <v>1182010</v>
      </c>
      <c r="K3090" s="20">
        <v>2</v>
      </c>
      <c r="L3090" s="20"/>
      <c r="M3090" s="20"/>
      <c r="N3090" s="20">
        <v>1</v>
      </c>
      <c r="O3090" s="20"/>
      <c r="P3090" s="20">
        <v>100</v>
      </c>
      <c r="Q3090" s="20"/>
      <c r="R3090" s="20"/>
      <c r="S3090" s="20"/>
      <c r="T3090" s="20"/>
      <c r="U3090" s="20"/>
      <c r="V3090" s="106">
        <f t="shared" si="459"/>
        <v>1182010</v>
      </c>
      <c r="W3090" s="106">
        <f t="shared" si="468"/>
        <v>1182010</v>
      </c>
      <c r="X3090" s="107">
        <v>0</v>
      </c>
      <c r="Y3090" s="107">
        <f t="shared" si="466"/>
        <v>1182010</v>
      </c>
      <c r="Z3090" s="22">
        <v>0.01</v>
      </c>
    </row>
    <row r="3091" spans="1:26" ht="24.75" thickBot="1" x14ac:dyDescent="0.6">
      <c r="A3091" s="41">
        <v>2596</v>
      </c>
      <c r="B3091" s="20" t="s">
        <v>62</v>
      </c>
      <c r="C3091" s="20" t="s">
        <v>116</v>
      </c>
      <c r="D3091" s="20">
        <v>14</v>
      </c>
      <c r="E3091" s="20">
        <v>1</v>
      </c>
      <c r="F3091" s="20">
        <v>41</v>
      </c>
      <c r="G3091" s="20">
        <v>1</v>
      </c>
      <c r="H3091" s="20">
        <f t="shared" si="467"/>
        <v>5741</v>
      </c>
      <c r="I3091" s="20">
        <f>VLOOKUP(C3091,'[2]คำนวณภาษีทั้ง อปท.'!$P:$AE,16,0)</f>
        <v>100</v>
      </c>
      <c r="J3091" s="106">
        <f t="shared" si="457"/>
        <v>574100</v>
      </c>
      <c r="K3091" s="20">
        <v>2</v>
      </c>
      <c r="L3091" s="20"/>
      <c r="M3091" s="20"/>
      <c r="N3091" s="20">
        <v>1</v>
      </c>
      <c r="O3091" s="20"/>
      <c r="P3091" s="20">
        <v>100</v>
      </c>
      <c r="Q3091" s="20"/>
      <c r="R3091" s="20"/>
      <c r="S3091" s="20"/>
      <c r="T3091" s="20"/>
      <c r="U3091" s="20"/>
      <c r="V3091" s="106">
        <f t="shared" si="459"/>
        <v>574100</v>
      </c>
      <c r="W3091" s="106">
        <f t="shared" si="468"/>
        <v>574100</v>
      </c>
      <c r="X3091" s="107">
        <v>0</v>
      </c>
      <c r="Y3091" s="107">
        <f t="shared" si="466"/>
        <v>574100</v>
      </c>
      <c r="Z3091" s="22">
        <v>0.01</v>
      </c>
    </row>
    <row r="3092" spans="1:26" ht="24.75" thickBot="1" x14ac:dyDescent="0.6">
      <c r="A3092" s="41">
        <v>2597</v>
      </c>
      <c r="B3092" s="20" t="s">
        <v>62</v>
      </c>
      <c r="C3092" s="20" t="s">
        <v>117</v>
      </c>
      <c r="D3092" s="20">
        <v>11</v>
      </c>
      <c r="E3092" s="20">
        <v>3</v>
      </c>
      <c r="F3092" s="20">
        <v>16</v>
      </c>
      <c r="G3092" s="20">
        <v>1</v>
      </c>
      <c r="H3092" s="20">
        <f t="shared" si="467"/>
        <v>4716</v>
      </c>
      <c r="I3092" s="20">
        <v>170</v>
      </c>
      <c r="J3092" s="106">
        <f t="shared" si="457"/>
        <v>801720</v>
      </c>
      <c r="K3092" s="20">
        <v>2</v>
      </c>
      <c r="L3092" s="20"/>
      <c r="M3092" s="20"/>
      <c r="N3092" s="20">
        <v>1</v>
      </c>
      <c r="O3092" s="20"/>
      <c r="P3092" s="20">
        <v>100</v>
      </c>
      <c r="Q3092" s="20"/>
      <c r="R3092" s="20"/>
      <c r="S3092" s="20"/>
      <c r="T3092" s="20"/>
      <c r="U3092" s="20"/>
      <c r="V3092" s="106">
        <f t="shared" si="459"/>
        <v>801720</v>
      </c>
      <c r="W3092" s="106">
        <f t="shared" si="468"/>
        <v>801720</v>
      </c>
      <c r="X3092" s="107">
        <v>0</v>
      </c>
      <c r="Y3092" s="107">
        <f t="shared" si="466"/>
        <v>801720</v>
      </c>
      <c r="Z3092" s="22">
        <v>0.01</v>
      </c>
    </row>
    <row r="3093" spans="1:26" ht="24.75" thickBot="1" x14ac:dyDescent="0.6">
      <c r="A3093" s="41">
        <v>2598</v>
      </c>
      <c r="B3093" s="20" t="s">
        <v>62</v>
      </c>
      <c r="C3093" s="20" t="s">
        <v>118</v>
      </c>
      <c r="D3093" s="20">
        <v>10</v>
      </c>
      <c r="E3093" s="20">
        <v>3</v>
      </c>
      <c r="F3093" s="20">
        <v>88</v>
      </c>
      <c r="G3093" s="20">
        <v>1</v>
      </c>
      <c r="H3093" s="20">
        <f t="shared" si="467"/>
        <v>4388</v>
      </c>
      <c r="I3093" s="20">
        <f>VLOOKUP(C3093,'[2]คำนวณภาษีทั้ง อปท.'!$P:$AE,16,0)</f>
        <v>100</v>
      </c>
      <c r="J3093" s="106">
        <f t="shared" si="457"/>
        <v>438800</v>
      </c>
      <c r="K3093" s="20">
        <v>2</v>
      </c>
      <c r="L3093" s="20"/>
      <c r="M3093" s="20"/>
      <c r="N3093" s="20">
        <v>1</v>
      </c>
      <c r="O3093" s="20"/>
      <c r="P3093" s="20">
        <v>100</v>
      </c>
      <c r="Q3093" s="20"/>
      <c r="R3093" s="20"/>
      <c r="S3093" s="20"/>
      <c r="T3093" s="20"/>
      <c r="U3093" s="20"/>
      <c r="V3093" s="106">
        <f t="shared" si="459"/>
        <v>438800</v>
      </c>
      <c r="W3093" s="106">
        <f t="shared" si="468"/>
        <v>438800</v>
      </c>
      <c r="X3093" s="107">
        <v>0</v>
      </c>
      <c r="Y3093" s="107">
        <f t="shared" si="466"/>
        <v>438800</v>
      </c>
      <c r="Z3093" s="22">
        <v>0.01</v>
      </c>
    </row>
    <row r="3094" spans="1:26" ht="24.75" thickBot="1" x14ac:dyDescent="0.6">
      <c r="A3094" s="41">
        <v>2599</v>
      </c>
      <c r="B3094" s="20" t="s">
        <v>62</v>
      </c>
      <c r="C3094" s="20" t="s">
        <v>119</v>
      </c>
      <c r="D3094" s="20">
        <v>33</v>
      </c>
      <c r="E3094" s="20">
        <v>3</v>
      </c>
      <c r="F3094" s="20">
        <v>92</v>
      </c>
      <c r="G3094" s="20">
        <v>1</v>
      </c>
      <c r="H3094" s="20">
        <f t="shared" si="467"/>
        <v>13592</v>
      </c>
      <c r="I3094" s="20">
        <f>VLOOKUP(C3094,'[2]คำนวณภาษีทั้ง อปท.'!$P:$AE,16,0)</f>
        <v>100</v>
      </c>
      <c r="J3094" s="106">
        <f t="shared" si="457"/>
        <v>1359200</v>
      </c>
      <c r="K3094" s="20">
        <v>2</v>
      </c>
      <c r="L3094" s="20"/>
      <c r="M3094" s="20"/>
      <c r="N3094" s="20">
        <v>1</v>
      </c>
      <c r="O3094" s="20"/>
      <c r="P3094" s="20">
        <v>100</v>
      </c>
      <c r="Q3094" s="20"/>
      <c r="R3094" s="20"/>
      <c r="S3094" s="20"/>
      <c r="T3094" s="20"/>
      <c r="U3094" s="20"/>
      <c r="V3094" s="106">
        <f t="shared" si="459"/>
        <v>1359200</v>
      </c>
      <c r="W3094" s="106">
        <f t="shared" si="468"/>
        <v>1359200</v>
      </c>
      <c r="X3094" s="107">
        <v>0</v>
      </c>
      <c r="Y3094" s="107">
        <f t="shared" si="466"/>
        <v>1359200</v>
      </c>
      <c r="Z3094" s="22">
        <v>0.01</v>
      </c>
    </row>
    <row r="3095" spans="1:26" ht="24.75" thickBot="1" x14ac:dyDescent="0.6">
      <c r="A3095" s="41">
        <v>2600</v>
      </c>
      <c r="B3095" s="20" t="s">
        <v>62</v>
      </c>
      <c r="C3095" s="20" t="s">
        <v>120</v>
      </c>
      <c r="D3095" s="20">
        <v>40</v>
      </c>
      <c r="E3095" s="20">
        <v>0</v>
      </c>
      <c r="F3095" s="20">
        <v>51</v>
      </c>
      <c r="G3095" s="20">
        <v>1</v>
      </c>
      <c r="H3095" s="20">
        <f t="shared" si="467"/>
        <v>16051</v>
      </c>
      <c r="I3095" s="20">
        <f>VLOOKUP(C3095,'[2]คำนวณภาษีทั้ง อปท.'!$P:$AE,16,0)</f>
        <v>100</v>
      </c>
      <c r="J3095" s="106">
        <f t="shared" ref="J3095:J3158" si="469">H3095*I3095</f>
        <v>1605100</v>
      </c>
      <c r="K3095" s="20">
        <v>2</v>
      </c>
      <c r="L3095" s="20"/>
      <c r="M3095" s="20"/>
      <c r="N3095" s="20">
        <v>1</v>
      </c>
      <c r="O3095" s="20"/>
      <c r="P3095" s="20">
        <v>100</v>
      </c>
      <c r="Q3095" s="20"/>
      <c r="R3095" s="20"/>
      <c r="S3095" s="20"/>
      <c r="T3095" s="20"/>
      <c r="U3095" s="20"/>
      <c r="V3095" s="106">
        <f t="shared" si="459"/>
        <v>1605100</v>
      </c>
      <c r="W3095" s="106">
        <f t="shared" si="468"/>
        <v>1605100</v>
      </c>
      <c r="X3095" s="107">
        <v>0</v>
      </c>
      <c r="Y3095" s="107">
        <f t="shared" si="466"/>
        <v>1605100</v>
      </c>
      <c r="Z3095" s="22">
        <v>0.01</v>
      </c>
    </row>
    <row r="3096" spans="1:26" ht="24.75" thickBot="1" x14ac:dyDescent="0.6">
      <c r="A3096" s="41">
        <v>2601</v>
      </c>
      <c r="B3096" s="20" t="s">
        <v>62</v>
      </c>
      <c r="C3096" s="20" t="s">
        <v>121</v>
      </c>
      <c r="D3096" s="20">
        <v>10</v>
      </c>
      <c r="E3096" s="20">
        <v>0</v>
      </c>
      <c r="F3096" s="20">
        <v>63</v>
      </c>
      <c r="G3096" s="20">
        <v>1</v>
      </c>
      <c r="H3096" s="20">
        <f t="shared" si="467"/>
        <v>4063</v>
      </c>
      <c r="I3096" s="20">
        <f>VLOOKUP(C3096,'[2]คำนวณภาษีทั้ง อปท.'!$P:$AE,16,0)</f>
        <v>100</v>
      </c>
      <c r="J3096" s="106">
        <f t="shared" si="469"/>
        <v>406300</v>
      </c>
      <c r="K3096" s="20">
        <v>2</v>
      </c>
      <c r="L3096" s="20"/>
      <c r="M3096" s="20"/>
      <c r="N3096" s="20">
        <v>1</v>
      </c>
      <c r="O3096" s="20"/>
      <c r="P3096" s="20">
        <v>100</v>
      </c>
      <c r="Q3096" s="20"/>
      <c r="R3096" s="20"/>
      <c r="S3096" s="20"/>
      <c r="T3096" s="20"/>
      <c r="U3096" s="20"/>
      <c r="V3096" s="106">
        <f t="shared" si="459"/>
        <v>406300</v>
      </c>
      <c r="W3096" s="106">
        <f t="shared" si="468"/>
        <v>406300</v>
      </c>
      <c r="X3096" s="107">
        <v>0</v>
      </c>
      <c r="Y3096" s="107">
        <f t="shared" si="466"/>
        <v>406300</v>
      </c>
      <c r="Z3096" s="22">
        <v>0.01</v>
      </c>
    </row>
    <row r="3097" spans="1:26" ht="24.75" thickBot="1" x14ac:dyDescent="0.6">
      <c r="A3097" s="41">
        <v>2602</v>
      </c>
      <c r="B3097" s="20" t="s">
        <v>62</v>
      </c>
      <c r="C3097" s="20" t="s">
        <v>122</v>
      </c>
      <c r="D3097" s="20">
        <v>12</v>
      </c>
      <c r="E3097" s="20">
        <v>3</v>
      </c>
      <c r="F3097" s="20">
        <v>21</v>
      </c>
      <c r="G3097" s="20">
        <v>1</v>
      </c>
      <c r="H3097" s="20">
        <f t="shared" si="467"/>
        <v>5121</v>
      </c>
      <c r="I3097" s="20">
        <f>VLOOKUP(C3097,'[2]คำนวณภาษีทั้ง อปท.'!$P:$AE,16,0)</f>
        <v>100</v>
      </c>
      <c r="J3097" s="106">
        <f t="shared" si="469"/>
        <v>512100</v>
      </c>
      <c r="K3097" s="20">
        <v>2</v>
      </c>
      <c r="L3097" s="20"/>
      <c r="M3097" s="20"/>
      <c r="N3097" s="20">
        <v>1</v>
      </c>
      <c r="O3097" s="20"/>
      <c r="P3097" s="20">
        <v>100</v>
      </c>
      <c r="Q3097" s="20"/>
      <c r="R3097" s="20"/>
      <c r="S3097" s="20"/>
      <c r="T3097" s="20"/>
      <c r="U3097" s="20"/>
      <c r="V3097" s="106">
        <f t="shared" si="459"/>
        <v>512100</v>
      </c>
      <c r="W3097" s="106">
        <f t="shared" si="468"/>
        <v>512100</v>
      </c>
      <c r="X3097" s="107">
        <v>0</v>
      </c>
      <c r="Y3097" s="107">
        <f t="shared" si="466"/>
        <v>512100</v>
      </c>
      <c r="Z3097" s="22">
        <v>0.01</v>
      </c>
    </row>
    <row r="3098" spans="1:26" ht="24.75" thickBot="1" x14ac:dyDescent="0.6">
      <c r="A3098" s="41">
        <v>2603</v>
      </c>
      <c r="B3098" s="20" t="s">
        <v>62</v>
      </c>
      <c r="C3098" s="20" t="s">
        <v>123</v>
      </c>
      <c r="D3098" s="20">
        <v>12</v>
      </c>
      <c r="E3098" s="20">
        <v>3</v>
      </c>
      <c r="F3098" s="20">
        <v>71</v>
      </c>
      <c r="G3098" s="20">
        <v>1</v>
      </c>
      <c r="H3098" s="20">
        <f t="shared" si="467"/>
        <v>5171</v>
      </c>
      <c r="I3098" s="20">
        <v>170</v>
      </c>
      <c r="J3098" s="106">
        <f t="shared" si="469"/>
        <v>879070</v>
      </c>
      <c r="K3098" s="20">
        <v>2</v>
      </c>
      <c r="L3098" s="20"/>
      <c r="M3098" s="20"/>
      <c r="N3098" s="20">
        <v>1</v>
      </c>
      <c r="O3098" s="20"/>
      <c r="P3098" s="20">
        <v>100</v>
      </c>
      <c r="Q3098" s="20"/>
      <c r="R3098" s="20"/>
      <c r="S3098" s="20"/>
      <c r="T3098" s="20"/>
      <c r="U3098" s="20"/>
      <c r="V3098" s="106">
        <f t="shared" si="459"/>
        <v>879070</v>
      </c>
      <c r="W3098" s="106">
        <f t="shared" si="468"/>
        <v>879070</v>
      </c>
      <c r="X3098" s="107">
        <v>0</v>
      </c>
      <c r="Y3098" s="107">
        <f t="shared" si="466"/>
        <v>879070</v>
      </c>
      <c r="Z3098" s="22">
        <v>0.01</v>
      </c>
    </row>
    <row r="3099" spans="1:26" ht="24.75" thickBot="1" x14ac:dyDescent="0.6">
      <c r="A3099" s="41">
        <v>2604</v>
      </c>
      <c r="B3099" s="20" t="s">
        <v>62</v>
      </c>
      <c r="C3099" s="20" t="s">
        <v>124</v>
      </c>
      <c r="D3099" s="20">
        <v>25</v>
      </c>
      <c r="E3099" s="20">
        <v>3</v>
      </c>
      <c r="F3099" s="20">
        <v>69</v>
      </c>
      <c r="G3099" s="20">
        <v>1</v>
      </c>
      <c r="H3099" s="20">
        <f t="shared" si="467"/>
        <v>10369</v>
      </c>
      <c r="I3099" s="20">
        <v>170</v>
      </c>
      <c r="J3099" s="106">
        <f t="shared" si="469"/>
        <v>1762730</v>
      </c>
      <c r="K3099" s="20">
        <v>2</v>
      </c>
      <c r="L3099" s="20"/>
      <c r="M3099" s="20"/>
      <c r="N3099" s="20">
        <v>1</v>
      </c>
      <c r="O3099" s="20"/>
      <c r="P3099" s="20">
        <v>100</v>
      </c>
      <c r="Q3099" s="20"/>
      <c r="R3099" s="20"/>
      <c r="S3099" s="20"/>
      <c r="T3099" s="20"/>
      <c r="U3099" s="20"/>
      <c r="V3099" s="106">
        <f t="shared" ref="V3099:V3162" si="470">J3099</f>
        <v>1762730</v>
      </c>
      <c r="W3099" s="106">
        <f t="shared" si="468"/>
        <v>1762730</v>
      </c>
      <c r="X3099" s="107">
        <v>0</v>
      </c>
      <c r="Y3099" s="107">
        <f t="shared" si="466"/>
        <v>1762730</v>
      </c>
      <c r="Z3099" s="22">
        <v>0.01</v>
      </c>
    </row>
    <row r="3100" spans="1:26" ht="24.75" thickBot="1" x14ac:dyDescent="0.6">
      <c r="A3100" s="41">
        <v>2605</v>
      </c>
      <c r="B3100" s="20" t="s">
        <v>62</v>
      </c>
      <c r="C3100" s="20" t="s">
        <v>125</v>
      </c>
      <c r="D3100" s="20">
        <v>4</v>
      </c>
      <c r="E3100" s="20">
        <v>3</v>
      </c>
      <c r="F3100" s="20">
        <v>35</v>
      </c>
      <c r="G3100" s="20">
        <v>1</v>
      </c>
      <c r="H3100" s="20">
        <f t="shared" si="467"/>
        <v>1935</v>
      </c>
      <c r="I3100" s="20">
        <f>VLOOKUP(C3100,'[2]คำนวณภาษีทั้ง อปท.'!$P:$AE,16,0)</f>
        <v>100</v>
      </c>
      <c r="J3100" s="106">
        <f t="shared" si="469"/>
        <v>193500</v>
      </c>
      <c r="K3100" s="20">
        <v>2</v>
      </c>
      <c r="L3100" s="20"/>
      <c r="M3100" s="20"/>
      <c r="N3100" s="20">
        <v>1</v>
      </c>
      <c r="O3100" s="20"/>
      <c r="P3100" s="20">
        <v>100</v>
      </c>
      <c r="Q3100" s="20"/>
      <c r="R3100" s="20"/>
      <c r="S3100" s="20"/>
      <c r="T3100" s="20"/>
      <c r="U3100" s="20"/>
      <c r="V3100" s="106">
        <f t="shared" si="470"/>
        <v>193500</v>
      </c>
      <c r="W3100" s="106">
        <f t="shared" si="468"/>
        <v>193500</v>
      </c>
      <c r="X3100" s="107">
        <v>0</v>
      </c>
      <c r="Y3100" s="107">
        <f t="shared" si="466"/>
        <v>193500</v>
      </c>
      <c r="Z3100" s="22">
        <v>0.01</v>
      </c>
    </row>
    <row r="3101" spans="1:26" ht="24.75" thickBot="1" x14ac:dyDescent="0.6">
      <c r="A3101" s="41">
        <v>2606</v>
      </c>
      <c r="B3101" s="20" t="s">
        <v>62</v>
      </c>
      <c r="C3101" s="20" t="s">
        <v>126</v>
      </c>
      <c r="D3101" s="20">
        <v>6</v>
      </c>
      <c r="E3101" s="20">
        <v>0</v>
      </c>
      <c r="F3101" s="20">
        <v>57</v>
      </c>
      <c r="G3101" s="20">
        <v>1</v>
      </c>
      <c r="H3101" s="20">
        <f t="shared" si="467"/>
        <v>2457</v>
      </c>
      <c r="I3101" s="20">
        <f>VLOOKUP(C3101,'[2]คำนวณภาษีทั้ง อปท.'!$P:$AE,16,0)</f>
        <v>100</v>
      </c>
      <c r="J3101" s="106">
        <f t="shared" si="469"/>
        <v>245700</v>
      </c>
      <c r="K3101" s="20">
        <v>2</v>
      </c>
      <c r="L3101" s="20"/>
      <c r="M3101" s="20"/>
      <c r="N3101" s="20">
        <v>1</v>
      </c>
      <c r="O3101" s="20"/>
      <c r="P3101" s="20">
        <v>100</v>
      </c>
      <c r="Q3101" s="20"/>
      <c r="R3101" s="20"/>
      <c r="S3101" s="20"/>
      <c r="T3101" s="20"/>
      <c r="U3101" s="20"/>
      <c r="V3101" s="106">
        <f t="shared" si="470"/>
        <v>245700</v>
      </c>
      <c r="W3101" s="106">
        <f t="shared" si="468"/>
        <v>245700</v>
      </c>
      <c r="X3101" s="107">
        <v>0</v>
      </c>
      <c r="Y3101" s="107">
        <f t="shared" si="466"/>
        <v>245700</v>
      </c>
      <c r="Z3101" s="22">
        <v>0.01</v>
      </c>
    </row>
    <row r="3102" spans="1:26" ht="24.75" thickBot="1" x14ac:dyDescent="0.6">
      <c r="A3102" s="41">
        <v>2607</v>
      </c>
      <c r="B3102" s="20" t="s">
        <v>62</v>
      </c>
      <c r="C3102" s="20" t="s">
        <v>127</v>
      </c>
      <c r="D3102" s="20">
        <v>38</v>
      </c>
      <c r="E3102" s="20">
        <v>2</v>
      </c>
      <c r="F3102" s="20">
        <v>2</v>
      </c>
      <c r="G3102" s="20">
        <v>1</v>
      </c>
      <c r="H3102" s="20">
        <f t="shared" si="467"/>
        <v>15402</v>
      </c>
      <c r="I3102" s="20">
        <v>170</v>
      </c>
      <c r="J3102" s="106">
        <f t="shared" si="469"/>
        <v>2618340</v>
      </c>
      <c r="K3102" s="20">
        <v>2</v>
      </c>
      <c r="L3102" s="20"/>
      <c r="M3102" s="20"/>
      <c r="N3102" s="20">
        <v>1</v>
      </c>
      <c r="O3102" s="20"/>
      <c r="P3102" s="20">
        <v>100</v>
      </c>
      <c r="Q3102" s="20"/>
      <c r="R3102" s="20"/>
      <c r="S3102" s="20"/>
      <c r="T3102" s="20"/>
      <c r="U3102" s="20"/>
      <c r="V3102" s="106">
        <f t="shared" si="470"/>
        <v>2618340</v>
      </c>
      <c r="W3102" s="106">
        <f t="shared" si="468"/>
        <v>2618340</v>
      </c>
      <c r="X3102" s="107">
        <v>0</v>
      </c>
      <c r="Y3102" s="107">
        <f t="shared" ref="Y3102:Y3165" si="471">V3102</f>
        <v>2618340</v>
      </c>
      <c r="Z3102" s="22">
        <v>0.01</v>
      </c>
    </row>
    <row r="3103" spans="1:26" ht="24.75" thickBot="1" x14ac:dyDescent="0.6">
      <c r="A3103" s="41">
        <v>2608</v>
      </c>
      <c r="B3103" s="20" t="s">
        <v>62</v>
      </c>
      <c r="C3103" s="20" t="s">
        <v>128</v>
      </c>
      <c r="D3103" s="20">
        <v>43</v>
      </c>
      <c r="E3103" s="20">
        <v>1</v>
      </c>
      <c r="F3103" s="20">
        <v>28</v>
      </c>
      <c r="G3103" s="20">
        <v>1</v>
      </c>
      <c r="H3103" s="20">
        <f t="shared" ref="H3103:H3167" si="472">SUM(D3103*400)+(E3103*100)+F3103</f>
        <v>17328</v>
      </c>
      <c r="I3103" s="20">
        <v>170</v>
      </c>
      <c r="J3103" s="106">
        <f t="shared" si="469"/>
        <v>2945760</v>
      </c>
      <c r="K3103" s="20">
        <v>2</v>
      </c>
      <c r="L3103" s="20"/>
      <c r="M3103" s="20"/>
      <c r="N3103" s="20">
        <v>1</v>
      </c>
      <c r="O3103" s="20"/>
      <c r="P3103" s="20">
        <v>100</v>
      </c>
      <c r="Q3103" s="20"/>
      <c r="R3103" s="20"/>
      <c r="S3103" s="20"/>
      <c r="T3103" s="20"/>
      <c r="U3103" s="20"/>
      <c r="V3103" s="106">
        <f t="shared" si="470"/>
        <v>2945760</v>
      </c>
      <c r="W3103" s="106">
        <f t="shared" si="468"/>
        <v>2945760</v>
      </c>
      <c r="X3103" s="107">
        <v>0</v>
      </c>
      <c r="Y3103" s="107">
        <f t="shared" si="471"/>
        <v>2945760</v>
      </c>
      <c r="Z3103" s="22">
        <v>0.01</v>
      </c>
    </row>
    <row r="3104" spans="1:26" ht="24.75" thickBot="1" x14ac:dyDescent="0.6">
      <c r="A3104" s="41">
        <v>2609</v>
      </c>
      <c r="B3104" s="20" t="s">
        <v>62</v>
      </c>
      <c r="C3104" s="20" t="s">
        <v>129</v>
      </c>
      <c r="D3104" s="20">
        <v>38</v>
      </c>
      <c r="E3104" s="20">
        <v>2</v>
      </c>
      <c r="F3104" s="20">
        <v>5</v>
      </c>
      <c r="G3104" s="20">
        <v>1</v>
      </c>
      <c r="H3104" s="20">
        <f t="shared" si="472"/>
        <v>15405</v>
      </c>
      <c r="I3104" s="20">
        <v>170</v>
      </c>
      <c r="J3104" s="106">
        <f t="shared" si="469"/>
        <v>2618850</v>
      </c>
      <c r="K3104" s="20">
        <v>2</v>
      </c>
      <c r="L3104" s="20"/>
      <c r="M3104" s="20"/>
      <c r="N3104" s="20">
        <v>1</v>
      </c>
      <c r="O3104" s="20"/>
      <c r="P3104" s="20">
        <v>100</v>
      </c>
      <c r="Q3104" s="20"/>
      <c r="R3104" s="20"/>
      <c r="S3104" s="20"/>
      <c r="T3104" s="20"/>
      <c r="U3104" s="20"/>
      <c r="V3104" s="106">
        <f t="shared" si="470"/>
        <v>2618850</v>
      </c>
      <c r="W3104" s="106">
        <f t="shared" si="468"/>
        <v>2618850</v>
      </c>
      <c r="X3104" s="107">
        <v>0</v>
      </c>
      <c r="Y3104" s="107">
        <f t="shared" si="471"/>
        <v>2618850</v>
      </c>
      <c r="Z3104" s="22">
        <v>0.01</v>
      </c>
    </row>
    <row r="3105" spans="1:26" ht="24.75" thickBot="1" x14ac:dyDescent="0.6">
      <c r="A3105" s="41">
        <v>2610</v>
      </c>
      <c r="B3105" s="20" t="s">
        <v>62</v>
      </c>
      <c r="C3105" s="20" t="s">
        <v>130</v>
      </c>
      <c r="D3105" s="20">
        <v>22</v>
      </c>
      <c r="E3105" s="20">
        <v>0</v>
      </c>
      <c r="F3105" s="20">
        <v>27</v>
      </c>
      <c r="G3105" s="20">
        <v>1</v>
      </c>
      <c r="H3105" s="20">
        <f t="shared" si="472"/>
        <v>8827</v>
      </c>
      <c r="I3105" s="20">
        <v>170</v>
      </c>
      <c r="J3105" s="106">
        <f t="shared" si="469"/>
        <v>1500590</v>
      </c>
      <c r="K3105" s="20">
        <v>2</v>
      </c>
      <c r="L3105" s="20"/>
      <c r="M3105" s="20"/>
      <c r="N3105" s="20">
        <v>1</v>
      </c>
      <c r="O3105" s="20"/>
      <c r="P3105" s="20">
        <v>100</v>
      </c>
      <c r="Q3105" s="20"/>
      <c r="R3105" s="20"/>
      <c r="S3105" s="20"/>
      <c r="T3105" s="20"/>
      <c r="U3105" s="20"/>
      <c r="V3105" s="106">
        <f t="shared" si="470"/>
        <v>1500590</v>
      </c>
      <c r="W3105" s="106">
        <f t="shared" si="468"/>
        <v>1500590</v>
      </c>
      <c r="X3105" s="107">
        <v>0</v>
      </c>
      <c r="Y3105" s="107">
        <f t="shared" si="471"/>
        <v>1500590</v>
      </c>
      <c r="Z3105" s="22">
        <v>0.01</v>
      </c>
    </row>
    <row r="3106" spans="1:26" ht="24.75" thickBot="1" x14ac:dyDescent="0.6">
      <c r="A3106" s="41">
        <v>2611</v>
      </c>
      <c r="B3106" s="20" t="s">
        <v>62</v>
      </c>
      <c r="C3106" s="20" t="s">
        <v>131</v>
      </c>
      <c r="D3106" s="20">
        <v>9</v>
      </c>
      <c r="E3106" s="20">
        <v>2</v>
      </c>
      <c r="F3106" s="20">
        <v>27</v>
      </c>
      <c r="G3106" s="20">
        <v>1</v>
      </c>
      <c r="H3106" s="20">
        <f t="shared" si="472"/>
        <v>3827</v>
      </c>
      <c r="I3106" s="20">
        <f>VLOOKUP(C3106,'[2]คำนวณภาษีทั้ง อปท.'!$P:$AE,16,0)</f>
        <v>100</v>
      </c>
      <c r="J3106" s="106">
        <f t="shared" si="469"/>
        <v>382700</v>
      </c>
      <c r="K3106" s="20">
        <v>2</v>
      </c>
      <c r="L3106" s="20"/>
      <c r="M3106" s="20"/>
      <c r="N3106" s="20">
        <v>1</v>
      </c>
      <c r="O3106" s="20"/>
      <c r="P3106" s="20">
        <v>100</v>
      </c>
      <c r="Q3106" s="20"/>
      <c r="R3106" s="20"/>
      <c r="S3106" s="20"/>
      <c r="T3106" s="20"/>
      <c r="U3106" s="20"/>
      <c r="V3106" s="106">
        <f t="shared" si="470"/>
        <v>382700</v>
      </c>
      <c r="W3106" s="106">
        <f t="shared" si="468"/>
        <v>382700</v>
      </c>
      <c r="X3106" s="107">
        <v>0</v>
      </c>
      <c r="Y3106" s="107">
        <f t="shared" si="471"/>
        <v>382700</v>
      </c>
      <c r="Z3106" s="22">
        <v>0.01</v>
      </c>
    </row>
    <row r="3107" spans="1:26" ht="24.75" thickBot="1" x14ac:dyDescent="0.6">
      <c r="A3107" s="41">
        <v>2612</v>
      </c>
      <c r="B3107" s="20" t="s">
        <v>62</v>
      </c>
      <c r="C3107" s="20" t="s">
        <v>132</v>
      </c>
      <c r="D3107" s="20">
        <v>7</v>
      </c>
      <c r="E3107" s="20">
        <v>1</v>
      </c>
      <c r="F3107" s="20">
        <v>2</v>
      </c>
      <c r="G3107" s="20">
        <v>1</v>
      </c>
      <c r="H3107" s="20">
        <f t="shared" si="472"/>
        <v>2902</v>
      </c>
      <c r="I3107" s="20">
        <v>170</v>
      </c>
      <c r="J3107" s="106">
        <f t="shared" si="469"/>
        <v>493340</v>
      </c>
      <c r="K3107" s="20">
        <v>2</v>
      </c>
      <c r="L3107" s="20"/>
      <c r="M3107" s="20"/>
      <c r="N3107" s="20">
        <v>1</v>
      </c>
      <c r="O3107" s="20"/>
      <c r="P3107" s="20">
        <v>100</v>
      </c>
      <c r="Q3107" s="20"/>
      <c r="R3107" s="20"/>
      <c r="S3107" s="20"/>
      <c r="T3107" s="20"/>
      <c r="U3107" s="20"/>
      <c r="V3107" s="106">
        <f t="shared" si="470"/>
        <v>493340</v>
      </c>
      <c r="W3107" s="106">
        <f t="shared" si="468"/>
        <v>493340</v>
      </c>
      <c r="X3107" s="107">
        <v>0</v>
      </c>
      <c r="Y3107" s="107">
        <f t="shared" si="471"/>
        <v>493340</v>
      </c>
      <c r="Z3107" s="22">
        <v>0.01</v>
      </c>
    </row>
    <row r="3108" spans="1:26" ht="24.75" thickBot="1" x14ac:dyDescent="0.6">
      <c r="A3108" s="41">
        <v>2613</v>
      </c>
      <c r="B3108" s="20" t="s">
        <v>62</v>
      </c>
      <c r="C3108" s="111" t="s">
        <v>133</v>
      </c>
      <c r="D3108" s="20">
        <v>2</v>
      </c>
      <c r="E3108" s="20">
        <v>3</v>
      </c>
      <c r="F3108" s="20">
        <v>67</v>
      </c>
      <c r="G3108" s="20">
        <v>1</v>
      </c>
      <c r="H3108" s="20">
        <f t="shared" si="472"/>
        <v>1167</v>
      </c>
      <c r="I3108" s="20">
        <v>170</v>
      </c>
      <c r="J3108" s="106">
        <f t="shared" si="469"/>
        <v>198390</v>
      </c>
      <c r="K3108" s="20">
        <v>2</v>
      </c>
      <c r="L3108" s="20"/>
      <c r="M3108" s="20"/>
      <c r="N3108" s="20">
        <v>1</v>
      </c>
      <c r="O3108" s="20"/>
      <c r="P3108" s="20">
        <v>100</v>
      </c>
      <c r="Q3108" s="20"/>
      <c r="R3108" s="20"/>
      <c r="S3108" s="20"/>
      <c r="T3108" s="20"/>
      <c r="U3108" s="20"/>
      <c r="V3108" s="106">
        <f t="shared" si="470"/>
        <v>198390</v>
      </c>
      <c r="W3108" s="106">
        <f t="shared" si="468"/>
        <v>198390</v>
      </c>
      <c r="X3108" s="107">
        <v>0</v>
      </c>
      <c r="Y3108" s="107">
        <f t="shared" si="471"/>
        <v>198390</v>
      </c>
      <c r="Z3108" s="22">
        <v>0.01</v>
      </c>
    </row>
    <row r="3109" spans="1:26" ht="24.75" thickBot="1" x14ac:dyDescent="0.6">
      <c r="A3109" s="41">
        <v>2614</v>
      </c>
      <c r="B3109" s="20" t="s">
        <v>62</v>
      </c>
      <c r="C3109" s="20" t="s">
        <v>134</v>
      </c>
      <c r="D3109" s="20">
        <v>26</v>
      </c>
      <c r="E3109" s="20">
        <v>2</v>
      </c>
      <c r="F3109" s="20">
        <v>8</v>
      </c>
      <c r="G3109" s="20">
        <v>1</v>
      </c>
      <c r="H3109" s="20">
        <f t="shared" si="472"/>
        <v>10608</v>
      </c>
      <c r="I3109" s="20">
        <v>170</v>
      </c>
      <c r="J3109" s="106">
        <f t="shared" si="469"/>
        <v>1803360</v>
      </c>
      <c r="K3109" s="20">
        <v>2</v>
      </c>
      <c r="L3109" s="20"/>
      <c r="M3109" s="20"/>
      <c r="N3109" s="20">
        <v>1</v>
      </c>
      <c r="O3109" s="20"/>
      <c r="P3109" s="20">
        <v>100</v>
      </c>
      <c r="Q3109" s="20"/>
      <c r="R3109" s="20"/>
      <c r="S3109" s="20"/>
      <c r="T3109" s="20"/>
      <c r="U3109" s="20"/>
      <c r="V3109" s="106">
        <f t="shared" si="470"/>
        <v>1803360</v>
      </c>
      <c r="W3109" s="106">
        <f t="shared" si="468"/>
        <v>1803360</v>
      </c>
      <c r="X3109" s="107">
        <v>0</v>
      </c>
      <c r="Y3109" s="107">
        <f t="shared" si="471"/>
        <v>1803360</v>
      </c>
      <c r="Z3109" s="22">
        <v>0.01</v>
      </c>
    </row>
    <row r="3110" spans="1:26" ht="24.75" thickBot="1" x14ac:dyDescent="0.6">
      <c r="A3110" s="41">
        <v>2615</v>
      </c>
      <c r="B3110" s="20" t="s">
        <v>62</v>
      </c>
      <c r="C3110" s="20" t="s">
        <v>135</v>
      </c>
      <c r="D3110" s="20">
        <v>16</v>
      </c>
      <c r="E3110" s="20">
        <v>1</v>
      </c>
      <c r="F3110" s="20">
        <v>17</v>
      </c>
      <c r="G3110" s="20">
        <v>1</v>
      </c>
      <c r="H3110" s="20">
        <f t="shared" si="472"/>
        <v>6517</v>
      </c>
      <c r="I3110" s="20">
        <v>170</v>
      </c>
      <c r="J3110" s="106">
        <f t="shared" si="469"/>
        <v>1107890</v>
      </c>
      <c r="K3110" s="20">
        <v>2</v>
      </c>
      <c r="L3110" s="20"/>
      <c r="M3110" s="20"/>
      <c r="N3110" s="20">
        <v>1</v>
      </c>
      <c r="O3110" s="20"/>
      <c r="P3110" s="20">
        <v>100</v>
      </c>
      <c r="Q3110" s="20"/>
      <c r="R3110" s="20"/>
      <c r="S3110" s="20"/>
      <c r="T3110" s="20"/>
      <c r="U3110" s="20"/>
      <c r="V3110" s="106">
        <f t="shared" si="470"/>
        <v>1107890</v>
      </c>
      <c r="W3110" s="106">
        <f t="shared" si="468"/>
        <v>1107890</v>
      </c>
      <c r="X3110" s="107">
        <v>0</v>
      </c>
      <c r="Y3110" s="107">
        <f t="shared" si="471"/>
        <v>1107890</v>
      </c>
      <c r="Z3110" s="22">
        <v>0.01</v>
      </c>
    </row>
    <row r="3111" spans="1:26" ht="24.75" thickBot="1" x14ac:dyDescent="0.6">
      <c r="A3111" s="41">
        <v>2616</v>
      </c>
      <c r="B3111" s="20" t="s">
        <v>62</v>
      </c>
      <c r="C3111" s="20" t="s">
        <v>136</v>
      </c>
      <c r="D3111" s="20">
        <v>26</v>
      </c>
      <c r="E3111" s="20">
        <v>0</v>
      </c>
      <c r="F3111" s="20">
        <v>42</v>
      </c>
      <c r="G3111" s="20">
        <v>1</v>
      </c>
      <c r="H3111" s="20">
        <f t="shared" si="472"/>
        <v>10442</v>
      </c>
      <c r="I3111" s="20">
        <f>VLOOKUP(C3111,'[2]คำนวณภาษีทั้ง อปท.'!$P:$AE,16,0)</f>
        <v>100</v>
      </c>
      <c r="J3111" s="106">
        <f t="shared" si="469"/>
        <v>1044200</v>
      </c>
      <c r="K3111" s="20">
        <v>2</v>
      </c>
      <c r="L3111" s="20"/>
      <c r="M3111" s="20"/>
      <c r="N3111" s="20">
        <v>1</v>
      </c>
      <c r="O3111" s="20"/>
      <c r="P3111" s="20">
        <v>100</v>
      </c>
      <c r="Q3111" s="20"/>
      <c r="R3111" s="20"/>
      <c r="S3111" s="20"/>
      <c r="T3111" s="20"/>
      <c r="U3111" s="20"/>
      <c r="V3111" s="106">
        <f t="shared" si="470"/>
        <v>1044200</v>
      </c>
      <c r="W3111" s="106">
        <f t="shared" si="468"/>
        <v>1044200</v>
      </c>
      <c r="X3111" s="107">
        <v>0</v>
      </c>
      <c r="Y3111" s="107">
        <f t="shared" si="471"/>
        <v>1044200</v>
      </c>
      <c r="Z3111" s="22">
        <v>0.01</v>
      </c>
    </row>
    <row r="3112" spans="1:26" ht="24.75" thickBot="1" x14ac:dyDescent="0.6">
      <c r="A3112" s="41">
        <v>2617</v>
      </c>
      <c r="B3112" s="20" t="s">
        <v>62</v>
      </c>
      <c r="C3112" s="20" t="s">
        <v>137</v>
      </c>
      <c r="D3112" s="20">
        <v>7</v>
      </c>
      <c r="E3112" s="20">
        <v>2</v>
      </c>
      <c r="F3112" s="20">
        <v>64</v>
      </c>
      <c r="G3112" s="20">
        <v>1</v>
      </c>
      <c r="H3112" s="20">
        <f t="shared" si="472"/>
        <v>3064</v>
      </c>
      <c r="I3112" s="20">
        <f>VLOOKUP(C3112,'[2]คำนวณภาษีทั้ง อปท.'!$P:$AE,16,0)</f>
        <v>100</v>
      </c>
      <c r="J3112" s="106">
        <f t="shared" si="469"/>
        <v>306400</v>
      </c>
      <c r="K3112" s="20">
        <v>2</v>
      </c>
      <c r="L3112" s="20"/>
      <c r="M3112" s="20"/>
      <c r="N3112" s="20">
        <v>1</v>
      </c>
      <c r="O3112" s="20"/>
      <c r="P3112" s="20">
        <v>100</v>
      </c>
      <c r="Q3112" s="20"/>
      <c r="R3112" s="20"/>
      <c r="S3112" s="20"/>
      <c r="T3112" s="20"/>
      <c r="U3112" s="20"/>
      <c r="V3112" s="106">
        <f t="shared" si="470"/>
        <v>306400</v>
      </c>
      <c r="W3112" s="106">
        <f t="shared" si="468"/>
        <v>306400</v>
      </c>
      <c r="X3112" s="107">
        <v>0</v>
      </c>
      <c r="Y3112" s="107">
        <f t="shared" si="471"/>
        <v>306400</v>
      </c>
      <c r="Z3112" s="22">
        <v>0.01</v>
      </c>
    </row>
    <row r="3113" spans="1:26" ht="24.75" thickBot="1" x14ac:dyDescent="0.6">
      <c r="A3113" s="41">
        <v>2618</v>
      </c>
      <c r="B3113" s="20" t="s">
        <v>62</v>
      </c>
      <c r="C3113" s="20" t="s">
        <v>138</v>
      </c>
      <c r="D3113" s="20">
        <v>17</v>
      </c>
      <c r="E3113" s="20">
        <v>1</v>
      </c>
      <c r="F3113" s="20">
        <v>85</v>
      </c>
      <c r="G3113" s="20">
        <v>1</v>
      </c>
      <c r="H3113" s="20">
        <f t="shared" si="472"/>
        <v>6985</v>
      </c>
      <c r="I3113" s="20">
        <v>170</v>
      </c>
      <c r="J3113" s="106">
        <f t="shared" si="469"/>
        <v>1187450</v>
      </c>
      <c r="K3113" s="20">
        <v>2</v>
      </c>
      <c r="L3113" s="20"/>
      <c r="M3113" s="20"/>
      <c r="N3113" s="20">
        <v>1</v>
      </c>
      <c r="O3113" s="20"/>
      <c r="P3113" s="20">
        <v>100</v>
      </c>
      <c r="Q3113" s="20"/>
      <c r="R3113" s="20"/>
      <c r="S3113" s="20"/>
      <c r="T3113" s="20"/>
      <c r="U3113" s="20"/>
      <c r="V3113" s="106">
        <f t="shared" si="470"/>
        <v>1187450</v>
      </c>
      <c r="W3113" s="106">
        <f t="shared" si="468"/>
        <v>1187450</v>
      </c>
      <c r="X3113" s="107">
        <v>0</v>
      </c>
      <c r="Y3113" s="107">
        <f t="shared" si="471"/>
        <v>1187450</v>
      </c>
      <c r="Z3113" s="22">
        <v>0.01</v>
      </c>
    </row>
    <row r="3114" spans="1:26" ht="28.15" customHeight="1" thickBot="1" x14ac:dyDescent="0.6">
      <c r="A3114" s="41">
        <v>2619</v>
      </c>
      <c r="B3114" s="20" t="s">
        <v>62</v>
      </c>
      <c r="C3114" s="20" t="s">
        <v>139</v>
      </c>
      <c r="D3114" s="20">
        <v>39</v>
      </c>
      <c r="E3114" s="20">
        <v>2</v>
      </c>
      <c r="F3114" s="20">
        <v>57</v>
      </c>
      <c r="G3114" s="20">
        <v>1</v>
      </c>
      <c r="H3114" s="20">
        <f t="shared" si="472"/>
        <v>15857</v>
      </c>
      <c r="I3114" s="20">
        <v>170</v>
      </c>
      <c r="J3114" s="106">
        <f t="shared" si="469"/>
        <v>2695690</v>
      </c>
      <c r="K3114" s="20">
        <v>2</v>
      </c>
      <c r="L3114" s="20"/>
      <c r="M3114" s="20"/>
      <c r="N3114" s="20">
        <v>1</v>
      </c>
      <c r="O3114" s="20"/>
      <c r="P3114" s="20">
        <v>100</v>
      </c>
      <c r="Q3114" s="20"/>
      <c r="R3114" s="20"/>
      <c r="S3114" s="20"/>
      <c r="T3114" s="20"/>
      <c r="U3114" s="20"/>
      <c r="V3114" s="106">
        <f t="shared" si="470"/>
        <v>2695690</v>
      </c>
      <c r="W3114" s="106">
        <f t="shared" si="468"/>
        <v>2695690</v>
      </c>
      <c r="X3114" s="107">
        <v>0</v>
      </c>
      <c r="Y3114" s="107">
        <f t="shared" si="471"/>
        <v>2695690</v>
      </c>
      <c r="Z3114" s="22">
        <v>0.01</v>
      </c>
    </row>
    <row r="3115" spans="1:26" ht="24.75" thickBot="1" x14ac:dyDescent="0.6">
      <c r="A3115" s="41">
        <v>2620</v>
      </c>
      <c r="B3115" s="20" t="s">
        <v>62</v>
      </c>
      <c r="C3115" s="20" t="s">
        <v>140</v>
      </c>
      <c r="D3115" s="20">
        <v>29</v>
      </c>
      <c r="E3115" s="20">
        <v>2</v>
      </c>
      <c r="F3115" s="20">
        <v>4</v>
      </c>
      <c r="G3115" s="20">
        <v>1</v>
      </c>
      <c r="H3115" s="20">
        <f t="shared" si="472"/>
        <v>11804</v>
      </c>
      <c r="I3115" s="20">
        <f>VLOOKUP(C3115,'[2]คำนวณภาษีทั้ง อปท.'!$P:$AE,16,0)</f>
        <v>100</v>
      </c>
      <c r="J3115" s="106">
        <f t="shared" si="469"/>
        <v>1180400</v>
      </c>
      <c r="K3115" s="20">
        <v>2</v>
      </c>
      <c r="L3115" s="20"/>
      <c r="M3115" s="20"/>
      <c r="N3115" s="20">
        <v>1</v>
      </c>
      <c r="O3115" s="20"/>
      <c r="P3115" s="20">
        <v>100</v>
      </c>
      <c r="Q3115" s="20"/>
      <c r="R3115" s="20"/>
      <c r="S3115" s="20"/>
      <c r="T3115" s="20"/>
      <c r="U3115" s="20"/>
      <c r="V3115" s="106">
        <f t="shared" si="470"/>
        <v>1180400</v>
      </c>
      <c r="W3115" s="106">
        <f t="shared" si="468"/>
        <v>1180400</v>
      </c>
      <c r="X3115" s="107">
        <v>0</v>
      </c>
      <c r="Y3115" s="107">
        <f t="shared" si="471"/>
        <v>1180400</v>
      </c>
      <c r="Z3115" s="22">
        <v>0.01</v>
      </c>
    </row>
    <row r="3116" spans="1:26" ht="24.75" thickBot="1" x14ac:dyDescent="0.6">
      <c r="A3116" s="41">
        <v>2621</v>
      </c>
      <c r="B3116" s="20" t="s">
        <v>62</v>
      </c>
      <c r="C3116" s="20" t="s">
        <v>141</v>
      </c>
      <c r="D3116" s="20">
        <v>2</v>
      </c>
      <c r="E3116" s="20">
        <v>1</v>
      </c>
      <c r="F3116" s="20">
        <v>46</v>
      </c>
      <c r="G3116" s="20">
        <v>1</v>
      </c>
      <c r="H3116" s="20">
        <f t="shared" si="472"/>
        <v>946</v>
      </c>
      <c r="I3116" s="20">
        <v>170</v>
      </c>
      <c r="J3116" s="106">
        <f t="shared" si="469"/>
        <v>160820</v>
      </c>
      <c r="K3116" s="20">
        <v>2</v>
      </c>
      <c r="L3116" s="20"/>
      <c r="M3116" s="20"/>
      <c r="N3116" s="20">
        <v>1</v>
      </c>
      <c r="O3116" s="20"/>
      <c r="P3116" s="20">
        <v>100</v>
      </c>
      <c r="Q3116" s="20"/>
      <c r="R3116" s="20"/>
      <c r="S3116" s="20"/>
      <c r="T3116" s="20"/>
      <c r="U3116" s="20"/>
      <c r="V3116" s="106">
        <f t="shared" si="470"/>
        <v>160820</v>
      </c>
      <c r="W3116" s="106">
        <f t="shared" si="468"/>
        <v>160820</v>
      </c>
      <c r="X3116" s="107">
        <v>0</v>
      </c>
      <c r="Y3116" s="107">
        <f t="shared" si="471"/>
        <v>160820</v>
      </c>
      <c r="Z3116" s="22">
        <v>0.01</v>
      </c>
    </row>
    <row r="3117" spans="1:26" ht="24.75" thickBot="1" x14ac:dyDescent="0.6">
      <c r="A3117" s="41">
        <v>2622</v>
      </c>
      <c r="B3117" s="20" t="s">
        <v>62</v>
      </c>
      <c r="C3117" s="20" t="s">
        <v>142</v>
      </c>
      <c r="D3117" s="20">
        <v>15</v>
      </c>
      <c r="E3117" s="20">
        <v>0</v>
      </c>
      <c r="F3117" s="20">
        <v>53</v>
      </c>
      <c r="G3117" s="20">
        <v>1</v>
      </c>
      <c r="H3117" s="20">
        <f t="shared" si="472"/>
        <v>6053</v>
      </c>
      <c r="I3117" s="20">
        <f>VLOOKUP(C3117,'[2]คำนวณภาษีทั้ง อปท.'!$P:$AE,16,0)</f>
        <v>100</v>
      </c>
      <c r="J3117" s="106">
        <f t="shared" si="469"/>
        <v>605300</v>
      </c>
      <c r="K3117" s="20">
        <v>2</v>
      </c>
      <c r="L3117" s="20"/>
      <c r="M3117" s="20"/>
      <c r="N3117" s="20">
        <v>1</v>
      </c>
      <c r="O3117" s="20"/>
      <c r="P3117" s="20">
        <v>100</v>
      </c>
      <c r="Q3117" s="20"/>
      <c r="R3117" s="20"/>
      <c r="S3117" s="20"/>
      <c r="T3117" s="20"/>
      <c r="U3117" s="20"/>
      <c r="V3117" s="106">
        <f t="shared" si="470"/>
        <v>605300</v>
      </c>
      <c r="W3117" s="106">
        <f t="shared" si="468"/>
        <v>605300</v>
      </c>
      <c r="X3117" s="107">
        <v>0</v>
      </c>
      <c r="Y3117" s="107">
        <f t="shared" si="471"/>
        <v>605300</v>
      </c>
      <c r="Z3117" s="22">
        <v>0.01</v>
      </c>
    </row>
    <row r="3118" spans="1:26" ht="24.75" thickBot="1" x14ac:dyDescent="0.6">
      <c r="A3118" s="41">
        <v>2623</v>
      </c>
      <c r="B3118" s="20" t="s">
        <v>62</v>
      </c>
      <c r="C3118" s="20" t="s">
        <v>143</v>
      </c>
      <c r="D3118" s="20">
        <v>22</v>
      </c>
      <c r="E3118" s="20">
        <v>1</v>
      </c>
      <c r="F3118" s="20">
        <v>81</v>
      </c>
      <c r="G3118" s="20">
        <v>1</v>
      </c>
      <c r="H3118" s="20">
        <f t="shared" si="472"/>
        <v>8981</v>
      </c>
      <c r="I3118" s="20">
        <v>170</v>
      </c>
      <c r="J3118" s="106">
        <f t="shared" si="469"/>
        <v>1526770</v>
      </c>
      <c r="K3118" s="20">
        <v>2</v>
      </c>
      <c r="L3118" s="20"/>
      <c r="M3118" s="20"/>
      <c r="N3118" s="20">
        <v>1</v>
      </c>
      <c r="O3118" s="20"/>
      <c r="P3118" s="20">
        <v>100</v>
      </c>
      <c r="Q3118" s="20"/>
      <c r="R3118" s="20"/>
      <c r="S3118" s="20"/>
      <c r="T3118" s="20"/>
      <c r="U3118" s="20"/>
      <c r="V3118" s="106">
        <f t="shared" si="470"/>
        <v>1526770</v>
      </c>
      <c r="W3118" s="106">
        <f t="shared" si="468"/>
        <v>1526770</v>
      </c>
      <c r="X3118" s="107">
        <v>0</v>
      </c>
      <c r="Y3118" s="107">
        <f t="shared" si="471"/>
        <v>1526770</v>
      </c>
      <c r="Z3118" s="22">
        <v>0.01</v>
      </c>
    </row>
    <row r="3119" spans="1:26" ht="24.75" thickBot="1" x14ac:dyDescent="0.6">
      <c r="A3119" s="41">
        <v>2624</v>
      </c>
      <c r="B3119" s="20" t="s">
        <v>62</v>
      </c>
      <c r="C3119" s="20" t="s">
        <v>144</v>
      </c>
      <c r="D3119" s="20">
        <v>12</v>
      </c>
      <c r="E3119" s="20">
        <v>0</v>
      </c>
      <c r="F3119" s="20">
        <v>84</v>
      </c>
      <c r="G3119" s="20">
        <v>1</v>
      </c>
      <c r="H3119" s="20">
        <f t="shared" si="472"/>
        <v>4884</v>
      </c>
      <c r="I3119" s="20">
        <v>170</v>
      </c>
      <c r="J3119" s="106">
        <f t="shared" si="469"/>
        <v>830280</v>
      </c>
      <c r="K3119" s="20">
        <v>2</v>
      </c>
      <c r="L3119" s="20"/>
      <c r="M3119" s="20"/>
      <c r="N3119" s="20">
        <v>1</v>
      </c>
      <c r="O3119" s="20"/>
      <c r="P3119" s="20">
        <v>100</v>
      </c>
      <c r="Q3119" s="20"/>
      <c r="R3119" s="20"/>
      <c r="S3119" s="20"/>
      <c r="T3119" s="20"/>
      <c r="U3119" s="20"/>
      <c r="V3119" s="106">
        <f t="shared" si="470"/>
        <v>830280</v>
      </c>
      <c r="W3119" s="106">
        <f t="shared" si="468"/>
        <v>830280</v>
      </c>
      <c r="X3119" s="107">
        <v>0</v>
      </c>
      <c r="Y3119" s="107">
        <f t="shared" si="471"/>
        <v>830280</v>
      </c>
      <c r="Z3119" s="22">
        <v>0.01</v>
      </c>
    </row>
    <row r="3120" spans="1:26" ht="24.75" thickBot="1" x14ac:dyDescent="0.6">
      <c r="A3120" s="41">
        <v>2625</v>
      </c>
      <c r="B3120" s="20" t="s">
        <v>62</v>
      </c>
      <c r="C3120" s="20" t="s">
        <v>145</v>
      </c>
      <c r="D3120" s="20">
        <v>9</v>
      </c>
      <c r="E3120" s="20">
        <v>0</v>
      </c>
      <c r="F3120" s="20">
        <v>10</v>
      </c>
      <c r="G3120" s="20">
        <v>1</v>
      </c>
      <c r="H3120" s="20">
        <f t="shared" si="472"/>
        <v>3610</v>
      </c>
      <c r="I3120" s="20">
        <v>170</v>
      </c>
      <c r="J3120" s="106">
        <f t="shared" si="469"/>
        <v>613700</v>
      </c>
      <c r="K3120" s="20">
        <v>2</v>
      </c>
      <c r="L3120" s="20"/>
      <c r="M3120" s="20"/>
      <c r="N3120" s="20">
        <v>1</v>
      </c>
      <c r="O3120" s="20"/>
      <c r="P3120" s="20">
        <v>100</v>
      </c>
      <c r="Q3120" s="20"/>
      <c r="R3120" s="20"/>
      <c r="S3120" s="20"/>
      <c r="T3120" s="20"/>
      <c r="U3120" s="20"/>
      <c r="V3120" s="106">
        <f t="shared" si="470"/>
        <v>613700</v>
      </c>
      <c r="W3120" s="106">
        <f t="shared" si="468"/>
        <v>613700</v>
      </c>
      <c r="X3120" s="107">
        <v>0</v>
      </c>
      <c r="Y3120" s="107">
        <f t="shared" si="471"/>
        <v>613700</v>
      </c>
      <c r="Z3120" s="22">
        <v>0.01</v>
      </c>
    </row>
    <row r="3121" spans="1:26" ht="24" customHeight="1" thickBot="1" x14ac:dyDescent="0.6">
      <c r="A3121" s="41">
        <v>2626</v>
      </c>
      <c r="B3121" s="20" t="s">
        <v>62</v>
      </c>
      <c r="C3121" s="20" t="s">
        <v>146</v>
      </c>
      <c r="D3121" s="20">
        <v>10</v>
      </c>
      <c r="E3121" s="20">
        <v>1</v>
      </c>
      <c r="F3121" s="20">
        <v>91</v>
      </c>
      <c r="G3121" s="20">
        <v>1</v>
      </c>
      <c r="H3121" s="20">
        <f t="shared" si="472"/>
        <v>4191</v>
      </c>
      <c r="I3121" s="20">
        <v>170</v>
      </c>
      <c r="J3121" s="106">
        <f t="shared" si="469"/>
        <v>712470</v>
      </c>
      <c r="K3121" s="20">
        <v>2</v>
      </c>
      <c r="L3121" s="20"/>
      <c r="M3121" s="20"/>
      <c r="N3121" s="20">
        <v>1</v>
      </c>
      <c r="O3121" s="20"/>
      <c r="P3121" s="20">
        <v>100</v>
      </c>
      <c r="Q3121" s="20"/>
      <c r="R3121" s="20"/>
      <c r="S3121" s="20"/>
      <c r="T3121" s="20"/>
      <c r="U3121" s="20"/>
      <c r="V3121" s="106">
        <f t="shared" si="470"/>
        <v>712470</v>
      </c>
      <c r="W3121" s="106">
        <f t="shared" si="468"/>
        <v>712470</v>
      </c>
      <c r="X3121" s="107">
        <v>0</v>
      </c>
      <c r="Y3121" s="107">
        <f t="shared" si="471"/>
        <v>712470</v>
      </c>
      <c r="Z3121" s="22">
        <v>0.01</v>
      </c>
    </row>
    <row r="3122" spans="1:26" ht="24.75" thickBot="1" x14ac:dyDescent="0.6">
      <c r="A3122" s="41">
        <v>2627</v>
      </c>
      <c r="B3122" s="20" t="s">
        <v>62</v>
      </c>
      <c r="C3122" s="20" t="s">
        <v>147</v>
      </c>
      <c r="D3122" s="20">
        <v>11</v>
      </c>
      <c r="E3122" s="20">
        <v>1</v>
      </c>
      <c r="F3122" s="20">
        <v>83</v>
      </c>
      <c r="G3122" s="20">
        <v>1</v>
      </c>
      <c r="H3122" s="20">
        <f t="shared" si="472"/>
        <v>4583</v>
      </c>
      <c r="I3122" s="20">
        <v>170</v>
      </c>
      <c r="J3122" s="106">
        <f t="shared" si="469"/>
        <v>779110</v>
      </c>
      <c r="K3122" s="20">
        <v>2</v>
      </c>
      <c r="L3122" s="20"/>
      <c r="M3122" s="20"/>
      <c r="N3122" s="20">
        <v>1</v>
      </c>
      <c r="O3122" s="20"/>
      <c r="P3122" s="20">
        <v>100</v>
      </c>
      <c r="Q3122" s="20"/>
      <c r="R3122" s="20"/>
      <c r="S3122" s="20"/>
      <c r="T3122" s="20"/>
      <c r="U3122" s="20"/>
      <c r="V3122" s="106">
        <f t="shared" si="470"/>
        <v>779110</v>
      </c>
      <c r="W3122" s="106">
        <f t="shared" si="468"/>
        <v>779110</v>
      </c>
      <c r="X3122" s="107">
        <v>0</v>
      </c>
      <c r="Y3122" s="107">
        <f t="shared" si="471"/>
        <v>779110</v>
      </c>
      <c r="Z3122" s="22">
        <v>0.01</v>
      </c>
    </row>
    <row r="3123" spans="1:26" ht="24.75" thickBot="1" x14ac:dyDescent="0.6">
      <c r="A3123" s="41">
        <v>2628</v>
      </c>
      <c r="B3123" s="20" t="s">
        <v>62</v>
      </c>
      <c r="C3123" s="20" t="s">
        <v>148</v>
      </c>
      <c r="D3123" s="20">
        <v>21</v>
      </c>
      <c r="E3123" s="20">
        <v>2</v>
      </c>
      <c r="F3123" s="20">
        <v>17</v>
      </c>
      <c r="G3123" s="20">
        <v>1</v>
      </c>
      <c r="H3123" s="20">
        <f t="shared" si="472"/>
        <v>8617</v>
      </c>
      <c r="I3123" s="20">
        <f>VLOOKUP(C3123,'[2]คำนวณภาษีทั้ง อปท.'!$P:$AE,16,0)</f>
        <v>100</v>
      </c>
      <c r="J3123" s="106">
        <f t="shared" si="469"/>
        <v>861700</v>
      </c>
      <c r="K3123" s="20">
        <v>2</v>
      </c>
      <c r="L3123" s="20"/>
      <c r="M3123" s="20"/>
      <c r="N3123" s="20">
        <v>1</v>
      </c>
      <c r="O3123" s="20"/>
      <c r="P3123" s="20">
        <v>100</v>
      </c>
      <c r="Q3123" s="20"/>
      <c r="R3123" s="20"/>
      <c r="S3123" s="20"/>
      <c r="T3123" s="20"/>
      <c r="U3123" s="20"/>
      <c r="V3123" s="106">
        <f t="shared" si="470"/>
        <v>861700</v>
      </c>
      <c r="W3123" s="106">
        <f t="shared" si="468"/>
        <v>861700</v>
      </c>
      <c r="X3123" s="107">
        <v>0</v>
      </c>
      <c r="Y3123" s="107">
        <f t="shared" si="471"/>
        <v>861700</v>
      </c>
      <c r="Z3123" s="22">
        <v>0.01</v>
      </c>
    </row>
    <row r="3124" spans="1:26" ht="24.75" thickBot="1" x14ac:dyDescent="0.6">
      <c r="A3124" s="41">
        <v>2629</v>
      </c>
      <c r="B3124" s="20" t="s">
        <v>62</v>
      </c>
      <c r="C3124" s="20" t="s">
        <v>149</v>
      </c>
      <c r="D3124" s="20">
        <v>25</v>
      </c>
      <c r="E3124" s="20">
        <v>1</v>
      </c>
      <c r="F3124" s="20">
        <v>36</v>
      </c>
      <c r="G3124" s="20">
        <v>1</v>
      </c>
      <c r="H3124" s="20">
        <f t="shared" si="472"/>
        <v>10136</v>
      </c>
      <c r="I3124" s="20">
        <v>170</v>
      </c>
      <c r="J3124" s="106">
        <f t="shared" si="469"/>
        <v>1723120</v>
      </c>
      <c r="K3124" s="20">
        <v>2</v>
      </c>
      <c r="L3124" s="20"/>
      <c r="M3124" s="20"/>
      <c r="N3124" s="20">
        <v>1</v>
      </c>
      <c r="O3124" s="20"/>
      <c r="P3124" s="20">
        <v>100</v>
      </c>
      <c r="Q3124" s="20"/>
      <c r="R3124" s="20"/>
      <c r="S3124" s="20"/>
      <c r="T3124" s="20"/>
      <c r="U3124" s="20"/>
      <c r="V3124" s="106">
        <f t="shared" si="470"/>
        <v>1723120</v>
      </c>
      <c r="W3124" s="106">
        <f t="shared" si="468"/>
        <v>1723120</v>
      </c>
      <c r="X3124" s="107">
        <v>0</v>
      </c>
      <c r="Y3124" s="107">
        <f t="shared" si="471"/>
        <v>1723120</v>
      </c>
      <c r="Z3124" s="22">
        <v>0.01</v>
      </c>
    </row>
    <row r="3125" spans="1:26" ht="24.75" thickBot="1" x14ac:dyDescent="0.6">
      <c r="A3125" s="41">
        <v>2630</v>
      </c>
      <c r="B3125" s="20" t="s">
        <v>62</v>
      </c>
      <c r="C3125" s="20" t="s">
        <v>150</v>
      </c>
      <c r="D3125" s="20">
        <v>2</v>
      </c>
      <c r="E3125" s="20">
        <v>1</v>
      </c>
      <c r="F3125" s="20">
        <v>45</v>
      </c>
      <c r="G3125" s="20">
        <v>1</v>
      </c>
      <c r="H3125" s="20">
        <f t="shared" si="472"/>
        <v>945</v>
      </c>
      <c r="I3125" s="20">
        <v>170</v>
      </c>
      <c r="J3125" s="106">
        <f t="shared" si="469"/>
        <v>160650</v>
      </c>
      <c r="K3125" s="20">
        <v>2</v>
      </c>
      <c r="L3125" s="20"/>
      <c r="M3125" s="20"/>
      <c r="N3125" s="20">
        <v>1</v>
      </c>
      <c r="O3125" s="20"/>
      <c r="P3125" s="20">
        <v>100</v>
      </c>
      <c r="Q3125" s="20"/>
      <c r="R3125" s="20"/>
      <c r="S3125" s="20"/>
      <c r="T3125" s="20"/>
      <c r="U3125" s="20"/>
      <c r="V3125" s="106">
        <f t="shared" si="470"/>
        <v>160650</v>
      </c>
      <c r="W3125" s="106">
        <f t="shared" si="468"/>
        <v>160650</v>
      </c>
      <c r="X3125" s="107">
        <v>0</v>
      </c>
      <c r="Y3125" s="107">
        <f t="shared" si="471"/>
        <v>160650</v>
      </c>
      <c r="Z3125" s="22">
        <v>0.01</v>
      </c>
    </row>
    <row r="3126" spans="1:26" ht="24.75" thickBot="1" x14ac:dyDescent="0.6">
      <c r="A3126" s="41">
        <v>2631</v>
      </c>
      <c r="B3126" s="20" t="s">
        <v>62</v>
      </c>
      <c r="C3126" s="20" t="s">
        <v>151</v>
      </c>
      <c r="D3126" s="20">
        <v>6</v>
      </c>
      <c r="E3126" s="20">
        <v>3</v>
      </c>
      <c r="F3126" s="20">
        <v>48</v>
      </c>
      <c r="G3126" s="20">
        <v>1</v>
      </c>
      <c r="H3126" s="20">
        <f t="shared" si="472"/>
        <v>2748</v>
      </c>
      <c r="I3126" s="20">
        <f>VLOOKUP(C3126,'[2]คำนวณภาษีทั้ง อปท.'!$P:$AE,16,0)</f>
        <v>100</v>
      </c>
      <c r="J3126" s="106">
        <f t="shared" si="469"/>
        <v>274800</v>
      </c>
      <c r="K3126" s="20">
        <v>2</v>
      </c>
      <c r="L3126" s="20"/>
      <c r="M3126" s="20"/>
      <c r="N3126" s="20">
        <v>1</v>
      </c>
      <c r="O3126" s="20"/>
      <c r="P3126" s="20">
        <v>100</v>
      </c>
      <c r="Q3126" s="20"/>
      <c r="R3126" s="20"/>
      <c r="S3126" s="20"/>
      <c r="T3126" s="20"/>
      <c r="U3126" s="20"/>
      <c r="V3126" s="106">
        <f t="shared" si="470"/>
        <v>274800</v>
      </c>
      <c r="W3126" s="106">
        <f t="shared" si="468"/>
        <v>274800</v>
      </c>
      <c r="X3126" s="107">
        <v>0</v>
      </c>
      <c r="Y3126" s="107">
        <f t="shared" si="471"/>
        <v>274800</v>
      </c>
      <c r="Z3126" s="22">
        <v>0.01</v>
      </c>
    </row>
    <row r="3127" spans="1:26" ht="24.75" thickBot="1" x14ac:dyDescent="0.6">
      <c r="A3127" s="41">
        <v>2632</v>
      </c>
      <c r="B3127" s="20" t="s">
        <v>62</v>
      </c>
      <c r="C3127" s="110" t="s">
        <v>152</v>
      </c>
      <c r="D3127" s="20">
        <v>9</v>
      </c>
      <c r="E3127" s="20">
        <v>3</v>
      </c>
      <c r="F3127" s="20">
        <v>70</v>
      </c>
      <c r="G3127" s="20">
        <v>1</v>
      </c>
      <c r="H3127" s="20">
        <f t="shared" si="472"/>
        <v>3970</v>
      </c>
      <c r="I3127" s="20">
        <v>170</v>
      </c>
      <c r="J3127" s="106">
        <f t="shared" si="469"/>
        <v>674900</v>
      </c>
      <c r="K3127" s="20">
        <v>2</v>
      </c>
      <c r="L3127" s="20"/>
      <c r="M3127" s="20"/>
      <c r="N3127" s="20">
        <v>1</v>
      </c>
      <c r="O3127" s="20"/>
      <c r="P3127" s="20">
        <v>100</v>
      </c>
      <c r="Q3127" s="20"/>
      <c r="R3127" s="20"/>
      <c r="S3127" s="20"/>
      <c r="T3127" s="20"/>
      <c r="U3127" s="20"/>
      <c r="V3127" s="106">
        <f t="shared" si="470"/>
        <v>674900</v>
      </c>
      <c r="W3127" s="106">
        <f t="shared" si="468"/>
        <v>674900</v>
      </c>
      <c r="X3127" s="107">
        <v>0</v>
      </c>
      <c r="Y3127" s="107">
        <f t="shared" si="471"/>
        <v>674900</v>
      </c>
      <c r="Z3127" s="22">
        <v>0.01</v>
      </c>
    </row>
    <row r="3128" spans="1:26" ht="24.75" thickBot="1" x14ac:dyDescent="0.6">
      <c r="A3128" s="41">
        <v>2633</v>
      </c>
      <c r="B3128" s="20" t="s">
        <v>62</v>
      </c>
      <c r="C3128" s="20" t="s">
        <v>153</v>
      </c>
      <c r="D3128" s="20">
        <v>9</v>
      </c>
      <c r="E3128" s="20">
        <v>2</v>
      </c>
      <c r="F3128" s="20">
        <v>18</v>
      </c>
      <c r="G3128" s="20">
        <v>1</v>
      </c>
      <c r="H3128" s="20">
        <f t="shared" si="472"/>
        <v>3818</v>
      </c>
      <c r="I3128" s="20">
        <v>170</v>
      </c>
      <c r="J3128" s="106">
        <f t="shared" si="469"/>
        <v>649060</v>
      </c>
      <c r="K3128" s="20">
        <v>2</v>
      </c>
      <c r="L3128" s="20"/>
      <c r="M3128" s="20"/>
      <c r="N3128" s="20">
        <v>1</v>
      </c>
      <c r="O3128" s="20"/>
      <c r="P3128" s="20">
        <v>100</v>
      </c>
      <c r="Q3128" s="20"/>
      <c r="R3128" s="20"/>
      <c r="S3128" s="20"/>
      <c r="T3128" s="20"/>
      <c r="U3128" s="20"/>
      <c r="V3128" s="106">
        <f t="shared" si="470"/>
        <v>649060</v>
      </c>
      <c r="W3128" s="106">
        <f t="shared" si="468"/>
        <v>649060</v>
      </c>
      <c r="X3128" s="107"/>
      <c r="Y3128" s="107">
        <f t="shared" si="471"/>
        <v>649060</v>
      </c>
      <c r="Z3128" s="22">
        <v>0.01</v>
      </c>
    </row>
    <row r="3129" spans="1:26" ht="24.75" thickBot="1" x14ac:dyDescent="0.6">
      <c r="A3129" s="41">
        <v>2634</v>
      </c>
      <c r="B3129" s="20" t="s">
        <v>62</v>
      </c>
      <c r="C3129" s="109" t="s">
        <v>154</v>
      </c>
      <c r="D3129" s="20">
        <v>40</v>
      </c>
      <c r="E3129" s="20">
        <v>0</v>
      </c>
      <c r="F3129" s="20">
        <v>5</v>
      </c>
      <c r="G3129" s="20">
        <v>1</v>
      </c>
      <c r="H3129" s="20">
        <f t="shared" si="472"/>
        <v>16005</v>
      </c>
      <c r="I3129" s="20">
        <v>170</v>
      </c>
      <c r="J3129" s="106">
        <f t="shared" si="469"/>
        <v>2720850</v>
      </c>
      <c r="K3129" s="20">
        <v>2</v>
      </c>
      <c r="L3129" s="20"/>
      <c r="M3129" s="20"/>
      <c r="N3129" s="20">
        <v>1</v>
      </c>
      <c r="O3129" s="20"/>
      <c r="P3129" s="20">
        <v>100</v>
      </c>
      <c r="Q3129" s="20"/>
      <c r="R3129" s="20"/>
      <c r="S3129" s="20"/>
      <c r="T3129" s="20"/>
      <c r="U3129" s="20"/>
      <c r="V3129" s="106">
        <f t="shared" si="470"/>
        <v>2720850</v>
      </c>
      <c r="W3129" s="106">
        <f t="shared" si="468"/>
        <v>2720850</v>
      </c>
      <c r="X3129" s="107">
        <v>0</v>
      </c>
      <c r="Y3129" s="107">
        <f t="shared" si="471"/>
        <v>2720850</v>
      </c>
      <c r="Z3129" s="22">
        <v>0.01</v>
      </c>
    </row>
    <row r="3130" spans="1:26" ht="24.75" thickBot="1" x14ac:dyDescent="0.6">
      <c r="A3130" s="41">
        <v>2635</v>
      </c>
      <c r="B3130" s="20" t="s">
        <v>62</v>
      </c>
      <c r="C3130" s="109" t="s">
        <v>155</v>
      </c>
      <c r="D3130" s="20">
        <v>15</v>
      </c>
      <c r="E3130" s="20">
        <v>0</v>
      </c>
      <c r="F3130" s="20">
        <v>59</v>
      </c>
      <c r="G3130" s="20">
        <v>1</v>
      </c>
      <c r="H3130" s="20">
        <f t="shared" si="472"/>
        <v>6059</v>
      </c>
      <c r="I3130" s="20">
        <v>170</v>
      </c>
      <c r="J3130" s="106">
        <f t="shared" si="469"/>
        <v>1030030</v>
      </c>
      <c r="K3130" s="20">
        <v>2</v>
      </c>
      <c r="L3130" s="20"/>
      <c r="M3130" s="20"/>
      <c r="N3130" s="20">
        <v>1</v>
      </c>
      <c r="O3130" s="20"/>
      <c r="P3130" s="20">
        <v>100</v>
      </c>
      <c r="Q3130" s="20"/>
      <c r="R3130" s="20"/>
      <c r="S3130" s="20"/>
      <c r="T3130" s="20"/>
      <c r="U3130" s="20"/>
      <c r="V3130" s="106">
        <f t="shared" si="470"/>
        <v>1030030</v>
      </c>
      <c r="W3130" s="106">
        <f t="shared" si="468"/>
        <v>1030030</v>
      </c>
      <c r="X3130" s="107">
        <v>0</v>
      </c>
      <c r="Y3130" s="107">
        <f t="shared" si="471"/>
        <v>1030030</v>
      </c>
      <c r="Z3130" s="22">
        <v>0.01</v>
      </c>
    </row>
    <row r="3131" spans="1:26" ht="24.75" thickBot="1" x14ac:dyDescent="0.6">
      <c r="A3131" s="41">
        <v>2636</v>
      </c>
      <c r="B3131" s="20" t="s">
        <v>62</v>
      </c>
      <c r="C3131" s="20" t="s">
        <v>156</v>
      </c>
      <c r="D3131" s="20">
        <v>7</v>
      </c>
      <c r="E3131" s="20">
        <v>0</v>
      </c>
      <c r="F3131" s="20">
        <v>27</v>
      </c>
      <c r="G3131" s="20">
        <v>1</v>
      </c>
      <c r="H3131" s="20">
        <f t="shared" si="472"/>
        <v>2827</v>
      </c>
      <c r="I3131" s="20">
        <v>170</v>
      </c>
      <c r="J3131" s="106">
        <f t="shared" si="469"/>
        <v>480590</v>
      </c>
      <c r="K3131" s="20">
        <v>2</v>
      </c>
      <c r="L3131" s="20"/>
      <c r="M3131" s="20"/>
      <c r="N3131" s="20">
        <v>1</v>
      </c>
      <c r="O3131" s="20"/>
      <c r="P3131" s="20">
        <v>100</v>
      </c>
      <c r="Q3131" s="20"/>
      <c r="R3131" s="20"/>
      <c r="S3131" s="20"/>
      <c r="T3131" s="20"/>
      <c r="U3131" s="20"/>
      <c r="V3131" s="106">
        <f t="shared" si="470"/>
        <v>480590</v>
      </c>
      <c r="W3131" s="106">
        <f t="shared" si="468"/>
        <v>480590</v>
      </c>
      <c r="X3131" s="107">
        <v>0</v>
      </c>
      <c r="Y3131" s="107">
        <f t="shared" si="471"/>
        <v>480590</v>
      </c>
      <c r="Z3131" s="22">
        <v>0.01</v>
      </c>
    </row>
    <row r="3132" spans="1:26" ht="24.75" thickBot="1" x14ac:dyDescent="0.6">
      <c r="A3132" s="41">
        <v>2637</v>
      </c>
      <c r="B3132" s="20" t="s">
        <v>62</v>
      </c>
      <c r="C3132" s="20" t="s">
        <v>157</v>
      </c>
      <c r="D3132" s="20">
        <v>5</v>
      </c>
      <c r="E3132" s="20">
        <v>3</v>
      </c>
      <c r="F3132" s="20">
        <v>16</v>
      </c>
      <c r="G3132" s="20">
        <v>1</v>
      </c>
      <c r="H3132" s="20">
        <f t="shared" si="472"/>
        <v>2316</v>
      </c>
      <c r="I3132" s="20">
        <f>VLOOKUP(C3132,'[2]คำนวณภาษีทั้ง อปท.'!$P:$AE,16,0)</f>
        <v>100</v>
      </c>
      <c r="J3132" s="106">
        <f t="shared" si="469"/>
        <v>231600</v>
      </c>
      <c r="K3132" s="20">
        <v>2</v>
      </c>
      <c r="L3132" s="20"/>
      <c r="M3132" s="20"/>
      <c r="N3132" s="20">
        <v>1</v>
      </c>
      <c r="O3132" s="20"/>
      <c r="P3132" s="20">
        <v>100</v>
      </c>
      <c r="Q3132" s="20"/>
      <c r="R3132" s="20"/>
      <c r="S3132" s="20"/>
      <c r="T3132" s="20"/>
      <c r="U3132" s="20"/>
      <c r="V3132" s="106">
        <f t="shared" si="470"/>
        <v>231600</v>
      </c>
      <c r="W3132" s="106">
        <f t="shared" si="468"/>
        <v>231600</v>
      </c>
      <c r="X3132" s="107">
        <v>0</v>
      </c>
      <c r="Y3132" s="107">
        <f t="shared" si="471"/>
        <v>231600</v>
      </c>
      <c r="Z3132" s="22">
        <v>0.01</v>
      </c>
    </row>
    <row r="3133" spans="1:26" ht="24.75" thickBot="1" x14ac:dyDescent="0.6">
      <c r="A3133" s="41">
        <v>2638</v>
      </c>
      <c r="B3133" s="20" t="s">
        <v>62</v>
      </c>
      <c r="C3133" s="20" t="s">
        <v>158</v>
      </c>
      <c r="D3133" s="20">
        <v>3</v>
      </c>
      <c r="E3133" s="20">
        <v>1</v>
      </c>
      <c r="F3133" s="20">
        <v>18</v>
      </c>
      <c r="G3133" s="20">
        <v>1</v>
      </c>
      <c r="H3133" s="20">
        <f t="shared" si="472"/>
        <v>1318</v>
      </c>
      <c r="I3133" s="20">
        <f>VLOOKUP(C3133,'[2]คำนวณภาษีทั้ง อปท.'!$P:$AE,16,0)</f>
        <v>100</v>
      </c>
      <c r="J3133" s="106">
        <f t="shared" si="469"/>
        <v>131800</v>
      </c>
      <c r="K3133" s="20">
        <v>2</v>
      </c>
      <c r="L3133" s="20"/>
      <c r="M3133" s="20"/>
      <c r="N3133" s="20">
        <v>1</v>
      </c>
      <c r="O3133" s="20"/>
      <c r="P3133" s="20">
        <v>100</v>
      </c>
      <c r="Q3133" s="20"/>
      <c r="R3133" s="20"/>
      <c r="S3133" s="20"/>
      <c r="T3133" s="20"/>
      <c r="U3133" s="20"/>
      <c r="V3133" s="106">
        <f t="shared" si="470"/>
        <v>131800</v>
      </c>
      <c r="W3133" s="106">
        <f t="shared" si="468"/>
        <v>131800</v>
      </c>
      <c r="X3133" s="107">
        <v>0</v>
      </c>
      <c r="Y3133" s="107">
        <f t="shared" si="471"/>
        <v>131800</v>
      </c>
      <c r="Z3133" s="22">
        <v>0.01</v>
      </c>
    </row>
    <row r="3134" spans="1:26" ht="24.75" thickBot="1" x14ac:dyDescent="0.6">
      <c r="A3134" s="41">
        <v>2639</v>
      </c>
      <c r="B3134" s="20" t="s">
        <v>62</v>
      </c>
      <c r="C3134" s="20" t="s">
        <v>159</v>
      </c>
      <c r="D3134" s="20">
        <v>9</v>
      </c>
      <c r="E3134" s="20">
        <v>2</v>
      </c>
      <c r="F3134" s="20">
        <v>19</v>
      </c>
      <c r="G3134" s="20">
        <v>1</v>
      </c>
      <c r="H3134" s="20">
        <f t="shared" si="472"/>
        <v>3819</v>
      </c>
      <c r="I3134" s="20">
        <f>VLOOKUP(C3134,'[2]คำนวณภาษีทั้ง อปท.'!$P:$AE,16,0)</f>
        <v>100</v>
      </c>
      <c r="J3134" s="106">
        <f t="shared" si="469"/>
        <v>381900</v>
      </c>
      <c r="K3134" s="20">
        <v>2</v>
      </c>
      <c r="L3134" s="20"/>
      <c r="M3134" s="20"/>
      <c r="N3134" s="20">
        <v>1</v>
      </c>
      <c r="O3134" s="20"/>
      <c r="P3134" s="20">
        <v>100</v>
      </c>
      <c r="Q3134" s="20"/>
      <c r="R3134" s="20"/>
      <c r="S3134" s="20"/>
      <c r="T3134" s="20"/>
      <c r="U3134" s="20"/>
      <c r="V3134" s="106">
        <f t="shared" si="470"/>
        <v>381900</v>
      </c>
      <c r="W3134" s="106">
        <f t="shared" si="468"/>
        <v>381900</v>
      </c>
      <c r="X3134" s="107">
        <v>0</v>
      </c>
      <c r="Y3134" s="107">
        <f t="shared" si="471"/>
        <v>381900</v>
      </c>
      <c r="Z3134" s="22">
        <v>0.01</v>
      </c>
    </row>
    <row r="3135" spans="1:26" ht="24.75" thickBot="1" x14ac:dyDescent="0.6">
      <c r="A3135" s="41">
        <v>2640</v>
      </c>
      <c r="B3135" s="20" t="s">
        <v>62</v>
      </c>
      <c r="C3135" s="20" t="s">
        <v>160</v>
      </c>
      <c r="D3135" s="20">
        <v>13</v>
      </c>
      <c r="E3135" s="20">
        <v>2</v>
      </c>
      <c r="F3135" s="20">
        <v>80</v>
      </c>
      <c r="G3135" s="20">
        <v>1</v>
      </c>
      <c r="H3135" s="20">
        <f t="shared" si="472"/>
        <v>5480</v>
      </c>
      <c r="I3135" s="20">
        <v>170</v>
      </c>
      <c r="J3135" s="106">
        <f t="shared" si="469"/>
        <v>931600</v>
      </c>
      <c r="K3135" s="20">
        <v>2</v>
      </c>
      <c r="L3135" s="20"/>
      <c r="M3135" s="20"/>
      <c r="N3135" s="20">
        <v>1</v>
      </c>
      <c r="O3135" s="20"/>
      <c r="P3135" s="20">
        <v>100</v>
      </c>
      <c r="Q3135" s="20"/>
      <c r="R3135" s="20"/>
      <c r="S3135" s="20"/>
      <c r="T3135" s="20"/>
      <c r="U3135" s="20"/>
      <c r="V3135" s="106">
        <f t="shared" si="470"/>
        <v>931600</v>
      </c>
      <c r="W3135" s="106">
        <f t="shared" si="468"/>
        <v>931600</v>
      </c>
      <c r="X3135" s="107">
        <v>0</v>
      </c>
      <c r="Y3135" s="107">
        <f t="shared" si="471"/>
        <v>931600</v>
      </c>
      <c r="Z3135" s="22">
        <v>0.01</v>
      </c>
    </row>
    <row r="3136" spans="1:26" ht="24.75" thickBot="1" x14ac:dyDescent="0.6">
      <c r="A3136" s="41">
        <v>2641</v>
      </c>
      <c r="B3136" s="20" t="s">
        <v>62</v>
      </c>
      <c r="C3136" s="20" t="s">
        <v>161</v>
      </c>
      <c r="D3136" s="20">
        <v>6</v>
      </c>
      <c r="E3136" s="20">
        <v>0</v>
      </c>
      <c r="F3136" s="20">
        <v>90</v>
      </c>
      <c r="G3136" s="20">
        <v>1</v>
      </c>
      <c r="H3136" s="20">
        <f t="shared" si="472"/>
        <v>2490</v>
      </c>
      <c r="I3136" s="20">
        <f>VLOOKUP(C3136,'[2]คำนวณภาษีทั้ง อปท.'!$P:$AE,16,0)</f>
        <v>100</v>
      </c>
      <c r="J3136" s="106">
        <f t="shared" si="469"/>
        <v>249000</v>
      </c>
      <c r="K3136" s="20">
        <v>2</v>
      </c>
      <c r="L3136" s="20"/>
      <c r="M3136" s="20"/>
      <c r="N3136" s="20">
        <v>1</v>
      </c>
      <c r="O3136" s="20"/>
      <c r="P3136" s="20">
        <v>100</v>
      </c>
      <c r="Q3136" s="20"/>
      <c r="R3136" s="20"/>
      <c r="S3136" s="20"/>
      <c r="T3136" s="20"/>
      <c r="U3136" s="20"/>
      <c r="V3136" s="106">
        <f t="shared" si="470"/>
        <v>249000</v>
      </c>
      <c r="W3136" s="106">
        <f t="shared" si="468"/>
        <v>249000</v>
      </c>
      <c r="X3136" s="107">
        <v>0</v>
      </c>
      <c r="Y3136" s="107">
        <f t="shared" si="471"/>
        <v>249000</v>
      </c>
      <c r="Z3136" s="22">
        <v>0.01</v>
      </c>
    </row>
    <row r="3137" spans="1:26" ht="24.75" thickBot="1" x14ac:dyDescent="0.6">
      <c r="A3137" s="41">
        <v>2642</v>
      </c>
      <c r="B3137" s="20" t="s">
        <v>62</v>
      </c>
      <c r="C3137" s="20" t="s">
        <v>162</v>
      </c>
      <c r="D3137" s="20">
        <v>3</v>
      </c>
      <c r="E3137" s="20">
        <v>1</v>
      </c>
      <c r="F3137" s="20">
        <v>14</v>
      </c>
      <c r="G3137" s="20">
        <v>1</v>
      </c>
      <c r="H3137" s="20">
        <f t="shared" si="472"/>
        <v>1314</v>
      </c>
      <c r="I3137" s="20">
        <v>170</v>
      </c>
      <c r="J3137" s="106">
        <f t="shared" si="469"/>
        <v>223380</v>
      </c>
      <c r="K3137" s="20">
        <v>2</v>
      </c>
      <c r="L3137" s="20"/>
      <c r="M3137" s="20"/>
      <c r="N3137" s="20">
        <v>1</v>
      </c>
      <c r="O3137" s="20"/>
      <c r="P3137" s="20">
        <v>100</v>
      </c>
      <c r="Q3137" s="20"/>
      <c r="R3137" s="20"/>
      <c r="S3137" s="20"/>
      <c r="T3137" s="20"/>
      <c r="U3137" s="20"/>
      <c r="V3137" s="106">
        <f t="shared" si="470"/>
        <v>223380</v>
      </c>
      <c r="W3137" s="106">
        <f t="shared" ref="W3137:W3200" si="473">V3137</f>
        <v>223380</v>
      </c>
      <c r="X3137" s="107">
        <v>0</v>
      </c>
      <c r="Y3137" s="107">
        <f t="shared" si="471"/>
        <v>223380</v>
      </c>
      <c r="Z3137" s="22">
        <v>0.01</v>
      </c>
    </row>
    <row r="3138" spans="1:26" ht="24.75" thickBot="1" x14ac:dyDescent="0.6">
      <c r="A3138" s="41">
        <v>2643</v>
      </c>
      <c r="B3138" s="20" t="s">
        <v>62</v>
      </c>
      <c r="C3138" s="20" t="s">
        <v>163</v>
      </c>
      <c r="D3138" s="20">
        <v>6</v>
      </c>
      <c r="E3138" s="20">
        <v>2</v>
      </c>
      <c r="F3138" s="20">
        <v>3</v>
      </c>
      <c r="G3138" s="20">
        <v>1</v>
      </c>
      <c r="H3138" s="20">
        <f t="shared" si="472"/>
        <v>2603</v>
      </c>
      <c r="I3138" s="20">
        <v>170</v>
      </c>
      <c r="J3138" s="106">
        <f t="shared" si="469"/>
        <v>442510</v>
      </c>
      <c r="K3138" s="20">
        <v>2</v>
      </c>
      <c r="L3138" s="20"/>
      <c r="M3138" s="20"/>
      <c r="N3138" s="20">
        <v>1</v>
      </c>
      <c r="O3138" s="20"/>
      <c r="P3138" s="20">
        <v>100</v>
      </c>
      <c r="Q3138" s="20"/>
      <c r="R3138" s="20"/>
      <c r="S3138" s="20"/>
      <c r="T3138" s="20"/>
      <c r="U3138" s="20"/>
      <c r="V3138" s="106">
        <f t="shared" si="470"/>
        <v>442510</v>
      </c>
      <c r="W3138" s="106">
        <f t="shared" si="473"/>
        <v>442510</v>
      </c>
      <c r="X3138" s="107">
        <v>0</v>
      </c>
      <c r="Y3138" s="107">
        <f t="shared" si="471"/>
        <v>442510</v>
      </c>
      <c r="Z3138" s="22">
        <v>0.01</v>
      </c>
    </row>
    <row r="3139" spans="1:26" ht="24.75" thickBot="1" x14ac:dyDescent="0.6">
      <c r="A3139" s="41">
        <v>2644</v>
      </c>
      <c r="B3139" s="20" t="s">
        <v>62</v>
      </c>
      <c r="C3139" s="20" t="s">
        <v>164</v>
      </c>
      <c r="D3139" s="20">
        <v>6</v>
      </c>
      <c r="E3139" s="20">
        <v>0</v>
      </c>
      <c r="F3139" s="20">
        <v>34</v>
      </c>
      <c r="G3139" s="20">
        <v>1</v>
      </c>
      <c r="H3139" s="20">
        <f t="shared" si="472"/>
        <v>2434</v>
      </c>
      <c r="I3139" s="20">
        <f>VLOOKUP(C3139,'[2]คำนวณภาษีทั้ง อปท.'!$P:$AE,16,0)</f>
        <v>100</v>
      </c>
      <c r="J3139" s="106">
        <f t="shared" si="469"/>
        <v>243400</v>
      </c>
      <c r="K3139" s="20">
        <v>2</v>
      </c>
      <c r="L3139" s="20"/>
      <c r="M3139" s="20"/>
      <c r="N3139" s="20">
        <v>1</v>
      </c>
      <c r="O3139" s="20"/>
      <c r="P3139" s="20">
        <v>100</v>
      </c>
      <c r="Q3139" s="20"/>
      <c r="R3139" s="20"/>
      <c r="S3139" s="20"/>
      <c r="T3139" s="20"/>
      <c r="U3139" s="20"/>
      <c r="V3139" s="106">
        <f t="shared" si="470"/>
        <v>243400</v>
      </c>
      <c r="W3139" s="106">
        <f t="shared" si="473"/>
        <v>243400</v>
      </c>
      <c r="X3139" s="107">
        <v>0</v>
      </c>
      <c r="Y3139" s="107">
        <f t="shared" si="471"/>
        <v>243400</v>
      </c>
      <c r="Z3139" s="22">
        <v>0.01</v>
      </c>
    </row>
    <row r="3140" spans="1:26" ht="24.75" thickBot="1" x14ac:dyDescent="0.6">
      <c r="A3140" s="41">
        <v>2645</v>
      </c>
      <c r="B3140" s="20" t="s">
        <v>62</v>
      </c>
      <c r="C3140" s="20" t="s">
        <v>165</v>
      </c>
      <c r="D3140" s="20">
        <v>2</v>
      </c>
      <c r="E3140" s="20">
        <v>1</v>
      </c>
      <c r="F3140" s="20">
        <v>59</v>
      </c>
      <c r="G3140" s="20">
        <v>1</v>
      </c>
      <c r="H3140" s="20">
        <f t="shared" si="472"/>
        <v>959</v>
      </c>
      <c r="I3140" s="20">
        <v>170</v>
      </c>
      <c r="J3140" s="106">
        <f t="shared" si="469"/>
        <v>163030</v>
      </c>
      <c r="K3140" s="20">
        <v>2</v>
      </c>
      <c r="L3140" s="20"/>
      <c r="M3140" s="20"/>
      <c r="N3140" s="20">
        <v>1</v>
      </c>
      <c r="O3140" s="20"/>
      <c r="P3140" s="20">
        <v>100</v>
      </c>
      <c r="Q3140" s="20"/>
      <c r="R3140" s="20"/>
      <c r="S3140" s="20"/>
      <c r="T3140" s="20"/>
      <c r="U3140" s="20"/>
      <c r="V3140" s="106">
        <f t="shared" si="470"/>
        <v>163030</v>
      </c>
      <c r="W3140" s="106">
        <f t="shared" si="473"/>
        <v>163030</v>
      </c>
      <c r="X3140" s="107">
        <v>0</v>
      </c>
      <c r="Y3140" s="107">
        <f t="shared" si="471"/>
        <v>163030</v>
      </c>
      <c r="Z3140" s="22">
        <v>0.01</v>
      </c>
    </row>
    <row r="3141" spans="1:26" ht="24.75" thickBot="1" x14ac:dyDescent="0.6">
      <c r="A3141" s="41">
        <v>2646</v>
      </c>
      <c r="B3141" s="20" t="s">
        <v>62</v>
      </c>
      <c r="C3141" s="20" t="s">
        <v>166</v>
      </c>
      <c r="D3141" s="20">
        <v>1</v>
      </c>
      <c r="E3141" s="20">
        <v>1</v>
      </c>
      <c r="F3141" s="20">
        <v>88</v>
      </c>
      <c r="G3141" s="20">
        <v>1</v>
      </c>
      <c r="H3141" s="20">
        <f t="shared" si="472"/>
        <v>588</v>
      </c>
      <c r="I3141" s="20">
        <v>170</v>
      </c>
      <c r="J3141" s="106">
        <f t="shared" si="469"/>
        <v>99960</v>
      </c>
      <c r="K3141" s="20">
        <v>2</v>
      </c>
      <c r="L3141" s="20"/>
      <c r="M3141" s="20"/>
      <c r="N3141" s="20">
        <v>1</v>
      </c>
      <c r="O3141" s="20"/>
      <c r="P3141" s="20">
        <v>100</v>
      </c>
      <c r="Q3141" s="20"/>
      <c r="R3141" s="20"/>
      <c r="S3141" s="20"/>
      <c r="T3141" s="20"/>
      <c r="U3141" s="20"/>
      <c r="V3141" s="106">
        <f t="shared" si="470"/>
        <v>99960</v>
      </c>
      <c r="W3141" s="106">
        <f t="shared" si="473"/>
        <v>99960</v>
      </c>
      <c r="X3141" s="107">
        <v>0</v>
      </c>
      <c r="Y3141" s="107">
        <f t="shared" si="471"/>
        <v>99960</v>
      </c>
      <c r="Z3141" s="22">
        <v>0.01</v>
      </c>
    </row>
    <row r="3142" spans="1:26" ht="24.75" thickBot="1" x14ac:dyDescent="0.6">
      <c r="A3142" s="41">
        <v>2647</v>
      </c>
      <c r="B3142" s="20" t="s">
        <v>62</v>
      </c>
      <c r="C3142" s="20" t="s">
        <v>167</v>
      </c>
      <c r="D3142" s="20">
        <v>13</v>
      </c>
      <c r="E3142" s="20">
        <v>2</v>
      </c>
      <c r="F3142" s="20">
        <v>64</v>
      </c>
      <c r="G3142" s="20">
        <v>1</v>
      </c>
      <c r="H3142" s="20">
        <f t="shared" si="472"/>
        <v>5464</v>
      </c>
      <c r="I3142" s="20">
        <v>170</v>
      </c>
      <c r="J3142" s="106">
        <f t="shared" si="469"/>
        <v>928880</v>
      </c>
      <c r="K3142" s="20">
        <v>2</v>
      </c>
      <c r="L3142" s="20"/>
      <c r="M3142" s="20"/>
      <c r="N3142" s="20">
        <v>1</v>
      </c>
      <c r="O3142" s="20"/>
      <c r="P3142" s="20">
        <v>100</v>
      </c>
      <c r="Q3142" s="20"/>
      <c r="R3142" s="20"/>
      <c r="S3142" s="20"/>
      <c r="T3142" s="20"/>
      <c r="U3142" s="20"/>
      <c r="V3142" s="106">
        <f t="shared" si="470"/>
        <v>928880</v>
      </c>
      <c r="W3142" s="106">
        <f t="shared" si="473"/>
        <v>928880</v>
      </c>
      <c r="X3142" s="107">
        <v>0</v>
      </c>
      <c r="Y3142" s="107">
        <f t="shared" si="471"/>
        <v>928880</v>
      </c>
      <c r="Z3142" s="22">
        <v>0.01</v>
      </c>
    </row>
    <row r="3143" spans="1:26" ht="24.75" thickBot="1" x14ac:dyDescent="0.6">
      <c r="A3143" s="41">
        <v>2648</v>
      </c>
      <c r="B3143" s="20" t="s">
        <v>62</v>
      </c>
      <c r="C3143" s="20" t="s">
        <v>168</v>
      </c>
      <c r="D3143" s="20">
        <v>19</v>
      </c>
      <c r="E3143" s="20">
        <v>1</v>
      </c>
      <c r="F3143" s="20">
        <v>22</v>
      </c>
      <c r="G3143" s="20">
        <v>1</v>
      </c>
      <c r="H3143" s="20">
        <f t="shared" si="472"/>
        <v>7722</v>
      </c>
      <c r="I3143" s="20">
        <v>170</v>
      </c>
      <c r="J3143" s="106">
        <f t="shared" si="469"/>
        <v>1312740</v>
      </c>
      <c r="K3143" s="20">
        <v>2</v>
      </c>
      <c r="L3143" s="20"/>
      <c r="M3143" s="20"/>
      <c r="N3143" s="20">
        <v>1</v>
      </c>
      <c r="O3143" s="20"/>
      <c r="P3143" s="20">
        <v>100</v>
      </c>
      <c r="Q3143" s="20"/>
      <c r="R3143" s="20"/>
      <c r="S3143" s="20"/>
      <c r="T3143" s="20"/>
      <c r="U3143" s="20"/>
      <c r="V3143" s="106">
        <f t="shared" si="470"/>
        <v>1312740</v>
      </c>
      <c r="W3143" s="106">
        <f t="shared" si="473"/>
        <v>1312740</v>
      </c>
      <c r="X3143" s="107">
        <v>0</v>
      </c>
      <c r="Y3143" s="107">
        <f t="shared" si="471"/>
        <v>1312740</v>
      </c>
      <c r="Z3143" s="22">
        <v>0.01</v>
      </c>
    </row>
    <row r="3144" spans="1:26" ht="24.75" thickBot="1" x14ac:dyDescent="0.6">
      <c r="A3144" s="41">
        <v>2649</v>
      </c>
      <c r="B3144" s="20" t="s">
        <v>62</v>
      </c>
      <c r="C3144" s="20" t="s">
        <v>169</v>
      </c>
      <c r="D3144" s="20">
        <v>2</v>
      </c>
      <c r="E3144" s="20">
        <v>2</v>
      </c>
      <c r="F3144" s="20">
        <v>77</v>
      </c>
      <c r="G3144" s="20">
        <v>1</v>
      </c>
      <c r="H3144" s="20">
        <f t="shared" si="472"/>
        <v>1077</v>
      </c>
      <c r="I3144" s="20">
        <f>VLOOKUP(C3144,'[2]คำนวณภาษีทั้ง อปท.'!$P:$AE,16,0)</f>
        <v>100</v>
      </c>
      <c r="J3144" s="106">
        <f t="shared" si="469"/>
        <v>107700</v>
      </c>
      <c r="K3144" s="20">
        <v>2</v>
      </c>
      <c r="L3144" s="20"/>
      <c r="M3144" s="20"/>
      <c r="N3144" s="20">
        <v>1</v>
      </c>
      <c r="O3144" s="20"/>
      <c r="P3144" s="20">
        <v>100</v>
      </c>
      <c r="Q3144" s="20"/>
      <c r="R3144" s="20"/>
      <c r="S3144" s="20"/>
      <c r="T3144" s="20"/>
      <c r="U3144" s="20"/>
      <c r="V3144" s="106">
        <f t="shared" si="470"/>
        <v>107700</v>
      </c>
      <c r="W3144" s="106">
        <f t="shared" si="473"/>
        <v>107700</v>
      </c>
      <c r="X3144" s="107">
        <v>0</v>
      </c>
      <c r="Y3144" s="107">
        <f t="shared" si="471"/>
        <v>107700</v>
      </c>
      <c r="Z3144" s="22">
        <v>0.01</v>
      </c>
    </row>
    <row r="3145" spans="1:26" ht="24.75" thickBot="1" x14ac:dyDescent="0.6">
      <c r="A3145" s="41">
        <v>2650</v>
      </c>
      <c r="B3145" s="20" t="s">
        <v>62</v>
      </c>
      <c r="C3145" s="20" t="s">
        <v>170</v>
      </c>
      <c r="D3145" s="20">
        <v>16</v>
      </c>
      <c r="E3145" s="20">
        <v>2</v>
      </c>
      <c r="F3145" s="20">
        <v>16</v>
      </c>
      <c r="G3145" s="20">
        <v>1</v>
      </c>
      <c r="H3145" s="20">
        <f t="shared" si="472"/>
        <v>6616</v>
      </c>
      <c r="I3145" s="20">
        <f>VLOOKUP(C3145,'[2]คำนวณภาษีทั้ง อปท.'!$P:$AE,16,0)</f>
        <v>100</v>
      </c>
      <c r="J3145" s="106">
        <f t="shared" si="469"/>
        <v>661600</v>
      </c>
      <c r="K3145" s="20">
        <v>2</v>
      </c>
      <c r="L3145" s="20"/>
      <c r="M3145" s="20"/>
      <c r="N3145" s="20">
        <v>1</v>
      </c>
      <c r="O3145" s="20"/>
      <c r="P3145" s="20">
        <v>100</v>
      </c>
      <c r="Q3145" s="20"/>
      <c r="R3145" s="20"/>
      <c r="S3145" s="20"/>
      <c r="T3145" s="20"/>
      <c r="U3145" s="20"/>
      <c r="V3145" s="106">
        <f t="shared" si="470"/>
        <v>661600</v>
      </c>
      <c r="W3145" s="106">
        <f t="shared" si="473"/>
        <v>661600</v>
      </c>
      <c r="X3145" s="107">
        <v>0</v>
      </c>
      <c r="Y3145" s="107">
        <f t="shared" si="471"/>
        <v>661600</v>
      </c>
      <c r="Z3145" s="22">
        <v>0.01</v>
      </c>
    </row>
    <row r="3146" spans="1:26" ht="24.75" thickBot="1" x14ac:dyDescent="0.6">
      <c r="A3146" s="41">
        <v>2651</v>
      </c>
      <c r="B3146" s="20" t="s">
        <v>62</v>
      </c>
      <c r="C3146" s="20" t="s">
        <v>171</v>
      </c>
      <c r="D3146" s="20">
        <v>5</v>
      </c>
      <c r="E3146" s="20">
        <v>0</v>
      </c>
      <c r="F3146" s="20">
        <v>1</v>
      </c>
      <c r="G3146" s="20">
        <v>1</v>
      </c>
      <c r="H3146" s="20">
        <f t="shared" si="472"/>
        <v>2001</v>
      </c>
      <c r="I3146" s="20">
        <f>VLOOKUP(C3146,'[2]คำนวณภาษีทั้ง อปท.'!$P:$AE,16,0)</f>
        <v>100</v>
      </c>
      <c r="J3146" s="106">
        <f t="shared" si="469"/>
        <v>200100</v>
      </c>
      <c r="K3146" s="20">
        <v>2</v>
      </c>
      <c r="L3146" s="20"/>
      <c r="M3146" s="20"/>
      <c r="N3146" s="20">
        <v>1</v>
      </c>
      <c r="O3146" s="20"/>
      <c r="P3146" s="20">
        <v>100</v>
      </c>
      <c r="Q3146" s="20"/>
      <c r="R3146" s="20"/>
      <c r="S3146" s="20"/>
      <c r="T3146" s="20"/>
      <c r="U3146" s="20"/>
      <c r="V3146" s="106">
        <f t="shared" si="470"/>
        <v>200100</v>
      </c>
      <c r="W3146" s="106">
        <f t="shared" si="473"/>
        <v>200100</v>
      </c>
      <c r="X3146" s="107">
        <v>0</v>
      </c>
      <c r="Y3146" s="107">
        <f t="shared" si="471"/>
        <v>200100</v>
      </c>
      <c r="Z3146" s="22">
        <v>0.01</v>
      </c>
    </row>
    <row r="3147" spans="1:26" ht="24.75" thickBot="1" x14ac:dyDescent="0.6">
      <c r="A3147" s="41">
        <v>2652</v>
      </c>
      <c r="B3147" s="20" t="s">
        <v>62</v>
      </c>
      <c r="C3147" s="20" t="s">
        <v>172</v>
      </c>
      <c r="D3147" s="20">
        <v>7</v>
      </c>
      <c r="E3147" s="20">
        <v>0</v>
      </c>
      <c r="F3147" s="20">
        <v>87</v>
      </c>
      <c r="G3147" s="20">
        <v>1</v>
      </c>
      <c r="H3147" s="20">
        <f t="shared" si="472"/>
        <v>2887</v>
      </c>
      <c r="I3147" s="20">
        <v>170</v>
      </c>
      <c r="J3147" s="106">
        <f t="shared" si="469"/>
        <v>490790</v>
      </c>
      <c r="K3147" s="20">
        <v>2</v>
      </c>
      <c r="L3147" s="20"/>
      <c r="M3147" s="20"/>
      <c r="N3147" s="20">
        <v>1</v>
      </c>
      <c r="O3147" s="20"/>
      <c r="P3147" s="20">
        <v>100</v>
      </c>
      <c r="Q3147" s="20"/>
      <c r="R3147" s="20"/>
      <c r="S3147" s="20"/>
      <c r="T3147" s="20"/>
      <c r="U3147" s="20"/>
      <c r="V3147" s="106">
        <f t="shared" si="470"/>
        <v>490790</v>
      </c>
      <c r="W3147" s="106">
        <f t="shared" si="473"/>
        <v>490790</v>
      </c>
      <c r="X3147" s="107">
        <v>0</v>
      </c>
      <c r="Y3147" s="107">
        <f t="shared" si="471"/>
        <v>490790</v>
      </c>
      <c r="Z3147" s="22">
        <v>0.01</v>
      </c>
    </row>
    <row r="3148" spans="1:26" ht="24.75" thickBot="1" x14ac:dyDescent="0.6">
      <c r="A3148" s="41">
        <v>2653</v>
      </c>
      <c r="B3148" s="20" t="s">
        <v>62</v>
      </c>
      <c r="C3148" s="20" t="s">
        <v>173</v>
      </c>
      <c r="D3148" s="20">
        <v>7</v>
      </c>
      <c r="E3148" s="20">
        <v>7</v>
      </c>
      <c r="F3148" s="20">
        <v>7</v>
      </c>
      <c r="G3148" s="20">
        <v>1</v>
      </c>
      <c r="H3148" s="20">
        <f t="shared" si="472"/>
        <v>3507</v>
      </c>
      <c r="I3148" s="20">
        <v>170</v>
      </c>
      <c r="J3148" s="106">
        <f t="shared" si="469"/>
        <v>596190</v>
      </c>
      <c r="K3148" s="20">
        <v>2</v>
      </c>
      <c r="L3148" s="20"/>
      <c r="M3148" s="20"/>
      <c r="N3148" s="20">
        <v>1</v>
      </c>
      <c r="O3148" s="20"/>
      <c r="P3148" s="20">
        <v>100</v>
      </c>
      <c r="Q3148" s="20"/>
      <c r="R3148" s="20"/>
      <c r="S3148" s="20"/>
      <c r="T3148" s="20"/>
      <c r="U3148" s="20"/>
      <c r="V3148" s="106">
        <f t="shared" si="470"/>
        <v>596190</v>
      </c>
      <c r="W3148" s="106">
        <f t="shared" si="473"/>
        <v>596190</v>
      </c>
      <c r="X3148" s="107">
        <v>0</v>
      </c>
      <c r="Y3148" s="107">
        <f t="shared" si="471"/>
        <v>596190</v>
      </c>
      <c r="Z3148" s="22">
        <v>0.01</v>
      </c>
    </row>
    <row r="3149" spans="1:26" ht="24.75" thickBot="1" x14ac:dyDescent="0.6">
      <c r="A3149" s="41">
        <v>2654</v>
      </c>
      <c r="B3149" s="20" t="s">
        <v>62</v>
      </c>
      <c r="C3149" s="20" t="s">
        <v>174</v>
      </c>
      <c r="D3149" s="20">
        <v>13</v>
      </c>
      <c r="E3149" s="20">
        <v>1</v>
      </c>
      <c r="F3149" s="20">
        <v>38</v>
      </c>
      <c r="G3149" s="20">
        <v>1</v>
      </c>
      <c r="H3149" s="20">
        <f t="shared" si="472"/>
        <v>5338</v>
      </c>
      <c r="I3149" s="20">
        <v>170</v>
      </c>
      <c r="J3149" s="106">
        <f t="shared" si="469"/>
        <v>907460</v>
      </c>
      <c r="K3149" s="20">
        <v>2</v>
      </c>
      <c r="L3149" s="20"/>
      <c r="M3149" s="20"/>
      <c r="N3149" s="20">
        <v>1</v>
      </c>
      <c r="O3149" s="20"/>
      <c r="P3149" s="20">
        <v>100</v>
      </c>
      <c r="Q3149" s="20"/>
      <c r="R3149" s="20"/>
      <c r="S3149" s="20"/>
      <c r="T3149" s="20"/>
      <c r="U3149" s="20"/>
      <c r="V3149" s="106">
        <f t="shared" si="470"/>
        <v>907460</v>
      </c>
      <c r="W3149" s="106">
        <f t="shared" si="473"/>
        <v>907460</v>
      </c>
      <c r="X3149" s="107">
        <v>0</v>
      </c>
      <c r="Y3149" s="107">
        <f t="shared" si="471"/>
        <v>907460</v>
      </c>
      <c r="Z3149" s="22">
        <v>0.01</v>
      </c>
    </row>
    <row r="3150" spans="1:26" ht="24.75" thickBot="1" x14ac:dyDescent="0.6">
      <c r="A3150" s="41">
        <v>2655</v>
      </c>
      <c r="B3150" s="20" t="s">
        <v>62</v>
      </c>
      <c r="C3150" s="20" t="s">
        <v>175</v>
      </c>
      <c r="D3150" s="20">
        <v>2</v>
      </c>
      <c r="E3150" s="20">
        <v>1</v>
      </c>
      <c r="F3150" s="20">
        <v>46</v>
      </c>
      <c r="G3150" s="20">
        <v>1</v>
      </c>
      <c r="H3150" s="20">
        <f t="shared" si="472"/>
        <v>946</v>
      </c>
      <c r="I3150" s="20">
        <v>170</v>
      </c>
      <c r="J3150" s="106">
        <f t="shared" si="469"/>
        <v>160820</v>
      </c>
      <c r="K3150" s="20">
        <v>2</v>
      </c>
      <c r="L3150" s="20"/>
      <c r="M3150" s="20"/>
      <c r="N3150" s="20">
        <v>1</v>
      </c>
      <c r="O3150" s="20"/>
      <c r="P3150" s="20">
        <v>100</v>
      </c>
      <c r="Q3150" s="20"/>
      <c r="R3150" s="20"/>
      <c r="S3150" s="20"/>
      <c r="T3150" s="20"/>
      <c r="U3150" s="20"/>
      <c r="V3150" s="106">
        <f t="shared" si="470"/>
        <v>160820</v>
      </c>
      <c r="W3150" s="106">
        <f t="shared" si="473"/>
        <v>160820</v>
      </c>
      <c r="X3150" s="107">
        <v>0</v>
      </c>
      <c r="Y3150" s="107">
        <f t="shared" si="471"/>
        <v>160820</v>
      </c>
      <c r="Z3150" s="22">
        <v>0.01</v>
      </c>
    </row>
    <row r="3151" spans="1:26" ht="24.75" thickBot="1" x14ac:dyDescent="0.6">
      <c r="A3151" s="41">
        <v>2656</v>
      </c>
      <c r="B3151" s="20" t="s">
        <v>62</v>
      </c>
      <c r="C3151" s="20" t="s">
        <v>176</v>
      </c>
      <c r="D3151" s="20">
        <v>2</v>
      </c>
      <c r="E3151" s="20">
        <v>1</v>
      </c>
      <c r="F3151" s="20">
        <v>45</v>
      </c>
      <c r="G3151" s="20">
        <v>1</v>
      </c>
      <c r="H3151" s="20">
        <f t="shared" si="472"/>
        <v>945</v>
      </c>
      <c r="I3151" s="20">
        <v>170</v>
      </c>
      <c r="J3151" s="106">
        <f t="shared" si="469"/>
        <v>160650</v>
      </c>
      <c r="K3151" s="20">
        <v>2</v>
      </c>
      <c r="L3151" s="20"/>
      <c r="M3151" s="20"/>
      <c r="N3151" s="20">
        <v>1</v>
      </c>
      <c r="O3151" s="20"/>
      <c r="P3151" s="20">
        <v>100</v>
      </c>
      <c r="Q3151" s="20"/>
      <c r="R3151" s="20"/>
      <c r="S3151" s="20"/>
      <c r="T3151" s="20"/>
      <c r="U3151" s="20"/>
      <c r="V3151" s="106">
        <f t="shared" si="470"/>
        <v>160650</v>
      </c>
      <c r="W3151" s="106">
        <f t="shared" si="473"/>
        <v>160650</v>
      </c>
      <c r="X3151" s="107">
        <v>0</v>
      </c>
      <c r="Y3151" s="107">
        <f t="shared" si="471"/>
        <v>160650</v>
      </c>
      <c r="Z3151" s="22">
        <v>0.01</v>
      </c>
    </row>
    <row r="3152" spans="1:26" ht="24.75" thickBot="1" x14ac:dyDescent="0.6">
      <c r="A3152" s="41">
        <v>2657</v>
      </c>
      <c r="B3152" s="20" t="s">
        <v>62</v>
      </c>
      <c r="C3152" s="20" t="s">
        <v>177</v>
      </c>
      <c r="D3152" s="20">
        <v>2</v>
      </c>
      <c r="E3152" s="20">
        <v>1</v>
      </c>
      <c r="F3152" s="20">
        <v>46</v>
      </c>
      <c r="G3152" s="20">
        <v>1</v>
      </c>
      <c r="H3152" s="20">
        <f t="shared" si="472"/>
        <v>946</v>
      </c>
      <c r="I3152" s="20">
        <v>170</v>
      </c>
      <c r="J3152" s="106">
        <f t="shared" si="469"/>
        <v>160820</v>
      </c>
      <c r="K3152" s="20">
        <v>2</v>
      </c>
      <c r="L3152" s="20"/>
      <c r="M3152" s="20"/>
      <c r="N3152" s="20">
        <v>1</v>
      </c>
      <c r="O3152" s="20"/>
      <c r="P3152" s="20">
        <v>100</v>
      </c>
      <c r="Q3152" s="20"/>
      <c r="R3152" s="20"/>
      <c r="S3152" s="20"/>
      <c r="T3152" s="20"/>
      <c r="U3152" s="20"/>
      <c r="V3152" s="106">
        <f t="shared" si="470"/>
        <v>160820</v>
      </c>
      <c r="W3152" s="106">
        <f t="shared" si="473"/>
        <v>160820</v>
      </c>
      <c r="X3152" s="107">
        <v>0</v>
      </c>
      <c r="Y3152" s="107">
        <f t="shared" si="471"/>
        <v>160820</v>
      </c>
      <c r="Z3152" s="22">
        <v>0.01</v>
      </c>
    </row>
    <row r="3153" spans="1:26" ht="24.75" thickBot="1" x14ac:dyDescent="0.6">
      <c r="A3153" s="41">
        <v>2658</v>
      </c>
      <c r="B3153" s="20" t="s">
        <v>62</v>
      </c>
      <c r="C3153" s="20" t="s">
        <v>178</v>
      </c>
      <c r="D3153" s="20">
        <v>2</v>
      </c>
      <c r="E3153" s="20">
        <v>1</v>
      </c>
      <c r="F3153" s="20">
        <v>46</v>
      </c>
      <c r="G3153" s="20">
        <v>1</v>
      </c>
      <c r="H3153" s="20">
        <f t="shared" si="472"/>
        <v>946</v>
      </c>
      <c r="I3153" s="20">
        <v>170</v>
      </c>
      <c r="J3153" s="106">
        <f t="shared" si="469"/>
        <v>160820</v>
      </c>
      <c r="K3153" s="20">
        <v>2</v>
      </c>
      <c r="L3153" s="20"/>
      <c r="M3153" s="20"/>
      <c r="N3153" s="20">
        <v>1</v>
      </c>
      <c r="O3153" s="20"/>
      <c r="P3153" s="20">
        <v>100</v>
      </c>
      <c r="Q3153" s="20"/>
      <c r="R3153" s="20"/>
      <c r="S3153" s="20"/>
      <c r="T3153" s="20"/>
      <c r="U3153" s="20"/>
      <c r="V3153" s="106">
        <f t="shared" si="470"/>
        <v>160820</v>
      </c>
      <c r="W3153" s="106">
        <f t="shared" si="473"/>
        <v>160820</v>
      </c>
      <c r="X3153" s="107">
        <v>0</v>
      </c>
      <c r="Y3153" s="107">
        <f t="shared" si="471"/>
        <v>160820</v>
      </c>
      <c r="Z3153" s="22">
        <v>0.01</v>
      </c>
    </row>
    <row r="3154" spans="1:26" ht="24.75" thickBot="1" x14ac:dyDescent="0.6">
      <c r="A3154" s="41">
        <v>2659</v>
      </c>
      <c r="B3154" s="20" t="s">
        <v>62</v>
      </c>
      <c r="C3154" s="20" t="s">
        <v>179</v>
      </c>
      <c r="D3154" s="20">
        <v>7</v>
      </c>
      <c r="E3154" s="20">
        <v>3</v>
      </c>
      <c r="F3154" s="20">
        <v>89</v>
      </c>
      <c r="G3154" s="20">
        <v>1</v>
      </c>
      <c r="H3154" s="20">
        <f t="shared" si="472"/>
        <v>3189</v>
      </c>
      <c r="I3154" s="20">
        <v>170</v>
      </c>
      <c r="J3154" s="106">
        <f t="shared" si="469"/>
        <v>542130</v>
      </c>
      <c r="K3154" s="20">
        <v>2</v>
      </c>
      <c r="L3154" s="20"/>
      <c r="M3154" s="20"/>
      <c r="N3154" s="20">
        <v>1</v>
      </c>
      <c r="O3154" s="20"/>
      <c r="P3154" s="20">
        <v>100</v>
      </c>
      <c r="Q3154" s="20"/>
      <c r="R3154" s="20"/>
      <c r="S3154" s="20"/>
      <c r="T3154" s="20"/>
      <c r="U3154" s="20"/>
      <c r="V3154" s="106">
        <f t="shared" si="470"/>
        <v>542130</v>
      </c>
      <c r="W3154" s="106">
        <f t="shared" si="473"/>
        <v>542130</v>
      </c>
      <c r="X3154" s="107">
        <v>0</v>
      </c>
      <c r="Y3154" s="107">
        <f t="shared" si="471"/>
        <v>542130</v>
      </c>
      <c r="Z3154" s="22">
        <v>0.01</v>
      </c>
    </row>
    <row r="3155" spans="1:26" ht="24.75" thickBot="1" x14ac:dyDescent="0.6">
      <c r="A3155" s="41">
        <v>2660</v>
      </c>
      <c r="B3155" s="20" t="s">
        <v>62</v>
      </c>
      <c r="C3155" s="20" t="s">
        <v>180</v>
      </c>
      <c r="D3155" s="20">
        <v>5</v>
      </c>
      <c r="E3155" s="20">
        <v>0</v>
      </c>
      <c r="F3155" s="20">
        <v>29</v>
      </c>
      <c r="G3155" s="20">
        <v>1</v>
      </c>
      <c r="H3155" s="20">
        <f t="shared" si="472"/>
        <v>2029</v>
      </c>
      <c r="I3155" s="20">
        <v>170</v>
      </c>
      <c r="J3155" s="106">
        <f t="shared" si="469"/>
        <v>344930</v>
      </c>
      <c r="K3155" s="20">
        <v>2</v>
      </c>
      <c r="L3155" s="20"/>
      <c r="M3155" s="20"/>
      <c r="N3155" s="20">
        <v>1</v>
      </c>
      <c r="O3155" s="20"/>
      <c r="P3155" s="20">
        <v>100</v>
      </c>
      <c r="Q3155" s="20"/>
      <c r="R3155" s="20"/>
      <c r="S3155" s="20"/>
      <c r="T3155" s="20"/>
      <c r="U3155" s="20"/>
      <c r="V3155" s="106">
        <f t="shared" si="470"/>
        <v>344930</v>
      </c>
      <c r="W3155" s="106">
        <f t="shared" si="473"/>
        <v>344930</v>
      </c>
      <c r="X3155" s="107">
        <v>0</v>
      </c>
      <c r="Y3155" s="107">
        <f t="shared" si="471"/>
        <v>344930</v>
      </c>
      <c r="Z3155" s="22">
        <v>0.01</v>
      </c>
    </row>
    <row r="3156" spans="1:26" ht="24.75" thickBot="1" x14ac:dyDescent="0.6">
      <c r="A3156" s="41">
        <v>2661</v>
      </c>
      <c r="B3156" s="20" t="s">
        <v>62</v>
      </c>
      <c r="C3156" s="20" t="s">
        <v>181</v>
      </c>
      <c r="D3156" s="20">
        <v>6</v>
      </c>
      <c r="E3156" s="20">
        <v>3</v>
      </c>
      <c r="F3156" s="20">
        <v>40</v>
      </c>
      <c r="G3156" s="20">
        <v>1</v>
      </c>
      <c r="H3156" s="20">
        <f t="shared" si="472"/>
        <v>2740</v>
      </c>
      <c r="I3156" s="20">
        <v>170</v>
      </c>
      <c r="J3156" s="106">
        <f t="shared" si="469"/>
        <v>465800</v>
      </c>
      <c r="K3156" s="20">
        <v>2</v>
      </c>
      <c r="L3156" s="20"/>
      <c r="M3156" s="20"/>
      <c r="N3156" s="20">
        <v>1</v>
      </c>
      <c r="O3156" s="20"/>
      <c r="P3156" s="20">
        <v>100</v>
      </c>
      <c r="Q3156" s="20"/>
      <c r="R3156" s="20"/>
      <c r="S3156" s="20"/>
      <c r="T3156" s="20"/>
      <c r="U3156" s="20"/>
      <c r="V3156" s="106">
        <f t="shared" si="470"/>
        <v>465800</v>
      </c>
      <c r="W3156" s="106">
        <f t="shared" si="473"/>
        <v>465800</v>
      </c>
      <c r="X3156" s="107">
        <v>0</v>
      </c>
      <c r="Y3156" s="107">
        <f t="shared" si="471"/>
        <v>465800</v>
      </c>
      <c r="Z3156" s="22">
        <v>0.01</v>
      </c>
    </row>
    <row r="3157" spans="1:26" ht="24.75" thickBot="1" x14ac:dyDescent="0.6">
      <c r="A3157" s="41">
        <v>2662</v>
      </c>
      <c r="B3157" s="20" t="s">
        <v>62</v>
      </c>
      <c r="C3157" s="20" t="s">
        <v>182</v>
      </c>
      <c r="D3157" s="20">
        <v>10</v>
      </c>
      <c r="E3157" s="20">
        <v>3</v>
      </c>
      <c r="F3157" s="20">
        <v>66</v>
      </c>
      <c r="G3157" s="20">
        <v>1</v>
      </c>
      <c r="H3157" s="20">
        <f t="shared" si="472"/>
        <v>4366</v>
      </c>
      <c r="I3157" s="20">
        <v>170</v>
      </c>
      <c r="J3157" s="106">
        <f t="shared" si="469"/>
        <v>742220</v>
      </c>
      <c r="K3157" s="20">
        <v>2</v>
      </c>
      <c r="L3157" s="20"/>
      <c r="M3157" s="20"/>
      <c r="N3157" s="20">
        <v>1</v>
      </c>
      <c r="O3157" s="20"/>
      <c r="P3157" s="20">
        <v>100</v>
      </c>
      <c r="Q3157" s="20"/>
      <c r="R3157" s="20"/>
      <c r="S3157" s="20"/>
      <c r="T3157" s="20"/>
      <c r="U3157" s="20"/>
      <c r="V3157" s="106">
        <f t="shared" si="470"/>
        <v>742220</v>
      </c>
      <c r="W3157" s="106">
        <f t="shared" si="473"/>
        <v>742220</v>
      </c>
      <c r="X3157" s="107">
        <v>0</v>
      </c>
      <c r="Y3157" s="107">
        <f t="shared" si="471"/>
        <v>742220</v>
      </c>
      <c r="Z3157" s="22">
        <v>0.01</v>
      </c>
    </row>
    <row r="3158" spans="1:26" ht="24.75" thickBot="1" x14ac:dyDescent="0.6">
      <c r="A3158" s="41">
        <v>2663</v>
      </c>
      <c r="B3158" s="20" t="s">
        <v>62</v>
      </c>
      <c r="C3158" s="20" t="s">
        <v>183</v>
      </c>
      <c r="D3158" s="20">
        <v>10</v>
      </c>
      <c r="E3158" s="20">
        <v>0</v>
      </c>
      <c r="F3158" s="20">
        <v>51</v>
      </c>
      <c r="G3158" s="20">
        <v>1</v>
      </c>
      <c r="H3158" s="20">
        <f t="shared" si="472"/>
        <v>4051</v>
      </c>
      <c r="I3158" s="20">
        <f>VLOOKUP(C3158,'[2]คำนวณภาษีทั้ง อปท.'!$P:$AE,16,0)</f>
        <v>100</v>
      </c>
      <c r="J3158" s="106">
        <f t="shared" si="469"/>
        <v>405100</v>
      </c>
      <c r="K3158" s="20">
        <v>2</v>
      </c>
      <c r="L3158" s="20"/>
      <c r="M3158" s="20"/>
      <c r="N3158" s="20">
        <v>1</v>
      </c>
      <c r="O3158" s="20"/>
      <c r="P3158" s="20">
        <v>100</v>
      </c>
      <c r="Q3158" s="20"/>
      <c r="R3158" s="20"/>
      <c r="S3158" s="20"/>
      <c r="T3158" s="20"/>
      <c r="U3158" s="20"/>
      <c r="V3158" s="106">
        <f t="shared" si="470"/>
        <v>405100</v>
      </c>
      <c r="W3158" s="106">
        <f t="shared" si="473"/>
        <v>405100</v>
      </c>
      <c r="X3158" s="107">
        <v>0</v>
      </c>
      <c r="Y3158" s="107">
        <f t="shared" si="471"/>
        <v>405100</v>
      </c>
      <c r="Z3158" s="22">
        <v>0.01</v>
      </c>
    </row>
    <row r="3159" spans="1:26" ht="24.75" thickBot="1" x14ac:dyDescent="0.6">
      <c r="A3159" s="41">
        <v>2664</v>
      </c>
      <c r="B3159" s="20" t="s">
        <v>62</v>
      </c>
      <c r="C3159" s="20" t="s">
        <v>184</v>
      </c>
      <c r="D3159" s="20">
        <v>11</v>
      </c>
      <c r="E3159" s="20">
        <v>3</v>
      </c>
      <c r="F3159" s="20">
        <v>54</v>
      </c>
      <c r="G3159" s="20">
        <v>1</v>
      </c>
      <c r="H3159" s="20">
        <f t="shared" si="472"/>
        <v>4754</v>
      </c>
      <c r="I3159" s="20">
        <v>170</v>
      </c>
      <c r="J3159" s="106">
        <f t="shared" ref="J3159:J3222" si="474">H3159*I3159</f>
        <v>808180</v>
      </c>
      <c r="K3159" s="20">
        <v>2</v>
      </c>
      <c r="L3159" s="20"/>
      <c r="M3159" s="20"/>
      <c r="N3159" s="20">
        <v>1</v>
      </c>
      <c r="O3159" s="20"/>
      <c r="P3159" s="20">
        <v>100</v>
      </c>
      <c r="Q3159" s="20"/>
      <c r="R3159" s="20"/>
      <c r="S3159" s="20"/>
      <c r="T3159" s="20"/>
      <c r="U3159" s="20"/>
      <c r="V3159" s="106">
        <f t="shared" si="470"/>
        <v>808180</v>
      </c>
      <c r="W3159" s="106">
        <f t="shared" si="473"/>
        <v>808180</v>
      </c>
      <c r="X3159" s="107">
        <v>0</v>
      </c>
      <c r="Y3159" s="107">
        <f t="shared" si="471"/>
        <v>808180</v>
      </c>
      <c r="Z3159" s="22">
        <v>0.01</v>
      </c>
    </row>
    <row r="3160" spans="1:26" ht="24.75" thickBot="1" x14ac:dyDescent="0.6">
      <c r="A3160" s="41">
        <v>2665</v>
      </c>
      <c r="B3160" s="20" t="s">
        <v>62</v>
      </c>
      <c r="C3160" s="20" t="s">
        <v>185</v>
      </c>
      <c r="D3160" s="20">
        <v>39</v>
      </c>
      <c r="E3160" s="20">
        <v>1</v>
      </c>
      <c r="F3160" s="20">
        <v>59</v>
      </c>
      <c r="G3160" s="20">
        <v>1</v>
      </c>
      <c r="H3160" s="20">
        <f t="shared" si="472"/>
        <v>15759</v>
      </c>
      <c r="I3160" s="20">
        <v>170</v>
      </c>
      <c r="J3160" s="106">
        <f t="shared" si="474"/>
        <v>2679030</v>
      </c>
      <c r="K3160" s="20">
        <v>2</v>
      </c>
      <c r="L3160" s="20"/>
      <c r="M3160" s="20"/>
      <c r="N3160" s="20">
        <v>1</v>
      </c>
      <c r="O3160" s="20"/>
      <c r="P3160" s="20">
        <v>100</v>
      </c>
      <c r="Q3160" s="20"/>
      <c r="R3160" s="20"/>
      <c r="S3160" s="20"/>
      <c r="T3160" s="20"/>
      <c r="U3160" s="20"/>
      <c r="V3160" s="106">
        <f t="shared" si="470"/>
        <v>2679030</v>
      </c>
      <c r="W3160" s="106">
        <f t="shared" si="473"/>
        <v>2679030</v>
      </c>
      <c r="X3160" s="107">
        <v>0</v>
      </c>
      <c r="Y3160" s="107">
        <f t="shared" si="471"/>
        <v>2679030</v>
      </c>
      <c r="Z3160" s="22">
        <v>0.01</v>
      </c>
    </row>
    <row r="3161" spans="1:26" ht="24.75" thickBot="1" x14ac:dyDescent="0.6">
      <c r="A3161" s="41">
        <v>2666</v>
      </c>
      <c r="B3161" s="20" t="s">
        <v>62</v>
      </c>
      <c r="C3161" s="20" t="s">
        <v>186</v>
      </c>
      <c r="D3161" s="20">
        <v>17</v>
      </c>
      <c r="E3161" s="20">
        <v>2</v>
      </c>
      <c r="F3161" s="20">
        <v>44</v>
      </c>
      <c r="G3161" s="20">
        <v>1</v>
      </c>
      <c r="H3161" s="20">
        <f t="shared" si="472"/>
        <v>7044</v>
      </c>
      <c r="I3161" s="20">
        <f>VLOOKUP(C3161,'[2]คำนวณภาษีทั้ง อปท.'!$P:$AE,16,0)</f>
        <v>100</v>
      </c>
      <c r="J3161" s="106">
        <f t="shared" si="474"/>
        <v>704400</v>
      </c>
      <c r="K3161" s="20">
        <v>2</v>
      </c>
      <c r="L3161" s="20"/>
      <c r="M3161" s="20"/>
      <c r="N3161" s="20">
        <v>1</v>
      </c>
      <c r="O3161" s="20"/>
      <c r="P3161" s="20">
        <v>100</v>
      </c>
      <c r="Q3161" s="20"/>
      <c r="R3161" s="20"/>
      <c r="S3161" s="20"/>
      <c r="T3161" s="20"/>
      <c r="U3161" s="20"/>
      <c r="V3161" s="106">
        <f t="shared" si="470"/>
        <v>704400</v>
      </c>
      <c r="W3161" s="106">
        <f t="shared" si="473"/>
        <v>704400</v>
      </c>
      <c r="X3161" s="107">
        <v>0</v>
      </c>
      <c r="Y3161" s="107">
        <f t="shared" si="471"/>
        <v>704400</v>
      </c>
      <c r="Z3161" s="22">
        <v>0.01</v>
      </c>
    </row>
    <row r="3162" spans="1:26" s="37" customFormat="1" ht="24.75" thickBot="1" x14ac:dyDescent="0.6">
      <c r="A3162" s="41">
        <v>2667</v>
      </c>
      <c r="B3162" s="29" t="s">
        <v>62</v>
      </c>
      <c r="C3162" s="29" t="s">
        <v>187</v>
      </c>
      <c r="D3162" s="29">
        <v>5</v>
      </c>
      <c r="E3162" s="29">
        <v>1</v>
      </c>
      <c r="F3162" s="29">
        <v>14</v>
      </c>
      <c r="G3162" s="29">
        <v>1</v>
      </c>
      <c r="H3162" s="29">
        <f t="shared" si="472"/>
        <v>2114</v>
      </c>
      <c r="I3162" s="29">
        <v>170</v>
      </c>
      <c r="J3162" s="112">
        <f t="shared" si="474"/>
        <v>359380</v>
      </c>
      <c r="K3162" s="29">
        <v>2</v>
      </c>
      <c r="L3162" s="29"/>
      <c r="M3162" s="29"/>
      <c r="N3162" s="29">
        <v>3</v>
      </c>
      <c r="O3162" s="29"/>
      <c r="P3162" s="29">
        <v>100</v>
      </c>
      <c r="Q3162" s="29"/>
      <c r="R3162" s="29"/>
      <c r="S3162" s="29"/>
      <c r="T3162" s="29"/>
      <c r="U3162" s="29"/>
      <c r="V3162" s="112">
        <f t="shared" si="470"/>
        <v>359380</v>
      </c>
      <c r="W3162" s="112">
        <f t="shared" si="473"/>
        <v>359380</v>
      </c>
      <c r="X3162" s="56">
        <v>0</v>
      </c>
      <c r="Y3162" s="56">
        <f t="shared" si="471"/>
        <v>359380</v>
      </c>
      <c r="Z3162" s="22">
        <v>0.3</v>
      </c>
    </row>
    <row r="3163" spans="1:26" ht="24.75" thickBot="1" x14ac:dyDescent="0.6">
      <c r="A3163" s="41">
        <v>2668</v>
      </c>
      <c r="B3163" s="20" t="s">
        <v>62</v>
      </c>
      <c r="C3163" s="20" t="s">
        <v>188</v>
      </c>
      <c r="D3163" s="20">
        <v>16</v>
      </c>
      <c r="E3163" s="20">
        <v>2</v>
      </c>
      <c r="F3163" s="20">
        <v>83</v>
      </c>
      <c r="G3163" s="20">
        <v>1</v>
      </c>
      <c r="H3163" s="20">
        <f t="shared" si="472"/>
        <v>6683</v>
      </c>
      <c r="I3163" s="20">
        <v>170</v>
      </c>
      <c r="J3163" s="106">
        <f t="shared" si="474"/>
        <v>1136110</v>
      </c>
      <c r="K3163" s="20">
        <v>2</v>
      </c>
      <c r="L3163" s="20"/>
      <c r="M3163" s="20"/>
      <c r="N3163" s="20">
        <v>1</v>
      </c>
      <c r="O3163" s="20"/>
      <c r="P3163" s="20">
        <v>100</v>
      </c>
      <c r="Q3163" s="20"/>
      <c r="R3163" s="20"/>
      <c r="S3163" s="20"/>
      <c r="T3163" s="20"/>
      <c r="U3163" s="20"/>
      <c r="V3163" s="106">
        <f t="shared" ref="V3163:V3226" si="475">J3163</f>
        <v>1136110</v>
      </c>
      <c r="W3163" s="106">
        <f t="shared" si="473"/>
        <v>1136110</v>
      </c>
      <c r="X3163" s="107">
        <v>0</v>
      </c>
      <c r="Y3163" s="107">
        <f t="shared" si="471"/>
        <v>1136110</v>
      </c>
      <c r="Z3163" s="22">
        <v>0.01</v>
      </c>
    </row>
    <row r="3164" spans="1:26" ht="24.75" thickBot="1" x14ac:dyDescent="0.6">
      <c r="A3164" s="41">
        <v>2669</v>
      </c>
      <c r="B3164" s="20" t="s">
        <v>62</v>
      </c>
      <c r="C3164" s="20" t="s">
        <v>189</v>
      </c>
      <c r="D3164" s="20">
        <v>7</v>
      </c>
      <c r="E3164" s="20">
        <v>2</v>
      </c>
      <c r="F3164" s="20">
        <v>24</v>
      </c>
      <c r="G3164" s="20">
        <v>1</v>
      </c>
      <c r="H3164" s="20">
        <f t="shared" si="472"/>
        <v>3024</v>
      </c>
      <c r="I3164" s="20">
        <v>170</v>
      </c>
      <c r="J3164" s="106">
        <f t="shared" si="474"/>
        <v>514080</v>
      </c>
      <c r="K3164" s="20">
        <v>2</v>
      </c>
      <c r="L3164" s="20"/>
      <c r="M3164" s="20"/>
      <c r="N3164" s="20">
        <v>1</v>
      </c>
      <c r="O3164" s="20"/>
      <c r="P3164" s="20">
        <v>100</v>
      </c>
      <c r="Q3164" s="20"/>
      <c r="R3164" s="20"/>
      <c r="S3164" s="20"/>
      <c r="T3164" s="20"/>
      <c r="U3164" s="20"/>
      <c r="V3164" s="106">
        <f t="shared" si="475"/>
        <v>514080</v>
      </c>
      <c r="W3164" s="106">
        <f t="shared" si="473"/>
        <v>514080</v>
      </c>
      <c r="X3164" s="107">
        <v>0</v>
      </c>
      <c r="Y3164" s="107">
        <f t="shared" si="471"/>
        <v>514080</v>
      </c>
      <c r="Z3164" s="22">
        <v>0.01</v>
      </c>
    </row>
    <row r="3165" spans="1:26" ht="24.75" thickBot="1" x14ac:dyDescent="0.6">
      <c r="A3165" s="41">
        <v>2670</v>
      </c>
      <c r="B3165" s="20" t="s">
        <v>62</v>
      </c>
      <c r="C3165" s="20" t="s">
        <v>190</v>
      </c>
      <c r="D3165" s="20">
        <v>8</v>
      </c>
      <c r="E3165" s="20">
        <v>3</v>
      </c>
      <c r="F3165" s="20">
        <v>71</v>
      </c>
      <c r="G3165" s="20">
        <v>1</v>
      </c>
      <c r="H3165" s="20">
        <f t="shared" si="472"/>
        <v>3571</v>
      </c>
      <c r="I3165" s="20">
        <f>VLOOKUP(C3165,'[2]คำนวณภาษีทั้ง อปท.'!$P:$AE,16,0)</f>
        <v>100</v>
      </c>
      <c r="J3165" s="106">
        <f t="shared" si="474"/>
        <v>357100</v>
      </c>
      <c r="K3165" s="20">
        <v>2</v>
      </c>
      <c r="L3165" s="20"/>
      <c r="M3165" s="20"/>
      <c r="N3165" s="20">
        <v>1</v>
      </c>
      <c r="O3165" s="20"/>
      <c r="P3165" s="20">
        <v>100</v>
      </c>
      <c r="Q3165" s="20"/>
      <c r="R3165" s="20"/>
      <c r="S3165" s="20"/>
      <c r="T3165" s="20"/>
      <c r="U3165" s="20"/>
      <c r="V3165" s="106">
        <f t="shared" si="475"/>
        <v>357100</v>
      </c>
      <c r="W3165" s="106">
        <f t="shared" si="473"/>
        <v>357100</v>
      </c>
      <c r="X3165" s="107">
        <v>0</v>
      </c>
      <c r="Y3165" s="107">
        <f t="shared" si="471"/>
        <v>357100</v>
      </c>
      <c r="Z3165" s="22">
        <v>0.01</v>
      </c>
    </row>
    <row r="3166" spans="1:26" ht="24.75" thickBot="1" x14ac:dyDescent="0.6">
      <c r="A3166" s="41">
        <v>2671</v>
      </c>
      <c r="B3166" s="20" t="s">
        <v>62</v>
      </c>
      <c r="C3166" s="20" t="s">
        <v>191</v>
      </c>
      <c r="D3166" s="20">
        <v>6</v>
      </c>
      <c r="E3166" s="20">
        <v>1</v>
      </c>
      <c r="F3166" s="20">
        <v>99</v>
      </c>
      <c r="G3166" s="20">
        <v>1</v>
      </c>
      <c r="H3166" s="20">
        <f t="shared" si="472"/>
        <v>2599</v>
      </c>
      <c r="I3166" s="20">
        <f>VLOOKUP(C3166,'[2]คำนวณภาษีทั้ง อปท.'!$P:$AE,16,0)</f>
        <v>100</v>
      </c>
      <c r="J3166" s="106">
        <f t="shared" si="474"/>
        <v>259900</v>
      </c>
      <c r="K3166" s="20">
        <v>2</v>
      </c>
      <c r="L3166" s="20"/>
      <c r="M3166" s="20"/>
      <c r="N3166" s="20">
        <v>1</v>
      </c>
      <c r="O3166" s="20"/>
      <c r="P3166" s="20">
        <v>100</v>
      </c>
      <c r="Q3166" s="20"/>
      <c r="R3166" s="20"/>
      <c r="S3166" s="20"/>
      <c r="T3166" s="20"/>
      <c r="U3166" s="20"/>
      <c r="V3166" s="106">
        <f t="shared" si="475"/>
        <v>259900</v>
      </c>
      <c r="W3166" s="106">
        <f t="shared" si="473"/>
        <v>259900</v>
      </c>
      <c r="X3166" s="107">
        <v>0</v>
      </c>
      <c r="Y3166" s="107">
        <f t="shared" ref="Y3166:Y3229" si="476">V3166</f>
        <v>259900</v>
      </c>
      <c r="Z3166" s="22">
        <v>0.01</v>
      </c>
    </row>
    <row r="3167" spans="1:26" ht="24.75" thickBot="1" x14ac:dyDescent="0.6">
      <c r="A3167" s="41">
        <v>2672</v>
      </c>
      <c r="B3167" s="20" t="s">
        <v>62</v>
      </c>
      <c r="C3167" s="20" t="s">
        <v>192</v>
      </c>
      <c r="D3167" s="20">
        <v>11</v>
      </c>
      <c r="E3167" s="20">
        <v>3</v>
      </c>
      <c r="F3167" s="20">
        <v>7</v>
      </c>
      <c r="G3167" s="20">
        <v>1</v>
      </c>
      <c r="H3167" s="20">
        <f t="shared" si="472"/>
        <v>4707</v>
      </c>
      <c r="I3167" s="20">
        <v>170</v>
      </c>
      <c r="J3167" s="106">
        <f t="shared" si="474"/>
        <v>800190</v>
      </c>
      <c r="K3167" s="20">
        <v>2</v>
      </c>
      <c r="L3167" s="20"/>
      <c r="M3167" s="20"/>
      <c r="N3167" s="20">
        <v>1</v>
      </c>
      <c r="O3167" s="20"/>
      <c r="P3167" s="20">
        <v>100</v>
      </c>
      <c r="Q3167" s="20"/>
      <c r="R3167" s="20"/>
      <c r="S3167" s="20"/>
      <c r="T3167" s="20"/>
      <c r="U3167" s="20"/>
      <c r="V3167" s="106">
        <f t="shared" si="475"/>
        <v>800190</v>
      </c>
      <c r="W3167" s="106">
        <f t="shared" si="473"/>
        <v>800190</v>
      </c>
      <c r="X3167" s="107">
        <v>0</v>
      </c>
      <c r="Y3167" s="107">
        <f t="shared" si="476"/>
        <v>800190</v>
      </c>
      <c r="Z3167" s="22">
        <v>0.01</v>
      </c>
    </row>
    <row r="3168" spans="1:26" ht="24.75" thickBot="1" x14ac:dyDescent="0.6">
      <c r="A3168" s="41">
        <v>2673</v>
      </c>
      <c r="B3168" s="20" t="s">
        <v>62</v>
      </c>
      <c r="C3168" s="20" t="s">
        <v>193</v>
      </c>
      <c r="D3168" s="20">
        <v>33</v>
      </c>
      <c r="E3168" s="20">
        <v>1</v>
      </c>
      <c r="F3168" s="20">
        <v>12</v>
      </c>
      <c r="G3168" s="20">
        <v>1</v>
      </c>
      <c r="H3168" s="20">
        <f t="shared" ref="H3168:H3229" si="477">SUM(D3168*400)+(E3168*100)+F3168</f>
        <v>13312</v>
      </c>
      <c r="I3168" s="20">
        <v>170</v>
      </c>
      <c r="J3168" s="106">
        <f t="shared" si="474"/>
        <v>2263040</v>
      </c>
      <c r="K3168" s="20">
        <v>2</v>
      </c>
      <c r="L3168" s="20"/>
      <c r="M3168" s="20"/>
      <c r="N3168" s="20">
        <v>1</v>
      </c>
      <c r="O3168" s="20"/>
      <c r="P3168" s="20">
        <v>100</v>
      </c>
      <c r="Q3168" s="20"/>
      <c r="R3168" s="20"/>
      <c r="S3168" s="20"/>
      <c r="T3168" s="20"/>
      <c r="U3168" s="20"/>
      <c r="V3168" s="106">
        <f t="shared" si="475"/>
        <v>2263040</v>
      </c>
      <c r="W3168" s="106">
        <f t="shared" si="473"/>
        <v>2263040</v>
      </c>
      <c r="X3168" s="107">
        <v>0</v>
      </c>
      <c r="Y3168" s="107">
        <f t="shared" si="476"/>
        <v>2263040</v>
      </c>
      <c r="Z3168" s="22">
        <v>0.01</v>
      </c>
    </row>
    <row r="3169" spans="1:26" ht="24.75" thickBot="1" x14ac:dyDescent="0.6">
      <c r="A3169" s="41">
        <v>2674</v>
      </c>
      <c r="B3169" s="20" t="s">
        <v>62</v>
      </c>
      <c r="C3169" s="20" t="s">
        <v>194</v>
      </c>
      <c r="D3169" s="20">
        <v>9</v>
      </c>
      <c r="E3169" s="20">
        <v>0</v>
      </c>
      <c r="F3169" s="20">
        <v>11</v>
      </c>
      <c r="G3169" s="20">
        <v>1</v>
      </c>
      <c r="H3169" s="20">
        <f t="shared" si="477"/>
        <v>3611</v>
      </c>
      <c r="I3169" s="20">
        <f>VLOOKUP(C3169,'[2]คำนวณภาษีทั้ง อปท.'!$P:$AE,16,0)</f>
        <v>100</v>
      </c>
      <c r="J3169" s="106">
        <f t="shared" si="474"/>
        <v>361100</v>
      </c>
      <c r="K3169" s="20">
        <v>2</v>
      </c>
      <c r="L3169" s="20"/>
      <c r="M3169" s="20"/>
      <c r="N3169" s="20">
        <v>1</v>
      </c>
      <c r="O3169" s="20"/>
      <c r="P3169" s="20">
        <v>100</v>
      </c>
      <c r="Q3169" s="20"/>
      <c r="R3169" s="20"/>
      <c r="S3169" s="20"/>
      <c r="T3169" s="20"/>
      <c r="U3169" s="20"/>
      <c r="V3169" s="106">
        <f t="shared" si="475"/>
        <v>361100</v>
      </c>
      <c r="W3169" s="106">
        <f t="shared" si="473"/>
        <v>361100</v>
      </c>
      <c r="X3169" s="107">
        <v>0</v>
      </c>
      <c r="Y3169" s="107">
        <f t="shared" si="476"/>
        <v>361100</v>
      </c>
      <c r="Z3169" s="22">
        <v>0.01</v>
      </c>
    </row>
    <row r="3170" spans="1:26" ht="24.75" thickBot="1" x14ac:dyDescent="0.6">
      <c r="A3170" s="41">
        <v>2675</v>
      </c>
      <c r="B3170" s="20" t="s">
        <v>62</v>
      </c>
      <c r="C3170" s="20" t="s">
        <v>195</v>
      </c>
      <c r="D3170" s="20">
        <v>18</v>
      </c>
      <c r="E3170" s="20">
        <v>1</v>
      </c>
      <c r="F3170" s="20">
        <v>7</v>
      </c>
      <c r="G3170" s="20">
        <v>1</v>
      </c>
      <c r="H3170" s="20">
        <f t="shared" si="477"/>
        <v>7307</v>
      </c>
      <c r="I3170" s="20">
        <f>VLOOKUP(C3170,'[2]คำนวณภาษีทั้ง อปท.'!$P:$AE,16,0)</f>
        <v>100</v>
      </c>
      <c r="J3170" s="106">
        <f t="shared" si="474"/>
        <v>730700</v>
      </c>
      <c r="K3170" s="20">
        <v>2</v>
      </c>
      <c r="L3170" s="20"/>
      <c r="M3170" s="20"/>
      <c r="N3170" s="20">
        <v>1</v>
      </c>
      <c r="O3170" s="20"/>
      <c r="P3170" s="20">
        <v>100</v>
      </c>
      <c r="Q3170" s="20"/>
      <c r="R3170" s="20"/>
      <c r="S3170" s="20"/>
      <c r="T3170" s="20"/>
      <c r="U3170" s="20"/>
      <c r="V3170" s="106">
        <f t="shared" si="475"/>
        <v>730700</v>
      </c>
      <c r="W3170" s="106">
        <f t="shared" si="473"/>
        <v>730700</v>
      </c>
      <c r="X3170" s="107">
        <v>0</v>
      </c>
      <c r="Y3170" s="107">
        <f t="shared" si="476"/>
        <v>730700</v>
      </c>
      <c r="Z3170" s="22">
        <v>0.01</v>
      </c>
    </row>
    <row r="3171" spans="1:26" ht="24.75" thickBot="1" x14ac:dyDescent="0.6">
      <c r="A3171" s="41">
        <v>2676</v>
      </c>
      <c r="B3171" s="20" t="s">
        <v>62</v>
      </c>
      <c r="C3171" s="20" t="s">
        <v>196</v>
      </c>
      <c r="D3171" s="20">
        <v>1</v>
      </c>
      <c r="E3171" s="20">
        <v>3</v>
      </c>
      <c r="F3171" s="20">
        <v>9</v>
      </c>
      <c r="G3171" s="20">
        <v>1</v>
      </c>
      <c r="H3171" s="20">
        <f t="shared" si="477"/>
        <v>709</v>
      </c>
      <c r="I3171" s="20">
        <f>VLOOKUP(C3171,'[2]คำนวณภาษีทั้ง อปท.'!$P:$AE,16,0)</f>
        <v>100</v>
      </c>
      <c r="J3171" s="106">
        <f t="shared" si="474"/>
        <v>70900</v>
      </c>
      <c r="K3171" s="20">
        <v>2</v>
      </c>
      <c r="L3171" s="20"/>
      <c r="M3171" s="20"/>
      <c r="N3171" s="20">
        <v>1</v>
      </c>
      <c r="O3171" s="20"/>
      <c r="P3171" s="20">
        <v>100</v>
      </c>
      <c r="Q3171" s="20"/>
      <c r="R3171" s="20"/>
      <c r="S3171" s="20"/>
      <c r="T3171" s="20"/>
      <c r="U3171" s="20"/>
      <c r="V3171" s="106">
        <f t="shared" si="475"/>
        <v>70900</v>
      </c>
      <c r="W3171" s="106">
        <f t="shared" si="473"/>
        <v>70900</v>
      </c>
      <c r="X3171" s="107">
        <v>0</v>
      </c>
      <c r="Y3171" s="107">
        <f t="shared" si="476"/>
        <v>70900</v>
      </c>
      <c r="Z3171" s="22">
        <v>0.01</v>
      </c>
    </row>
    <row r="3172" spans="1:26" ht="24.75" thickBot="1" x14ac:dyDescent="0.6">
      <c r="A3172" s="41">
        <v>2677</v>
      </c>
      <c r="B3172" s="20" t="s">
        <v>62</v>
      </c>
      <c r="C3172" s="20" t="s">
        <v>197</v>
      </c>
      <c r="D3172" s="20">
        <v>9</v>
      </c>
      <c r="E3172" s="20">
        <v>0</v>
      </c>
      <c r="F3172" s="20">
        <v>23</v>
      </c>
      <c r="G3172" s="20">
        <v>1</v>
      </c>
      <c r="H3172" s="20">
        <f t="shared" si="477"/>
        <v>3623</v>
      </c>
      <c r="I3172" s="20">
        <f>VLOOKUP(C3172,'[2]คำนวณภาษีทั้ง อปท.'!$P:$AE,16,0)</f>
        <v>100</v>
      </c>
      <c r="J3172" s="106">
        <f t="shared" si="474"/>
        <v>362300</v>
      </c>
      <c r="K3172" s="20">
        <v>2</v>
      </c>
      <c r="L3172" s="20"/>
      <c r="M3172" s="20"/>
      <c r="N3172" s="20">
        <v>1</v>
      </c>
      <c r="O3172" s="20"/>
      <c r="P3172" s="20">
        <v>100</v>
      </c>
      <c r="Q3172" s="20"/>
      <c r="R3172" s="20"/>
      <c r="S3172" s="20"/>
      <c r="T3172" s="20"/>
      <c r="U3172" s="20"/>
      <c r="V3172" s="106">
        <f t="shared" si="475"/>
        <v>362300</v>
      </c>
      <c r="W3172" s="106">
        <f t="shared" si="473"/>
        <v>362300</v>
      </c>
      <c r="X3172" s="107">
        <v>0</v>
      </c>
      <c r="Y3172" s="107">
        <f t="shared" si="476"/>
        <v>362300</v>
      </c>
      <c r="Z3172" s="22">
        <v>0.01</v>
      </c>
    </row>
    <row r="3173" spans="1:26" ht="24.75" thickBot="1" x14ac:dyDescent="0.6">
      <c r="A3173" s="41">
        <v>2678</v>
      </c>
      <c r="B3173" s="20" t="s">
        <v>62</v>
      </c>
      <c r="C3173" s="20" t="s">
        <v>198</v>
      </c>
      <c r="D3173" s="20">
        <v>28</v>
      </c>
      <c r="E3173" s="20">
        <v>1</v>
      </c>
      <c r="F3173" s="20">
        <v>13</v>
      </c>
      <c r="G3173" s="20">
        <v>1</v>
      </c>
      <c r="H3173" s="20">
        <f t="shared" si="477"/>
        <v>11313</v>
      </c>
      <c r="I3173" s="20">
        <f>VLOOKUP(C3173,'[2]คำนวณภาษีทั้ง อปท.'!$P:$AE,16,0)</f>
        <v>100</v>
      </c>
      <c r="J3173" s="106">
        <f t="shared" si="474"/>
        <v>1131300</v>
      </c>
      <c r="K3173" s="20">
        <v>2</v>
      </c>
      <c r="L3173" s="20"/>
      <c r="M3173" s="20"/>
      <c r="N3173" s="20">
        <v>1</v>
      </c>
      <c r="O3173" s="20"/>
      <c r="P3173" s="20">
        <v>100</v>
      </c>
      <c r="Q3173" s="20"/>
      <c r="R3173" s="20"/>
      <c r="S3173" s="20"/>
      <c r="T3173" s="20"/>
      <c r="U3173" s="20"/>
      <c r="V3173" s="106">
        <f t="shared" si="475"/>
        <v>1131300</v>
      </c>
      <c r="W3173" s="106">
        <f t="shared" si="473"/>
        <v>1131300</v>
      </c>
      <c r="X3173" s="107">
        <v>0</v>
      </c>
      <c r="Y3173" s="107">
        <f t="shared" si="476"/>
        <v>1131300</v>
      </c>
      <c r="Z3173" s="22">
        <v>0.01</v>
      </c>
    </row>
    <row r="3174" spans="1:26" ht="24.75" thickBot="1" x14ac:dyDescent="0.6">
      <c r="A3174" s="41">
        <v>2679</v>
      </c>
      <c r="B3174" s="20" t="s">
        <v>62</v>
      </c>
      <c r="C3174" s="20" t="s">
        <v>199</v>
      </c>
      <c r="D3174" s="20">
        <v>9</v>
      </c>
      <c r="E3174" s="20">
        <v>1</v>
      </c>
      <c r="F3174" s="20">
        <v>38</v>
      </c>
      <c r="G3174" s="20">
        <v>1</v>
      </c>
      <c r="H3174" s="20">
        <f t="shared" si="477"/>
        <v>3738</v>
      </c>
      <c r="I3174" s="20">
        <v>170</v>
      </c>
      <c r="J3174" s="106">
        <f t="shared" si="474"/>
        <v>635460</v>
      </c>
      <c r="K3174" s="20">
        <v>2</v>
      </c>
      <c r="L3174" s="20"/>
      <c r="M3174" s="20"/>
      <c r="N3174" s="20">
        <v>1</v>
      </c>
      <c r="O3174" s="20"/>
      <c r="P3174" s="20">
        <v>100</v>
      </c>
      <c r="Q3174" s="20"/>
      <c r="R3174" s="20"/>
      <c r="S3174" s="20"/>
      <c r="T3174" s="20"/>
      <c r="U3174" s="20"/>
      <c r="V3174" s="106">
        <f t="shared" si="475"/>
        <v>635460</v>
      </c>
      <c r="W3174" s="106">
        <f t="shared" si="473"/>
        <v>635460</v>
      </c>
      <c r="X3174" s="107">
        <v>0</v>
      </c>
      <c r="Y3174" s="107">
        <f t="shared" si="476"/>
        <v>635460</v>
      </c>
      <c r="Z3174" s="22">
        <v>0.01</v>
      </c>
    </row>
    <row r="3175" spans="1:26" ht="24.75" thickBot="1" x14ac:dyDescent="0.6">
      <c r="A3175" s="41">
        <v>2680</v>
      </c>
      <c r="B3175" s="20" t="s">
        <v>62</v>
      </c>
      <c r="C3175" s="20" t="s">
        <v>200</v>
      </c>
      <c r="D3175" s="20">
        <v>16</v>
      </c>
      <c r="E3175" s="20">
        <v>0</v>
      </c>
      <c r="F3175" s="20">
        <v>20</v>
      </c>
      <c r="G3175" s="20">
        <v>1</v>
      </c>
      <c r="H3175" s="20">
        <f t="shared" si="477"/>
        <v>6420</v>
      </c>
      <c r="I3175" s="20">
        <v>170</v>
      </c>
      <c r="J3175" s="106">
        <f t="shared" si="474"/>
        <v>1091400</v>
      </c>
      <c r="K3175" s="20">
        <v>2</v>
      </c>
      <c r="L3175" s="20"/>
      <c r="M3175" s="20"/>
      <c r="N3175" s="20">
        <v>1</v>
      </c>
      <c r="O3175" s="20"/>
      <c r="P3175" s="20">
        <v>100</v>
      </c>
      <c r="Q3175" s="20"/>
      <c r="R3175" s="20"/>
      <c r="S3175" s="20"/>
      <c r="T3175" s="20"/>
      <c r="U3175" s="20"/>
      <c r="V3175" s="106">
        <f t="shared" si="475"/>
        <v>1091400</v>
      </c>
      <c r="W3175" s="106">
        <f t="shared" si="473"/>
        <v>1091400</v>
      </c>
      <c r="X3175" s="107">
        <v>0</v>
      </c>
      <c r="Y3175" s="107">
        <f t="shared" si="476"/>
        <v>1091400</v>
      </c>
      <c r="Z3175" s="22">
        <v>0.01</v>
      </c>
    </row>
    <row r="3176" spans="1:26" ht="24.75" thickBot="1" x14ac:dyDescent="0.6">
      <c r="A3176" s="41">
        <v>2681</v>
      </c>
      <c r="B3176" s="20" t="s">
        <v>62</v>
      </c>
      <c r="C3176" s="20" t="s">
        <v>201</v>
      </c>
      <c r="D3176" s="20">
        <v>15</v>
      </c>
      <c r="E3176" s="20">
        <v>1</v>
      </c>
      <c r="F3176" s="20">
        <v>58</v>
      </c>
      <c r="G3176" s="20">
        <v>1</v>
      </c>
      <c r="H3176" s="20">
        <f t="shared" si="477"/>
        <v>6158</v>
      </c>
      <c r="I3176" s="20">
        <v>170</v>
      </c>
      <c r="J3176" s="106">
        <f t="shared" si="474"/>
        <v>1046860</v>
      </c>
      <c r="K3176" s="20">
        <v>2</v>
      </c>
      <c r="L3176" s="20"/>
      <c r="M3176" s="20"/>
      <c r="N3176" s="20">
        <v>1</v>
      </c>
      <c r="O3176" s="20"/>
      <c r="P3176" s="20">
        <v>100</v>
      </c>
      <c r="Q3176" s="20"/>
      <c r="R3176" s="20"/>
      <c r="S3176" s="20"/>
      <c r="T3176" s="20"/>
      <c r="U3176" s="20"/>
      <c r="V3176" s="106">
        <f t="shared" si="475"/>
        <v>1046860</v>
      </c>
      <c r="W3176" s="106">
        <f t="shared" si="473"/>
        <v>1046860</v>
      </c>
      <c r="X3176" s="107">
        <v>0</v>
      </c>
      <c r="Y3176" s="107">
        <f t="shared" si="476"/>
        <v>1046860</v>
      </c>
      <c r="Z3176" s="22">
        <v>0.01</v>
      </c>
    </row>
    <row r="3177" spans="1:26" ht="24.75" thickBot="1" x14ac:dyDescent="0.6">
      <c r="A3177" s="41">
        <v>2682</v>
      </c>
      <c r="B3177" s="20" t="s">
        <v>62</v>
      </c>
      <c r="C3177" s="20" t="s">
        <v>202</v>
      </c>
      <c r="D3177" s="20">
        <v>6</v>
      </c>
      <c r="E3177" s="20">
        <v>3</v>
      </c>
      <c r="F3177" s="20">
        <v>45</v>
      </c>
      <c r="G3177" s="20">
        <v>1</v>
      </c>
      <c r="H3177" s="20">
        <f t="shared" si="477"/>
        <v>2745</v>
      </c>
      <c r="I3177" s="20">
        <v>170</v>
      </c>
      <c r="J3177" s="106">
        <f t="shared" si="474"/>
        <v>466650</v>
      </c>
      <c r="K3177" s="20">
        <v>2</v>
      </c>
      <c r="L3177" s="20"/>
      <c r="M3177" s="20"/>
      <c r="N3177" s="20">
        <v>1</v>
      </c>
      <c r="O3177" s="20"/>
      <c r="P3177" s="20">
        <v>100</v>
      </c>
      <c r="Q3177" s="20"/>
      <c r="R3177" s="20"/>
      <c r="S3177" s="20"/>
      <c r="T3177" s="20"/>
      <c r="U3177" s="20"/>
      <c r="V3177" s="106">
        <f t="shared" si="475"/>
        <v>466650</v>
      </c>
      <c r="W3177" s="106">
        <f t="shared" si="473"/>
        <v>466650</v>
      </c>
      <c r="X3177" s="107">
        <v>0</v>
      </c>
      <c r="Y3177" s="107">
        <f t="shared" si="476"/>
        <v>466650</v>
      </c>
      <c r="Z3177" s="22">
        <v>0.01</v>
      </c>
    </row>
    <row r="3178" spans="1:26" ht="24.75" thickBot="1" x14ac:dyDescent="0.6">
      <c r="A3178" s="41">
        <v>2683</v>
      </c>
      <c r="B3178" s="20" t="s">
        <v>62</v>
      </c>
      <c r="C3178" s="20" t="s">
        <v>203</v>
      </c>
      <c r="D3178" s="20">
        <v>12</v>
      </c>
      <c r="E3178" s="20">
        <v>2</v>
      </c>
      <c r="F3178" s="20">
        <v>20</v>
      </c>
      <c r="G3178" s="20">
        <v>1</v>
      </c>
      <c r="H3178" s="20">
        <f t="shared" si="477"/>
        <v>5020</v>
      </c>
      <c r="I3178" s="20">
        <f>VLOOKUP(C3178,'[2]คำนวณภาษีทั้ง อปท.'!$P:$AE,16,0)</f>
        <v>100</v>
      </c>
      <c r="J3178" s="106">
        <f t="shared" si="474"/>
        <v>502000</v>
      </c>
      <c r="K3178" s="20">
        <v>2</v>
      </c>
      <c r="L3178" s="20"/>
      <c r="M3178" s="20"/>
      <c r="N3178" s="20">
        <v>1</v>
      </c>
      <c r="O3178" s="20"/>
      <c r="P3178" s="20">
        <v>100</v>
      </c>
      <c r="Q3178" s="20"/>
      <c r="R3178" s="20"/>
      <c r="S3178" s="20"/>
      <c r="T3178" s="20"/>
      <c r="U3178" s="20"/>
      <c r="V3178" s="106">
        <f t="shared" si="475"/>
        <v>502000</v>
      </c>
      <c r="W3178" s="106">
        <f t="shared" si="473"/>
        <v>502000</v>
      </c>
      <c r="X3178" s="107">
        <v>0</v>
      </c>
      <c r="Y3178" s="107">
        <f t="shared" si="476"/>
        <v>502000</v>
      </c>
      <c r="Z3178" s="22">
        <v>0.01</v>
      </c>
    </row>
    <row r="3179" spans="1:26" ht="24.75" thickBot="1" x14ac:dyDescent="0.6">
      <c r="A3179" s="41">
        <v>2684</v>
      </c>
      <c r="B3179" s="20" t="s">
        <v>62</v>
      </c>
      <c r="C3179" s="20" t="s">
        <v>204</v>
      </c>
      <c r="D3179" s="20">
        <v>4</v>
      </c>
      <c r="E3179" s="20">
        <v>1</v>
      </c>
      <c r="F3179" s="20">
        <v>5</v>
      </c>
      <c r="G3179" s="20">
        <v>1</v>
      </c>
      <c r="H3179" s="20">
        <f t="shared" si="477"/>
        <v>1705</v>
      </c>
      <c r="I3179" s="20">
        <f>VLOOKUP(C3179,'[2]คำนวณภาษีทั้ง อปท.'!$P:$AE,16,0)</f>
        <v>100</v>
      </c>
      <c r="J3179" s="106">
        <f t="shared" si="474"/>
        <v>170500</v>
      </c>
      <c r="K3179" s="20">
        <v>2</v>
      </c>
      <c r="L3179" s="20"/>
      <c r="M3179" s="20"/>
      <c r="N3179" s="20">
        <v>1</v>
      </c>
      <c r="O3179" s="20"/>
      <c r="P3179" s="20">
        <v>100</v>
      </c>
      <c r="Q3179" s="20"/>
      <c r="R3179" s="20"/>
      <c r="S3179" s="20"/>
      <c r="T3179" s="20"/>
      <c r="U3179" s="20"/>
      <c r="V3179" s="106">
        <f t="shared" si="475"/>
        <v>170500</v>
      </c>
      <c r="W3179" s="106">
        <f t="shared" si="473"/>
        <v>170500</v>
      </c>
      <c r="X3179" s="107">
        <v>0</v>
      </c>
      <c r="Y3179" s="107">
        <f t="shared" si="476"/>
        <v>170500</v>
      </c>
      <c r="Z3179" s="22">
        <v>0.01</v>
      </c>
    </row>
    <row r="3180" spans="1:26" ht="24.75" thickBot="1" x14ac:dyDescent="0.6">
      <c r="A3180" s="41">
        <v>2685</v>
      </c>
      <c r="B3180" s="20" t="s">
        <v>62</v>
      </c>
      <c r="C3180" s="20" t="s">
        <v>205</v>
      </c>
      <c r="D3180" s="20">
        <v>4</v>
      </c>
      <c r="E3180" s="20">
        <v>1</v>
      </c>
      <c r="F3180" s="20">
        <v>80</v>
      </c>
      <c r="G3180" s="20">
        <v>1</v>
      </c>
      <c r="H3180" s="20">
        <f t="shared" si="477"/>
        <v>1780</v>
      </c>
      <c r="I3180" s="20">
        <f>VLOOKUP(C3180,'[2]คำนวณภาษีทั้ง อปท.'!$P:$AE,16,0)</f>
        <v>100</v>
      </c>
      <c r="J3180" s="106">
        <f t="shared" si="474"/>
        <v>178000</v>
      </c>
      <c r="K3180" s="20">
        <v>2</v>
      </c>
      <c r="L3180" s="20"/>
      <c r="M3180" s="20"/>
      <c r="N3180" s="20">
        <v>1</v>
      </c>
      <c r="O3180" s="20"/>
      <c r="P3180" s="20">
        <v>100</v>
      </c>
      <c r="Q3180" s="20"/>
      <c r="R3180" s="20"/>
      <c r="S3180" s="20"/>
      <c r="T3180" s="20"/>
      <c r="U3180" s="20"/>
      <c r="V3180" s="106">
        <f t="shared" si="475"/>
        <v>178000</v>
      </c>
      <c r="W3180" s="106">
        <f t="shared" si="473"/>
        <v>178000</v>
      </c>
      <c r="X3180" s="107">
        <v>0</v>
      </c>
      <c r="Y3180" s="107">
        <f t="shared" si="476"/>
        <v>178000</v>
      </c>
      <c r="Z3180" s="22">
        <v>0.01</v>
      </c>
    </row>
    <row r="3181" spans="1:26" ht="24.75" thickBot="1" x14ac:dyDescent="0.6">
      <c r="A3181" s="41">
        <v>2686</v>
      </c>
      <c r="B3181" s="20" t="s">
        <v>62</v>
      </c>
      <c r="C3181" s="20" t="s">
        <v>206</v>
      </c>
      <c r="D3181" s="20">
        <v>16</v>
      </c>
      <c r="E3181" s="20">
        <v>0</v>
      </c>
      <c r="F3181" s="20">
        <v>33</v>
      </c>
      <c r="G3181" s="20">
        <v>1</v>
      </c>
      <c r="H3181" s="20">
        <f t="shared" si="477"/>
        <v>6433</v>
      </c>
      <c r="I3181" s="20">
        <v>170</v>
      </c>
      <c r="J3181" s="106">
        <f t="shared" si="474"/>
        <v>1093610</v>
      </c>
      <c r="K3181" s="20">
        <v>2</v>
      </c>
      <c r="L3181" s="20"/>
      <c r="M3181" s="20"/>
      <c r="N3181" s="20">
        <v>1</v>
      </c>
      <c r="O3181" s="20"/>
      <c r="P3181" s="20">
        <v>100</v>
      </c>
      <c r="Q3181" s="20"/>
      <c r="R3181" s="20"/>
      <c r="S3181" s="20"/>
      <c r="T3181" s="20"/>
      <c r="U3181" s="20"/>
      <c r="V3181" s="106">
        <f t="shared" si="475"/>
        <v>1093610</v>
      </c>
      <c r="W3181" s="106">
        <f t="shared" si="473"/>
        <v>1093610</v>
      </c>
      <c r="X3181" s="107">
        <v>0</v>
      </c>
      <c r="Y3181" s="107">
        <f t="shared" si="476"/>
        <v>1093610</v>
      </c>
      <c r="Z3181" s="22">
        <v>0.01</v>
      </c>
    </row>
    <row r="3182" spans="1:26" ht="24.75" thickBot="1" x14ac:dyDescent="0.6">
      <c r="A3182" s="41">
        <v>2687</v>
      </c>
      <c r="B3182" s="20" t="s">
        <v>62</v>
      </c>
      <c r="C3182" s="20" t="s">
        <v>207</v>
      </c>
      <c r="D3182" s="20">
        <v>14</v>
      </c>
      <c r="E3182" s="20">
        <v>0</v>
      </c>
      <c r="F3182" s="20">
        <v>57</v>
      </c>
      <c r="G3182" s="20">
        <v>1</v>
      </c>
      <c r="H3182" s="20">
        <f t="shared" si="477"/>
        <v>5657</v>
      </c>
      <c r="I3182" s="20">
        <f>VLOOKUP(C3182,'[2]คำนวณภาษีทั้ง อปท.'!$P:$AE,16,0)</f>
        <v>100</v>
      </c>
      <c r="J3182" s="106">
        <f t="shared" si="474"/>
        <v>565700</v>
      </c>
      <c r="K3182" s="20">
        <v>2</v>
      </c>
      <c r="L3182" s="20"/>
      <c r="M3182" s="20"/>
      <c r="N3182" s="20">
        <v>1</v>
      </c>
      <c r="O3182" s="20"/>
      <c r="P3182" s="20">
        <v>100</v>
      </c>
      <c r="Q3182" s="20"/>
      <c r="R3182" s="20"/>
      <c r="S3182" s="20"/>
      <c r="T3182" s="20"/>
      <c r="U3182" s="20"/>
      <c r="V3182" s="106">
        <f t="shared" si="475"/>
        <v>565700</v>
      </c>
      <c r="W3182" s="106">
        <f t="shared" si="473"/>
        <v>565700</v>
      </c>
      <c r="X3182" s="107">
        <v>0</v>
      </c>
      <c r="Y3182" s="107">
        <f t="shared" si="476"/>
        <v>565700</v>
      </c>
      <c r="Z3182" s="22">
        <v>0.01</v>
      </c>
    </row>
    <row r="3183" spans="1:26" ht="24.75" thickBot="1" x14ac:dyDescent="0.6">
      <c r="A3183" s="41">
        <v>2688</v>
      </c>
      <c r="B3183" s="20" t="s">
        <v>62</v>
      </c>
      <c r="C3183" s="20" t="s">
        <v>208</v>
      </c>
      <c r="D3183" s="20">
        <v>12</v>
      </c>
      <c r="E3183" s="20">
        <v>3</v>
      </c>
      <c r="F3183" s="20">
        <v>60</v>
      </c>
      <c r="G3183" s="20">
        <v>1</v>
      </c>
      <c r="H3183" s="20">
        <f t="shared" si="477"/>
        <v>5160</v>
      </c>
      <c r="I3183" s="20">
        <v>170</v>
      </c>
      <c r="J3183" s="106">
        <f t="shared" si="474"/>
        <v>877200</v>
      </c>
      <c r="K3183" s="20">
        <v>2</v>
      </c>
      <c r="L3183" s="20"/>
      <c r="M3183" s="20"/>
      <c r="N3183" s="20">
        <v>1</v>
      </c>
      <c r="O3183" s="20"/>
      <c r="P3183" s="20">
        <v>100</v>
      </c>
      <c r="Q3183" s="20"/>
      <c r="R3183" s="20"/>
      <c r="S3183" s="20"/>
      <c r="T3183" s="20"/>
      <c r="U3183" s="20"/>
      <c r="V3183" s="106">
        <f t="shared" si="475"/>
        <v>877200</v>
      </c>
      <c r="W3183" s="106">
        <f t="shared" si="473"/>
        <v>877200</v>
      </c>
      <c r="X3183" s="107">
        <v>0</v>
      </c>
      <c r="Y3183" s="107">
        <f t="shared" si="476"/>
        <v>877200</v>
      </c>
      <c r="Z3183" s="22">
        <v>0.01</v>
      </c>
    </row>
    <row r="3184" spans="1:26" ht="24.75" thickBot="1" x14ac:dyDescent="0.6">
      <c r="A3184" s="41">
        <v>2689</v>
      </c>
      <c r="B3184" s="20" t="s">
        <v>62</v>
      </c>
      <c r="C3184" s="111">
        <v>729208</v>
      </c>
      <c r="D3184" s="20">
        <v>18</v>
      </c>
      <c r="E3184" s="20">
        <v>3</v>
      </c>
      <c r="F3184" s="20">
        <v>47</v>
      </c>
      <c r="G3184" s="20">
        <v>1</v>
      </c>
      <c r="H3184" s="20">
        <f t="shared" si="477"/>
        <v>7547</v>
      </c>
      <c r="I3184" s="20">
        <v>170</v>
      </c>
      <c r="J3184" s="106">
        <f t="shared" si="474"/>
        <v>1282990</v>
      </c>
      <c r="K3184" s="20">
        <v>2</v>
      </c>
      <c r="L3184" s="20"/>
      <c r="M3184" s="20"/>
      <c r="N3184" s="20">
        <v>1</v>
      </c>
      <c r="O3184" s="20"/>
      <c r="P3184" s="20">
        <v>100</v>
      </c>
      <c r="Q3184" s="20"/>
      <c r="R3184" s="20"/>
      <c r="S3184" s="20"/>
      <c r="T3184" s="20"/>
      <c r="U3184" s="20"/>
      <c r="V3184" s="106">
        <f t="shared" si="475"/>
        <v>1282990</v>
      </c>
      <c r="W3184" s="106">
        <f t="shared" si="473"/>
        <v>1282990</v>
      </c>
      <c r="X3184" s="107">
        <v>0</v>
      </c>
      <c r="Y3184" s="107">
        <f t="shared" si="476"/>
        <v>1282990</v>
      </c>
      <c r="Z3184" s="22">
        <v>0.01</v>
      </c>
    </row>
    <row r="3185" spans="1:26" ht="24.75" thickBot="1" x14ac:dyDescent="0.6">
      <c r="A3185" s="41">
        <v>2690</v>
      </c>
      <c r="B3185" s="20" t="s">
        <v>62</v>
      </c>
      <c r="C3185" s="20" t="s">
        <v>209</v>
      </c>
      <c r="D3185" s="20">
        <v>32</v>
      </c>
      <c r="E3185" s="20">
        <v>2</v>
      </c>
      <c r="F3185" s="20">
        <v>88</v>
      </c>
      <c r="G3185" s="20">
        <v>1</v>
      </c>
      <c r="H3185" s="20">
        <f t="shared" si="477"/>
        <v>13088</v>
      </c>
      <c r="I3185" s="20">
        <f>VLOOKUP(C3185,'[2]คำนวณภาษีทั้ง อปท.'!$P:$AE,16,0)</f>
        <v>100</v>
      </c>
      <c r="J3185" s="106">
        <f t="shared" si="474"/>
        <v>1308800</v>
      </c>
      <c r="K3185" s="20">
        <v>2</v>
      </c>
      <c r="L3185" s="20"/>
      <c r="M3185" s="20"/>
      <c r="N3185" s="20">
        <v>1</v>
      </c>
      <c r="O3185" s="20"/>
      <c r="P3185" s="20">
        <v>100</v>
      </c>
      <c r="Q3185" s="20"/>
      <c r="R3185" s="20"/>
      <c r="S3185" s="20"/>
      <c r="T3185" s="20"/>
      <c r="U3185" s="20"/>
      <c r="V3185" s="106">
        <f t="shared" si="475"/>
        <v>1308800</v>
      </c>
      <c r="W3185" s="106">
        <f t="shared" si="473"/>
        <v>1308800</v>
      </c>
      <c r="X3185" s="107">
        <v>0</v>
      </c>
      <c r="Y3185" s="107">
        <f t="shared" si="476"/>
        <v>1308800</v>
      </c>
      <c r="Z3185" s="22">
        <v>0.01</v>
      </c>
    </row>
    <row r="3186" spans="1:26" ht="24.75" thickBot="1" x14ac:dyDescent="0.6">
      <c r="A3186" s="41">
        <v>2691</v>
      </c>
      <c r="B3186" s="20" t="s">
        <v>62</v>
      </c>
      <c r="C3186" s="20" t="s">
        <v>210</v>
      </c>
      <c r="D3186" s="20">
        <v>2</v>
      </c>
      <c r="E3186" s="20">
        <v>1</v>
      </c>
      <c r="F3186" s="20">
        <v>81</v>
      </c>
      <c r="G3186" s="20">
        <v>1</v>
      </c>
      <c r="H3186" s="20">
        <f t="shared" si="477"/>
        <v>981</v>
      </c>
      <c r="I3186" s="20">
        <v>170</v>
      </c>
      <c r="J3186" s="106">
        <f t="shared" si="474"/>
        <v>166770</v>
      </c>
      <c r="K3186" s="20">
        <v>2</v>
      </c>
      <c r="L3186" s="20"/>
      <c r="M3186" s="20"/>
      <c r="N3186" s="20">
        <v>1</v>
      </c>
      <c r="O3186" s="20"/>
      <c r="P3186" s="20">
        <v>100</v>
      </c>
      <c r="Q3186" s="20"/>
      <c r="R3186" s="20"/>
      <c r="S3186" s="20"/>
      <c r="T3186" s="20"/>
      <c r="U3186" s="20"/>
      <c r="V3186" s="106">
        <f t="shared" si="475"/>
        <v>166770</v>
      </c>
      <c r="W3186" s="106">
        <f t="shared" si="473"/>
        <v>166770</v>
      </c>
      <c r="X3186" s="107">
        <v>0</v>
      </c>
      <c r="Y3186" s="107">
        <f t="shared" si="476"/>
        <v>166770</v>
      </c>
      <c r="Z3186" s="22">
        <v>0.01</v>
      </c>
    </row>
    <row r="3187" spans="1:26" ht="29.1" customHeight="1" thickBot="1" x14ac:dyDescent="0.6">
      <c r="A3187" s="41">
        <v>2692</v>
      </c>
      <c r="B3187" s="20" t="s">
        <v>62</v>
      </c>
      <c r="C3187" s="20" t="s">
        <v>211</v>
      </c>
      <c r="D3187" s="20">
        <v>2</v>
      </c>
      <c r="E3187" s="20">
        <v>2</v>
      </c>
      <c r="F3187" s="20">
        <v>68</v>
      </c>
      <c r="G3187" s="20">
        <v>1</v>
      </c>
      <c r="H3187" s="20">
        <f t="shared" si="477"/>
        <v>1068</v>
      </c>
      <c r="I3187" s="20">
        <v>170</v>
      </c>
      <c r="J3187" s="106">
        <f t="shared" si="474"/>
        <v>181560</v>
      </c>
      <c r="K3187" s="20">
        <v>2</v>
      </c>
      <c r="L3187" s="20"/>
      <c r="M3187" s="20"/>
      <c r="N3187" s="20">
        <v>1</v>
      </c>
      <c r="O3187" s="20"/>
      <c r="P3187" s="20">
        <v>100</v>
      </c>
      <c r="Q3187" s="20"/>
      <c r="R3187" s="20"/>
      <c r="S3187" s="20"/>
      <c r="T3187" s="20"/>
      <c r="U3187" s="20"/>
      <c r="V3187" s="106">
        <f t="shared" si="475"/>
        <v>181560</v>
      </c>
      <c r="W3187" s="106">
        <f t="shared" si="473"/>
        <v>181560</v>
      </c>
      <c r="X3187" s="107">
        <v>0</v>
      </c>
      <c r="Y3187" s="107">
        <f t="shared" si="476"/>
        <v>181560</v>
      </c>
      <c r="Z3187" s="22">
        <v>0.01</v>
      </c>
    </row>
    <row r="3188" spans="1:26" ht="24.75" thickBot="1" x14ac:dyDescent="0.6">
      <c r="A3188" s="41">
        <v>2693</v>
      </c>
      <c r="B3188" s="20" t="s">
        <v>62</v>
      </c>
      <c r="C3188" s="20" t="s">
        <v>212</v>
      </c>
      <c r="D3188" s="20">
        <v>2</v>
      </c>
      <c r="E3188" s="20">
        <v>2</v>
      </c>
      <c r="F3188" s="20">
        <v>42</v>
      </c>
      <c r="G3188" s="20">
        <v>1</v>
      </c>
      <c r="H3188" s="20">
        <f t="shared" si="477"/>
        <v>1042</v>
      </c>
      <c r="I3188" s="20">
        <v>170</v>
      </c>
      <c r="J3188" s="106">
        <f t="shared" si="474"/>
        <v>177140</v>
      </c>
      <c r="K3188" s="20">
        <v>2</v>
      </c>
      <c r="L3188" s="20"/>
      <c r="M3188" s="20"/>
      <c r="N3188" s="20">
        <v>1</v>
      </c>
      <c r="O3188" s="20"/>
      <c r="P3188" s="20">
        <v>100</v>
      </c>
      <c r="Q3188" s="20"/>
      <c r="R3188" s="20"/>
      <c r="S3188" s="20"/>
      <c r="T3188" s="20"/>
      <c r="U3188" s="20"/>
      <c r="V3188" s="106">
        <f t="shared" si="475"/>
        <v>177140</v>
      </c>
      <c r="W3188" s="106">
        <f t="shared" si="473"/>
        <v>177140</v>
      </c>
      <c r="X3188" s="107">
        <v>0</v>
      </c>
      <c r="Y3188" s="107">
        <f t="shared" si="476"/>
        <v>177140</v>
      </c>
      <c r="Z3188" s="22">
        <v>0.01</v>
      </c>
    </row>
    <row r="3189" spans="1:26" ht="24.75" thickBot="1" x14ac:dyDescent="0.6">
      <c r="A3189" s="41">
        <v>2694</v>
      </c>
      <c r="B3189" s="20" t="s">
        <v>62</v>
      </c>
      <c r="C3189" s="20" t="s">
        <v>213</v>
      </c>
      <c r="D3189" s="20">
        <v>2</v>
      </c>
      <c r="E3189" s="20">
        <v>2</v>
      </c>
      <c r="F3189" s="20">
        <v>31</v>
      </c>
      <c r="G3189" s="20">
        <v>1</v>
      </c>
      <c r="H3189" s="20">
        <f t="shared" si="477"/>
        <v>1031</v>
      </c>
      <c r="I3189" s="20">
        <v>170</v>
      </c>
      <c r="J3189" s="106">
        <f t="shared" si="474"/>
        <v>175270</v>
      </c>
      <c r="K3189" s="20">
        <v>2</v>
      </c>
      <c r="L3189" s="20"/>
      <c r="M3189" s="20"/>
      <c r="N3189" s="20">
        <v>1</v>
      </c>
      <c r="O3189" s="20"/>
      <c r="P3189" s="20">
        <v>100</v>
      </c>
      <c r="Q3189" s="20"/>
      <c r="R3189" s="20"/>
      <c r="S3189" s="20"/>
      <c r="T3189" s="20"/>
      <c r="U3189" s="20"/>
      <c r="V3189" s="106">
        <f t="shared" si="475"/>
        <v>175270</v>
      </c>
      <c r="W3189" s="106">
        <f t="shared" si="473"/>
        <v>175270</v>
      </c>
      <c r="X3189" s="107">
        <v>0</v>
      </c>
      <c r="Y3189" s="107">
        <f t="shared" si="476"/>
        <v>175270</v>
      </c>
      <c r="Z3189" s="22">
        <v>0.01</v>
      </c>
    </row>
    <row r="3190" spans="1:26" ht="24.75" thickBot="1" x14ac:dyDescent="0.6">
      <c r="A3190" s="41">
        <v>2695</v>
      </c>
      <c r="B3190" s="20" t="s">
        <v>62</v>
      </c>
      <c r="C3190" s="20" t="s">
        <v>214</v>
      </c>
      <c r="D3190" s="20">
        <v>4</v>
      </c>
      <c r="E3190" s="20">
        <v>1</v>
      </c>
      <c r="F3190" s="20">
        <v>63</v>
      </c>
      <c r="G3190" s="20">
        <v>1</v>
      </c>
      <c r="H3190" s="20">
        <f t="shared" si="477"/>
        <v>1763</v>
      </c>
      <c r="I3190" s="20">
        <v>170</v>
      </c>
      <c r="J3190" s="106">
        <f t="shared" si="474"/>
        <v>299710</v>
      </c>
      <c r="K3190" s="20">
        <v>2</v>
      </c>
      <c r="L3190" s="20"/>
      <c r="M3190" s="20"/>
      <c r="N3190" s="20">
        <v>1</v>
      </c>
      <c r="O3190" s="20"/>
      <c r="P3190" s="20">
        <v>100</v>
      </c>
      <c r="Q3190" s="20"/>
      <c r="R3190" s="20"/>
      <c r="S3190" s="20"/>
      <c r="T3190" s="20"/>
      <c r="U3190" s="20"/>
      <c r="V3190" s="106">
        <f t="shared" si="475"/>
        <v>299710</v>
      </c>
      <c r="W3190" s="106">
        <f t="shared" si="473"/>
        <v>299710</v>
      </c>
      <c r="X3190" s="107">
        <v>0</v>
      </c>
      <c r="Y3190" s="107">
        <f t="shared" si="476"/>
        <v>299710</v>
      </c>
      <c r="Z3190" s="22">
        <v>0.01</v>
      </c>
    </row>
    <row r="3191" spans="1:26" ht="24.75" thickBot="1" x14ac:dyDescent="0.6">
      <c r="A3191" s="41">
        <v>2696</v>
      </c>
      <c r="B3191" s="20" t="s">
        <v>62</v>
      </c>
      <c r="C3191" s="110" t="s">
        <v>215</v>
      </c>
      <c r="D3191" s="20">
        <v>21</v>
      </c>
      <c r="E3191" s="20">
        <v>0</v>
      </c>
      <c r="F3191" s="20">
        <v>84</v>
      </c>
      <c r="G3191" s="20">
        <v>1</v>
      </c>
      <c r="H3191" s="20">
        <f t="shared" si="477"/>
        <v>8484</v>
      </c>
      <c r="I3191" s="20">
        <v>130</v>
      </c>
      <c r="J3191" s="106">
        <f t="shared" si="474"/>
        <v>1102920</v>
      </c>
      <c r="K3191" s="20">
        <v>2</v>
      </c>
      <c r="L3191" s="20"/>
      <c r="M3191" s="20"/>
      <c r="N3191" s="20">
        <v>1</v>
      </c>
      <c r="O3191" s="20"/>
      <c r="P3191" s="20">
        <v>100</v>
      </c>
      <c r="Q3191" s="20"/>
      <c r="R3191" s="20"/>
      <c r="S3191" s="20"/>
      <c r="T3191" s="20"/>
      <c r="U3191" s="20"/>
      <c r="V3191" s="106">
        <f t="shared" si="475"/>
        <v>1102920</v>
      </c>
      <c r="W3191" s="106">
        <f t="shared" si="473"/>
        <v>1102920</v>
      </c>
      <c r="X3191" s="107">
        <v>0</v>
      </c>
      <c r="Y3191" s="107">
        <f t="shared" si="476"/>
        <v>1102920</v>
      </c>
      <c r="Z3191" s="22">
        <v>0.01</v>
      </c>
    </row>
    <row r="3192" spans="1:26" ht="24.75" thickBot="1" x14ac:dyDescent="0.6">
      <c r="A3192" s="41">
        <v>2697</v>
      </c>
      <c r="B3192" s="20" t="s">
        <v>62</v>
      </c>
      <c r="C3192" s="20" t="s">
        <v>216</v>
      </c>
      <c r="D3192" s="20">
        <v>30</v>
      </c>
      <c r="E3192" s="20">
        <v>1</v>
      </c>
      <c r="F3192" s="20">
        <v>69</v>
      </c>
      <c r="G3192" s="20">
        <v>1</v>
      </c>
      <c r="H3192" s="20">
        <f t="shared" si="477"/>
        <v>12169</v>
      </c>
      <c r="I3192" s="20">
        <f>VLOOKUP(C3192,'[2]คำนวณภาษีทั้ง อปท.'!$P:$AE,16,0)</f>
        <v>100</v>
      </c>
      <c r="J3192" s="106">
        <f t="shared" si="474"/>
        <v>1216900</v>
      </c>
      <c r="K3192" s="20">
        <v>2</v>
      </c>
      <c r="L3192" s="20"/>
      <c r="M3192" s="20"/>
      <c r="N3192" s="20">
        <v>1</v>
      </c>
      <c r="O3192" s="20"/>
      <c r="P3192" s="20">
        <v>100</v>
      </c>
      <c r="Q3192" s="20"/>
      <c r="R3192" s="20"/>
      <c r="S3192" s="20"/>
      <c r="T3192" s="20"/>
      <c r="U3192" s="20"/>
      <c r="V3192" s="106">
        <f t="shared" si="475"/>
        <v>1216900</v>
      </c>
      <c r="W3192" s="106">
        <f t="shared" si="473"/>
        <v>1216900</v>
      </c>
      <c r="X3192" s="107">
        <v>0</v>
      </c>
      <c r="Y3192" s="107">
        <f t="shared" si="476"/>
        <v>1216900</v>
      </c>
      <c r="Z3192" s="22">
        <v>0.01</v>
      </c>
    </row>
    <row r="3193" spans="1:26" ht="24.75" thickBot="1" x14ac:dyDescent="0.6">
      <c r="A3193" s="41">
        <v>2698</v>
      </c>
      <c r="B3193" s="20" t="s">
        <v>62</v>
      </c>
      <c r="C3193" s="20" t="s">
        <v>217</v>
      </c>
      <c r="D3193" s="20">
        <v>10</v>
      </c>
      <c r="E3193" s="20">
        <v>3</v>
      </c>
      <c r="F3193" s="20">
        <v>44</v>
      </c>
      <c r="G3193" s="20">
        <v>1</v>
      </c>
      <c r="H3193" s="20">
        <f t="shared" si="477"/>
        <v>4344</v>
      </c>
      <c r="I3193" s="20">
        <f>VLOOKUP(C3193,'[2]คำนวณภาษีทั้ง อปท.'!$P:$AE,16,0)</f>
        <v>100</v>
      </c>
      <c r="J3193" s="106">
        <f t="shared" si="474"/>
        <v>434400</v>
      </c>
      <c r="K3193" s="20">
        <v>2</v>
      </c>
      <c r="L3193" s="20"/>
      <c r="M3193" s="20"/>
      <c r="N3193" s="20">
        <v>1</v>
      </c>
      <c r="O3193" s="20"/>
      <c r="P3193" s="20">
        <v>100</v>
      </c>
      <c r="Q3193" s="20"/>
      <c r="R3193" s="20"/>
      <c r="S3193" s="20"/>
      <c r="T3193" s="20"/>
      <c r="U3193" s="20"/>
      <c r="V3193" s="106">
        <f t="shared" si="475"/>
        <v>434400</v>
      </c>
      <c r="W3193" s="106">
        <f t="shared" si="473"/>
        <v>434400</v>
      </c>
      <c r="X3193" s="107">
        <v>0</v>
      </c>
      <c r="Y3193" s="107">
        <f t="shared" si="476"/>
        <v>434400</v>
      </c>
      <c r="Z3193" s="22">
        <v>0.01</v>
      </c>
    </row>
    <row r="3194" spans="1:26" ht="24.75" thickBot="1" x14ac:dyDescent="0.6">
      <c r="A3194" s="41">
        <v>2699</v>
      </c>
      <c r="B3194" s="20" t="s">
        <v>62</v>
      </c>
      <c r="C3194" s="20" t="s">
        <v>218</v>
      </c>
      <c r="D3194" s="20">
        <v>4</v>
      </c>
      <c r="E3194" s="20">
        <v>2</v>
      </c>
      <c r="F3194" s="20">
        <v>73</v>
      </c>
      <c r="G3194" s="20">
        <v>1</v>
      </c>
      <c r="H3194" s="20">
        <f t="shared" si="477"/>
        <v>1873</v>
      </c>
      <c r="I3194" s="20">
        <v>170</v>
      </c>
      <c r="J3194" s="106">
        <f t="shared" si="474"/>
        <v>318410</v>
      </c>
      <c r="K3194" s="20">
        <v>2</v>
      </c>
      <c r="L3194" s="20"/>
      <c r="M3194" s="20"/>
      <c r="N3194" s="20">
        <v>1</v>
      </c>
      <c r="O3194" s="20"/>
      <c r="P3194" s="20">
        <v>100</v>
      </c>
      <c r="Q3194" s="20"/>
      <c r="R3194" s="20"/>
      <c r="S3194" s="20"/>
      <c r="T3194" s="20"/>
      <c r="U3194" s="20"/>
      <c r="V3194" s="106">
        <f t="shared" si="475"/>
        <v>318410</v>
      </c>
      <c r="W3194" s="106">
        <f t="shared" si="473"/>
        <v>318410</v>
      </c>
      <c r="X3194" s="107">
        <v>0</v>
      </c>
      <c r="Y3194" s="107">
        <f t="shared" si="476"/>
        <v>318410</v>
      </c>
      <c r="Z3194" s="22">
        <v>0.01</v>
      </c>
    </row>
    <row r="3195" spans="1:26" ht="24.75" thickBot="1" x14ac:dyDescent="0.6">
      <c r="A3195" s="41">
        <v>2700</v>
      </c>
      <c r="B3195" s="20" t="s">
        <v>62</v>
      </c>
      <c r="C3195" s="20" t="s">
        <v>219</v>
      </c>
      <c r="D3195" s="20">
        <v>19</v>
      </c>
      <c r="E3195" s="20">
        <v>0</v>
      </c>
      <c r="F3195" s="20">
        <v>47</v>
      </c>
      <c r="G3195" s="20">
        <v>1</v>
      </c>
      <c r="H3195" s="20">
        <f t="shared" si="477"/>
        <v>7647</v>
      </c>
      <c r="I3195" s="20">
        <v>170</v>
      </c>
      <c r="J3195" s="106">
        <f t="shared" si="474"/>
        <v>1299990</v>
      </c>
      <c r="K3195" s="20">
        <v>2</v>
      </c>
      <c r="L3195" s="20"/>
      <c r="M3195" s="20"/>
      <c r="N3195" s="20">
        <v>1</v>
      </c>
      <c r="O3195" s="20"/>
      <c r="P3195" s="20">
        <v>100</v>
      </c>
      <c r="Q3195" s="20"/>
      <c r="R3195" s="20"/>
      <c r="S3195" s="20"/>
      <c r="T3195" s="20"/>
      <c r="U3195" s="20"/>
      <c r="V3195" s="106">
        <f t="shared" si="475"/>
        <v>1299990</v>
      </c>
      <c r="W3195" s="106">
        <f t="shared" si="473"/>
        <v>1299990</v>
      </c>
      <c r="X3195" s="107">
        <v>0</v>
      </c>
      <c r="Y3195" s="107">
        <f t="shared" si="476"/>
        <v>1299990</v>
      </c>
      <c r="Z3195" s="22">
        <v>0.01</v>
      </c>
    </row>
    <row r="3196" spans="1:26" ht="24.75" thickBot="1" x14ac:dyDescent="0.6">
      <c r="A3196" s="41">
        <v>2701</v>
      </c>
      <c r="B3196" s="20" t="s">
        <v>62</v>
      </c>
      <c r="C3196" s="20" t="s">
        <v>220</v>
      </c>
      <c r="D3196" s="20">
        <v>3</v>
      </c>
      <c r="E3196" s="20">
        <v>3</v>
      </c>
      <c r="F3196" s="20">
        <v>51</v>
      </c>
      <c r="G3196" s="20">
        <v>1</v>
      </c>
      <c r="H3196" s="20">
        <f t="shared" si="477"/>
        <v>1551</v>
      </c>
      <c r="I3196" s="20">
        <f>VLOOKUP(C3196,'[2]คำนวณภาษีทั้ง อปท.'!$P:$AE,16,0)</f>
        <v>100</v>
      </c>
      <c r="J3196" s="106">
        <f t="shared" si="474"/>
        <v>155100</v>
      </c>
      <c r="K3196" s="20">
        <v>2</v>
      </c>
      <c r="L3196" s="20"/>
      <c r="M3196" s="20"/>
      <c r="N3196" s="20">
        <v>1</v>
      </c>
      <c r="O3196" s="20"/>
      <c r="P3196" s="20">
        <v>100</v>
      </c>
      <c r="Q3196" s="20"/>
      <c r="R3196" s="20"/>
      <c r="S3196" s="20"/>
      <c r="T3196" s="20"/>
      <c r="U3196" s="20"/>
      <c r="V3196" s="106">
        <f t="shared" si="475"/>
        <v>155100</v>
      </c>
      <c r="W3196" s="106">
        <f t="shared" si="473"/>
        <v>155100</v>
      </c>
      <c r="X3196" s="107">
        <v>0</v>
      </c>
      <c r="Y3196" s="107">
        <f t="shared" si="476"/>
        <v>155100</v>
      </c>
      <c r="Z3196" s="22">
        <v>0.01</v>
      </c>
    </row>
    <row r="3197" spans="1:26" ht="24.75" thickBot="1" x14ac:dyDescent="0.6">
      <c r="A3197" s="41">
        <v>2702</v>
      </c>
      <c r="B3197" s="20" t="s">
        <v>62</v>
      </c>
      <c r="C3197" s="20" t="s">
        <v>221</v>
      </c>
      <c r="D3197" s="20">
        <v>43</v>
      </c>
      <c r="E3197" s="20">
        <v>3</v>
      </c>
      <c r="F3197" s="20">
        <v>99</v>
      </c>
      <c r="G3197" s="20">
        <v>1</v>
      </c>
      <c r="H3197" s="20">
        <f t="shared" si="477"/>
        <v>17599</v>
      </c>
      <c r="I3197" s="20">
        <f>VLOOKUP(C3197,'[2]คำนวณภาษีทั้ง อปท.'!$P:$AE,16,0)</f>
        <v>100</v>
      </c>
      <c r="J3197" s="106">
        <f t="shared" si="474"/>
        <v>1759900</v>
      </c>
      <c r="K3197" s="20">
        <v>2</v>
      </c>
      <c r="L3197" s="20"/>
      <c r="M3197" s="20"/>
      <c r="N3197" s="20">
        <v>1</v>
      </c>
      <c r="O3197" s="20"/>
      <c r="P3197" s="20">
        <v>100</v>
      </c>
      <c r="Q3197" s="20"/>
      <c r="R3197" s="20"/>
      <c r="S3197" s="20"/>
      <c r="T3197" s="20"/>
      <c r="U3197" s="20"/>
      <c r="V3197" s="106">
        <f t="shared" si="475"/>
        <v>1759900</v>
      </c>
      <c r="W3197" s="106">
        <f t="shared" si="473"/>
        <v>1759900</v>
      </c>
      <c r="X3197" s="107">
        <v>0</v>
      </c>
      <c r="Y3197" s="107">
        <f t="shared" si="476"/>
        <v>1759900</v>
      </c>
      <c r="Z3197" s="22">
        <v>0.01</v>
      </c>
    </row>
    <row r="3198" spans="1:26" ht="24.75" thickBot="1" x14ac:dyDescent="0.6">
      <c r="A3198" s="41">
        <v>2703</v>
      </c>
      <c r="B3198" s="20" t="s">
        <v>62</v>
      </c>
      <c r="C3198" s="20" t="s">
        <v>222</v>
      </c>
      <c r="D3198" s="20">
        <v>22</v>
      </c>
      <c r="E3198" s="20">
        <v>1</v>
      </c>
      <c r="F3198" s="20">
        <v>65</v>
      </c>
      <c r="G3198" s="20">
        <v>1</v>
      </c>
      <c r="H3198" s="20">
        <f t="shared" si="477"/>
        <v>8965</v>
      </c>
      <c r="I3198" s="20">
        <f>VLOOKUP(C3198,'[2]คำนวณภาษีทั้ง อปท.'!$P:$AE,16,0)</f>
        <v>100</v>
      </c>
      <c r="J3198" s="106">
        <f t="shared" si="474"/>
        <v>896500</v>
      </c>
      <c r="K3198" s="20">
        <v>2</v>
      </c>
      <c r="L3198" s="20"/>
      <c r="M3198" s="20"/>
      <c r="N3198" s="20">
        <v>1</v>
      </c>
      <c r="O3198" s="20"/>
      <c r="P3198" s="20">
        <v>100</v>
      </c>
      <c r="Q3198" s="20"/>
      <c r="R3198" s="20"/>
      <c r="S3198" s="20"/>
      <c r="T3198" s="20"/>
      <c r="U3198" s="20"/>
      <c r="V3198" s="106">
        <f t="shared" si="475"/>
        <v>896500</v>
      </c>
      <c r="W3198" s="106">
        <f t="shared" si="473"/>
        <v>896500</v>
      </c>
      <c r="X3198" s="107">
        <v>0</v>
      </c>
      <c r="Y3198" s="107">
        <f t="shared" si="476"/>
        <v>896500</v>
      </c>
      <c r="Z3198" s="22">
        <v>0.01</v>
      </c>
    </row>
    <row r="3199" spans="1:26" ht="24.75" thickBot="1" x14ac:dyDescent="0.6">
      <c r="A3199" s="41">
        <v>2704</v>
      </c>
      <c r="B3199" s="20" t="s">
        <v>62</v>
      </c>
      <c r="C3199" s="20" t="s">
        <v>223</v>
      </c>
      <c r="D3199" s="20">
        <v>16</v>
      </c>
      <c r="E3199" s="20">
        <v>3</v>
      </c>
      <c r="F3199" s="20">
        <v>53</v>
      </c>
      <c r="G3199" s="20">
        <v>1</v>
      </c>
      <c r="H3199" s="20">
        <f t="shared" si="477"/>
        <v>6753</v>
      </c>
      <c r="I3199" s="20">
        <v>170</v>
      </c>
      <c r="J3199" s="106">
        <f t="shared" si="474"/>
        <v>1148010</v>
      </c>
      <c r="K3199" s="20">
        <v>2</v>
      </c>
      <c r="L3199" s="20"/>
      <c r="M3199" s="20"/>
      <c r="N3199" s="20">
        <v>1</v>
      </c>
      <c r="O3199" s="20"/>
      <c r="P3199" s="20">
        <v>100</v>
      </c>
      <c r="Q3199" s="20"/>
      <c r="R3199" s="20"/>
      <c r="S3199" s="20"/>
      <c r="T3199" s="20"/>
      <c r="U3199" s="20"/>
      <c r="V3199" s="106">
        <f t="shared" si="475"/>
        <v>1148010</v>
      </c>
      <c r="W3199" s="106">
        <f t="shared" si="473"/>
        <v>1148010</v>
      </c>
      <c r="X3199" s="107">
        <v>0</v>
      </c>
      <c r="Y3199" s="107">
        <f t="shared" si="476"/>
        <v>1148010</v>
      </c>
      <c r="Z3199" s="22">
        <v>0.01</v>
      </c>
    </row>
    <row r="3200" spans="1:26" ht="24.75" thickBot="1" x14ac:dyDescent="0.6">
      <c r="A3200" s="41">
        <v>2705</v>
      </c>
      <c r="B3200" s="20" t="s">
        <v>62</v>
      </c>
      <c r="C3200" s="20" t="s">
        <v>224</v>
      </c>
      <c r="D3200" s="20">
        <v>8</v>
      </c>
      <c r="E3200" s="20">
        <v>2</v>
      </c>
      <c r="F3200" s="20">
        <v>92</v>
      </c>
      <c r="G3200" s="20">
        <v>1</v>
      </c>
      <c r="H3200" s="20">
        <f t="shared" si="477"/>
        <v>3492</v>
      </c>
      <c r="I3200" s="20">
        <f>VLOOKUP(C3200,'[2]คำนวณภาษีทั้ง อปท.'!$P:$AE,16,0)</f>
        <v>100</v>
      </c>
      <c r="J3200" s="106">
        <f t="shared" si="474"/>
        <v>349200</v>
      </c>
      <c r="K3200" s="20">
        <v>2</v>
      </c>
      <c r="L3200" s="20"/>
      <c r="M3200" s="20"/>
      <c r="N3200" s="20">
        <v>1</v>
      </c>
      <c r="O3200" s="20"/>
      <c r="P3200" s="20">
        <v>100</v>
      </c>
      <c r="Q3200" s="20"/>
      <c r="R3200" s="20"/>
      <c r="S3200" s="20"/>
      <c r="T3200" s="20"/>
      <c r="U3200" s="20"/>
      <c r="V3200" s="106">
        <f t="shared" si="475"/>
        <v>349200</v>
      </c>
      <c r="W3200" s="106">
        <f t="shared" si="473"/>
        <v>349200</v>
      </c>
      <c r="X3200" s="107">
        <v>0</v>
      </c>
      <c r="Y3200" s="107">
        <f t="shared" si="476"/>
        <v>349200</v>
      </c>
      <c r="Z3200" s="22">
        <v>0.01</v>
      </c>
    </row>
    <row r="3201" spans="1:26" ht="24.75" thickBot="1" x14ac:dyDescent="0.6">
      <c r="A3201" s="41">
        <v>2706</v>
      </c>
      <c r="B3201" s="20" t="s">
        <v>62</v>
      </c>
      <c r="C3201" s="20" t="s">
        <v>225</v>
      </c>
      <c r="D3201" s="20">
        <v>15</v>
      </c>
      <c r="E3201" s="20">
        <v>0</v>
      </c>
      <c r="F3201" s="20">
        <v>89</v>
      </c>
      <c r="G3201" s="20">
        <v>1</v>
      </c>
      <c r="H3201" s="20">
        <f t="shared" si="477"/>
        <v>6089</v>
      </c>
      <c r="I3201" s="20">
        <f>VLOOKUP(C3201,'[2]คำนวณภาษีทั้ง อปท.'!$P:$AE,16,0)</f>
        <v>100</v>
      </c>
      <c r="J3201" s="106">
        <f t="shared" si="474"/>
        <v>608900</v>
      </c>
      <c r="K3201" s="20">
        <v>2</v>
      </c>
      <c r="L3201" s="20"/>
      <c r="M3201" s="20"/>
      <c r="N3201" s="20">
        <v>1</v>
      </c>
      <c r="O3201" s="20"/>
      <c r="P3201" s="20">
        <v>100</v>
      </c>
      <c r="Q3201" s="20"/>
      <c r="R3201" s="20"/>
      <c r="S3201" s="20"/>
      <c r="T3201" s="20"/>
      <c r="U3201" s="20"/>
      <c r="V3201" s="106">
        <f t="shared" si="475"/>
        <v>608900</v>
      </c>
      <c r="W3201" s="106">
        <f t="shared" ref="W3201:W3264" si="478">V3201</f>
        <v>608900</v>
      </c>
      <c r="X3201" s="107">
        <v>0</v>
      </c>
      <c r="Y3201" s="107">
        <f t="shared" si="476"/>
        <v>608900</v>
      </c>
      <c r="Z3201" s="22">
        <v>0.01</v>
      </c>
    </row>
    <row r="3202" spans="1:26" ht="24.75" thickBot="1" x14ac:dyDescent="0.6">
      <c r="A3202" s="41">
        <v>2707</v>
      </c>
      <c r="B3202" s="20" t="s">
        <v>62</v>
      </c>
      <c r="C3202" s="20" t="s">
        <v>226</v>
      </c>
      <c r="D3202" s="20">
        <v>4</v>
      </c>
      <c r="E3202" s="20">
        <v>3</v>
      </c>
      <c r="F3202" s="20">
        <v>93</v>
      </c>
      <c r="G3202" s="20">
        <v>1</v>
      </c>
      <c r="H3202" s="20">
        <f t="shared" si="477"/>
        <v>1993</v>
      </c>
      <c r="I3202" s="20">
        <f>VLOOKUP(C3202,'[2]คำนวณภาษีทั้ง อปท.'!$P:$AE,16,0)</f>
        <v>100</v>
      </c>
      <c r="J3202" s="106">
        <f t="shared" si="474"/>
        <v>199300</v>
      </c>
      <c r="K3202" s="20">
        <v>2</v>
      </c>
      <c r="L3202" s="20"/>
      <c r="M3202" s="20"/>
      <c r="N3202" s="20">
        <v>1</v>
      </c>
      <c r="O3202" s="20"/>
      <c r="P3202" s="20">
        <v>100</v>
      </c>
      <c r="Q3202" s="20"/>
      <c r="R3202" s="20"/>
      <c r="S3202" s="20"/>
      <c r="T3202" s="20"/>
      <c r="U3202" s="20"/>
      <c r="V3202" s="106">
        <f t="shared" si="475"/>
        <v>199300</v>
      </c>
      <c r="W3202" s="106">
        <f t="shared" si="478"/>
        <v>199300</v>
      </c>
      <c r="X3202" s="107">
        <v>0</v>
      </c>
      <c r="Y3202" s="107">
        <f t="shared" si="476"/>
        <v>199300</v>
      </c>
      <c r="Z3202" s="22">
        <v>0.01</v>
      </c>
    </row>
    <row r="3203" spans="1:26" ht="24.75" thickBot="1" x14ac:dyDescent="0.6">
      <c r="A3203" s="41">
        <v>2708</v>
      </c>
      <c r="B3203" s="20" t="s">
        <v>62</v>
      </c>
      <c r="C3203" s="20" t="s">
        <v>227</v>
      </c>
      <c r="D3203" s="20">
        <v>10</v>
      </c>
      <c r="E3203" s="20">
        <v>2</v>
      </c>
      <c r="F3203" s="20">
        <v>22</v>
      </c>
      <c r="G3203" s="20">
        <v>1</v>
      </c>
      <c r="H3203" s="20">
        <f t="shared" si="477"/>
        <v>4222</v>
      </c>
      <c r="I3203" s="20">
        <f>VLOOKUP(C3203,'[2]คำนวณภาษีทั้ง อปท.'!$P:$AE,16,0)</f>
        <v>100</v>
      </c>
      <c r="J3203" s="106">
        <f t="shared" si="474"/>
        <v>422200</v>
      </c>
      <c r="K3203" s="20">
        <v>2</v>
      </c>
      <c r="L3203" s="20"/>
      <c r="M3203" s="20"/>
      <c r="N3203" s="20">
        <v>1</v>
      </c>
      <c r="O3203" s="20"/>
      <c r="P3203" s="20">
        <v>100</v>
      </c>
      <c r="Q3203" s="20"/>
      <c r="R3203" s="20"/>
      <c r="S3203" s="20"/>
      <c r="T3203" s="20"/>
      <c r="U3203" s="20"/>
      <c r="V3203" s="106">
        <f t="shared" si="475"/>
        <v>422200</v>
      </c>
      <c r="W3203" s="106">
        <f t="shared" si="478"/>
        <v>422200</v>
      </c>
      <c r="X3203" s="107">
        <v>0</v>
      </c>
      <c r="Y3203" s="107">
        <f t="shared" si="476"/>
        <v>422200</v>
      </c>
      <c r="Z3203" s="22">
        <v>0.01</v>
      </c>
    </row>
    <row r="3204" spans="1:26" ht="24.6" customHeight="1" thickBot="1" x14ac:dyDescent="0.6">
      <c r="A3204" s="41">
        <v>2709</v>
      </c>
      <c r="B3204" s="20" t="s">
        <v>62</v>
      </c>
      <c r="C3204" s="20" t="s">
        <v>228</v>
      </c>
      <c r="D3204" s="20">
        <v>9</v>
      </c>
      <c r="E3204" s="20">
        <v>1</v>
      </c>
      <c r="F3204" s="20">
        <v>47</v>
      </c>
      <c r="G3204" s="20">
        <v>1</v>
      </c>
      <c r="H3204" s="20">
        <f t="shared" si="477"/>
        <v>3747</v>
      </c>
      <c r="I3204" s="20">
        <v>170</v>
      </c>
      <c r="J3204" s="106">
        <f t="shared" si="474"/>
        <v>636990</v>
      </c>
      <c r="K3204" s="20">
        <v>2</v>
      </c>
      <c r="L3204" s="20"/>
      <c r="M3204" s="20"/>
      <c r="N3204" s="20">
        <v>1</v>
      </c>
      <c r="O3204" s="20"/>
      <c r="P3204" s="20">
        <v>100</v>
      </c>
      <c r="Q3204" s="20"/>
      <c r="R3204" s="20"/>
      <c r="S3204" s="20"/>
      <c r="T3204" s="20"/>
      <c r="U3204" s="20"/>
      <c r="V3204" s="106">
        <f t="shared" si="475"/>
        <v>636990</v>
      </c>
      <c r="W3204" s="106">
        <f t="shared" si="478"/>
        <v>636990</v>
      </c>
      <c r="X3204" s="107"/>
      <c r="Y3204" s="107">
        <f t="shared" si="476"/>
        <v>636990</v>
      </c>
      <c r="Z3204" s="22">
        <v>0.01</v>
      </c>
    </row>
    <row r="3205" spans="1:26" ht="24.75" thickBot="1" x14ac:dyDescent="0.6">
      <c r="A3205" s="41">
        <v>2710</v>
      </c>
      <c r="B3205" s="20" t="s">
        <v>62</v>
      </c>
      <c r="C3205" s="20" t="s">
        <v>229</v>
      </c>
      <c r="D3205" s="20">
        <v>10</v>
      </c>
      <c r="E3205" s="20">
        <v>2</v>
      </c>
      <c r="F3205" s="20">
        <v>32</v>
      </c>
      <c r="G3205" s="20">
        <v>1</v>
      </c>
      <c r="H3205" s="20">
        <f t="shared" si="477"/>
        <v>4232</v>
      </c>
      <c r="I3205" s="20">
        <v>170</v>
      </c>
      <c r="J3205" s="106">
        <f t="shared" si="474"/>
        <v>719440</v>
      </c>
      <c r="K3205" s="20">
        <v>2</v>
      </c>
      <c r="L3205" s="20"/>
      <c r="M3205" s="20"/>
      <c r="N3205" s="20">
        <v>1</v>
      </c>
      <c r="O3205" s="20"/>
      <c r="P3205" s="20">
        <v>100</v>
      </c>
      <c r="Q3205" s="20"/>
      <c r="R3205" s="20"/>
      <c r="S3205" s="20"/>
      <c r="T3205" s="20"/>
      <c r="U3205" s="20"/>
      <c r="V3205" s="106">
        <f t="shared" si="475"/>
        <v>719440</v>
      </c>
      <c r="W3205" s="106">
        <f t="shared" si="478"/>
        <v>719440</v>
      </c>
      <c r="X3205" s="107">
        <v>0</v>
      </c>
      <c r="Y3205" s="107">
        <f t="shared" si="476"/>
        <v>719440</v>
      </c>
      <c r="Z3205" s="22">
        <v>0.01</v>
      </c>
    </row>
    <row r="3206" spans="1:26" ht="24.75" thickBot="1" x14ac:dyDescent="0.6">
      <c r="A3206" s="41">
        <v>2711</v>
      </c>
      <c r="B3206" s="20" t="s">
        <v>62</v>
      </c>
      <c r="C3206" s="20" t="s">
        <v>230</v>
      </c>
      <c r="D3206" s="20">
        <v>8</v>
      </c>
      <c r="E3206" s="20">
        <v>2</v>
      </c>
      <c r="F3206" s="20">
        <v>79</v>
      </c>
      <c r="G3206" s="20">
        <v>1</v>
      </c>
      <c r="H3206" s="20">
        <f t="shared" si="477"/>
        <v>3479</v>
      </c>
      <c r="I3206" s="20">
        <v>170</v>
      </c>
      <c r="J3206" s="106">
        <f t="shared" si="474"/>
        <v>591430</v>
      </c>
      <c r="K3206" s="20">
        <v>2</v>
      </c>
      <c r="L3206" s="20"/>
      <c r="M3206" s="20"/>
      <c r="N3206" s="20">
        <v>1</v>
      </c>
      <c r="O3206" s="20"/>
      <c r="P3206" s="20">
        <v>100</v>
      </c>
      <c r="Q3206" s="20"/>
      <c r="R3206" s="20"/>
      <c r="S3206" s="20"/>
      <c r="T3206" s="20"/>
      <c r="U3206" s="20"/>
      <c r="V3206" s="106">
        <f t="shared" si="475"/>
        <v>591430</v>
      </c>
      <c r="W3206" s="106">
        <f t="shared" si="478"/>
        <v>591430</v>
      </c>
      <c r="X3206" s="107">
        <v>0</v>
      </c>
      <c r="Y3206" s="107">
        <f t="shared" si="476"/>
        <v>591430</v>
      </c>
      <c r="Z3206" s="22">
        <v>0.01</v>
      </c>
    </row>
    <row r="3207" spans="1:26" ht="24.75" thickBot="1" x14ac:dyDescent="0.6">
      <c r="A3207" s="41">
        <v>2712</v>
      </c>
      <c r="B3207" s="20" t="s">
        <v>62</v>
      </c>
      <c r="C3207" s="20" t="s">
        <v>231</v>
      </c>
      <c r="D3207" s="20">
        <v>8</v>
      </c>
      <c r="E3207" s="20">
        <v>2</v>
      </c>
      <c r="F3207" s="20">
        <v>71</v>
      </c>
      <c r="G3207" s="20">
        <v>1</v>
      </c>
      <c r="H3207" s="20">
        <f t="shared" si="477"/>
        <v>3471</v>
      </c>
      <c r="I3207" s="20">
        <v>170</v>
      </c>
      <c r="J3207" s="106">
        <f t="shared" si="474"/>
        <v>590070</v>
      </c>
      <c r="K3207" s="20">
        <v>2</v>
      </c>
      <c r="L3207" s="20"/>
      <c r="M3207" s="20"/>
      <c r="N3207" s="20">
        <v>1</v>
      </c>
      <c r="O3207" s="20"/>
      <c r="P3207" s="20">
        <v>100</v>
      </c>
      <c r="Q3207" s="20"/>
      <c r="R3207" s="20"/>
      <c r="S3207" s="20"/>
      <c r="T3207" s="20"/>
      <c r="U3207" s="20"/>
      <c r="V3207" s="106">
        <f t="shared" si="475"/>
        <v>590070</v>
      </c>
      <c r="W3207" s="106">
        <f t="shared" si="478"/>
        <v>590070</v>
      </c>
      <c r="X3207" s="107">
        <v>0</v>
      </c>
      <c r="Y3207" s="107">
        <f t="shared" si="476"/>
        <v>590070</v>
      </c>
      <c r="Z3207" s="22">
        <v>0.01</v>
      </c>
    </row>
    <row r="3208" spans="1:26" ht="24.75" thickBot="1" x14ac:dyDescent="0.6">
      <c r="A3208" s="41">
        <v>2713</v>
      </c>
      <c r="B3208" s="20" t="s">
        <v>62</v>
      </c>
      <c r="C3208" s="20" t="s">
        <v>232</v>
      </c>
      <c r="D3208" s="20">
        <v>3</v>
      </c>
      <c r="E3208" s="20">
        <v>3</v>
      </c>
      <c r="F3208" s="20">
        <v>52</v>
      </c>
      <c r="G3208" s="20">
        <v>1</v>
      </c>
      <c r="H3208" s="20">
        <f t="shared" si="477"/>
        <v>1552</v>
      </c>
      <c r="I3208" s="20">
        <f>VLOOKUP(C3208,'[2]คำนวณภาษีทั้ง อปท.'!$P:$AE,16,0)</f>
        <v>100</v>
      </c>
      <c r="J3208" s="106">
        <f t="shared" si="474"/>
        <v>155200</v>
      </c>
      <c r="K3208" s="20">
        <v>2</v>
      </c>
      <c r="L3208" s="20"/>
      <c r="M3208" s="20"/>
      <c r="N3208" s="20">
        <v>1</v>
      </c>
      <c r="O3208" s="20"/>
      <c r="P3208" s="20">
        <v>100</v>
      </c>
      <c r="Q3208" s="20"/>
      <c r="R3208" s="20"/>
      <c r="S3208" s="20"/>
      <c r="T3208" s="20"/>
      <c r="U3208" s="20"/>
      <c r="V3208" s="106">
        <f t="shared" si="475"/>
        <v>155200</v>
      </c>
      <c r="W3208" s="106">
        <f t="shared" si="478"/>
        <v>155200</v>
      </c>
      <c r="X3208" s="107">
        <v>0</v>
      </c>
      <c r="Y3208" s="107">
        <f t="shared" si="476"/>
        <v>155200</v>
      </c>
      <c r="Z3208" s="22">
        <v>0.01</v>
      </c>
    </row>
    <row r="3209" spans="1:26" s="37" customFormat="1" ht="24.75" thickBot="1" x14ac:dyDescent="0.6">
      <c r="A3209" s="41">
        <v>2714</v>
      </c>
      <c r="B3209" s="14" t="s">
        <v>32</v>
      </c>
      <c r="C3209" s="29">
        <v>32280</v>
      </c>
      <c r="D3209" s="29">
        <v>13</v>
      </c>
      <c r="E3209" s="29">
        <v>3</v>
      </c>
      <c r="F3209" s="29">
        <v>44</v>
      </c>
      <c r="G3209" s="29">
        <v>1</v>
      </c>
      <c r="H3209" s="29">
        <f t="shared" si="477"/>
        <v>5544</v>
      </c>
      <c r="I3209" s="29">
        <v>130</v>
      </c>
      <c r="J3209" s="112">
        <f t="shared" si="474"/>
        <v>720720</v>
      </c>
      <c r="K3209" s="29">
        <v>1</v>
      </c>
      <c r="L3209" s="29"/>
      <c r="M3209" s="29"/>
      <c r="N3209" s="29">
        <v>1</v>
      </c>
      <c r="O3209" s="29"/>
      <c r="P3209" s="29">
        <v>100</v>
      </c>
      <c r="Q3209" s="29"/>
      <c r="R3209" s="29"/>
      <c r="S3209" s="29"/>
      <c r="T3209" s="29"/>
      <c r="U3209" s="29"/>
      <c r="V3209" s="112">
        <f t="shared" si="475"/>
        <v>720720</v>
      </c>
      <c r="W3209" s="112">
        <f t="shared" si="478"/>
        <v>720720</v>
      </c>
      <c r="X3209" s="56">
        <v>50</v>
      </c>
      <c r="Y3209" s="56" t="s">
        <v>35</v>
      </c>
      <c r="Z3209" s="22">
        <v>0.01</v>
      </c>
    </row>
    <row r="3210" spans="1:26" ht="24.75" thickBot="1" x14ac:dyDescent="0.6">
      <c r="A3210" s="41">
        <v>2715</v>
      </c>
      <c r="B3210" s="20" t="s">
        <v>62</v>
      </c>
      <c r="C3210" s="20" t="s">
        <v>233</v>
      </c>
      <c r="D3210" s="20">
        <v>12</v>
      </c>
      <c r="E3210" s="20">
        <v>1</v>
      </c>
      <c r="F3210" s="20">
        <v>9</v>
      </c>
      <c r="G3210" s="20">
        <v>1</v>
      </c>
      <c r="H3210" s="20">
        <f t="shared" si="477"/>
        <v>4909</v>
      </c>
      <c r="I3210" s="20">
        <v>170</v>
      </c>
      <c r="J3210" s="106">
        <f t="shared" si="474"/>
        <v>834530</v>
      </c>
      <c r="K3210" s="20">
        <v>2</v>
      </c>
      <c r="L3210" s="20"/>
      <c r="M3210" s="20"/>
      <c r="N3210" s="20">
        <v>1</v>
      </c>
      <c r="O3210" s="20"/>
      <c r="P3210" s="20">
        <v>100</v>
      </c>
      <c r="Q3210" s="20"/>
      <c r="R3210" s="20"/>
      <c r="S3210" s="20"/>
      <c r="T3210" s="20"/>
      <c r="U3210" s="20"/>
      <c r="V3210" s="106">
        <f t="shared" si="475"/>
        <v>834530</v>
      </c>
      <c r="W3210" s="106">
        <f t="shared" si="478"/>
        <v>834530</v>
      </c>
      <c r="X3210" s="107">
        <v>0</v>
      </c>
      <c r="Y3210" s="107">
        <f t="shared" si="476"/>
        <v>834530</v>
      </c>
      <c r="Z3210" s="22">
        <v>0.01</v>
      </c>
    </row>
    <row r="3211" spans="1:26" ht="26.65" customHeight="1" thickBot="1" x14ac:dyDescent="0.6">
      <c r="A3211" s="41">
        <v>2716</v>
      </c>
      <c r="B3211" s="20" t="s">
        <v>62</v>
      </c>
      <c r="C3211" s="20" t="s">
        <v>234</v>
      </c>
      <c r="D3211" s="20">
        <v>33</v>
      </c>
      <c r="E3211" s="20">
        <v>0</v>
      </c>
      <c r="F3211" s="20">
        <v>0</v>
      </c>
      <c r="G3211" s="20">
        <v>1</v>
      </c>
      <c r="H3211" s="20">
        <f t="shared" si="477"/>
        <v>13200</v>
      </c>
      <c r="I3211" s="20">
        <f>VLOOKUP(C3211,'[2]คำนวณภาษีทั้ง อปท.'!$P:$AE,16,0)</f>
        <v>100</v>
      </c>
      <c r="J3211" s="106">
        <f t="shared" si="474"/>
        <v>1320000</v>
      </c>
      <c r="K3211" s="20">
        <v>2</v>
      </c>
      <c r="L3211" s="20"/>
      <c r="M3211" s="20"/>
      <c r="N3211" s="20">
        <v>1</v>
      </c>
      <c r="O3211" s="20"/>
      <c r="P3211" s="20">
        <v>100</v>
      </c>
      <c r="Q3211" s="20"/>
      <c r="R3211" s="20"/>
      <c r="S3211" s="20"/>
      <c r="T3211" s="20"/>
      <c r="U3211" s="20"/>
      <c r="V3211" s="106">
        <f t="shared" si="475"/>
        <v>1320000</v>
      </c>
      <c r="W3211" s="106">
        <f t="shared" si="478"/>
        <v>1320000</v>
      </c>
      <c r="X3211" s="107">
        <v>0</v>
      </c>
      <c r="Y3211" s="107">
        <f t="shared" si="476"/>
        <v>1320000</v>
      </c>
      <c r="Z3211" s="22">
        <v>0.01</v>
      </c>
    </row>
    <row r="3212" spans="1:26" ht="24.75" thickBot="1" x14ac:dyDescent="0.6">
      <c r="A3212" s="41">
        <v>2717</v>
      </c>
      <c r="B3212" s="20" t="s">
        <v>62</v>
      </c>
      <c r="C3212" s="20" t="s">
        <v>235</v>
      </c>
      <c r="D3212" s="20">
        <v>5</v>
      </c>
      <c r="E3212" s="20">
        <v>3</v>
      </c>
      <c r="F3212" s="20">
        <v>61</v>
      </c>
      <c r="G3212" s="20">
        <v>1</v>
      </c>
      <c r="H3212" s="20">
        <f t="shared" si="477"/>
        <v>2361</v>
      </c>
      <c r="I3212" s="20">
        <f>VLOOKUP(C3212,'[2]คำนวณภาษีทั้ง อปท.'!$P:$AE,16,0)</f>
        <v>100</v>
      </c>
      <c r="J3212" s="106">
        <f t="shared" si="474"/>
        <v>236100</v>
      </c>
      <c r="K3212" s="20">
        <v>2</v>
      </c>
      <c r="L3212" s="20"/>
      <c r="M3212" s="20"/>
      <c r="N3212" s="20">
        <v>1</v>
      </c>
      <c r="O3212" s="20"/>
      <c r="P3212" s="20">
        <v>100</v>
      </c>
      <c r="Q3212" s="20"/>
      <c r="R3212" s="20"/>
      <c r="S3212" s="20"/>
      <c r="T3212" s="20"/>
      <c r="U3212" s="20"/>
      <c r="V3212" s="106">
        <f t="shared" si="475"/>
        <v>236100</v>
      </c>
      <c r="W3212" s="106">
        <f t="shared" si="478"/>
        <v>236100</v>
      </c>
      <c r="X3212" s="107">
        <v>0</v>
      </c>
      <c r="Y3212" s="107">
        <f t="shared" si="476"/>
        <v>236100</v>
      </c>
      <c r="Z3212" s="22">
        <v>0.01</v>
      </c>
    </row>
    <row r="3213" spans="1:26" ht="24.75" thickBot="1" x14ac:dyDescent="0.6">
      <c r="A3213" s="41">
        <v>2718</v>
      </c>
      <c r="B3213" s="20" t="s">
        <v>62</v>
      </c>
      <c r="C3213" s="20" t="s">
        <v>236</v>
      </c>
      <c r="D3213" s="20">
        <v>8</v>
      </c>
      <c r="E3213" s="20">
        <v>1</v>
      </c>
      <c r="F3213" s="20">
        <v>4</v>
      </c>
      <c r="G3213" s="20">
        <v>1</v>
      </c>
      <c r="H3213" s="20">
        <f t="shared" si="477"/>
        <v>3304</v>
      </c>
      <c r="I3213" s="20">
        <f>VLOOKUP(C3213,'[2]คำนวณภาษีทั้ง อปท.'!$P:$AE,16,0)</f>
        <v>100</v>
      </c>
      <c r="J3213" s="106">
        <f t="shared" si="474"/>
        <v>330400</v>
      </c>
      <c r="K3213" s="20">
        <v>2</v>
      </c>
      <c r="L3213" s="20"/>
      <c r="M3213" s="20"/>
      <c r="N3213" s="20">
        <v>1</v>
      </c>
      <c r="O3213" s="20"/>
      <c r="P3213" s="20">
        <v>100</v>
      </c>
      <c r="Q3213" s="20"/>
      <c r="R3213" s="20"/>
      <c r="S3213" s="20"/>
      <c r="T3213" s="20"/>
      <c r="U3213" s="20"/>
      <c r="V3213" s="106">
        <f t="shared" si="475"/>
        <v>330400</v>
      </c>
      <c r="W3213" s="106">
        <f t="shared" si="478"/>
        <v>330400</v>
      </c>
      <c r="X3213" s="107">
        <v>0</v>
      </c>
      <c r="Y3213" s="107">
        <f t="shared" si="476"/>
        <v>330400</v>
      </c>
      <c r="Z3213" s="22">
        <v>0.01</v>
      </c>
    </row>
    <row r="3214" spans="1:26" ht="24.75" thickBot="1" x14ac:dyDescent="0.6">
      <c r="A3214" s="41">
        <v>2719</v>
      </c>
      <c r="B3214" s="20" t="s">
        <v>62</v>
      </c>
      <c r="C3214" s="20" t="s">
        <v>237</v>
      </c>
      <c r="D3214" s="20">
        <v>16</v>
      </c>
      <c r="E3214" s="20">
        <v>3</v>
      </c>
      <c r="F3214" s="20">
        <v>7</v>
      </c>
      <c r="G3214" s="20">
        <v>1</v>
      </c>
      <c r="H3214" s="20">
        <f t="shared" si="477"/>
        <v>6707</v>
      </c>
      <c r="I3214" s="20">
        <f>VLOOKUP(C3214,'[2]คำนวณภาษีทั้ง อปท.'!$P:$AE,16,0)</f>
        <v>100</v>
      </c>
      <c r="J3214" s="106">
        <f t="shared" si="474"/>
        <v>670700</v>
      </c>
      <c r="K3214" s="20">
        <v>2</v>
      </c>
      <c r="L3214" s="20"/>
      <c r="M3214" s="20"/>
      <c r="N3214" s="20">
        <v>1</v>
      </c>
      <c r="O3214" s="20"/>
      <c r="P3214" s="20">
        <v>100</v>
      </c>
      <c r="Q3214" s="20"/>
      <c r="R3214" s="20"/>
      <c r="S3214" s="20"/>
      <c r="T3214" s="20"/>
      <c r="U3214" s="20"/>
      <c r="V3214" s="106">
        <f t="shared" si="475"/>
        <v>670700</v>
      </c>
      <c r="W3214" s="106">
        <f t="shared" si="478"/>
        <v>670700</v>
      </c>
      <c r="X3214" s="107">
        <v>0</v>
      </c>
      <c r="Y3214" s="107">
        <f t="shared" si="476"/>
        <v>670700</v>
      </c>
      <c r="Z3214" s="22">
        <v>0.01</v>
      </c>
    </row>
    <row r="3215" spans="1:26" ht="24.75" thickBot="1" x14ac:dyDescent="0.6">
      <c r="A3215" s="41">
        <v>2720</v>
      </c>
      <c r="B3215" s="20" t="s">
        <v>62</v>
      </c>
      <c r="C3215" s="20" t="s">
        <v>238</v>
      </c>
      <c r="D3215" s="20">
        <v>20</v>
      </c>
      <c r="E3215" s="20">
        <v>3</v>
      </c>
      <c r="F3215" s="20">
        <v>28</v>
      </c>
      <c r="G3215" s="20">
        <v>1</v>
      </c>
      <c r="H3215" s="20">
        <f t="shared" si="477"/>
        <v>8328</v>
      </c>
      <c r="I3215" s="20">
        <f>VLOOKUP(C3215,'[2]คำนวณภาษีทั้ง อปท.'!$P:$AE,16,0)</f>
        <v>100</v>
      </c>
      <c r="J3215" s="106">
        <f t="shared" si="474"/>
        <v>832800</v>
      </c>
      <c r="K3215" s="20">
        <v>2</v>
      </c>
      <c r="L3215" s="20"/>
      <c r="M3215" s="20"/>
      <c r="N3215" s="20">
        <v>1</v>
      </c>
      <c r="O3215" s="20"/>
      <c r="P3215" s="20">
        <v>100</v>
      </c>
      <c r="Q3215" s="20"/>
      <c r="R3215" s="20"/>
      <c r="S3215" s="20"/>
      <c r="T3215" s="20"/>
      <c r="U3215" s="20"/>
      <c r="V3215" s="106">
        <f t="shared" si="475"/>
        <v>832800</v>
      </c>
      <c r="W3215" s="106">
        <f t="shared" si="478"/>
        <v>832800</v>
      </c>
      <c r="X3215" s="107">
        <v>0</v>
      </c>
      <c r="Y3215" s="107">
        <f t="shared" si="476"/>
        <v>832800</v>
      </c>
      <c r="Z3215" s="22">
        <v>0.01</v>
      </c>
    </row>
    <row r="3216" spans="1:26" ht="24.75" thickBot="1" x14ac:dyDescent="0.6">
      <c r="A3216" s="41">
        <v>2721</v>
      </c>
      <c r="B3216" s="20" t="s">
        <v>62</v>
      </c>
      <c r="C3216" s="20" t="s">
        <v>239</v>
      </c>
      <c r="D3216" s="20">
        <v>9</v>
      </c>
      <c r="E3216" s="20">
        <v>2</v>
      </c>
      <c r="F3216" s="20">
        <v>26</v>
      </c>
      <c r="G3216" s="20">
        <v>1</v>
      </c>
      <c r="H3216" s="20">
        <f t="shared" si="477"/>
        <v>3826</v>
      </c>
      <c r="I3216" s="20">
        <v>170</v>
      </c>
      <c r="J3216" s="106">
        <f t="shared" si="474"/>
        <v>650420</v>
      </c>
      <c r="K3216" s="20">
        <v>2</v>
      </c>
      <c r="L3216" s="20"/>
      <c r="M3216" s="20"/>
      <c r="N3216" s="20">
        <v>1</v>
      </c>
      <c r="O3216" s="20"/>
      <c r="P3216" s="20">
        <v>100</v>
      </c>
      <c r="Q3216" s="20"/>
      <c r="R3216" s="20"/>
      <c r="S3216" s="20"/>
      <c r="T3216" s="20"/>
      <c r="U3216" s="20"/>
      <c r="V3216" s="106">
        <f t="shared" si="475"/>
        <v>650420</v>
      </c>
      <c r="W3216" s="106">
        <f t="shared" si="478"/>
        <v>650420</v>
      </c>
      <c r="X3216" s="107">
        <v>0</v>
      </c>
      <c r="Y3216" s="107">
        <f t="shared" si="476"/>
        <v>650420</v>
      </c>
      <c r="Z3216" s="22">
        <v>0.01</v>
      </c>
    </row>
    <row r="3217" spans="1:26" ht="24.75" thickBot="1" x14ac:dyDescent="0.6">
      <c r="A3217" s="41">
        <v>2722</v>
      </c>
      <c r="B3217" s="20" t="s">
        <v>62</v>
      </c>
      <c r="C3217" s="20" t="s">
        <v>240</v>
      </c>
      <c r="D3217" s="20">
        <v>18</v>
      </c>
      <c r="E3217" s="20">
        <v>1</v>
      </c>
      <c r="F3217" s="20">
        <v>7</v>
      </c>
      <c r="G3217" s="20">
        <v>1</v>
      </c>
      <c r="H3217" s="20">
        <f t="shared" si="477"/>
        <v>7307</v>
      </c>
      <c r="I3217" s="20">
        <v>170</v>
      </c>
      <c r="J3217" s="106">
        <f t="shared" si="474"/>
        <v>1242190</v>
      </c>
      <c r="K3217" s="20">
        <v>2</v>
      </c>
      <c r="L3217" s="20"/>
      <c r="M3217" s="20"/>
      <c r="N3217" s="20">
        <v>1</v>
      </c>
      <c r="O3217" s="20"/>
      <c r="P3217" s="20">
        <v>100</v>
      </c>
      <c r="Q3217" s="20"/>
      <c r="R3217" s="20"/>
      <c r="S3217" s="20"/>
      <c r="T3217" s="20"/>
      <c r="U3217" s="20"/>
      <c r="V3217" s="106">
        <f t="shared" si="475"/>
        <v>1242190</v>
      </c>
      <c r="W3217" s="106">
        <f t="shared" si="478"/>
        <v>1242190</v>
      </c>
      <c r="X3217" s="107">
        <v>0</v>
      </c>
      <c r="Y3217" s="107">
        <f t="shared" si="476"/>
        <v>1242190</v>
      </c>
      <c r="Z3217" s="22">
        <v>0.01</v>
      </c>
    </row>
    <row r="3218" spans="1:26" ht="24.75" thickBot="1" x14ac:dyDescent="0.6">
      <c r="A3218" s="41">
        <v>2723</v>
      </c>
      <c r="B3218" s="20" t="s">
        <v>62</v>
      </c>
      <c r="C3218" s="20" t="s">
        <v>241</v>
      </c>
      <c r="D3218" s="20">
        <v>9</v>
      </c>
      <c r="E3218" s="20">
        <v>1</v>
      </c>
      <c r="F3218" s="20">
        <v>84</v>
      </c>
      <c r="G3218" s="20">
        <v>1</v>
      </c>
      <c r="H3218" s="20">
        <f t="shared" si="477"/>
        <v>3784</v>
      </c>
      <c r="I3218" s="20">
        <f>VLOOKUP(C3218,'[2]คำนวณภาษีทั้ง อปท.'!$P:$AE,16,0)</f>
        <v>100</v>
      </c>
      <c r="J3218" s="106">
        <f t="shared" si="474"/>
        <v>378400</v>
      </c>
      <c r="K3218" s="20">
        <v>2</v>
      </c>
      <c r="L3218" s="20"/>
      <c r="M3218" s="20"/>
      <c r="N3218" s="20">
        <v>1</v>
      </c>
      <c r="O3218" s="20"/>
      <c r="P3218" s="20">
        <v>100</v>
      </c>
      <c r="Q3218" s="20"/>
      <c r="R3218" s="20"/>
      <c r="S3218" s="20"/>
      <c r="T3218" s="20"/>
      <c r="U3218" s="20"/>
      <c r="V3218" s="106">
        <f t="shared" si="475"/>
        <v>378400</v>
      </c>
      <c r="W3218" s="106">
        <f t="shared" si="478"/>
        <v>378400</v>
      </c>
      <c r="X3218" s="107">
        <v>0</v>
      </c>
      <c r="Y3218" s="107">
        <f t="shared" si="476"/>
        <v>378400</v>
      </c>
      <c r="Z3218" s="22">
        <v>0.01</v>
      </c>
    </row>
    <row r="3219" spans="1:26" ht="24.75" thickBot="1" x14ac:dyDescent="0.6">
      <c r="A3219" s="41">
        <v>2724</v>
      </c>
      <c r="B3219" s="20" t="s">
        <v>62</v>
      </c>
      <c r="C3219" s="20" t="s">
        <v>242</v>
      </c>
      <c r="D3219" s="20">
        <v>3</v>
      </c>
      <c r="E3219" s="20">
        <v>1</v>
      </c>
      <c r="F3219" s="20">
        <v>66</v>
      </c>
      <c r="G3219" s="20">
        <v>1</v>
      </c>
      <c r="H3219" s="20">
        <f t="shared" si="477"/>
        <v>1366</v>
      </c>
      <c r="I3219" s="20">
        <v>170</v>
      </c>
      <c r="J3219" s="106">
        <f t="shared" si="474"/>
        <v>232220</v>
      </c>
      <c r="K3219" s="20">
        <v>2</v>
      </c>
      <c r="L3219" s="20"/>
      <c r="M3219" s="20"/>
      <c r="N3219" s="20">
        <v>1</v>
      </c>
      <c r="O3219" s="20"/>
      <c r="P3219" s="20">
        <v>100</v>
      </c>
      <c r="Q3219" s="20"/>
      <c r="R3219" s="20"/>
      <c r="S3219" s="20"/>
      <c r="T3219" s="20"/>
      <c r="U3219" s="20"/>
      <c r="V3219" s="106">
        <f t="shared" si="475"/>
        <v>232220</v>
      </c>
      <c r="W3219" s="106">
        <f t="shared" si="478"/>
        <v>232220</v>
      </c>
      <c r="X3219" s="107">
        <v>0</v>
      </c>
      <c r="Y3219" s="107">
        <f t="shared" si="476"/>
        <v>232220</v>
      </c>
      <c r="Z3219" s="22">
        <v>0.01</v>
      </c>
    </row>
    <row r="3220" spans="1:26" ht="24.75" thickBot="1" x14ac:dyDescent="0.6">
      <c r="A3220" s="41">
        <v>2725</v>
      </c>
      <c r="B3220" s="20" t="s">
        <v>62</v>
      </c>
      <c r="C3220" s="20" t="s">
        <v>243</v>
      </c>
      <c r="D3220" s="20">
        <v>5</v>
      </c>
      <c r="E3220" s="20">
        <v>1</v>
      </c>
      <c r="F3220" s="20">
        <v>27</v>
      </c>
      <c r="G3220" s="20">
        <v>1</v>
      </c>
      <c r="H3220" s="20">
        <f t="shared" si="477"/>
        <v>2127</v>
      </c>
      <c r="I3220" s="20">
        <f>VLOOKUP(C3220,'[2]คำนวณภาษีทั้ง อปท.'!$P:$AE,16,0)</f>
        <v>100</v>
      </c>
      <c r="J3220" s="106">
        <f t="shared" si="474"/>
        <v>212700</v>
      </c>
      <c r="K3220" s="20">
        <v>2</v>
      </c>
      <c r="L3220" s="20"/>
      <c r="M3220" s="20"/>
      <c r="N3220" s="20">
        <v>1</v>
      </c>
      <c r="O3220" s="20"/>
      <c r="P3220" s="20">
        <v>100</v>
      </c>
      <c r="Q3220" s="20"/>
      <c r="R3220" s="20"/>
      <c r="S3220" s="20"/>
      <c r="T3220" s="20"/>
      <c r="U3220" s="20"/>
      <c r="V3220" s="106">
        <f t="shared" si="475"/>
        <v>212700</v>
      </c>
      <c r="W3220" s="106">
        <f t="shared" si="478"/>
        <v>212700</v>
      </c>
      <c r="X3220" s="107">
        <v>0</v>
      </c>
      <c r="Y3220" s="107">
        <f t="shared" si="476"/>
        <v>212700</v>
      </c>
      <c r="Z3220" s="22">
        <v>0.01</v>
      </c>
    </row>
    <row r="3221" spans="1:26" ht="24.75" thickBot="1" x14ac:dyDescent="0.6">
      <c r="A3221" s="41">
        <v>2726</v>
      </c>
      <c r="B3221" s="20" t="s">
        <v>62</v>
      </c>
      <c r="C3221" s="110" t="s">
        <v>244</v>
      </c>
      <c r="D3221" s="20">
        <v>15</v>
      </c>
      <c r="E3221" s="20">
        <v>2</v>
      </c>
      <c r="F3221" s="20">
        <v>82</v>
      </c>
      <c r="G3221" s="20">
        <v>1</v>
      </c>
      <c r="H3221" s="20">
        <f t="shared" si="477"/>
        <v>6282</v>
      </c>
      <c r="I3221" s="20">
        <v>170</v>
      </c>
      <c r="J3221" s="106">
        <f t="shared" si="474"/>
        <v>1067940</v>
      </c>
      <c r="K3221" s="20">
        <v>2</v>
      </c>
      <c r="L3221" s="20"/>
      <c r="M3221" s="20"/>
      <c r="N3221" s="20">
        <v>1</v>
      </c>
      <c r="O3221" s="20"/>
      <c r="P3221" s="20">
        <v>100</v>
      </c>
      <c r="Q3221" s="20"/>
      <c r="R3221" s="20"/>
      <c r="S3221" s="20"/>
      <c r="T3221" s="20"/>
      <c r="U3221" s="20"/>
      <c r="V3221" s="106">
        <f t="shared" si="475"/>
        <v>1067940</v>
      </c>
      <c r="W3221" s="106">
        <f t="shared" si="478"/>
        <v>1067940</v>
      </c>
      <c r="X3221" s="107">
        <v>0</v>
      </c>
      <c r="Y3221" s="107">
        <f t="shared" si="476"/>
        <v>1067940</v>
      </c>
      <c r="Z3221" s="22">
        <v>0.01</v>
      </c>
    </row>
    <row r="3222" spans="1:26" ht="24.75" thickBot="1" x14ac:dyDescent="0.6">
      <c r="A3222" s="41">
        <v>2727</v>
      </c>
      <c r="B3222" s="20" t="s">
        <v>62</v>
      </c>
      <c r="C3222" s="20" t="s">
        <v>245</v>
      </c>
      <c r="D3222" s="20">
        <v>6</v>
      </c>
      <c r="E3222" s="20">
        <v>2</v>
      </c>
      <c r="F3222" s="20">
        <v>28</v>
      </c>
      <c r="G3222" s="20">
        <v>1</v>
      </c>
      <c r="H3222" s="20">
        <f t="shared" si="477"/>
        <v>2628</v>
      </c>
      <c r="I3222" s="20">
        <v>170</v>
      </c>
      <c r="J3222" s="106">
        <f t="shared" si="474"/>
        <v>446760</v>
      </c>
      <c r="K3222" s="20">
        <v>2</v>
      </c>
      <c r="L3222" s="20"/>
      <c r="M3222" s="20"/>
      <c r="N3222" s="20">
        <v>1</v>
      </c>
      <c r="O3222" s="20"/>
      <c r="P3222" s="20">
        <v>100</v>
      </c>
      <c r="Q3222" s="20"/>
      <c r="R3222" s="20"/>
      <c r="S3222" s="20"/>
      <c r="T3222" s="20"/>
      <c r="U3222" s="20"/>
      <c r="V3222" s="106">
        <f t="shared" si="475"/>
        <v>446760</v>
      </c>
      <c r="W3222" s="106">
        <f t="shared" si="478"/>
        <v>446760</v>
      </c>
      <c r="X3222" s="107">
        <v>0</v>
      </c>
      <c r="Y3222" s="107">
        <f t="shared" si="476"/>
        <v>446760</v>
      </c>
      <c r="Z3222" s="22">
        <v>0.01</v>
      </c>
    </row>
    <row r="3223" spans="1:26" ht="24.75" thickBot="1" x14ac:dyDescent="0.6">
      <c r="A3223" s="41">
        <v>2728</v>
      </c>
      <c r="B3223" s="20" t="s">
        <v>62</v>
      </c>
      <c r="C3223" s="20" t="s">
        <v>246</v>
      </c>
      <c r="D3223" s="20">
        <v>18</v>
      </c>
      <c r="E3223" s="20">
        <v>3</v>
      </c>
      <c r="F3223" s="20">
        <v>63</v>
      </c>
      <c r="G3223" s="20">
        <v>1</v>
      </c>
      <c r="H3223" s="20">
        <f t="shared" si="477"/>
        <v>7563</v>
      </c>
      <c r="I3223" s="20">
        <v>170</v>
      </c>
      <c r="J3223" s="106">
        <f t="shared" ref="J3223:J3269" si="479">H3223*I3223</f>
        <v>1285710</v>
      </c>
      <c r="K3223" s="20">
        <v>2</v>
      </c>
      <c r="L3223" s="20"/>
      <c r="M3223" s="20"/>
      <c r="N3223" s="20">
        <v>1</v>
      </c>
      <c r="O3223" s="20"/>
      <c r="P3223" s="20">
        <v>100</v>
      </c>
      <c r="Q3223" s="20"/>
      <c r="R3223" s="20"/>
      <c r="S3223" s="20"/>
      <c r="T3223" s="20"/>
      <c r="U3223" s="20"/>
      <c r="V3223" s="106">
        <f t="shared" si="475"/>
        <v>1285710</v>
      </c>
      <c r="W3223" s="106">
        <f t="shared" si="478"/>
        <v>1285710</v>
      </c>
      <c r="X3223" s="107">
        <v>0</v>
      </c>
      <c r="Y3223" s="107">
        <f t="shared" si="476"/>
        <v>1285710</v>
      </c>
      <c r="Z3223" s="22">
        <v>0.01</v>
      </c>
    </row>
    <row r="3224" spans="1:26" ht="27.6" customHeight="1" thickBot="1" x14ac:dyDescent="0.6">
      <c r="A3224" s="41">
        <v>2729</v>
      </c>
      <c r="B3224" s="20" t="s">
        <v>62</v>
      </c>
      <c r="C3224" s="20" t="s">
        <v>247</v>
      </c>
      <c r="D3224" s="20">
        <v>2</v>
      </c>
      <c r="E3224" s="20">
        <v>1</v>
      </c>
      <c r="F3224" s="20">
        <v>46</v>
      </c>
      <c r="G3224" s="20">
        <v>1</v>
      </c>
      <c r="H3224" s="20">
        <f t="shared" si="477"/>
        <v>946</v>
      </c>
      <c r="I3224" s="20">
        <v>170</v>
      </c>
      <c r="J3224" s="106">
        <f t="shared" si="479"/>
        <v>160820</v>
      </c>
      <c r="K3224" s="20">
        <v>2</v>
      </c>
      <c r="L3224" s="20"/>
      <c r="M3224" s="20"/>
      <c r="N3224" s="20">
        <v>1</v>
      </c>
      <c r="O3224" s="20"/>
      <c r="P3224" s="20">
        <v>100</v>
      </c>
      <c r="Q3224" s="20"/>
      <c r="R3224" s="20"/>
      <c r="S3224" s="20"/>
      <c r="T3224" s="20"/>
      <c r="U3224" s="20"/>
      <c r="V3224" s="106">
        <f t="shared" si="475"/>
        <v>160820</v>
      </c>
      <c r="W3224" s="106">
        <f t="shared" si="478"/>
        <v>160820</v>
      </c>
      <c r="X3224" s="107">
        <v>0</v>
      </c>
      <c r="Y3224" s="107">
        <f t="shared" si="476"/>
        <v>160820</v>
      </c>
      <c r="Z3224" s="22">
        <v>0.01</v>
      </c>
    </row>
    <row r="3225" spans="1:26" ht="31.15" customHeight="1" thickBot="1" x14ac:dyDescent="0.6">
      <c r="A3225" s="41">
        <v>2730</v>
      </c>
      <c r="B3225" s="20" t="s">
        <v>62</v>
      </c>
      <c r="C3225" s="20" t="s">
        <v>248</v>
      </c>
      <c r="D3225" s="20" t="s">
        <v>249</v>
      </c>
      <c r="E3225" s="20" t="s">
        <v>249</v>
      </c>
      <c r="F3225" s="20" t="s">
        <v>250</v>
      </c>
      <c r="G3225" s="20">
        <v>1</v>
      </c>
      <c r="H3225" s="20">
        <f t="shared" si="477"/>
        <v>1065</v>
      </c>
      <c r="I3225" s="20">
        <f>VLOOKUP(C3225,'[2]คำนวณภาษีทั้ง อปท.'!$P:$AE,16,0)</f>
        <v>100</v>
      </c>
      <c r="J3225" s="106">
        <f t="shared" si="479"/>
        <v>106500</v>
      </c>
      <c r="K3225" s="20">
        <v>2</v>
      </c>
      <c r="L3225" s="20"/>
      <c r="M3225" s="20"/>
      <c r="N3225" s="20">
        <v>1</v>
      </c>
      <c r="O3225" s="20"/>
      <c r="P3225" s="20">
        <v>100</v>
      </c>
      <c r="Q3225" s="20"/>
      <c r="R3225" s="20"/>
      <c r="S3225" s="20"/>
      <c r="T3225" s="20"/>
      <c r="U3225" s="20"/>
      <c r="V3225" s="106">
        <f t="shared" si="475"/>
        <v>106500</v>
      </c>
      <c r="W3225" s="106">
        <f t="shared" si="478"/>
        <v>106500</v>
      </c>
      <c r="X3225" s="107">
        <v>0</v>
      </c>
      <c r="Y3225" s="107">
        <f t="shared" si="476"/>
        <v>106500</v>
      </c>
      <c r="Z3225" s="22">
        <v>0.01</v>
      </c>
    </row>
    <row r="3226" spans="1:26" ht="25.5" customHeight="1" thickBot="1" x14ac:dyDescent="0.6">
      <c r="A3226" s="41">
        <v>2731</v>
      </c>
      <c r="B3226" s="20" t="s">
        <v>62</v>
      </c>
      <c r="C3226" s="20" t="s">
        <v>251</v>
      </c>
      <c r="D3226" s="20" t="s">
        <v>252</v>
      </c>
      <c r="E3226" s="20" t="s">
        <v>253</v>
      </c>
      <c r="F3226" s="20" t="s">
        <v>254</v>
      </c>
      <c r="G3226" s="20">
        <v>1</v>
      </c>
      <c r="H3226" s="20">
        <f t="shared" si="477"/>
        <v>1909</v>
      </c>
      <c r="I3226" s="20">
        <f>VLOOKUP(C3226,'[2]คำนวณภาษีทั้ง อปท.'!$P:$AE,16,0)</f>
        <v>100</v>
      </c>
      <c r="J3226" s="106">
        <f t="shared" si="479"/>
        <v>190900</v>
      </c>
      <c r="K3226" s="20">
        <v>2</v>
      </c>
      <c r="L3226" s="20"/>
      <c r="M3226" s="20"/>
      <c r="N3226" s="20">
        <v>1</v>
      </c>
      <c r="O3226" s="20"/>
      <c r="P3226" s="20">
        <v>100</v>
      </c>
      <c r="Q3226" s="20"/>
      <c r="R3226" s="20"/>
      <c r="S3226" s="20"/>
      <c r="T3226" s="20"/>
      <c r="U3226" s="20"/>
      <c r="V3226" s="106">
        <f t="shared" si="475"/>
        <v>190900</v>
      </c>
      <c r="W3226" s="106">
        <f t="shared" si="478"/>
        <v>190900</v>
      </c>
      <c r="X3226" s="107">
        <v>0</v>
      </c>
      <c r="Y3226" s="107">
        <f t="shared" si="476"/>
        <v>190900</v>
      </c>
      <c r="Z3226" s="22">
        <v>0.01</v>
      </c>
    </row>
    <row r="3227" spans="1:26" ht="24.75" thickBot="1" x14ac:dyDescent="0.6">
      <c r="A3227" s="41">
        <v>2732</v>
      </c>
      <c r="B3227" s="20" t="s">
        <v>62</v>
      </c>
      <c r="C3227" s="20" t="s">
        <v>255</v>
      </c>
      <c r="D3227" s="20" t="s">
        <v>256</v>
      </c>
      <c r="E3227" s="20" t="s">
        <v>257</v>
      </c>
      <c r="F3227" s="20" t="s">
        <v>258</v>
      </c>
      <c r="G3227" s="20">
        <v>1</v>
      </c>
      <c r="H3227" s="20">
        <f t="shared" si="477"/>
        <v>13221</v>
      </c>
      <c r="I3227" s="20">
        <f>VLOOKUP(C3227,'[2]คำนวณภาษีทั้ง อปท.'!$P:$AE,16,0)</f>
        <v>100</v>
      </c>
      <c r="J3227" s="106">
        <f t="shared" si="479"/>
        <v>1322100</v>
      </c>
      <c r="K3227" s="20">
        <v>2</v>
      </c>
      <c r="L3227" s="20"/>
      <c r="M3227" s="20"/>
      <c r="N3227" s="20">
        <v>1</v>
      </c>
      <c r="O3227" s="20"/>
      <c r="P3227" s="20">
        <v>100</v>
      </c>
      <c r="Q3227" s="20"/>
      <c r="R3227" s="20"/>
      <c r="S3227" s="20"/>
      <c r="T3227" s="20"/>
      <c r="U3227" s="20"/>
      <c r="V3227" s="106">
        <f t="shared" ref="V3227:V3269" si="480">J3227</f>
        <v>1322100</v>
      </c>
      <c r="W3227" s="106">
        <f t="shared" si="478"/>
        <v>1322100</v>
      </c>
      <c r="X3227" s="107">
        <v>0</v>
      </c>
      <c r="Y3227" s="107">
        <f t="shared" si="476"/>
        <v>1322100</v>
      </c>
      <c r="Z3227" s="22">
        <v>0.01</v>
      </c>
    </row>
    <row r="3228" spans="1:26" ht="24.75" thickBot="1" x14ac:dyDescent="0.6">
      <c r="A3228" s="41">
        <v>2733</v>
      </c>
      <c r="B3228" s="20" t="s">
        <v>62</v>
      </c>
      <c r="C3228" s="20" t="s">
        <v>259</v>
      </c>
      <c r="D3228" s="20" t="s">
        <v>254</v>
      </c>
      <c r="E3228" s="20" t="s">
        <v>249</v>
      </c>
      <c r="F3228" s="20" t="s">
        <v>260</v>
      </c>
      <c r="G3228" s="20">
        <v>1</v>
      </c>
      <c r="H3228" s="20">
        <f t="shared" si="477"/>
        <v>3889</v>
      </c>
      <c r="I3228" s="20">
        <f>VLOOKUP(C3228,'[2]คำนวณภาษีทั้ง อปท.'!$P:$AE,16,0)</f>
        <v>100</v>
      </c>
      <c r="J3228" s="106">
        <f t="shared" si="479"/>
        <v>388900</v>
      </c>
      <c r="K3228" s="20">
        <v>2</v>
      </c>
      <c r="L3228" s="20"/>
      <c r="M3228" s="20"/>
      <c r="N3228" s="20">
        <v>1</v>
      </c>
      <c r="O3228" s="20"/>
      <c r="P3228" s="20">
        <v>100</v>
      </c>
      <c r="Q3228" s="20"/>
      <c r="R3228" s="20"/>
      <c r="S3228" s="20"/>
      <c r="T3228" s="20"/>
      <c r="U3228" s="20"/>
      <c r="V3228" s="106">
        <f t="shared" si="480"/>
        <v>388900</v>
      </c>
      <c r="W3228" s="106">
        <f t="shared" si="478"/>
        <v>388900</v>
      </c>
      <c r="X3228" s="107">
        <v>0</v>
      </c>
      <c r="Y3228" s="107">
        <f t="shared" si="476"/>
        <v>388900</v>
      </c>
      <c r="Z3228" s="22">
        <v>0.01</v>
      </c>
    </row>
    <row r="3229" spans="1:26" ht="24.75" thickBot="1" x14ac:dyDescent="0.6">
      <c r="A3229" s="41">
        <v>2734</v>
      </c>
      <c r="B3229" s="20" t="s">
        <v>62</v>
      </c>
      <c r="C3229" s="20" t="s">
        <v>261</v>
      </c>
      <c r="D3229" s="20" t="s">
        <v>262</v>
      </c>
      <c r="E3229" s="20" t="s">
        <v>257</v>
      </c>
      <c r="F3229" s="20" t="s">
        <v>263</v>
      </c>
      <c r="G3229" s="20">
        <v>1</v>
      </c>
      <c r="H3229" s="20">
        <f t="shared" si="477"/>
        <v>12053</v>
      </c>
      <c r="I3229" s="20">
        <f>VLOOKUP(C3229,'[2]คำนวณภาษีทั้ง อปท.'!$P:$AE,16,0)</f>
        <v>100</v>
      </c>
      <c r="J3229" s="106">
        <f t="shared" si="479"/>
        <v>1205300</v>
      </c>
      <c r="K3229" s="20">
        <v>2</v>
      </c>
      <c r="L3229" s="20"/>
      <c r="M3229" s="20"/>
      <c r="N3229" s="20">
        <v>1</v>
      </c>
      <c r="O3229" s="20"/>
      <c r="P3229" s="20">
        <v>100</v>
      </c>
      <c r="Q3229" s="20"/>
      <c r="R3229" s="20"/>
      <c r="S3229" s="20"/>
      <c r="T3229" s="20"/>
      <c r="U3229" s="20"/>
      <c r="V3229" s="106">
        <f t="shared" si="480"/>
        <v>1205300</v>
      </c>
      <c r="W3229" s="106">
        <f t="shared" si="478"/>
        <v>1205300</v>
      </c>
      <c r="X3229" s="107">
        <v>0</v>
      </c>
      <c r="Y3229" s="107">
        <f t="shared" si="476"/>
        <v>1205300</v>
      </c>
      <c r="Z3229" s="22">
        <v>0.01</v>
      </c>
    </row>
    <row r="3230" spans="1:26" ht="24.75" thickBot="1" x14ac:dyDescent="0.6">
      <c r="A3230" s="41">
        <v>2735</v>
      </c>
      <c r="B3230" s="20" t="s">
        <v>62</v>
      </c>
      <c r="C3230" s="20" t="s">
        <v>264</v>
      </c>
      <c r="D3230" s="20" t="s">
        <v>254</v>
      </c>
      <c r="E3230" s="20" t="s">
        <v>253</v>
      </c>
      <c r="F3230" s="20" t="s">
        <v>265</v>
      </c>
      <c r="G3230" s="20">
        <v>1</v>
      </c>
      <c r="H3230" s="20">
        <f t="shared" ref="H3230:H3263" si="481">SUM(D3230*400)+(E3230*100)+F3230</f>
        <v>3950</v>
      </c>
      <c r="I3230" s="20">
        <f>VLOOKUP(C3230,'[2]คำนวณภาษีทั้ง อปท.'!$P:$AE,16,0)</f>
        <v>100</v>
      </c>
      <c r="J3230" s="106">
        <f t="shared" si="479"/>
        <v>395000</v>
      </c>
      <c r="K3230" s="20">
        <v>2</v>
      </c>
      <c r="L3230" s="20"/>
      <c r="M3230" s="20"/>
      <c r="N3230" s="20">
        <v>1</v>
      </c>
      <c r="O3230" s="20"/>
      <c r="P3230" s="20">
        <v>100</v>
      </c>
      <c r="Q3230" s="20"/>
      <c r="R3230" s="20"/>
      <c r="S3230" s="20"/>
      <c r="T3230" s="20"/>
      <c r="U3230" s="20"/>
      <c r="V3230" s="106">
        <f t="shared" si="480"/>
        <v>395000</v>
      </c>
      <c r="W3230" s="106">
        <f t="shared" si="478"/>
        <v>395000</v>
      </c>
      <c r="X3230" s="107">
        <v>0</v>
      </c>
      <c r="Y3230" s="107">
        <f t="shared" ref="Y3230:Y3269" si="482">V3230</f>
        <v>395000</v>
      </c>
      <c r="Z3230" s="22">
        <v>0.01</v>
      </c>
    </row>
    <row r="3231" spans="1:26" ht="24.75" thickBot="1" x14ac:dyDescent="0.6">
      <c r="A3231" s="41">
        <v>2736</v>
      </c>
      <c r="B3231" s="20" t="s">
        <v>62</v>
      </c>
      <c r="C3231" s="20" t="s">
        <v>266</v>
      </c>
      <c r="D3231" s="20" t="s">
        <v>267</v>
      </c>
      <c r="E3231" s="20" t="s">
        <v>249</v>
      </c>
      <c r="F3231" s="20" t="s">
        <v>268</v>
      </c>
      <c r="G3231" s="20">
        <v>1</v>
      </c>
      <c r="H3231" s="20">
        <f t="shared" si="481"/>
        <v>3084</v>
      </c>
      <c r="I3231" s="20">
        <f>VLOOKUP(C3231,'[2]คำนวณภาษีทั้ง อปท.'!$P:$AE,16,0)</f>
        <v>100</v>
      </c>
      <c r="J3231" s="106">
        <f t="shared" si="479"/>
        <v>308400</v>
      </c>
      <c r="K3231" s="20">
        <v>2</v>
      </c>
      <c r="L3231" s="20"/>
      <c r="M3231" s="20"/>
      <c r="N3231" s="20">
        <v>1</v>
      </c>
      <c r="O3231" s="20"/>
      <c r="P3231" s="20">
        <v>100</v>
      </c>
      <c r="Q3231" s="20"/>
      <c r="R3231" s="20"/>
      <c r="S3231" s="20"/>
      <c r="T3231" s="20"/>
      <c r="U3231" s="20"/>
      <c r="V3231" s="106">
        <f t="shared" si="480"/>
        <v>308400</v>
      </c>
      <c r="W3231" s="106">
        <f t="shared" si="478"/>
        <v>308400</v>
      </c>
      <c r="X3231" s="107">
        <v>0</v>
      </c>
      <c r="Y3231" s="107">
        <f t="shared" si="482"/>
        <v>308400</v>
      </c>
      <c r="Z3231" s="22">
        <v>0.01</v>
      </c>
    </row>
    <row r="3232" spans="1:26" ht="23.65" customHeight="1" thickBot="1" x14ac:dyDescent="0.6">
      <c r="A3232" s="41">
        <v>2737</v>
      </c>
      <c r="B3232" s="20" t="s">
        <v>62</v>
      </c>
      <c r="C3232" s="20" t="s">
        <v>269</v>
      </c>
      <c r="D3232" s="20" t="s">
        <v>270</v>
      </c>
      <c r="E3232" s="20" t="s">
        <v>253</v>
      </c>
      <c r="F3232" s="20" t="s">
        <v>258</v>
      </c>
      <c r="G3232" s="20">
        <v>1</v>
      </c>
      <c r="H3232" s="20">
        <f t="shared" si="481"/>
        <v>2321</v>
      </c>
      <c r="I3232" s="20">
        <f>VLOOKUP(C3232,'[2]คำนวณภาษีทั้ง อปท.'!$P:$AE,16,0)</f>
        <v>100</v>
      </c>
      <c r="J3232" s="106">
        <f t="shared" si="479"/>
        <v>232100</v>
      </c>
      <c r="K3232" s="20">
        <v>2</v>
      </c>
      <c r="L3232" s="20"/>
      <c r="M3232" s="20"/>
      <c r="N3232" s="20">
        <v>1</v>
      </c>
      <c r="O3232" s="20"/>
      <c r="P3232" s="20">
        <v>100</v>
      </c>
      <c r="Q3232" s="20"/>
      <c r="R3232" s="20"/>
      <c r="S3232" s="20"/>
      <c r="T3232" s="20"/>
      <c r="U3232" s="20"/>
      <c r="V3232" s="106">
        <f t="shared" si="480"/>
        <v>232100</v>
      </c>
      <c r="W3232" s="106">
        <f t="shared" si="478"/>
        <v>232100</v>
      </c>
      <c r="X3232" s="107">
        <v>0</v>
      </c>
      <c r="Y3232" s="107">
        <f t="shared" si="482"/>
        <v>232100</v>
      </c>
      <c r="Z3232" s="22">
        <v>0.01</v>
      </c>
    </row>
    <row r="3233" spans="1:26" ht="24.75" thickBot="1" x14ac:dyDescent="0.6">
      <c r="A3233" s="41">
        <v>2738</v>
      </c>
      <c r="B3233" s="20" t="s">
        <v>62</v>
      </c>
      <c r="C3233" s="20" t="s">
        <v>271</v>
      </c>
      <c r="D3233" s="20" t="s">
        <v>270</v>
      </c>
      <c r="E3233" s="20" t="s">
        <v>249</v>
      </c>
      <c r="F3233" s="20" t="s">
        <v>273</v>
      </c>
      <c r="G3233" s="20">
        <v>1</v>
      </c>
      <c r="H3233" s="20">
        <f t="shared" si="481"/>
        <v>2269</v>
      </c>
      <c r="I3233" s="20">
        <f>VLOOKUP(C3233,'[2]คำนวณภาษีทั้ง อปท.'!$P:$AE,16,0)</f>
        <v>100</v>
      </c>
      <c r="J3233" s="106">
        <f t="shared" si="479"/>
        <v>226900</v>
      </c>
      <c r="K3233" s="20">
        <v>2</v>
      </c>
      <c r="L3233" s="20"/>
      <c r="M3233" s="20"/>
      <c r="N3233" s="20">
        <v>1</v>
      </c>
      <c r="O3233" s="20"/>
      <c r="P3233" s="20">
        <v>100</v>
      </c>
      <c r="Q3233" s="20"/>
      <c r="R3233" s="20"/>
      <c r="S3233" s="20"/>
      <c r="T3233" s="20"/>
      <c r="U3233" s="20"/>
      <c r="V3233" s="106">
        <f t="shared" si="480"/>
        <v>226900</v>
      </c>
      <c r="W3233" s="106">
        <f t="shared" si="478"/>
        <v>226900</v>
      </c>
      <c r="X3233" s="107">
        <v>0</v>
      </c>
      <c r="Y3233" s="107">
        <f t="shared" si="482"/>
        <v>226900</v>
      </c>
      <c r="Z3233" s="22">
        <v>0.01</v>
      </c>
    </row>
    <row r="3234" spans="1:26" ht="24.75" thickBot="1" x14ac:dyDescent="0.6">
      <c r="A3234" s="41">
        <v>2739</v>
      </c>
      <c r="B3234" s="20" t="s">
        <v>62</v>
      </c>
      <c r="C3234" s="20" t="s">
        <v>274</v>
      </c>
      <c r="D3234" s="20" t="s">
        <v>252</v>
      </c>
      <c r="E3234" s="20" t="s">
        <v>275</v>
      </c>
      <c r="F3234" s="20" t="s">
        <v>260</v>
      </c>
      <c r="G3234" s="20">
        <v>1</v>
      </c>
      <c r="H3234" s="20">
        <f t="shared" si="481"/>
        <v>1789</v>
      </c>
      <c r="I3234" s="20">
        <f>VLOOKUP(C3234,'[2]คำนวณภาษีทั้ง อปท.'!$P:$AE,16,0)</f>
        <v>100</v>
      </c>
      <c r="J3234" s="106">
        <f t="shared" si="479"/>
        <v>178900</v>
      </c>
      <c r="K3234" s="20">
        <v>2</v>
      </c>
      <c r="L3234" s="20"/>
      <c r="M3234" s="20"/>
      <c r="N3234" s="20">
        <v>1</v>
      </c>
      <c r="O3234" s="20"/>
      <c r="P3234" s="20">
        <v>100</v>
      </c>
      <c r="Q3234" s="20"/>
      <c r="R3234" s="20"/>
      <c r="S3234" s="20"/>
      <c r="T3234" s="20"/>
      <c r="U3234" s="20"/>
      <c r="V3234" s="106">
        <f t="shared" si="480"/>
        <v>178900</v>
      </c>
      <c r="W3234" s="106">
        <f t="shared" si="478"/>
        <v>178900</v>
      </c>
      <c r="X3234" s="107">
        <v>0</v>
      </c>
      <c r="Y3234" s="107">
        <f t="shared" si="482"/>
        <v>178900</v>
      </c>
      <c r="Z3234" s="22">
        <v>0.01</v>
      </c>
    </row>
    <row r="3235" spans="1:26" ht="24.75" thickBot="1" x14ac:dyDescent="0.6">
      <c r="A3235" s="41">
        <v>2740</v>
      </c>
      <c r="B3235" s="20" t="s">
        <v>62</v>
      </c>
      <c r="C3235" s="20" t="s">
        <v>276</v>
      </c>
      <c r="D3235" s="20" t="s">
        <v>277</v>
      </c>
      <c r="E3235" s="20" t="s">
        <v>249</v>
      </c>
      <c r="F3235" s="20" t="s">
        <v>278</v>
      </c>
      <c r="G3235" s="20">
        <v>1</v>
      </c>
      <c r="H3235" s="20">
        <f t="shared" si="481"/>
        <v>4261</v>
      </c>
      <c r="I3235" s="20">
        <f>VLOOKUP(C3235,'[2]คำนวณภาษีทั้ง อปท.'!$P:$AE,16,0)</f>
        <v>100</v>
      </c>
      <c r="J3235" s="106">
        <f t="shared" si="479"/>
        <v>426100</v>
      </c>
      <c r="K3235" s="20">
        <v>2</v>
      </c>
      <c r="L3235" s="20"/>
      <c r="M3235" s="20"/>
      <c r="N3235" s="20">
        <v>1</v>
      </c>
      <c r="O3235" s="20"/>
      <c r="P3235" s="20">
        <v>100</v>
      </c>
      <c r="Q3235" s="20"/>
      <c r="R3235" s="20"/>
      <c r="S3235" s="20"/>
      <c r="T3235" s="20"/>
      <c r="U3235" s="20"/>
      <c r="V3235" s="106">
        <f t="shared" si="480"/>
        <v>426100</v>
      </c>
      <c r="W3235" s="106">
        <f t="shared" si="478"/>
        <v>426100</v>
      </c>
      <c r="X3235" s="107">
        <v>0</v>
      </c>
      <c r="Y3235" s="107">
        <f t="shared" si="482"/>
        <v>426100</v>
      </c>
      <c r="Z3235" s="22">
        <v>0.01</v>
      </c>
    </row>
    <row r="3236" spans="1:26" ht="24.75" thickBot="1" x14ac:dyDescent="0.6">
      <c r="A3236" s="41">
        <v>2741</v>
      </c>
      <c r="B3236" s="20" t="s">
        <v>62</v>
      </c>
      <c r="C3236" s="20" t="s">
        <v>279</v>
      </c>
      <c r="D3236" s="20" t="s">
        <v>280</v>
      </c>
      <c r="E3236" s="20" t="s">
        <v>275</v>
      </c>
      <c r="F3236" s="20" t="s">
        <v>281</v>
      </c>
      <c r="G3236" s="20">
        <v>1</v>
      </c>
      <c r="H3236" s="20">
        <f t="shared" si="481"/>
        <v>4586</v>
      </c>
      <c r="I3236" s="20">
        <f>VLOOKUP(C3236,'[2]คำนวณภาษีทั้ง อปท.'!$P:$AE,16,0)</f>
        <v>100</v>
      </c>
      <c r="J3236" s="106">
        <f t="shared" si="479"/>
        <v>458600</v>
      </c>
      <c r="K3236" s="20">
        <v>2</v>
      </c>
      <c r="L3236" s="20"/>
      <c r="M3236" s="20"/>
      <c r="N3236" s="20">
        <v>1</v>
      </c>
      <c r="O3236" s="20"/>
      <c r="P3236" s="20">
        <v>100</v>
      </c>
      <c r="Q3236" s="20"/>
      <c r="R3236" s="20"/>
      <c r="S3236" s="20"/>
      <c r="T3236" s="20"/>
      <c r="U3236" s="20"/>
      <c r="V3236" s="106">
        <f t="shared" si="480"/>
        <v>458600</v>
      </c>
      <c r="W3236" s="106">
        <f t="shared" si="478"/>
        <v>458600</v>
      </c>
      <c r="X3236" s="107">
        <v>0</v>
      </c>
      <c r="Y3236" s="107">
        <f t="shared" si="482"/>
        <v>458600</v>
      </c>
      <c r="Z3236" s="22">
        <v>0.01</v>
      </c>
    </row>
    <row r="3237" spans="1:26" ht="24.75" thickBot="1" x14ac:dyDescent="0.6">
      <c r="A3237" s="41">
        <v>2742</v>
      </c>
      <c r="B3237" s="20" t="s">
        <v>62</v>
      </c>
      <c r="C3237" s="20" t="s">
        <v>282</v>
      </c>
      <c r="D3237" s="20" t="s">
        <v>249</v>
      </c>
      <c r="E3237" s="20" t="s">
        <v>249</v>
      </c>
      <c r="F3237" s="20" t="s">
        <v>283</v>
      </c>
      <c r="G3237" s="20">
        <v>1</v>
      </c>
      <c r="H3237" s="20">
        <f t="shared" si="481"/>
        <v>1083</v>
      </c>
      <c r="I3237" s="20">
        <f>VLOOKUP(C3237,'[2]คำนวณภาษีทั้ง อปท.'!$P:$AE,16,0)</f>
        <v>100</v>
      </c>
      <c r="J3237" s="106">
        <f t="shared" si="479"/>
        <v>108300</v>
      </c>
      <c r="K3237" s="20">
        <v>2</v>
      </c>
      <c r="L3237" s="20"/>
      <c r="M3237" s="20"/>
      <c r="N3237" s="20">
        <v>1</v>
      </c>
      <c r="O3237" s="20"/>
      <c r="P3237" s="20">
        <v>100</v>
      </c>
      <c r="Q3237" s="20"/>
      <c r="R3237" s="20"/>
      <c r="S3237" s="20"/>
      <c r="T3237" s="20"/>
      <c r="U3237" s="20"/>
      <c r="V3237" s="106">
        <f t="shared" si="480"/>
        <v>108300</v>
      </c>
      <c r="W3237" s="106">
        <f t="shared" si="478"/>
        <v>108300</v>
      </c>
      <c r="X3237" s="107">
        <v>0</v>
      </c>
      <c r="Y3237" s="107">
        <f t="shared" si="482"/>
        <v>108300</v>
      </c>
      <c r="Z3237" s="22">
        <v>0.01</v>
      </c>
    </row>
    <row r="3238" spans="1:26" ht="24.75" thickBot="1" x14ac:dyDescent="0.6">
      <c r="A3238" s="41">
        <v>2743</v>
      </c>
      <c r="B3238" s="20" t="s">
        <v>62</v>
      </c>
      <c r="C3238" s="20" t="s">
        <v>284</v>
      </c>
      <c r="D3238" s="20" t="s">
        <v>252</v>
      </c>
      <c r="E3238" s="20" t="s">
        <v>249</v>
      </c>
      <c r="F3238" s="20" t="s">
        <v>283</v>
      </c>
      <c r="G3238" s="20">
        <v>1</v>
      </c>
      <c r="H3238" s="20">
        <f t="shared" si="481"/>
        <v>1883</v>
      </c>
      <c r="I3238" s="20">
        <f>VLOOKUP(C3238,'[2]คำนวณภาษีทั้ง อปท.'!$P:$AE,16,0)</f>
        <v>100</v>
      </c>
      <c r="J3238" s="106">
        <f t="shared" si="479"/>
        <v>188300</v>
      </c>
      <c r="K3238" s="20">
        <v>2</v>
      </c>
      <c r="L3238" s="20"/>
      <c r="M3238" s="20"/>
      <c r="N3238" s="20">
        <v>1</v>
      </c>
      <c r="O3238" s="20"/>
      <c r="P3238" s="20">
        <v>100</v>
      </c>
      <c r="Q3238" s="20"/>
      <c r="R3238" s="20"/>
      <c r="S3238" s="20"/>
      <c r="T3238" s="20"/>
      <c r="U3238" s="20"/>
      <c r="V3238" s="106">
        <f t="shared" si="480"/>
        <v>188300</v>
      </c>
      <c r="W3238" s="106">
        <f t="shared" si="478"/>
        <v>188300</v>
      </c>
      <c r="X3238" s="107">
        <v>0</v>
      </c>
      <c r="Y3238" s="107">
        <f t="shared" si="482"/>
        <v>188300</v>
      </c>
      <c r="Z3238" s="22">
        <v>0.01</v>
      </c>
    </row>
    <row r="3239" spans="1:26" ht="24.75" thickBot="1" x14ac:dyDescent="0.6">
      <c r="A3239" s="41">
        <v>2744</v>
      </c>
      <c r="B3239" s="20" t="s">
        <v>62</v>
      </c>
      <c r="C3239" s="20" t="s">
        <v>285</v>
      </c>
      <c r="D3239" s="20" t="s">
        <v>286</v>
      </c>
      <c r="E3239" s="20" t="s">
        <v>249</v>
      </c>
      <c r="F3239" s="20" t="s">
        <v>287</v>
      </c>
      <c r="G3239" s="20">
        <v>1</v>
      </c>
      <c r="H3239" s="20">
        <f t="shared" si="481"/>
        <v>9064</v>
      </c>
      <c r="I3239" s="20">
        <f>VLOOKUP(C3239,'[2]คำนวณภาษีทั้ง อปท.'!$P:$AE,16,0)</f>
        <v>100</v>
      </c>
      <c r="J3239" s="106">
        <f t="shared" si="479"/>
        <v>906400</v>
      </c>
      <c r="K3239" s="20">
        <v>2</v>
      </c>
      <c r="L3239" s="20"/>
      <c r="M3239" s="20"/>
      <c r="N3239" s="20">
        <v>1</v>
      </c>
      <c r="O3239" s="20"/>
      <c r="P3239" s="20">
        <v>100</v>
      </c>
      <c r="Q3239" s="20"/>
      <c r="R3239" s="20"/>
      <c r="S3239" s="20"/>
      <c r="T3239" s="20"/>
      <c r="U3239" s="20"/>
      <c r="V3239" s="106">
        <f t="shared" si="480"/>
        <v>906400</v>
      </c>
      <c r="W3239" s="106">
        <f t="shared" si="478"/>
        <v>906400</v>
      </c>
      <c r="X3239" s="107">
        <v>0</v>
      </c>
      <c r="Y3239" s="107">
        <f t="shared" si="482"/>
        <v>906400</v>
      </c>
      <c r="Z3239" s="22">
        <v>0.01</v>
      </c>
    </row>
    <row r="3240" spans="1:26" ht="24.75" thickBot="1" x14ac:dyDescent="0.6">
      <c r="A3240" s="41">
        <v>2745</v>
      </c>
      <c r="B3240" s="20" t="s">
        <v>62</v>
      </c>
      <c r="C3240" s="20" t="s">
        <v>288</v>
      </c>
      <c r="D3240" s="20" t="s">
        <v>252</v>
      </c>
      <c r="E3240" s="20" t="s">
        <v>257</v>
      </c>
      <c r="F3240" s="20" t="s">
        <v>273</v>
      </c>
      <c r="G3240" s="20">
        <v>1</v>
      </c>
      <c r="H3240" s="20">
        <f t="shared" si="481"/>
        <v>1669</v>
      </c>
      <c r="I3240" s="20">
        <f>VLOOKUP(C3240,'[2]คำนวณภาษีทั้ง อปท.'!$P:$AE,16,0)</f>
        <v>100</v>
      </c>
      <c r="J3240" s="106">
        <f t="shared" si="479"/>
        <v>166900</v>
      </c>
      <c r="K3240" s="20">
        <v>2</v>
      </c>
      <c r="L3240" s="20"/>
      <c r="M3240" s="20"/>
      <c r="N3240" s="20">
        <v>1</v>
      </c>
      <c r="O3240" s="20"/>
      <c r="P3240" s="20">
        <v>100</v>
      </c>
      <c r="Q3240" s="20"/>
      <c r="R3240" s="20"/>
      <c r="S3240" s="20"/>
      <c r="T3240" s="20"/>
      <c r="U3240" s="20"/>
      <c r="V3240" s="106">
        <f t="shared" si="480"/>
        <v>166900</v>
      </c>
      <c r="W3240" s="106">
        <f t="shared" si="478"/>
        <v>166900</v>
      </c>
      <c r="X3240" s="107">
        <v>0</v>
      </c>
      <c r="Y3240" s="107">
        <f t="shared" si="482"/>
        <v>166900</v>
      </c>
      <c r="Z3240" s="22">
        <v>0.01</v>
      </c>
    </row>
    <row r="3241" spans="1:26" ht="24.75" thickBot="1" x14ac:dyDescent="0.6">
      <c r="A3241" s="41">
        <v>2746</v>
      </c>
      <c r="B3241" s="20" t="s">
        <v>62</v>
      </c>
      <c r="C3241" s="20" t="s">
        <v>289</v>
      </c>
      <c r="D3241" s="20" t="s">
        <v>290</v>
      </c>
      <c r="E3241" s="20" t="s">
        <v>249</v>
      </c>
      <c r="F3241" s="20" t="s">
        <v>291</v>
      </c>
      <c r="G3241" s="20">
        <v>1</v>
      </c>
      <c r="H3241" s="20">
        <f t="shared" si="481"/>
        <v>7480</v>
      </c>
      <c r="I3241" s="20">
        <f>VLOOKUP(C3241,'[2]คำนวณภาษีทั้ง อปท.'!$P:$AE,16,0)</f>
        <v>100</v>
      </c>
      <c r="J3241" s="106">
        <f t="shared" si="479"/>
        <v>748000</v>
      </c>
      <c r="K3241" s="20">
        <v>2</v>
      </c>
      <c r="L3241" s="20"/>
      <c r="M3241" s="20"/>
      <c r="N3241" s="20">
        <v>1</v>
      </c>
      <c r="O3241" s="20"/>
      <c r="P3241" s="20">
        <v>100</v>
      </c>
      <c r="Q3241" s="20"/>
      <c r="R3241" s="20"/>
      <c r="S3241" s="20"/>
      <c r="T3241" s="20"/>
      <c r="U3241" s="20"/>
      <c r="V3241" s="106">
        <f t="shared" si="480"/>
        <v>748000</v>
      </c>
      <c r="W3241" s="106">
        <f t="shared" si="478"/>
        <v>748000</v>
      </c>
      <c r="X3241" s="107">
        <v>0</v>
      </c>
      <c r="Y3241" s="107">
        <f t="shared" si="482"/>
        <v>748000</v>
      </c>
      <c r="Z3241" s="22">
        <v>0.01</v>
      </c>
    </row>
    <row r="3242" spans="1:26" ht="25.5" customHeight="1" thickBot="1" x14ac:dyDescent="0.6">
      <c r="A3242" s="41">
        <v>2747</v>
      </c>
      <c r="B3242" s="20" t="s">
        <v>62</v>
      </c>
      <c r="C3242" s="20" t="s">
        <v>292</v>
      </c>
      <c r="D3242" s="20" t="s">
        <v>293</v>
      </c>
      <c r="E3242" s="20" t="s">
        <v>275</v>
      </c>
      <c r="F3242" s="20" t="s">
        <v>294</v>
      </c>
      <c r="G3242" s="20">
        <v>1</v>
      </c>
      <c r="H3242" s="20">
        <f t="shared" si="481"/>
        <v>7749</v>
      </c>
      <c r="I3242" s="20">
        <f>VLOOKUP(C3242,'[2]คำนวณภาษีทั้ง อปท.'!$P:$AE,16,0)</f>
        <v>100</v>
      </c>
      <c r="J3242" s="106">
        <f t="shared" si="479"/>
        <v>774900</v>
      </c>
      <c r="K3242" s="20">
        <v>2</v>
      </c>
      <c r="L3242" s="20"/>
      <c r="M3242" s="20"/>
      <c r="N3242" s="20">
        <v>1</v>
      </c>
      <c r="O3242" s="20"/>
      <c r="P3242" s="20">
        <v>100</v>
      </c>
      <c r="Q3242" s="20"/>
      <c r="R3242" s="20"/>
      <c r="S3242" s="20"/>
      <c r="T3242" s="20"/>
      <c r="U3242" s="20"/>
      <c r="V3242" s="106">
        <f t="shared" si="480"/>
        <v>774900</v>
      </c>
      <c r="W3242" s="106">
        <f t="shared" si="478"/>
        <v>774900</v>
      </c>
      <c r="X3242" s="107">
        <v>0</v>
      </c>
      <c r="Y3242" s="107">
        <f t="shared" si="482"/>
        <v>774900</v>
      </c>
      <c r="Z3242" s="22">
        <v>0.01</v>
      </c>
    </row>
    <row r="3243" spans="1:26" ht="24.75" thickBot="1" x14ac:dyDescent="0.6">
      <c r="A3243" s="41">
        <v>2748</v>
      </c>
      <c r="B3243" s="20" t="s">
        <v>62</v>
      </c>
      <c r="C3243" s="20" t="s">
        <v>295</v>
      </c>
      <c r="D3243" s="20" t="s">
        <v>296</v>
      </c>
      <c r="E3243" s="20" t="s">
        <v>257</v>
      </c>
      <c r="F3243" s="20" t="s">
        <v>297</v>
      </c>
      <c r="G3243" s="20">
        <v>1</v>
      </c>
      <c r="H3243" s="20">
        <f t="shared" si="481"/>
        <v>6026</v>
      </c>
      <c r="I3243" s="20">
        <f>VLOOKUP(C3243,'[2]คำนวณภาษีทั้ง อปท.'!$P:$AE,16,0)</f>
        <v>100</v>
      </c>
      <c r="J3243" s="106">
        <f t="shared" si="479"/>
        <v>602600</v>
      </c>
      <c r="K3243" s="20">
        <v>2</v>
      </c>
      <c r="L3243" s="20"/>
      <c r="M3243" s="20"/>
      <c r="N3243" s="20">
        <v>1</v>
      </c>
      <c r="O3243" s="20"/>
      <c r="P3243" s="20">
        <v>100</v>
      </c>
      <c r="Q3243" s="20"/>
      <c r="R3243" s="20"/>
      <c r="S3243" s="20"/>
      <c r="T3243" s="20"/>
      <c r="U3243" s="20"/>
      <c r="V3243" s="106">
        <f t="shared" si="480"/>
        <v>602600</v>
      </c>
      <c r="W3243" s="106">
        <f t="shared" si="478"/>
        <v>602600</v>
      </c>
      <c r="X3243" s="107">
        <v>0</v>
      </c>
      <c r="Y3243" s="107">
        <f t="shared" si="482"/>
        <v>602600</v>
      </c>
      <c r="Z3243" s="22">
        <v>0.01</v>
      </c>
    </row>
    <row r="3244" spans="1:26" ht="24.75" thickBot="1" x14ac:dyDescent="0.6">
      <c r="A3244" s="41">
        <v>2749</v>
      </c>
      <c r="B3244" s="20" t="s">
        <v>62</v>
      </c>
      <c r="C3244" s="20" t="s">
        <v>298</v>
      </c>
      <c r="D3244" s="20" t="s">
        <v>290</v>
      </c>
      <c r="E3244" s="20" t="s">
        <v>253</v>
      </c>
      <c r="F3244" s="20" t="s">
        <v>272</v>
      </c>
      <c r="G3244" s="20">
        <v>1</v>
      </c>
      <c r="H3244" s="20">
        <f t="shared" si="481"/>
        <v>7573</v>
      </c>
      <c r="I3244" s="20">
        <f>VLOOKUP(C3244,'[2]คำนวณภาษีทั้ง อปท.'!$P:$AE,16,0)</f>
        <v>100</v>
      </c>
      <c r="J3244" s="106">
        <f t="shared" si="479"/>
        <v>757300</v>
      </c>
      <c r="K3244" s="20">
        <v>2</v>
      </c>
      <c r="L3244" s="20"/>
      <c r="M3244" s="20"/>
      <c r="N3244" s="20">
        <v>1</v>
      </c>
      <c r="O3244" s="20"/>
      <c r="P3244" s="20">
        <v>100</v>
      </c>
      <c r="Q3244" s="20"/>
      <c r="R3244" s="20"/>
      <c r="S3244" s="20"/>
      <c r="T3244" s="20"/>
      <c r="U3244" s="20"/>
      <c r="V3244" s="106">
        <f t="shared" si="480"/>
        <v>757300</v>
      </c>
      <c r="W3244" s="106">
        <f t="shared" si="478"/>
        <v>757300</v>
      </c>
      <c r="X3244" s="107">
        <v>0</v>
      </c>
      <c r="Y3244" s="107">
        <f t="shared" si="482"/>
        <v>757300</v>
      </c>
      <c r="Z3244" s="22">
        <v>0.01</v>
      </c>
    </row>
    <row r="3245" spans="1:26" ht="24.75" thickBot="1" x14ac:dyDescent="0.6">
      <c r="A3245" s="41">
        <v>2750</v>
      </c>
      <c r="B3245" s="20" t="s">
        <v>62</v>
      </c>
      <c r="C3245" s="20" t="s">
        <v>299</v>
      </c>
      <c r="D3245" s="20" t="s">
        <v>300</v>
      </c>
      <c r="E3245" s="20" t="s">
        <v>257</v>
      </c>
      <c r="F3245" s="20" t="s">
        <v>265</v>
      </c>
      <c r="G3245" s="20">
        <v>1</v>
      </c>
      <c r="H3245" s="20">
        <f t="shared" si="481"/>
        <v>2450</v>
      </c>
      <c r="I3245" s="20">
        <f>VLOOKUP(C3245,'[2]คำนวณภาษีทั้ง อปท.'!$P:$AE,16,0)</f>
        <v>100</v>
      </c>
      <c r="J3245" s="106">
        <f t="shared" si="479"/>
        <v>245000</v>
      </c>
      <c r="K3245" s="20">
        <v>2</v>
      </c>
      <c r="L3245" s="20"/>
      <c r="M3245" s="20"/>
      <c r="N3245" s="20">
        <v>1</v>
      </c>
      <c r="O3245" s="20"/>
      <c r="P3245" s="20">
        <v>100</v>
      </c>
      <c r="Q3245" s="20"/>
      <c r="R3245" s="20"/>
      <c r="S3245" s="20"/>
      <c r="T3245" s="20"/>
      <c r="U3245" s="20"/>
      <c r="V3245" s="106">
        <f t="shared" si="480"/>
        <v>245000</v>
      </c>
      <c r="W3245" s="106">
        <f t="shared" si="478"/>
        <v>245000</v>
      </c>
      <c r="X3245" s="107">
        <v>0</v>
      </c>
      <c r="Y3245" s="107">
        <f t="shared" si="482"/>
        <v>245000</v>
      </c>
      <c r="Z3245" s="22">
        <v>0.01</v>
      </c>
    </row>
    <row r="3246" spans="1:26" ht="24.75" thickBot="1" x14ac:dyDescent="0.6">
      <c r="A3246" s="41">
        <v>2751</v>
      </c>
      <c r="B3246" s="20" t="s">
        <v>62</v>
      </c>
      <c r="C3246" s="20" t="s">
        <v>301</v>
      </c>
      <c r="D3246" s="20" t="s">
        <v>300</v>
      </c>
      <c r="E3246" s="20" t="s">
        <v>275</v>
      </c>
      <c r="F3246" s="20" t="s">
        <v>273</v>
      </c>
      <c r="G3246" s="20">
        <v>1</v>
      </c>
      <c r="H3246" s="20">
        <f t="shared" si="481"/>
        <v>2569</v>
      </c>
      <c r="I3246" s="20">
        <f>VLOOKUP(C3246,'[2]คำนวณภาษีทั้ง อปท.'!$P:$AE,16,0)</f>
        <v>100</v>
      </c>
      <c r="J3246" s="106">
        <f t="shared" si="479"/>
        <v>256900</v>
      </c>
      <c r="K3246" s="20">
        <v>2</v>
      </c>
      <c r="L3246" s="20"/>
      <c r="M3246" s="20"/>
      <c r="N3246" s="20">
        <v>1</v>
      </c>
      <c r="O3246" s="20"/>
      <c r="P3246" s="20">
        <v>100</v>
      </c>
      <c r="Q3246" s="20"/>
      <c r="R3246" s="20"/>
      <c r="S3246" s="20"/>
      <c r="T3246" s="20"/>
      <c r="U3246" s="20"/>
      <c r="V3246" s="106">
        <f t="shared" si="480"/>
        <v>256900</v>
      </c>
      <c r="W3246" s="106">
        <f t="shared" si="478"/>
        <v>256900</v>
      </c>
      <c r="X3246" s="107">
        <v>0</v>
      </c>
      <c r="Y3246" s="107">
        <f t="shared" si="482"/>
        <v>256900</v>
      </c>
      <c r="Z3246" s="22">
        <v>0.01</v>
      </c>
    </row>
    <row r="3247" spans="1:26" ht="24.75" thickBot="1" x14ac:dyDescent="0.6">
      <c r="A3247" s="41">
        <v>2752</v>
      </c>
      <c r="B3247" s="20" t="s">
        <v>62</v>
      </c>
      <c r="C3247" s="20" t="s">
        <v>302</v>
      </c>
      <c r="D3247" s="20" t="s">
        <v>300</v>
      </c>
      <c r="E3247" s="20" t="s">
        <v>253</v>
      </c>
      <c r="F3247" s="20" t="s">
        <v>303</v>
      </c>
      <c r="G3247" s="20">
        <v>1</v>
      </c>
      <c r="H3247" s="20">
        <f t="shared" si="481"/>
        <v>2741</v>
      </c>
      <c r="I3247" s="20">
        <f>VLOOKUP(C3247,'[2]คำนวณภาษีทั้ง อปท.'!$P:$AE,16,0)</f>
        <v>100</v>
      </c>
      <c r="J3247" s="106">
        <f t="shared" si="479"/>
        <v>274100</v>
      </c>
      <c r="K3247" s="20">
        <v>2</v>
      </c>
      <c r="L3247" s="20"/>
      <c r="M3247" s="20"/>
      <c r="N3247" s="20">
        <v>1</v>
      </c>
      <c r="O3247" s="20"/>
      <c r="P3247" s="20">
        <v>100</v>
      </c>
      <c r="Q3247" s="20"/>
      <c r="R3247" s="20"/>
      <c r="S3247" s="20"/>
      <c r="T3247" s="20"/>
      <c r="U3247" s="20"/>
      <c r="V3247" s="106">
        <f t="shared" si="480"/>
        <v>274100</v>
      </c>
      <c r="W3247" s="106">
        <f t="shared" si="478"/>
        <v>274100</v>
      </c>
      <c r="X3247" s="107">
        <v>0</v>
      </c>
      <c r="Y3247" s="107">
        <f t="shared" si="482"/>
        <v>274100</v>
      </c>
      <c r="Z3247" s="22">
        <v>0.01</v>
      </c>
    </row>
    <row r="3248" spans="1:26" ht="24.75" thickBot="1" x14ac:dyDescent="0.6">
      <c r="A3248" s="41">
        <v>2753</v>
      </c>
      <c r="B3248" s="20" t="s">
        <v>62</v>
      </c>
      <c r="C3248" s="20" t="s">
        <v>304</v>
      </c>
      <c r="D3248" s="20" t="s">
        <v>305</v>
      </c>
      <c r="E3248" s="20" t="s">
        <v>257</v>
      </c>
      <c r="F3248" s="20" t="s">
        <v>306</v>
      </c>
      <c r="G3248" s="20">
        <v>1</v>
      </c>
      <c r="H3248" s="20">
        <f t="shared" si="481"/>
        <v>4887</v>
      </c>
      <c r="I3248" s="20">
        <f>VLOOKUP(C3248,'[2]คำนวณภาษีทั้ง อปท.'!$P:$AE,16,0)</f>
        <v>100</v>
      </c>
      <c r="J3248" s="106">
        <f t="shared" si="479"/>
        <v>488700</v>
      </c>
      <c r="K3248" s="20">
        <v>2</v>
      </c>
      <c r="L3248" s="20"/>
      <c r="M3248" s="20"/>
      <c r="N3248" s="20">
        <v>1</v>
      </c>
      <c r="O3248" s="20"/>
      <c r="P3248" s="20">
        <v>100</v>
      </c>
      <c r="Q3248" s="20"/>
      <c r="R3248" s="20"/>
      <c r="S3248" s="20"/>
      <c r="T3248" s="20"/>
      <c r="U3248" s="20"/>
      <c r="V3248" s="106">
        <f t="shared" si="480"/>
        <v>488700</v>
      </c>
      <c r="W3248" s="106">
        <f t="shared" si="478"/>
        <v>488700</v>
      </c>
      <c r="X3248" s="107">
        <v>0</v>
      </c>
      <c r="Y3248" s="107">
        <f t="shared" si="482"/>
        <v>488700</v>
      </c>
      <c r="Z3248" s="22">
        <v>0.01</v>
      </c>
    </row>
    <row r="3249" spans="1:26" ht="24.75" thickBot="1" x14ac:dyDescent="0.6">
      <c r="A3249" s="41">
        <v>2754</v>
      </c>
      <c r="B3249" s="20" t="s">
        <v>62</v>
      </c>
      <c r="C3249" s="20" t="s">
        <v>307</v>
      </c>
      <c r="D3249" s="20" t="s">
        <v>308</v>
      </c>
      <c r="E3249" s="20" t="s">
        <v>257</v>
      </c>
      <c r="F3249" s="20" t="s">
        <v>309</v>
      </c>
      <c r="G3249" s="20">
        <v>1</v>
      </c>
      <c r="H3249" s="20">
        <f t="shared" si="481"/>
        <v>3277</v>
      </c>
      <c r="I3249" s="20">
        <f>VLOOKUP(C3249,'[2]คำนวณภาษีทั้ง อปท.'!$P:$AE,16,0)</f>
        <v>100</v>
      </c>
      <c r="J3249" s="106">
        <f t="shared" si="479"/>
        <v>327700</v>
      </c>
      <c r="K3249" s="20">
        <v>2</v>
      </c>
      <c r="L3249" s="20"/>
      <c r="M3249" s="20"/>
      <c r="N3249" s="20">
        <v>1</v>
      </c>
      <c r="O3249" s="20"/>
      <c r="P3249" s="20">
        <v>100</v>
      </c>
      <c r="Q3249" s="20"/>
      <c r="R3249" s="20"/>
      <c r="S3249" s="20"/>
      <c r="T3249" s="20"/>
      <c r="U3249" s="20"/>
      <c r="V3249" s="106">
        <f t="shared" si="480"/>
        <v>327700</v>
      </c>
      <c r="W3249" s="106">
        <f t="shared" si="478"/>
        <v>327700</v>
      </c>
      <c r="X3249" s="107">
        <v>0</v>
      </c>
      <c r="Y3249" s="107">
        <f t="shared" si="482"/>
        <v>327700</v>
      </c>
      <c r="Z3249" s="22">
        <v>0.01</v>
      </c>
    </row>
    <row r="3250" spans="1:26" ht="24.75" thickBot="1" x14ac:dyDescent="0.6">
      <c r="A3250" s="41">
        <v>2755</v>
      </c>
      <c r="B3250" s="20" t="s">
        <v>62</v>
      </c>
      <c r="C3250" s="20" t="s">
        <v>310</v>
      </c>
      <c r="D3250" s="20" t="s">
        <v>308</v>
      </c>
      <c r="E3250" s="20" t="s">
        <v>257</v>
      </c>
      <c r="F3250" s="20" t="s">
        <v>309</v>
      </c>
      <c r="G3250" s="20">
        <v>1</v>
      </c>
      <c r="H3250" s="20">
        <f t="shared" si="481"/>
        <v>3277</v>
      </c>
      <c r="I3250" s="20">
        <f>VLOOKUP(C3250,'[2]คำนวณภาษีทั้ง อปท.'!$P:$AE,16,0)</f>
        <v>100</v>
      </c>
      <c r="J3250" s="106">
        <f t="shared" si="479"/>
        <v>327700</v>
      </c>
      <c r="K3250" s="20">
        <v>2</v>
      </c>
      <c r="L3250" s="20"/>
      <c r="M3250" s="20"/>
      <c r="N3250" s="20">
        <v>1</v>
      </c>
      <c r="O3250" s="20"/>
      <c r="P3250" s="20">
        <v>100</v>
      </c>
      <c r="Q3250" s="20"/>
      <c r="R3250" s="20"/>
      <c r="S3250" s="20"/>
      <c r="T3250" s="20"/>
      <c r="U3250" s="20"/>
      <c r="V3250" s="106">
        <f t="shared" si="480"/>
        <v>327700</v>
      </c>
      <c r="W3250" s="106">
        <f t="shared" si="478"/>
        <v>327700</v>
      </c>
      <c r="X3250" s="107">
        <v>0</v>
      </c>
      <c r="Y3250" s="107">
        <f t="shared" si="482"/>
        <v>327700</v>
      </c>
      <c r="Z3250" s="22">
        <v>0.01</v>
      </c>
    </row>
    <row r="3251" spans="1:26" ht="24.75" thickBot="1" x14ac:dyDescent="0.6">
      <c r="A3251" s="41">
        <v>2756</v>
      </c>
      <c r="B3251" s="20" t="s">
        <v>62</v>
      </c>
      <c r="C3251" s="20" t="s">
        <v>311</v>
      </c>
      <c r="D3251" s="20" t="s">
        <v>308</v>
      </c>
      <c r="E3251" s="20" t="s">
        <v>275</v>
      </c>
      <c r="F3251" s="20" t="s">
        <v>312</v>
      </c>
      <c r="G3251" s="20">
        <v>1</v>
      </c>
      <c r="H3251" s="20">
        <f t="shared" si="481"/>
        <v>3346</v>
      </c>
      <c r="I3251" s="20">
        <f>VLOOKUP(C3251,'[2]คำนวณภาษีทั้ง อปท.'!$P:$AE,16,0)</f>
        <v>100</v>
      </c>
      <c r="J3251" s="106">
        <f t="shared" si="479"/>
        <v>334600</v>
      </c>
      <c r="K3251" s="20">
        <v>2</v>
      </c>
      <c r="L3251" s="20"/>
      <c r="M3251" s="20"/>
      <c r="N3251" s="20">
        <v>1</v>
      </c>
      <c r="O3251" s="20"/>
      <c r="P3251" s="20">
        <v>100</v>
      </c>
      <c r="Q3251" s="20"/>
      <c r="R3251" s="20"/>
      <c r="S3251" s="20"/>
      <c r="T3251" s="20"/>
      <c r="U3251" s="20"/>
      <c r="V3251" s="106">
        <f t="shared" si="480"/>
        <v>334600</v>
      </c>
      <c r="W3251" s="106">
        <f t="shared" si="478"/>
        <v>334600</v>
      </c>
      <c r="X3251" s="107">
        <v>0</v>
      </c>
      <c r="Y3251" s="107">
        <f t="shared" si="482"/>
        <v>334600</v>
      </c>
      <c r="Z3251" s="22">
        <v>0.01</v>
      </c>
    </row>
    <row r="3252" spans="1:26" ht="24.75" thickBot="1" x14ac:dyDescent="0.6">
      <c r="A3252" s="41">
        <v>2757</v>
      </c>
      <c r="B3252" s="20" t="s">
        <v>62</v>
      </c>
      <c r="C3252" s="20" t="s">
        <v>313</v>
      </c>
      <c r="D3252" s="20" t="s">
        <v>308</v>
      </c>
      <c r="E3252" s="20" t="s">
        <v>257</v>
      </c>
      <c r="F3252" s="20" t="s">
        <v>314</v>
      </c>
      <c r="G3252" s="20">
        <v>1</v>
      </c>
      <c r="H3252" s="20">
        <f t="shared" si="481"/>
        <v>3278</v>
      </c>
      <c r="I3252" s="20">
        <f>VLOOKUP(C3252,'[2]คำนวณภาษีทั้ง อปท.'!$P:$AE,16,0)</f>
        <v>100</v>
      </c>
      <c r="J3252" s="106">
        <f t="shared" si="479"/>
        <v>327800</v>
      </c>
      <c r="K3252" s="20">
        <v>2</v>
      </c>
      <c r="L3252" s="20"/>
      <c r="M3252" s="20"/>
      <c r="N3252" s="20">
        <v>1</v>
      </c>
      <c r="O3252" s="20"/>
      <c r="P3252" s="20">
        <v>100</v>
      </c>
      <c r="Q3252" s="20"/>
      <c r="R3252" s="20"/>
      <c r="S3252" s="20"/>
      <c r="T3252" s="20"/>
      <c r="U3252" s="20"/>
      <c r="V3252" s="106">
        <f t="shared" si="480"/>
        <v>327800</v>
      </c>
      <c r="W3252" s="106">
        <f t="shared" si="478"/>
        <v>327800</v>
      </c>
      <c r="X3252" s="107">
        <v>0</v>
      </c>
      <c r="Y3252" s="107">
        <f t="shared" si="482"/>
        <v>327800</v>
      </c>
      <c r="Z3252" s="22">
        <v>0.01</v>
      </c>
    </row>
    <row r="3253" spans="1:26" ht="24.75" thickBot="1" x14ac:dyDescent="0.6">
      <c r="A3253" s="41">
        <v>2758</v>
      </c>
      <c r="B3253" s="20" t="s">
        <v>62</v>
      </c>
      <c r="C3253" s="20" t="s">
        <v>315</v>
      </c>
      <c r="D3253" s="20" t="s">
        <v>305</v>
      </c>
      <c r="E3253" s="20" t="s">
        <v>257</v>
      </c>
      <c r="F3253" s="20" t="s">
        <v>316</v>
      </c>
      <c r="G3253" s="20">
        <v>1</v>
      </c>
      <c r="H3253" s="20">
        <f t="shared" si="481"/>
        <v>4888</v>
      </c>
      <c r="I3253" s="20">
        <f>VLOOKUP(C3253,'[2]คำนวณภาษีทั้ง อปท.'!$P:$AE,16,0)</f>
        <v>100</v>
      </c>
      <c r="J3253" s="106">
        <f t="shared" si="479"/>
        <v>488800</v>
      </c>
      <c r="K3253" s="20">
        <v>2</v>
      </c>
      <c r="L3253" s="20"/>
      <c r="M3253" s="20"/>
      <c r="N3253" s="20">
        <v>1</v>
      </c>
      <c r="O3253" s="20"/>
      <c r="P3253" s="20">
        <v>100</v>
      </c>
      <c r="Q3253" s="20"/>
      <c r="R3253" s="20"/>
      <c r="S3253" s="20"/>
      <c r="T3253" s="20"/>
      <c r="U3253" s="20"/>
      <c r="V3253" s="106">
        <f t="shared" si="480"/>
        <v>488800</v>
      </c>
      <c r="W3253" s="106">
        <f t="shared" si="478"/>
        <v>488800</v>
      </c>
      <c r="X3253" s="107">
        <v>0</v>
      </c>
      <c r="Y3253" s="107">
        <f t="shared" si="482"/>
        <v>488800</v>
      </c>
      <c r="Z3253" s="22">
        <v>0.01</v>
      </c>
    </row>
    <row r="3254" spans="1:26" ht="24.75" thickBot="1" x14ac:dyDescent="0.6">
      <c r="A3254" s="41">
        <v>2759</v>
      </c>
      <c r="B3254" s="20" t="s">
        <v>62</v>
      </c>
      <c r="C3254" s="20" t="s">
        <v>317</v>
      </c>
      <c r="D3254" s="20" t="s">
        <v>267</v>
      </c>
      <c r="E3254" s="20" t="s">
        <v>249</v>
      </c>
      <c r="F3254" s="20" t="s">
        <v>297</v>
      </c>
      <c r="G3254" s="20">
        <v>1</v>
      </c>
      <c r="H3254" s="20">
        <f t="shared" si="481"/>
        <v>3026</v>
      </c>
      <c r="I3254" s="20">
        <f>VLOOKUP(C3254,'[2]คำนวณภาษีทั้ง อปท.'!$P:$AE,16,0)</f>
        <v>100</v>
      </c>
      <c r="J3254" s="106">
        <f t="shared" si="479"/>
        <v>302600</v>
      </c>
      <c r="K3254" s="20">
        <v>2</v>
      </c>
      <c r="L3254" s="20"/>
      <c r="M3254" s="20"/>
      <c r="N3254" s="20">
        <v>1</v>
      </c>
      <c r="O3254" s="20"/>
      <c r="P3254" s="20">
        <v>100</v>
      </c>
      <c r="Q3254" s="20"/>
      <c r="R3254" s="20"/>
      <c r="S3254" s="20"/>
      <c r="T3254" s="20"/>
      <c r="U3254" s="20"/>
      <c r="V3254" s="106">
        <f t="shared" si="480"/>
        <v>302600</v>
      </c>
      <c r="W3254" s="106">
        <f t="shared" si="478"/>
        <v>302600</v>
      </c>
      <c r="X3254" s="107">
        <v>0</v>
      </c>
      <c r="Y3254" s="107">
        <f t="shared" si="482"/>
        <v>302600</v>
      </c>
      <c r="Z3254" s="22">
        <v>0.01</v>
      </c>
    </row>
    <row r="3255" spans="1:26" ht="24.75" thickBot="1" x14ac:dyDescent="0.6">
      <c r="A3255" s="41">
        <v>2760</v>
      </c>
      <c r="B3255" s="20" t="s">
        <v>62</v>
      </c>
      <c r="C3255" s="20" t="s">
        <v>318</v>
      </c>
      <c r="D3255" s="20" t="s">
        <v>267</v>
      </c>
      <c r="E3255" s="20" t="s">
        <v>249</v>
      </c>
      <c r="F3255" s="20" t="s">
        <v>273</v>
      </c>
      <c r="G3255" s="20">
        <v>1</v>
      </c>
      <c r="H3255" s="20">
        <f t="shared" si="481"/>
        <v>3069</v>
      </c>
      <c r="I3255" s="20">
        <f>VLOOKUP(C3255,'[2]คำนวณภาษีทั้ง อปท.'!$P:$AE,16,0)</f>
        <v>100</v>
      </c>
      <c r="J3255" s="106">
        <f t="shared" si="479"/>
        <v>306900</v>
      </c>
      <c r="K3255" s="20">
        <v>2</v>
      </c>
      <c r="L3255" s="20"/>
      <c r="M3255" s="20"/>
      <c r="N3255" s="20">
        <v>1</v>
      </c>
      <c r="O3255" s="20"/>
      <c r="P3255" s="20">
        <v>100</v>
      </c>
      <c r="Q3255" s="20"/>
      <c r="R3255" s="20"/>
      <c r="S3255" s="20"/>
      <c r="T3255" s="20"/>
      <c r="U3255" s="20"/>
      <c r="V3255" s="106">
        <f t="shared" si="480"/>
        <v>306900</v>
      </c>
      <c r="W3255" s="106">
        <f t="shared" si="478"/>
        <v>306900</v>
      </c>
      <c r="X3255" s="107">
        <v>0</v>
      </c>
      <c r="Y3255" s="107">
        <f t="shared" si="482"/>
        <v>306900</v>
      </c>
      <c r="Z3255" s="22">
        <v>0.01</v>
      </c>
    </row>
    <row r="3256" spans="1:26" ht="24.75" thickBot="1" x14ac:dyDescent="0.6">
      <c r="A3256" s="41">
        <v>2761</v>
      </c>
      <c r="B3256" s="20" t="s">
        <v>62</v>
      </c>
      <c r="C3256" s="20" t="s">
        <v>319</v>
      </c>
      <c r="D3256" s="20" t="s">
        <v>270</v>
      </c>
      <c r="E3256" s="20" t="s">
        <v>253</v>
      </c>
      <c r="F3256" s="20" t="s">
        <v>308</v>
      </c>
      <c r="G3256" s="20">
        <v>1</v>
      </c>
      <c r="H3256" s="20">
        <f t="shared" si="481"/>
        <v>2308</v>
      </c>
      <c r="I3256" s="20">
        <f>VLOOKUP(C3256,'[2]คำนวณภาษีทั้ง อปท.'!$P:$AE,16,0)</f>
        <v>100</v>
      </c>
      <c r="J3256" s="106">
        <f t="shared" si="479"/>
        <v>230800</v>
      </c>
      <c r="K3256" s="20">
        <v>2</v>
      </c>
      <c r="L3256" s="20"/>
      <c r="M3256" s="20"/>
      <c r="N3256" s="20">
        <v>1</v>
      </c>
      <c r="O3256" s="20"/>
      <c r="P3256" s="20">
        <v>100</v>
      </c>
      <c r="Q3256" s="20"/>
      <c r="R3256" s="20"/>
      <c r="S3256" s="20"/>
      <c r="T3256" s="20"/>
      <c r="U3256" s="20"/>
      <c r="V3256" s="106">
        <f t="shared" si="480"/>
        <v>230800</v>
      </c>
      <c r="W3256" s="106">
        <f t="shared" si="478"/>
        <v>230800</v>
      </c>
      <c r="X3256" s="107">
        <v>0</v>
      </c>
      <c r="Y3256" s="107">
        <f t="shared" si="482"/>
        <v>230800</v>
      </c>
      <c r="Z3256" s="22">
        <v>0.01</v>
      </c>
    </row>
    <row r="3257" spans="1:26" ht="24.75" thickBot="1" x14ac:dyDescent="0.6">
      <c r="A3257" s="41">
        <v>2762</v>
      </c>
      <c r="B3257" s="20" t="s">
        <v>62</v>
      </c>
      <c r="C3257" s="20" t="s">
        <v>320</v>
      </c>
      <c r="D3257" s="20" t="s">
        <v>254</v>
      </c>
      <c r="E3257" s="20" t="s">
        <v>253</v>
      </c>
      <c r="F3257" s="20" t="s">
        <v>270</v>
      </c>
      <c r="G3257" s="20">
        <v>1</v>
      </c>
      <c r="H3257" s="20">
        <f t="shared" si="481"/>
        <v>3905</v>
      </c>
      <c r="I3257" s="20">
        <f>VLOOKUP(C3257,'[2]คำนวณภาษีทั้ง อปท.'!$P:$AE,16,0)</f>
        <v>100</v>
      </c>
      <c r="J3257" s="106">
        <f t="shared" si="479"/>
        <v>390500</v>
      </c>
      <c r="K3257" s="20">
        <v>2</v>
      </c>
      <c r="L3257" s="20"/>
      <c r="M3257" s="20"/>
      <c r="N3257" s="20">
        <v>1</v>
      </c>
      <c r="O3257" s="20"/>
      <c r="P3257" s="20">
        <v>100</v>
      </c>
      <c r="Q3257" s="20"/>
      <c r="R3257" s="20"/>
      <c r="S3257" s="20"/>
      <c r="T3257" s="20"/>
      <c r="U3257" s="20"/>
      <c r="V3257" s="106">
        <f t="shared" si="480"/>
        <v>390500</v>
      </c>
      <c r="W3257" s="106">
        <f t="shared" si="478"/>
        <v>390500</v>
      </c>
      <c r="X3257" s="107">
        <v>0</v>
      </c>
      <c r="Y3257" s="107">
        <f t="shared" si="482"/>
        <v>390500</v>
      </c>
      <c r="Z3257" s="22">
        <v>0.01</v>
      </c>
    </row>
    <row r="3258" spans="1:26" ht="24.75" thickBot="1" x14ac:dyDescent="0.6">
      <c r="A3258" s="41">
        <v>2763</v>
      </c>
      <c r="B3258" s="20" t="s">
        <v>62</v>
      </c>
      <c r="C3258" s="20" t="s">
        <v>321</v>
      </c>
      <c r="D3258" s="20" t="s">
        <v>270</v>
      </c>
      <c r="E3258" s="20" t="s">
        <v>249</v>
      </c>
      <c r="F3258" s="20" t="s">
        <v>257</v>
      </c>
      <c r="G3258" s="20">
        <v>1</v>
      </c>
      <c r="H3258" s="20">
        <f t="shared" si="481"/>
        <v>2200</v>
      </c>
      <c r="I3258" s="20">
        <f>VLOOKUP(C3258,'[2]คำนวณภาษีทั้ง อปท.'!$P:$AE,16,0)</f>
        <v>100</v>
      </c>
      <c r="J3258" s="106">
        <f t="shared" si="479"/>
        <v>220000</v>
      </c>
      <c r="K3258" s="20">
        <v>2</v>
      </c>
      <c r="L3258" s="20"/>
      <c r="M3258" s="20"/>
      <c r="N3258" s="20">
        <v>1</v>
      </c>
      <c r="O3258" s="20"/>
      <c r="P3258" s="20">
        <v>100</v>
      </c>
      <c r="Q3258" s="20"/>
      <c r="R3258" s="20"/>
      <c r="S3258" s="20"/>
      <c r="T3258" s="20"/>
      <c r="U3258" s="20"/>
      <c r="V3258" s="106">
        <f t="shared" si="480"/>
        <v>220000</v>
      </c>
      <c r="W3258" s="106">
        <f t="shared" si="478"/>
        <v>220000</v>
      </c>
      <c r="X3258" s="107">
        <v>0</v>
      </c>
      <c r="Y3258" s="107">
        <f t="shared" si="482"/>
        <v>220000</v>
      </c>
      <c r="Z3258" s="22">
        <v>0.01</v>
      </c>
    </row>
    <row r="3259" spans="1:26" ht="24.75" thickBot="1" x14ac:dyDescent="0.6">
      <c r="A3259" s="41">
        <v>2764</v>
      </c>
      <c r="B3259" s="20" t="s">
        <v>62</v>
      </c>
      <c r="C3259" s="20" t="s">
        <v>322</v>
      </c>
      <c r="D3259" s="20" t="s">
        <v>270</v>
      </c>
      <c r="E3259" s="20" t="s">
        <v>249</v>
      </c>
      <c r="F3259" s="20" t="s">
        <v>275</v>
      </c>
      <c r="G3259" s="20">
        <v>1</v>
      </c>
      <c r="H3259" s="20">
        <f t="shared" si="481"/>
        <v>2201</v>
      </c>
      <c r="I3259" s="20">
        <f>VLOOKUP(C3259,'[2]คำนวณภาษีทั้ง อปท.'!$P:$AE,16,0)</f>
        <v>100</v>
      </c>
      <c r="J3259" s="106">
        <f t="shared" si="479"/>
        <v>220100</v>
      </c>
      <c r="K3259" s="20">
        <v>2</v>
      </c>
      <c r="L3259" s="20"/>
      <c r="M3259" s="20"/>
      <c r="N3259" s="20">
        <v>1</v>
      </c>
      <c r="O3259" s="20"/>
      <c r="P3259" s="20">
        <v>100</v>
      </c>
      <c r="Q3259" s="20"/>
      <c r="R3259" s="20"/>
      <c r="S3259" s="20"/>
      <c r="T3259" s="20"/>
      <c r="U3259" s="20"/>
      <c r="V3259" s="106">
        <f t="shared" si="480"/>
        <v>220100</v>
      </c>
      <c r="W3259" s="106">
        <f t="shared" si="478"/>
        <v>220100</v>
      </c>
      <c r="X3259" s="107">
        <v>0</v>
      </c>
      <c r="Y3259" s="107">
        <f t="shared" si="482"/>
        <v>220100</v>
      </c>
      <c r="Z3259" s="22">
        <v>0.01</v>
      </c>
    </row>
    <row r="3260" spans="1:26" ht="24.75" thickBot="1" x14ac:dyDescent="0.6">
      <c r="A3260" s="41">
        <v>2765</v>
      </c>
      <c r="B3260" s="20" t="s">
        <v>62</v>
      </c>
      <c r="C3260" s="20" t="s">
        <v>323</v>
      </c>
      <c r="D3260" s="20" t="s">
        <v>270</v>
      </c>
      <c r="E3260" s="20" t="s">
        <v>249</v>
      </c>
      <c r="F3260" s="20" t="s">
        <v>257</v>
      </c>
      <c r="G3260" s="20">
        <v>1</v>
      </c>
      <c r="H3260" s="20">
        <f t="shared" si="481"/>
        <v>2200</v>
      </c>
      <c r="I3260" s="20">
        <f>VLOOKUP(C3260,'[2]คำนวณภาษีทั้ง อปท.'!$P:$AE,16,0)</f>
        <v>100</v>
      </c>
      <c r="J3260" s="106">
        <f t="shared" si="479"/>
        <v>220000</v>
      </c>
      <c r="K3260" s="20">
        <v>2</v>
      </c>
      <c r="L3260" s="20"/>
      <c r="M3260" s="20"/>
      <c r="N3260" s="20">
        <v>1</v>
      </c>
      <c r="O3260" s="20"/>
      <c r="P3260" s="20">
        <v>100</v>
      </c>
      <c r="Q3260" s="20"/>
      <c r="R3260" s="20"/>
      <c r="S3260" s="20"/>
      <c r="T3260" s="20"/>
      <c r="U3260" s="20"/>
      <c r="V3260" s="106">
        <f t="shared" si="480"/>
        <v>220000</v>
      </c>
      <c r="W3260" s="106">
        <f t="shared" si="478"/>
        <v>220000</v>
      </c>
      <c r="X3260" s="107">
        <v>0</v>
      </c>
      <c r="Y3260" s="107">
        <f t="shared" si="482"/>
        <v>220000</v>
      </c>
      <c r="Z3260" s="22">
        <v>0.01</v>
      </c>
    </row>
    <row r="3261" spans="1:26" ht="24.75" thickBot="1" x14ac:dyDescent="0.6">
      <c r="A3261" s="41">
        <v>2766</v>
      </c>
      <c r="B3261" s="20" t="s">
        <v>62</v>
      </c>
      <c r="C3261" s="20" t="s">
        <v>324</v>
      </c>
      <c r="D3261" s="20" t="s">
        <v>270</v>
      </c>
      <c r="E3261" s="20" t="s">
        <v>249</v>
      </c>
      <c r="F3261" s="20" t="s">
        <v>256</v>
      </c>
      <c r="G3261" s="20">
        <v>1</v>
      </c>
      <c r="H3261" s="20">
        <f t="shared" si="481"/>
        <v>2233</v>
      </c>
      <c r="I3261" s="20">
        <f>VLOOKUP(C3261,'[2]คำนวณภาษีทั้ง อปท.'!$P:$AE,16,0)</f>
        <v>100</v>
      </c>
      <c r="J3261" s="106">
        <f t="shared" si="479"/>
        <v>223300</v>
      </c>
      <c r="K3261" s="20">
        <v>2</v>
      </c>
      <c r="L3261" s="20"/>
      <c r="M3261" s="20"/>
      <c r="N3261" s="20">
        <v>1</v>
      </c>
      <c r="O3261" s="20"/>
      <c r="P3261" s="20">
        <v>100</v>
      </c>
      <c r="Q3261" s="20"/>
      <c r="R3261" s="20"/>
      <c r="S3261" s="20"/>
      <c r="T3261" s="20"/>
      <c r="U3261" s="20"/>
      <c r="V3261" s="106">
        <f t="shared" si="480"/>
        <v>223300</v>
      </c>
      <c r="W3261" s="106">
        <f t="shared" si="478"/>
        <v>223300</v>
      </c>
      <c r="X3261" s="107">
        <v>0</v>
      </c>
      <c r="Y3261" s="107">
        <f t="shared" si="482"/>
        <v>223300</v>
      </c>
      <c r="Z3261" s="22">
        <v>0.01</v>
      </c>
    </row>
    <row r="3262" spans="1:26" ht="24.75" thickBot="1" x14ac:dyDescent="0.6">
      <c r="A3262" s="41">
        <v>2767</v>
      </c>
      <c r="B3262" s="20" t="s">
        <v>62</v>
      </c>
      <c r="C3262" s="20" t="s">
        <v>325</v>
      </c>
      <c r="D3262" s="20" t="s">
        <v>280</v>
      </c>
      <c r="E3262" s="20" t="s">
        <v>275</v>
      </c>
      <c r="F3262" s="20" t="s">
        <v>326</v>
      </c>
      <c r="G3262" s="20">
        <v>1</v>
      </c>
      <c r="H3262" s="20">
        <f t="shared" si="481"/>
        <v>4542</v>
      </c>
      <c r="I3262" s="20">
        <f>VLOOKUP(C3262,'[2]คำนวณภาษีทั้ง อปท.'!$P:$AE,16,0)</f>
        <v>100</v>
      </c>
      <c r="J3262" s="106">
        <f t="shared" si="479"/>
        <v>454200</v>
      </c>
      <c r="K3262" s="20">
        <v>2</v>
      </c>
      <c r="L3262" s="20"/>
      <c r="M3262" s="20"/>
      <c r="N3262" s="20">
        <v>1</v>
      </c>
      <c r="O3262" s="20"/>
      <c r="P3262" s="20">
        <v>100</v>
      </c>
      <c r="Q3262" s="20"/>
      <c r="R3262" s="20"/>
      <c r="S3262" s="20"/>
      <c r="T3262" s="20"/>
      <c r="U3262" s="20"/>
      <c r="V3262" s="106">
        <f t="shared" si="480"/>
        <v>454200</v>
      </c>
      <c r="W3262" s="106">
        <f t="shared" si="478"/>
        <v>454200</v>
      </c>
      <c r="X3262" s="107">
        <v>0</v>
      </c>
      <c r="Y3262" s="107">
        <f t="shared" si="482"/>
        <v>454200</v>
      </c>
      <c r="Z3262" s="22">
        <v>0.01</v>
      </c>
    </row>
    <row r="3263" spans="1:26" ht="24.75" thickBot="1" x14ac:dyDescent="0.6">
      <c r="A3263" s="41">
        <v>2768</v>
      </c>
      <c r="B3263" s="20" t="s">
        <v>62</v>
      </c>
      <c r="C3263" s="20" t="s">
        <v>327</v>
      </c>
      <c r="D3263" s="20" t="s">
        <v>270</v>
      </c>
      <c r="E3263" s="20" t="s">
        <v>249</v>
      </c>
      <c r="F3263" s="20" t="s">
        <v>328</v>
      </c>
      <c r="G3263" s="20">
        <v>1</v>
      </c>
      <c r="H3263" s="20">
        <f t="shared" si="481"/>
        <v>2225</v>
      </c>
      <c r="I3263" s="20">
        <f>VLOOKUP(C3263,'[2]คำนวณภาษีทั้ง อปท.'!$P:$AE,16,0)</f>
        <v>100</v>
      </c>
      <c r="J3263" s="106">
        <f t="shared" si="479"/>
        <v>222500</v>
      </c>
      <c r="K3263" s="20">
        <v>2</v>
      </c>
      <c r="L3263" s="20"/>
      <c r="M3263" s="20"/>
      <c r="N3263" s="20">
        <v>1</v>
      </c>
      <c r="O3263" s="20"/>
      <c r="P3263" s="20">
        <v>100</v>
      </c>
      <c r="Q3263" s="20"/>
      <c r="R3263" s="20"/>
      <c r="S3263" s="20"/>
      <c r="T3263" s="20"/>
      <c r="U3263" s="20"/>
      <c r="V3263" s="106">
        <f t="shared" si="480"/>
        <v>222500</v>
      </c>
      <c r="W3263" s="106">
        <f t="shared" si="478"/>
        <v>222500</v>
      </c>
      <c r="X3263" s="107">
        <v>0</v>
      </c>
      <c r="Y3263" s="107">
        <f t="shared" si="482"/>
        <v>222500</v>
      </c>
      <c r="Z3263" s="22">
        <v>0.01</v>
      </c>
    </row>
    <row r="3264" spans="1:26" ht="24.75" thickBot="1" x14ac:dyDescent="0.6">
      <c r="A3264" s="41">
        <v>2769</v>
      </c>
      <c r="B3264" s="20" t="s">
        <v>62</v>
      </c>
      <c r="C3264" s="109" t="s">
        <v>329</v>
      </c>
      <c r="D3264" s="20">
        <v>31</v>
      </c>
      <c r="E3264" s="20">
        <v>0</v>
      </c>
      <c r="F3264" s="20">
        <v>32</v>
      </c>
      <c r="G3264" s="20">
        <v>1</v>
      </c>
      <c r="H3264" s="20">
        <f t="shared" ref="H3264:H3269" si="483">SUM(D3264*400)+(E3264*100)+F3264</f>
        <v>12432</v>
      </c>
      <c r="I3264" s="20">
        <v>100</v>
      </c>
      <c r="J3264" s="106">
        <f t="shared" si="479"/>
        <v>1243200</v>
      </c>
      <c r="K3264" s="20">
        <v>2</v>
      </c>
      <c r="L3264" s="20"/>
      <c r="M3264" s="20"/>
      <c r="N3264" s="20">
        <v>1</v>
      </c>
      <c r="O3264" s="20"/>
      <c r="P3264" s="20">
        <v>100</v>
      </c>
      <c r="Q3264" s="20"/>
      <c r="R3264" s="20"/>
      <c r="S3264" s="20"/>
      <c r="T3264" s="20"/>
      <c r="U3264" s="20"/>
      <c r="V3264" s="106">
        <f t="shared" si="480"/>
        <v>1243200</v>
      </c>
      <c r="W3264" s="106">
        <f t="shared" si="478"/>
        <v>1243200</v>
      </c>
      <c r="X3264" s="107">
        <v>0</v>
      </c>
      <c r="Y3264" s="107">
        <f t="shared" si="482"/>
        <v>1243200</v>
      </c>
      <c r="Z3264" s="22">
        <v>0.01</v>
      </c>
    </row>
    <row r="3265" spans="1:26" ht="24.75" thickBot="1" x14ac:dyDescent="0.6">
      <c r="A3265" s="41">
        <v>2770</v>
      </c>
      <c r="B3265" s="20" t="s">
        <v>62</v>
      </c>
      <c r="C3265" s="109" t="s">
        <v>330</v>
      </c>
      <c r="D3265" s="20">
        <v>32</v>
      </c>
      <c r="E3265" s="20">
        <v>1</v>
      </c>
      <c r="F3265" s="20">
        <v>25</v>
      </c>
      <c r="G3265" s="20">
        <v>1</v>
      </c>
      <c r="H3265" s="20">
        <f t="shared" si="483"/>
        <v>12925</v>
      </c>
      <c r="I3265" s="20">
        <v>100</v>
      </c>
      <c r="J3265" s="106">
        <f t="shared" si="479"/>
        <v>1292500</v>
      </c>
      <c r="K3265" s="20">
        <v>2</v>
      </c>
      <c r="L3265" s="20"/>
      <c r="M3265" s="20"/>
      <c r="N3265" s="20">
        <v>1</v>
      </c>
      <c r="O3265" s="20"/>
      <c r="P3265" s="20">
        <v>100</v>
      </c>
      <c r="Q3265" s="20"/>
      <c r="R3265" s="20"/>
      <c r="S3265" s="20"/>
      <c r="T3265" s="20"/>
      <c r="U3265" s="20"/>
      <c r="V3265" s="106">
        <f t="shared" si="480"/>
        <v>1292500</v>
      </c>
      <c r="W3265" s="106">
        <f t="shared" ref="W3265:W3328" si="484">V3265</f>
        <v>1292500</v>
      </c>
      <c r="X3265" s="107">
        <v>0</v>
      </c>
      <c r="Y3265" s="107">
        <f t="shared" si="482"/>
        <v>1292500</v>
      </c>
      <c r="Z3265" s="22">
        <v>0.01</v>
      </c>
    </row>
    <row r="3266" spans="1:26" ht="24.75" thickBot="1" x14ac:dyDescent="0.6">
      <c r="A3266" s="41">
        <v>2771</v>
      </c>
      <c r="B3266" s="20" t="s">
        <v>62</v>
      </c>
      <c r="C3266" s="109" t="s">
        <v>331</v>
      </c>
      <c r="D3266" s="20">
        <v>6</v>
      </c>
      <c r="E3266" s="20">
        <v>0</v>
      </c>
      <c r="F3266" s="20">
        <v>46</v>
      </c>
      <c r="G3266" s="20">
        <v>1</v>
      </c>
      <c r="H3266" s="20">
        <f t="shared" si="483"/>
        <v>2446</v>
      </c>
      <c r="I3266" s="20">
        <v>100</v>
      </c>
      <c r="J3266" s="106">
        <f t="shared" si="479"/>
        <v>244600</v>
      </c>
      <c r="K3266" s="20">
        <v>2</v>
      </c>
      <c r="L3266" s="20"/>
      <c r="M3266" s="20"/>
      <c r="N3266" s="20">
        <v>1</v>
      </c>
      <c r="O3266" s="20"/>
      <c r="P3266" s="20">
        <v>100</v>
      </c>
      <c r="Q3266" s="20"/>
      <c r="R3266" s="20"/>
      <c r="S3266" s="20"/>
      <c r="T3266" s="20"/>
      <c r="U3266" s="20"/>
      <c r="V3266" s="106">
        <f t="shared" si="480"/>
        <v>244600</v>
      </c>
      <c r="W3266" s="106">
        <f t="shared" si="484"/>
        <v>244600</v>
      </c>
      <c r="X3266" s="107">
        <v>0</v>
      </c>
      <c r="Y3266" s="107">
        <f t="shared" si="482"/>
        <v>244600</v>
      </c>
      <c r="Z3266" s="22">
        <v>0.01</v>
      </c>
    </row>
    <row r="3267" spans="1:26" ht="24.75" thickBot="1" x14ac:dyDescent="0.6">
      <c r="A3267" s="41">
        <v>2772</v>
      </c>
      <c r="B3267" s="20" t="s">
        <v>62</v>
      </c>
      <c r="C3267" s="109" t="s">
        <v>331</v>
      </c>
      <c r="D3267" s="20">
        <v>5</v>
      </c>
      <c r="E3267" s="20">
        <v>0</v>
      </c>
      <c r="F3267" s="20">
        <v>83</v>
      </c>
      <c r="G3267" s="20">
        <v>1</v>
      </c>
      <c r="H3267" s="20">
        <f t="shared" si="483"/>
        <v>2083</v>
      </c>
      <c r="I3267" s="20">
        <v>100</v>
      </c>
      <c r="J3267" s="106">
        <f t="shared" si="479"/>
        <v>208300</v>
      </c>
      <c r="K3267" s="20">
        <v>2</v>
      </c>
      <c r="L3267" s="20"/>
      <c r="M3267" s="20"/>
      <c r="N3267" s="20">
        <v>1</v>
      </c>
      <c r="O3267" s="20"/>
      <c r="P3267" s="20">
        <v>100</v>
      </c>
      <c r="Q3267" s="20"/>
      <c r="R3267" s="20"/>
      <c r="S3267" s="20"/>
      <c r="T3267" s="20"/>
      <c r="U3267" s="20"/>
      <c r="V3267" s="106">
        <f t="shared" si="480"/>
        <v>208300</v>
      </c>
      <c r="W3267" s="106">
        <f t="shared" si="484"/>
        <v>208300</v>
      </c>
      <c r="X3267" s="107">
        <v>0</v>
      </c>
      <c r="Y3267" s="107">
        <f t="shared" si="482"/>
        <v>208300</v>
      </c>
      <c r="Z3267" s="22">
        <v>0.01</v>
      </c>
    </row>
    <row r="3268" spans="1:26" ht="24.75" thickBot="1" x14ac:dyDescent="0.6">
      <c r="A3268" s="41">
        <v>2773</v>
      </c>
      <c r="B3268" s="20" t="s">
        <v>62</v>
      </c>
      <c r="C3268" s="109" t="s">
        <v>332</v>
      </c>
      <c r="D3268" s="20">
        <v>4</v>
      </c>
      <c r="E3268" s="20">
        <v>3</v>
      </c>
      <c r="F3268" s="20">
        <v>32</v>
      </c>
      <c r="G3268" s="20">
        <v>1</v>
      </c>
      <c r="H3268" s="20">
        <f t="shared" si="483"/>
        <v>1932</v>
      </c>
      <c r="I3268" s="20">
        <v>100</v>
      </c>
      <c r="J3268" s="106">
        <f t="shared" si="479"/>
        <v>193200</v>
      </c>
      <c r="K3268" s="20">
        <v>2</v>
      </c>
      <c r="L3268" s="20"/>
      <c r="M3268" s="20"/>
      <c r="N3268" s="20">
        <v>1</v>
      </c>
      <c r="O3268" s="20"/>
      <c r="P3268" s="20">
        <v>100</v>
      </c>
      <c r="Q3268" s="20"/>
      <c r="R3268" s="20"/>
      <c r="S3268" s="20"/>
      <c r="T3268" s="20"/>
      <c r="U3268" s="20"/>
      <c r="V3268" s="106">
        <f t="shared" si="480"/>
        <v>193200</v>
      </c>
      <c r="W3268" s="106">
        <f t="shared" si="484"/>
        <v>193200</v>
      </c>
      <c r="X3268" s="107">
        <v>0</v>
      </c>
      <c r="Y3268" s="107">
        <f t="shared" si="482"/>
        <v>193200</v>
      </c>
      <c r="Z3268" s="22">
        <v>0.01</v>
      </c>
    </row>
    <row r="3269" spans="1:26" ht="24.75" thickBot="1" x14ac:dyDescent="0.6">
      <c r="A3269" s="41">
        <v>2774</v>
      </c>
      <c r="B3269" s="20" t="s">
        <v>62</v>
      </c>
      <c r="C3269" s="109" t="s">
        <v>333</v>
      </c>
      <c r="D3269" s="20">
        <v>4</v>
      </c>
      <c r="E3269" s="20">
        <v>2</v>
      </c>
      <c r="F3269" s="20">
        <v>72</v>
      </c>
      <c r="G3269" s="20">
        <v>1</v>
      </c>
      <c r="H3269" s="20">
        <f t="shared" si="483"/>
        <v>1872</v>
      </c>
      <c r="I3269" s="20">
        <v>100</v>
      </c>
      <c r="J3269" s="106">
        <f t="shared" si="479"/>
        <v>187200</v>
      </c>
      <c r="K3269" s="20">
        <v>2</v>
      </c>
      <c r="L3269" s="20"/>
      <c r="M3269" s="20"/>
      <c r="N3269" s="20">
        <v>1</v>
      </c>
      <c r="O3269" s="20"/>
      <c r="P3269" s="20">
        <v>100</v>
      </c>
      <c r="Q3269" s="20"/>
      <c r="R3269" s="20"/>
      <c r="S3269" s="20"/>
      <c r="T3269" s="20"/>
      <c r="U3269" s="20"/>
      <c r="V3269" s="106">
        <f t="shared" si="480"/>
        <v>187200</v>
      </c>
      <c r="W3269" s="106">
        <f t="shared" si="484"/>
        <v>187200</v>
      </c>
      <c r="X3269" s="107">
        <v>0</v>
      </c>
      <c r="Y3269" s="107">
        <f t="shared" si="482"/>
        <v>187200</v>
      </c>
      <c r="Z3269" s="22">
        <v>0.01</v>
      </c>
    </row>
    <row r="3270" spans="1:26" s="3" customFormat="1" ht="45" customHeight="1" thickBot="1" x14ac:dyDescent="0.25">
      <c r="A3270" s="129">
        <v>2736</v>
      </c>
      <c r="B3270" s="29" t="s">
        <v>334</v>
      </c>
      <c r="C3270" s="29">
        <v>2603</v>
      </c>
      <c r="D3270" s="29">
        <v>1</v>
      </c>
      <c r="E3270" s="29">
        <v>0</v>
      </c>
      <c r="F3270" s="29">
        <v>42</v>
      </c>
      <c r="G3270" s="29">
        <v>5</v>
      </c>
      <c r="H3270" s="22">
        <f>SUM(D3270*400)+(E3270*100)+F3270-H3272</f>
        <v>436</v>
      </c>
      <c r="I3270" s="29">
        <f>VLOOKUP(C3270,'[2]คำนวณภาษีทั้ง อปท.'!$P:$AE,16,0)</f>
        <v>100</v>
      </c>
      <c r="J3270" s="112">
        <f>H3270*I3270</f>
        <v>43600</v>
      </c>
      <c r="K3270" s="29">
        <v>2</v>
      </c>
      <c r="L3270" s="14"/>
      <c r="M3270" s="14"/>
      <c r="N3270" s="29"/>
      <c r="O3270" s="29"/>
      <c r="P3270" s="113"/>
      <c r="Q3270" s="112"/>
      <c r="R3270" s="112"/>
      <c r="S3270" s="29"/>
      <c r="T3270" s="29"/>
      <c r="U3270" s="112"/>
      <c r="V3270" s="112">
        <f t="shared" ref="V3270:V3275" si="485">U3270+J3270</f>
        <v>43600</v>
      </c>
      <c r="W3270" s="112">
        <f t="shared" si="484"/>
        <v>43600</v>
      </c>
      <c r="X3270" s="56">
        <v>0</v>
      </c>
      <c r="Y3270" s="56">
        <f>W3270</f>
        <v>43600</v>
      </c>
      <c r="Z3270" s="22">
        <v>0.02</v>
      </c>
    </row>
    <row r="3271" spans="1:26" s="5" customFormat="1" ht="39" customHeight="1" thickBot="1" x14ac:dyDescent="0.25">
      <c r="A3271" s="130"/>
      <c r="B3271" s="20" t="s">
        <v>334</v>
      </c>
      <c r="C3271" s="20">
        <v>2603</v>
      </c>
      <c r="D3271" s="20"/>
      <c r="E3271" s="20"/>
      <c r="F3271" s="20"/>
      <c r="G3271" s="20">
        <v>2</v>
      </c>
      <c r="H3271" s="115"/>
      <c r="I3271" s="20"/>
      <c r="J3271" s="106"/>
      <c r="K3271" s="20">
        <v>2</v>
      </c>
      <c r="L3271" s="14" t="s">
        <v>33</v>
      </c>
      <c r="M3271" s="14" t="s">
        <v>34</v>
      </c>
      <c r="N3271" s="29">
        <v>5</v>
      </c>
      <c r="O3271" s="29">
        <v>360</v>
      </c>
      <c r="P3271" s="113">
        <v>100</v>
      </c>
      <c r="Q3271" s="112">
        <v>8450</v>
      </c>
      <c r="R3271" s="112">
        <f>O3271*Q3271</f>
        <v>3042000</v>
      </c>
      <c r="S3271" s="29">
        <v>31</v>
      </c>
      <c r="T3271" s="29">
        <v>85</v>
      </c>
      <c r="U3271" s="112">
        <f>R3271*(100-T3271)%</f>
        <v>456300</v>
      </c>
      <c r="V3271" s="112">
        <f t="shared" si="485"/>
        <v>456300</v>
      </c>
      <c r="W3271" s="112">
        <f t="shared" si="484"/>
        <v>456300</v>
      </c>
      <c r="X3271" s="56">
        <v>10</v>
      </c>
      <c r="Y3271" s="56" t="s">
        <v>35</v>
      </c>
      <c r="Z3271" s="22">
        <v>0.02</v>
      </c>
    </row>
    <row r="3272" spans="1:26" s="3" customFormat="1" ht="45" customHeight="1" thickBot="1" x14ac:dyDescent="0.25">
      <c r="A3272" s="131"/>
      <c r="B3272" s="29" t="s">
        <v>334</v>
      </c>
      <c r="C3272" s="29">
        <v>2603</v>
      </c>
      <c r="D3272" s="29"/>
      <c r="E3272" s="29"/>
      <c r="F3272" s="29"/>
      <c r="G3272" s="29">
        <v>3</v>
      </c>
      <c r="H3272" s="22">
        <v>6</v>
      </c>
      <c r="I3272" s="29">
        <f>VLOOKUP(C3272,'[2]คำนวณภาษีทั้ง อปท.'!$P:$AE,16,0)</f>
        <v>100</v>
      </c>
      <c r="J3272" s="112">
        <f>H3272*I3272</f>
        <v>600</v>
      </c>
      <c r="K3272" s="29">
        <v>2</v>
      </c>
      <c r="L3272" s="14" t="s">
        <v>33</v>
      </c>
      <c r="M3272" s="29" t="s">
        <v>37</v>
      </c>
      <c r="N3272" s="29">
        <v>3</v>
      </c>
      <c r="O3272" s="29">
        <v>24</v>
      </c>
      <c r="P3272" s="113">
        <v>100</v>
      </c>
      <c r="Q3272" s="112">
        <v>8450</v>
      </c>
      <c r="R3272" s="112">
        <f>O3272*Q3272</f>
        <v>202800</v>
      </c>
      <c r="S3272" s="29">
        <v>21</v>
      </c>
      <c r="T3272" s="29">
        <v>32</v>
      </c>
      <c r="U3272" s="112">
        <f>R3272*(100-T3272)%</f>
        <v>137904</v>
      </c>
      <c r="V3272" s="112">
        <f>U3272+J3272</f>
        <v>138504</v>
      </c>
      <c r="W3272" s="112">
        <f>V3272</f>
        <v>138504</v>
      </c>
      <c r="X3272" s="56" t="s">
        <v>35</v>
      </c>
      <c r="Y3272" s="56">
        <f>W3272</f>
        <v>138504</v>
      </c>
      <c r="Z3272" s="22">
        <v>0.3</v>
      </c>
    </row>
    <row r="3273" spans="1:26" s="3" customFormat="1" ht="34.15" customHeight="1" thickBot="1" x14ac:dyDescent="0.25">
      <c r="A3273" s="129">
        <v>2737</v>
      </c>
      <c r="B3273" s="29" t="s">
        <v>334</v>
      </c>
      <c r="C3273" s="29">
        <v>2561</v>
      </c>
      <c r="D3273" s="29">
        <v>0</v>
      </c>
      <c r="E3273" s="29">
        <v>1</v>
      </c>
      <c r="F3273" s="29">
        <v>20</v>
      </c>
      <c r="G3273" s="29">
        <v>5</v>
      </c>
      <c r="H3273" s="22">
        <f>SUM(D3273*400)+(E3273*100)+F3273</f>
        <v>120</v>
      </c>
      <c r="I3273" s="29">
        <f>VLOOKUP(C3273,'[2]คำนวณภาษีทั้ง อปท.'!$P:$AE,16,0)</f>
        <v>350</v>
      </c>
      <c r="J3273" s="112">
        <f>H3273*I3273</f>
        <v>42000</v>
      </c>
      <c r="K3273" s="29">
        <v>2</v>
      </c>
      <c r="L3273" s="29"/>
      <c r="M3273" s="29"/>
      <c r="N3273" s="29">
        <v>5</v>
      </c>
      <c r="O3273" s="29"/>
      <c r="P3273" s="113">
        <v>100</v>
      </c>
      <c r="Q3273" s="112"/>
      <c r="R3273" s="112"/>
      <c r="S3273" s="29"/>
      <c r="T3273" s="29"/>
      <c r="U3273" s="112"/>
      <c r="V3273" s="112">
        <f t="shared" si="485"/>
        <v>42000</v>
      </c>
      <c r="W3273" s="112">
        <f t="shared" si="484"/>
        <v>42000</v>
      </c>
      <c r="X3273" s="56" t="s">
        <v>35</v>
      </c>
      <c r="Y3273" s="56">
        <f>W3273</f>
        <v>42000</v>
      </c>
      <c r="Z3273" s="22">
        <v>0.02</v>
      </c>
    </row>
    <row r="3274" spans="1:26" s="5" customFormat="1" ht="34.15" customHeight="1" thickBot="1" x14ac:dyDescent="0.25">
      <c r="A3274" s="130"/>
      <c r="B3274" s="20" t="s">
        <v>334</v>
      </c>
      <c r="C3274" s="20">
        <v>2561</v>
      </c>
      <c r="D3274" s="20"/>
      <c r="E3274" s="20"/>
      <c r="F3274" s="20"/>
      <c r="G3274" s="20">
        <v>2</v>
      </c>
      <c r="H3274" s="115"/>
      <c r="I3274" s="20"/>
      <c r="J3274" s="106"/>
      <c r="K3274" s="20">
        <v>2</v>
      </c>
      <c r="L3274" s="11" t="s">
        <v>33</v>
      </c>
      <c r="M3274" s="20" t="s">
        <v>37</v>
      </c>
      <c r="N3274" s="20">
        <v>2</v>
      </c>
      <c r="O3274" s="20">
        <v>267</v>
      </c>
      <c r="P3274" s="116">
        <v>100</v>
      </c>
      <c r="Q3274" s="106">
        <v>8450</v>
      </c>
      <c r="R3274" s="106">
        <f>O3274*Q3274</f>
        <v>2256150</v>
      </c>
      <c r="S3274" s="20">
        <v>10</v>
      </c>
      <c r="T3274" s="20">
        <v>10</v>
      </c>
      <c r="U3274" s="106">
        <f>R3274*(100-T3274)%</f>
        <v>2030535</v>
      </c>
      <c r="V3274" s="106">
        <f t="shared" si="485"/>
        <v>2030535</v>
      </c>
      <c r="W3274" s="106">
        <f t="shared" si="484"/>
        <v>2030535</v>
      </c>
      <c r="X3274" s="107">
        <v>50</v>
      </c>
      <c r="Y3274" s="107" t="s">
        <v>35</v>
      </c>
      <c r="Z3274" s="22">
        <v>0.02</v>
      </c>
    </row>
    <row r="3275" spans="1:26" s="3" customFormat="1" ht="44.25" customHeight="1" thickBot="1" x14ac:dyDescent="0.25">
      <c r="A3275" s="129">
        <v>2738</v>
      </c>
      <c r="B3275" s="29" t="s">
        <v>334</v>
      </c>
      <c r="C3275" s="29">
        <v>3290</v>
      </c>
      <c r="D3275" s="29">
        <v>8</v>
      </c>
      <c r="E3275" s="29">
        <v>1</v>
      </c>
      <c r="F3275" s="29">
        <v>85</v>
      </c>
      <c r="G3275" s="29">
        <v>1</v>
      </c>
      <c r="H3275" s="29">
        <f>SUM(D3275*400)+(E3275*100)+F3275-H3276-H3277-H3278-H3279-H3280-H3281-H3282-H3283</f>
        <v>1812.25</v>
      </c>
      <c r="I3275" s="29">
        <f>VLOOKUP(C3275,'[2]คำนวณภาษีทั้ง อปท.'!$P:$AE,16,0)</f>
        <v>100</v>
      </c>
      <c r="J3275" s="112">
        <f>H3275*I3275</f>
        <v>181225</v>
      </c>
      <c r="K3275" s="29">
        <v>2</v>
      </c>
      <c r="L3275" s="29"/>
      <c r="M3275" s="29"/>
      <c r="N3275" s="29">
        <v>5</v>
      </c>
      <c r="O3275" s="29"/>
      <c r="P3275" s="113">
        <v>100</v>
      </c>
      <c r="Q3275" s="112"/>
      <c r="R3275" s="112"/>
      <c r="S3275" s="29"/>
      <c r="T3275" s="29"/>
      <c r="U3275" s="112"/>
      <c r="V3275" s="112">
        <f t="shared" si="485"/>
        <v>181225</v>
      </c>
      <c r="W3275" s="112">
        <f>V3275</f>
        <v>181225</v>
      </c>
      <c r="X3275" s="56" t="s">
        <v>35</v>
      </c>
      <c r="Y3275" s="56">
        <f>W3275</f>
        <v>181225</v>
      </c>
      <c r="Z3275" s="22">
        <v>0.3</v>
      </c>
    </row>
    <row r="3276" spans="1:26" s="5" customFormat="1" ht="24.75" thickBot="1" x14ac:dyDescent="0.25">
      <c r="A3276" s="130"/>
      <c r="B3276" s="20" t="s">
        <v>334</v>
      </c>
      <c r="C3276" s="20">
        <v>3290</v>
      </c>
      <c r="D3276" s="20"/>
      <c r="E3276" s="20"/>
      <c r="F3276" s="20"/>
      <c r="G3276" s="20">
        <v>2</v>
      </c>
      <c r="H3276" s="115">
        <v>35.75</v>
      </c>
      <c r="I3276" s="20">
        <f>VLOOKUP(C3276,'[2]คำนวณภาษีทั้ง อปท.'!$P:$AE,16,0)</f>
        <v>100</v>
      </c>
      <c r="J3276" s="106">
        <f t="shared" ref="J3276:J3283" si="486">H3276*I3276</f>
        <v>3575</v>
      </c>
      <c r="K3276" s="20">
        <v>2</v>
      </c>
      <c r="L3276" s="11" t="s">
        <v>33</v>
      </c>
      <c r="M3276" s="20" t="s">
        <v>37</v>
      </c>
      <c r="N3276" s="20">
        <v>2</v>
      </c>
      <c r="O3276" s="20">
        <v>143</v>
      </c>
      <c r="P3276" s="116">
        <v>100</v>
      </c>
      <c r="Q3276" s="106">
        <v>8450</v>
      </c>
      <c r="R3276" s="106">
        <f t="shared" ref="R3276:R3282" si="487">O3276*Q3276</f>
        <v>1208350</v>
      </c>
      <c r="S3276" s="20">
        <v>16</v>
      </c>
      <c r="T3276" s="20">
        <v>22</v>
      </c>
      <c r="U3276" s="106">
        <f t="shared" ref="U3276:U3290" si="488">R3276*(100-T3276)%</f>
        <v>942513</v>
      </c>
      <c r="V3276" s="106">
        <f>U3276</f>
        <v>942513</v>
      </c>
      <c r="W3276" s="106">
        <f t="shared" si="484"/>
        <v>942513</v>
      </c>
      <c r="X3276" s="107">
        <v>10</v>
      </c>
      <c r="Y3276" s="107" t="s">
        <v>35</v>
      </c>
      <c r="Z3276" s="22">
        <v>0.02</v>
      </c>
    </row>
    <row r="3277" spans="1:26" s="3" customFormat="1" ht="35.25" customHeight="1" thickBot="1" x14ac:dyDescent="0.25">
      <c r="A3277" s="130"/>
      <c r="B3277" s="29" t="s">
        <v>334</v>
      </c>
      <c r="C3277" s="29">
        <v>3290</v>
      </c>
      <c r="D3277" s="29"/>
      <c r="E3277" s="29"/>
      <c r="F3277" s="29"/>
      <c r="G3277" s="29">
        <v>2</v>
      </c>
      <c r="H3277" s="22">
        <v>30</v>
      </c>
      <c r="I3277" s="29">
        <f>VLOOKUP(C3277,'[2]คำนวณภาษีทั้ง อปท.'!$P:$AE,16,0)</f>
        <v>100</v>
      </c>
      <c r="J3277" s="112">
        <f t="shared" si="486"/>
        <v>3000</v>
      </c>
      <c r="K3277" s="29">
        <v>2</v>
      </c>
      <c r="L3277" s="14" t="s">
        <v>33</v>
      </c>
      <c r="M3277" s="29" t="s">
        <v>37</v>
      </c>
      <c r="N3277" s="29">
        <v>2</v>
      </c>
      <c r="O3277" s="29">
        <v>120</v>
      </c>
      <c r="P3277" s="113">
        <v>100</v>
      </c>
      <c r="Q3277" s="112">
        <v>8450</v>
      </c>
      <c r="R3277" s="112">
        <f t="shared" si="487"/>
        <v>1014000</v>
      </c>
      <c r="S3277" s="29">
        <v>16</v>
      </c>
      <c r="T3277" s="29">
        <v>22</v>
      </c>
      <c r="U3277" s="112">
        <f t="shared" si="488"/>
        <v>790920</v>
      </c>
      <c r="V3277" s="112">
        <f t="shared" ref="V3277:V3284" si="489">U3277+J3277</f>
        <v>793920</v>
      </c>
      <c r="W3277" s="112">
        <f t="shared" si="484"/>
        <v>793920</v>
      </c>
      <c r="X3277" s="56">
        <v>10</v>
      </c>
      <c r="Y3277" s="56">
        <f>W3277</f>
        <v>793920</v>
      </c>
      <c r="Z3277" s="22">
        <v>0.02</v>
      </c>
    </row>
    <row r="3278" spans="1:26" s="3" customFormat="1" ht="48.75" customHeight="1" thickBot="1" x14ac:dyDescent="0.25">
      <c r="A3278" s="130"/>
      <c r="B3278" s="29" t="s">
        <v>334</v>
      </c>
      <c r="C3278" s="29">
        <v>3290</v>
      </c>
      <c r="D3278" s="29"/>
      <c r="E3278" s="29"/>
      <c r="F3278" s="29"/>
      <c r="G3278" s="29">
        <v>2</v>
      </c>
      <c r="H3278" s="22">
        <v>27</v>
      </c>
      <c r="I3278" s="29">
        <f>VLOOKUP(C3278,'[2]คำนวณภาษีทั้ง อปท.'!$P:$AE,16,0)</f>
        <v>100</v>
      </c>
      <c r="J3278" s="112">
        <f t="shared" si="486"/>
        <v>2700</v>
      </c>
      <c r="K3278" s="29">
        <v>2</v>
      </c>
      <c r="L3278" s="14" t="s">
        <v>33</v>
      </c>
      <c r="M3278" s="14" t="s">
        <v>34</v>
      </c>
      <c r="N3278" s="29">
        <v>2</v>
      </c>
      <c r="O3278" s="29">
        <v>108</v>
      </c>
      <c r="P3278" s="113">
        <v>100</v>
      </c>
      <c r="Q3278" s="112">
        <v>8450</v>
      </c>
      <c r="R3278" s="112">
        <f t="shared" si="487"/>
        <v>912600</v>
      </c>
      <c r="S3278" s="29">
        <v>16</v>
      </c>
      <c r="T3278" s="29">
        <v>55</v>
      </c>
      <c r="U3278" s="112">
        <f t="shared" si="488"/>
        <v>410670</v>
      </c>
      <c r="V3278" s="112">
        <f t="shared" si="489"/>
        <v>413370</v>
      </c>
      <c r="W3278" s="112">
        <f t="shared" si="484"/>
        <v>413370</v>
      </c>
      <c r="X3278" s="56">
        <v>10</v>
      </c>
      <c r="Y3278" s="56">
        <f>W3278</f>
        <v>413370</v>
      </c>
      <c r="Z3278" s="22">
        <v>0.02</v>
      </c>
    </row>
    <row r="3279" spans="1:26" s="3" customFormat="1" ht="31.5" customHeight="1" thickBot="1" x14ac:dyDescent="0.25">
      <c r="A3279" s="132"/>
      <c r="B3279" s="29" t="s">
        <v>334</v>
      </c>
      <c r="C3279" s="29">
        <v>3290</v>
      </c>
      <c r="D3279" s="29"/>
      <c r="E3279" s="29"/>
      <c r="F3279" s="29"/>
      <c r="G3279" s="29">
        <v>3</v>
      </c>
      <c r="H3279" s="22">
        <v>250</v>
      </c>
      <c r="I3279" s="29">
        <f>VLOOKUP(C3279,'[2]คำนวณภาษีทั้ง อปท.'!$P:$AE,16,0)</f>
        <v>100</v>
      </c>
      <c r="J3279" s="112">
        <f t="shared" si="486"/>
        <v>25000</v>
      </c>
      <c r="K3279" s="29">
        <v>2</v>
      </c>
      <c r="L3279" s="14" t="s">
        <v>58</v>
      </c>
      <c r="M3279" s="29" t="s">
        <v>37</v>
      </c>
      <c r="N3279" s="29">
        <v>3</v>
      </c>
      <c r="O3279" s="29">
        <v>1000</v>
      </c>
      <c r="P3279" s="113">
        <v>100</v>
      </c>
      <c r="Q3279" s="112">
        <v>3500</v>
      </c>
      <c r="R3279" s="112">
        <f t="shared" si="487"/>
        <v>3500000</v>
      </c>
      <c r="S3279" s="29">
        <v>21</v>
      </c>
      <c r="T3279" s="29">
        <v>32</v>
      </c>
      <c r="U3279" s="112">
        <f t="shared" si="488"/>
        <v>2380000</v>
      </c>
      <c r="V3279" s="112">
        <f t="shared" si="489"/>
        <v>2405000</v>
      </c>
      <c r="W3279" s="112">
        <f t="shared" si="484"/>
        <v>2405000</v>
      </c>
      <c r="X3279" s="56" t="s">
        <v>35</v>
      </c>
      <c r="Y3279" s="56">
        <f t="shared" ref="Y3279:Y3284" si="490">W3279</f>
        <v>2405000</v>
      </c>
      <c r="Z3279" s="22">
        <v>0.3</v>
      </c>
    </row>
    <row r="3280" spans="1:26" s="3" customFormat="1" ht="39.75" customHeight="1" thickBot="1" x14ac:dyDescent="0.25">
      <c r="A3280" s="132"/>
      <c r="B3280" s="29" t="s">
        <v>334</v>
      </c>
      <c r="C3280" s="29">
        <v>3290</v>
      </c>
      <c r="D3280" s="29"/>
      <c r="E3280" s="29"/>
      <c r="F3280" s="29"/>
      <c r="G3280" s="29">
        <v>3</v>
      </c>
      <c r="H3280" s="22">
        <v>90</v>
      </c>
      <c r="I3280" s="29">
        <f>VLOOKUP(C3280,'[2]คำนวณภาษีทั้ง อปท.'!$P:$AE,16,0)</f>
        <v>100</v>
      </c>
      <c r="J3280" s="112">
        <f t="shared" si="486"/>
        <v>9000</v>
      </c>
      <c r="K3280" s="29">
        <v>2</v>
      </c>
      <c r="L3280" s="14" t="s">
        <v>58</v>
      </c>
      <c r="M3280" s="29" t="s">
        <v>37</v>
      </c>
      <c r="N3280" s="29">
        <v>3</v>
      </c>
      <c r="O3280" s="29">
        <v>360</v>
      </c>
      <c r="P3280" s="113">
        <v>100</v>
      </c>
      <c r="Q3280" s="112">
        <v>3500</v>
      </c>
      <c r="R3280" s="112">
        <f t="shared" si="487"/>
        <v>1260000</v>
      </c>
      <c r="S3280" s="29">
        <v>16</v>
      </c>
      <c r="T3280" s="29">
        <v>22</v>
      </c>
      <c r="U3280" s="112">
        <f t="shared" si="488"/>
        <v>982800</v>
      </c>
      <c r="V3280" s="112">
        <f t="shared" si="489"/>
        <v>991800</v>
      </c>
      <c r="W3280" s="112">
        <f t="shared" si="484"/>
        <v>991800</v>
      </c>
      <c r="X3280" s="56" t="s">
        <v>35</v>
      </c>
      <c r="Y3280" s="56">
        <f t="shared" si="490"/>
        <v>991800</v>
      </c>
      <c r="Z3280" s="22">
        <v>0.3</v>
      </c>
    </row>
    <row r="3281" spans="1:26" s="3" customFormat="1" ht="35.25" customHeight="1" thickBot="1" x14ac:dyDescent="0.25">
      <c r="A3281" s="132"/>
      <c r="B3281" s="29" t="s">
        <v>334</v>
      </c>
      <c r="C3281" s="29">
        <v>3290</v>
      </c>
      <c r="D3281" s="29"/>
      <c r="E3281" s="29"/>
      <c r="F3281" s="29"/>
      <c r="G3281" s="29">
        <v>3</v>
      </c>
      <c r="H3281" s="22">
        <v>24</v>
      </c>
      <c r="I3281" s="29">
        <f>VLOOKUP(C3281,'[2]คำนวณภาษีทั้ง อปท.'!$P:$AE,16,0)</f>
        <v>100</v>
      </c>
      <c r="J3281" s="112">
        <f t="shared" si="486"/>
        <v>2400</v>
      </c>
      <c r="K3281" s="29">
        <v>2</v>
      </c>
      <c r="L3281" s="29" t="s">
        <v>42</v>
      </c>
      <c r="M3281" s="29" t="s">
        <v>41</v>
      </c>
      <c r="N3281" s="29">
        <v>3</v>
      </c>
      <c r="O3281" s="29">
        <v>96</v>
      </c>
      <c r="P3281" s="113">
        <v>100</v>
      </c>
      <c r="Q3281" s="112">
        <v>2550</v>
      </c>
      <c r="R3281" s="112">
        <f t="shared" si="487"/>
        <v>244800</v>
      </c>
      <c r="S3281" s="29">
        <v>12</v>
      </c>
      <c r="T3281" s="29">
        <v>50</v>
      </c>
      <c r="U3281" s="112">
        <f t="shared" si="488"/>
        <v>122400</v>
      </c>
      <c r="V3281" s="112">
        <f t="shared" si="489"/>
        <v>124800</v>
      </c>
      <c r="W3281" s="112">
        <f t="shared" si="484"/>
        <v>124800</v>
      </c>
      <c r="X3281" s="56" t="s">
        <v>35</v>
      </c>
      <c r="Y3281" s="56">
        <f t="shared" si="490"/>
        <v>124800</v>
      </c>
      <c r="Z3281" s="22">
        <v>0.3</v>
      </c>
    </row>
    <row r="3282" spans="1:26" s="3" customFormat="1" ht="30" customHeight="1" thickBot="1" x14ac:dyDescent="0.25">
      <c r="A3282" s="133"/>
      <c r="B3282" s="29" t="s">
        <v>334</v>
      </c>
      <c r="C3282" s="29">
        <v>3290</v>
      </c>
      <c r="D3282" s="29"/>
      <c r="E3282" s="29"/>
      <c r="F3282" s="29"/>
      <c r="G3282" s="29">
        <v>3</v>
      </c>
      <c r="H3282" s="22">
        <v>16</v>
      </c>
      <c r="I3282" s="29">
        <f>VLOOKUP(C3282,'[2]คำนวณภาษีทั้ง อปท.'!$P:$AE,16,0)</f>
        <v>100</v>
      </c>
      <c r="J3282" s="112">
        <f t="shared" si="486"/>
        <v>1600</v>
      </c>
      <c r="K3282" s="29">
        <v>2</v>
      </c>
      <c r="L3282" s="29" t="s">
        <v>42</v>
      </c>
      <c r="M3282" s="29" t="s">
        <v>41</v>
      </c>
      <c r="N3282" s="29">
        <v>3</v>
      </c>
      <c r="O3282" s="29">
        <v>64</v>
      </c>
      <c r="P3282" s="113">
        <v>100</v>
      </c>
      <c r="Q3282" s="112">
        <v>2550</v>
      </c>
      <c r="R3282" s="112">
        <f t="shared" si="487"/>
        <v>163200</v>
      </c>
      <c r="S3282" s="29">
        <v>12</v>
      </c>
      <c r="T3282" s="29">
        <v>50</v>
      </c>
      <c r="U3282" s="112">
        <f t="shared" si="488"/>
        <v>81600</v>
      </c>
      <c r="V3282" s="112">
        <f t="shared" si="489"/>
        <v>83200</v>
      </c>
      <c r="W3282" s="112">
        <f t="shared" si="484"/>
        <v>83200</v>
      </c>
      <c r="X3282" s="56" t="s">
        <v>35</v>
      </c>
      <c r="Y3282" s="56">
        <f t="shared" si="490"/>
        <v>83200</v>
      </c>
      <c r="Z3282" s="22">
        <v>0.3</v>
      </c>
    </row>
    <row r="3283" spans="1:26" s="3" customFormat="1" ht="30" customHeight="1" thickBot="1" x14ac:dyDescent="0.25">
      <c r="A3283" s="117"/>
      <c r="B3283" s="29" t="s">
        <v>334</v>
      </c>
      <c r="C3283" s="29">
        <v>3290</v>
      </c>
      <c r="D3283" s="29"/>
      <c r="E3283" s="29"/>
      <c r="F3283" s="29"/>
      <c r="G3283" s="29">
        <v>1</v>
      </c>
      <c r="H3283" s="22">
        <v>1100</v>
      </c>
      <c r="I3283" s="29">
        <f>VLOOKUP(C3283,'[2]คำนวณภาษีทั้ง อปท.'!$P:$AE,16,0)</f>
        <v>100</v>
      </c>
      <c r="J3283" s="112">
        <f t="shared" si="486"/>
        <v>110000</v>
      </c>
      <c r="K3283" s="29"/>
      <c r="L3283" s="29"/>
      <c r="M3283" s="29"/>
      <c r="N3283" s="29">
        <v>1</v>
      </c>
      <c r="O3283" s="29"/>
      <c r="P3283" s="113">
        <v>100</v>
      </c>
      <c r="Q3283" s="112"/>
      <c r="R3283" s="112"/>
      <c r="S3283" s="29"/>
      <c r="T3283" s="29"/>
      <c r="U3283" s="112"/>
      <c r="V3283" s="112">
        <f t="shared" si="489"/>
        <v>110000</v>
      </c>
      <c r="W3283" s="112">
        <f t="shared" si="484"/>
        <v>110000</v>
      </c>
      <c r="X3283" s="56" t="s">
        <v>35</v>
      </c>
      <c r="Y3283" s="56">
        <f t="shared" si="490"/>
        <v>110000</v>
      </c>
      <c r="Z3283" s="22">
        <v>0.01</v>
      </c>
    </row>
    <row r="3284" spans="1:26" s="3" customFormat="1" ht="33" customHeight="1" thickBot="1" x14ac:dyDescent="0.25">
      <c r="A3284" s="129">
        <v>2739</v>
      </c>
      <c r="B3284" s="29" t="s">
        <v>334</v>
      </c>
      <c r="C3284" s="29">
        <v>3316</v>
      </c>
      <c r="D3284" s="29">
        <v>7</v>
      </c>
      <c r="E3284" s="29">
        <v>1</v>
      </c>
      <c r="F3284" s="29">
        <v>21</v>
      </c>
      <c r="G3284" s="29">
        <v>5</v>
      </c>
      <c r="H3284" s="22">
        <f>SUM(D3284*400)+(E3284*100)+F3284-H3285-H3286-H3287</f>
        <v>2862.5</v>
      </c>
      <c r="I3284" s="29">
        <f>VLOOKUP(C3284,'[2]คำนวณภาษีทั้ง อปท.'!$P:$AE,16,0)</f>
        <v>320</v>
      </c>
      <c r="J3284" s="112">
        <f>H3284*I3284</f>
        <v>916000</v>
      </c>
      <c r="K3284" s="29">
        <v>2</v>
      </c>
      <c r="L3284" s="14"/>
      <c r="M3284" s="29"/>
      <c r="N3284" s="29">
        <v>5</v>
      </c>
      <c r="O3284" s="29"/>
      <c r="P3284" s="113">
        <v>100</v>
      </c>
      <c r="Q3284" s="112"/>
      <c r="R3284" s="112"/>
      <c r="S3284" s="29"/>
      <c r="T3284" s="29"/>
      <c r="U3284" s="112"/>
      <c r="V3284" s="112">
        <f t="shared" si="489"/>
        <v>916000</v>
      </c>
      <c r="W3284" s="112">
        <f>V3284</f>
        <v>916000</v>
      </c>
      <c r="X3284" s="56" t="s">
        <v>35</v>
      </c>
      <c r="Y3284" s="56">
        <f t="shared" si="490"/>
        <v>916000</v>
      </c>
      <c r="Z3284" s="22">
        <v>0.3</v>
      </c>
    </row>
    <row r="3285" spans="1:26" s="5" customFormat="1" ht="44.25" customHeight="1" thickBot="1" x14ac:dyDescent="0.25">
      <c r="A3285" s="130"/>
      <c r="B3285" s="20" t="s">
        <v>334</v>
      </c>
      <c r="C3285" s="20">
        <v>3316</v>
      </c>
      <c r="D3285" s="20"/>
      <c r="E3285" s="20"/>
      <c r="F3285" s="20"/>
      <c r="G3285" s="20">
        <v>2</v>
      </c>
      <c r="H3285" s="115">
        <v>22.5</v>
      </c>
      <c r="I3285" s="20">
        <f>VLOOKUP(C3285,'[2]คำนวณภาษีทั้ง อปท.'!$P:$AE,16,0)</f>
        <v>320</v>
      </c>
      <c r="J3285" s="106">
        <f t="shared" ref="J3285:J3291" si="491">H3285*I3285</f>
        <v>7200</v>
      </c>
      <c r="K3285" s="20">
        <v>2</v>
      </c>
      <c r="L3285" s="11" t="s">
        <v>33</v>
      </c>
      <c r="M3285" s="20" t="s">
        <v>37</v>
      </c>
      <c r="N3285" s="20">
        <v>2</v>
      </c>
      <c r="O3285" s="20">
        <v>90</v>
      </c>
      <c r="P3285" s="116">
        <v>100</v>
      </c>
      <c r="Q3285" s="106">
        <v>8450</v>
      </c>
      <c r="R3285" s="106">
        <f>O3285*Q3285</f>
        <v>760500</v>
      </c>
      <c r="S3285" s="20">
        <v>7</v>
      </c>
      <c r="T3285" s="20">
        <v>7</v>
      </c>
      <c r="U3285" s="106">
        <f t="shared" si="488"/>
        <v>707265</v>
      </c>
      <c r="V3285" s="106">
        <f>U3285</f>
        <v>707265</v>
      </c>
      <c r="W3285" s="106">
        <f>V3285</f>
        <v>707265</v>
      </c>
      <c r="X3285" s="107">
        <v>50</v>
      </c>
      <c r="Y3285" s="107" t="s">
        <v>35</v>
      </c>
      <c r="Z3285" s="22">
        <v>0.03</v>
      </c>
    </row>
    <row r="3286" spans="1:26" s="3" customFormat="1" ht="35.25" customHeight="1" thickBot="1" x14ac:dyDescent="0.25">
      <c r="A3286" s="130"/>
      <c r="B3286" s="29" t="s">
        <v>334</v>
      </c>
      <c r="C3286" s="29">
        <v>3316</v>
      </c>
      <c r="D3286" s="29"/>
      <c r="E3286" s="29"/>
      <c r="F3286" s="29"/>
      <c r="G3286" s="29">
        <v>2</v>
      </c>
      <c r="H3286" s="22">
        <v>22.5</v>
      </c>
      <c r="I3286" s="29">
        <f>VLOOKUP(C3286,'[2]คำนวณภาษีทั้ง อปท.'!$P:$AE,16,0)</f>
        <v>320</v>
      </c>
      <c r="J3286" s="112">
        <f t="shared" si="491"/>
        <v>7200</v>
      </c>
      <c r="K3286" s="29">
        <v>2</v>
      </c>
      <c r="L3286" s="14" t="s">
        <v>33</v>
      </c>
      <c r="M3286" s="29" t="s">
        <v>37</v>
      </c>
      <c r="N3286" s="29">
        <v>2</v>
      </c>
      <c r="O3286" s="29">
        <v>90</v>
      </c>
      <c r="P3286" s="113">
        <v>100</v>
      </c>
      <c r="Q3286" s="112">
        <v>8450</v>
      </c>
      <c r="R3286" s="112">
        <f>O3286*Q3286</f>
        <v>760500</v>
      </c>
      <c r="S3286" s="29">
        <v>6</v>
      </c>
      <c r="T3286" s="29">
        <v>6</v>
      </c>
      <c r="U3286" s="112">
        <f t="shared" si="488"/>
        <v>714870</v>
      </c>
      <c r="V3286" s="112">
        <f t="shared" ref="V3286:V3349" si="492">U3286+J3286</f>
        <v>722070</v>
      </c>
      <c r="W3286" s="112">
        <f>V3286</f>
        <v>722070</v>
      </c>
      <c r="X3286" s="56">
        <v>50</v>
      </c>
      <c r="Y3286" s="56">
        <f>W3286</f>
        <v>722070</v>
      </c>
      <c r="Z3286" s="22">
        <v>0.02</v>
      </c>
    </row>
    <row r="3287" spans="1:26" s="3" customFormat="1" ht="35.25" customHeight="1" thickBot="1" x14ac:dyDescent="0.25">
      <c r="A3287" s="131"/>
      <c r="B3287" s="29" t="s">
        <v>334</v>
      </c>
      <c r="C3287" s="29">
        <v>3316</v>
      </c>
      <c r="D3287" s="29"/>
      <c r="E3287" s="29"/>
      <c r="F3287" s="29"/>
      <c r="G3287" s="29">
        <v>3</v>
      </c>
      <c r="H3287" s="22">
        <v>13.5</v>
      </c>
      <c r="I3287" s="29">
        <f>VLOOKUP(C3287,'[2]คำนวณภาษีทั้ง อปท.'!$P:$AE,16,0)</f>
        <v>320</v>
      </c>
      <c r="J3287" s="112">
        <f t="shared" si="491"/>
        <v>4320</v>
      </c>
      <c r="K3287" s="29">
        <v>2</v>
      </c>
      <c r="L3287" s="29" t="s">
        <v>42</v>
      </c>
      <c r="M3287" s="29" t="s">
        <v>37</v>
      </c>
      <c r="N3287" s="29">
        <v>3</v>
      </c>
      <c r="O3287" s="29">
        <v>54</v>
      </c>
      <c r="P3287" s="113">
        <v>100</v>
      </c>
      <c r="Q3287" s="112">
        <v>2550</v>
      </c>
      <c r="R3287" s="112">
        <f>O3287*Q3287</f>
        <v>137700</v>
      </c>
      <c r="S3287" s="29">
        <v>9</v>
      </c>
      <c r="T3287" s="29">
        <v>9</v>
      </c>
      <c r="U3287" s="112">
        <f t="shared" si="488"/>
        <v>125307</v>
      </c>
      <c r="V3287" s="112">
        <f t="shared" si="492"/>
        <v>129627</v>
      </c>
      <c r="W3287" s="112">
        <f t="shared" si="484"/>
        <v>129627</v>
      </c>
      <c r="X3287" s="56" t="s">
        <v>35</v>
      </c>
      <c r="Y3287" s="56">
        <f>W3287</f>
        <v>129627</v>
      </c>
      <c r="Z3287" s="22">
        <v>0.3</v>
      </c>
    </row>
    <row r="3288" spans="1:26" s="3" customFormat="1" ht="35.25" customHeight="1" thickBot="1" x14ac:dyDescent="0.25">
      <c r="A3288" s="117"/>
      <c r="B3288" s="29" t="s">
        <v>334</v>
      </c>
      <c r="C3288" s="29">
        <v>3310</v>
      </c>
      <c r="D3288" s="29">
        <v>1</v>
      </c>
      <c r="E3288" s="29">
        <v>3</v>
      </c>
      <c r="F3288" s="29">
        <v>91</v>
      </c>
      <c r="G3288" s="29">
        <v>2</v>
      </c>
      <c r="H3288" s="22">
        <f>SUM(D3288*400)+(E3288*100)+F3288</f>
        <v>791</v>
      </c>
      <c r="I3288" s="29">
        <v>170</v>
      </c>
      <c r="J3288" s="112">
        <f t="shared" si="491"/>
        <v>134470</v>
      </c>
      <c r="K3288" s="29">
        <v>2</v>
      </c>
      <c r="L3288" s="14"/>
      <c r="M3288" s="29"/>
      <c r="N3288" s="29">
        <v>2</v>
      </c>
      <c r="O3288" s="29"/>
      <c r="P3288" s="113"/>
      <c r="Q3288" s="112"/>
      <c r="R3288" s="112"/>
      <c r="S3288" s="29"/>
      <c r="T3288" s="29"/>
      <c r="U3288" s="112"/>
      <c r="V3288" s="112">
        <f t="shared" si="492"/>
        <v>134470</v>
      </c>
      <c r="W3288" s="112">
        <f>V3288</f>
        <v>134470</v>
      </c>
      <c r="X3288" s="56">
        <v>50</v>
      </c>
      <c r="Y3288" s="56">
        <f>W3288</f>
        <v>134470</v>
      </c>
      <c r="Z3288" s="22">
        <v>0.02</v>
      </c>
    </row>
    <row r="3289" spans="1:26" s="5" customFormat="1" ht="35.25" customHeight="1" thickBot="1" x14ac:dyDescent="0.25">
      <c r="A3289" s="129">
        <v>2740</v>
      </c>
      <c r="B3289" s="20" t="s">
        <v>334</v>
      </c>
      <c r="C3289" s="20">
        <v>3310</v>
      </c>
      <c r="D3289" s="20"/>
      <c r="E3289" s="20"/>
      <c r="F3289" s="20"/>
      <c r="G3289" s="20"/>
      <c r="H3289" s="115"/>
      <c r="I3289" s="20"/>
      <c r="J3289" s="106"/>
      <c r="K3289" s="20">
        <v>2</v>
      </c>
      <c r="L3289" s="11" t="s">
        <v>33</v>
      </c>
      <c r="M3289" s="20" t="s">
        <v>37</v>
      </c>
      <c r="N3289" s="20">
        <v>2</v>
      </c>
      <c r="O3289" s="20">
        <v>108</v>
      </c>
      <c r="P3289" s="116">
        <v>100</v>
      </c>
      <c r="Q3289" s="106">
        <v>8450</v>
      </c>
      <c r="R3289" s="106">
        <f>O3289*Q3289</f>
        <v>912600</v>
      </c>
      <c r="S3289" s="29">
        <v>21</v>
      </c>
      <c r="T3289" s="20">
        <v>32</v>
      </c>
      <c r="U3289" s="106">
        <f>R3289*(100-T3289)%</f>
        <v>620568</v>
      </c>
      <c r="V3289" s="106">
        <f t="shared" si="492"/>
        <v>620568</v>
      </c>
      <c r="W3289" s="106">
        <f>V3289</f>
        <v>620568</v>
      </c>
      <c r="X3289" s="107">
        <v>50</v>
      </c>
      <c r="Y3289" s="107" t="s">
        <v>35</v>
      </c>
      <c r="Z3289" s="22">
        <v>0.03</v>
      </c>
    </row>
    <row r="3290" spans="1:26" s="3" customFormat="1" ht="35.25" customHeight="1" thickBot="1" x14ac:dyDescent="0.25">
      <c r="A3290" s="131"/>
      <c r="B3290" s="29" t="s">
        <v>334</v>
      </c>
      <c r="C3290" s="29">
        <v>3310</v>
      </c>
      <c r="D3290" s="29"/>
      <c r="E3290" s="29"/>
      <c r="F3290" s="29"/>
      <c r="G3290" s="29"/>
      <c r="H3290" s="22"/>
      <c r="I3290" s="29"/>
      <c r="J3290" s="112"/>
      <c r="K3290" s="29">
        <v>2</v>
      </c>
      <c r="L3290" s="14" t="s">
        <v>33</v>
      </c>
      <c r="M3290" s="29" t="s">
        <v>37</v>
      </c>
      <c r="N3290" s="29">
        <v>3</v>
      </c>
      <c r="O3290" s="29">
        <v>18</v>
      </c>
      <c r="P3290" s="113">
        <v>100</v>
      </c>
      <c r="Q3290" s="112">
        <v>8450</v>
      </c>
      <c r="R3290" s="112">
        <f>O3290*Q3290</f>
        <v>152100</v>
      </c>
      <c r="S3290" s="29">
        <v>7</v>
      </c>
      <c r="T3290" s="29">
        <v>7</v>
      </c>
      <c r="U3290" s="112">
        <f t="shared" si="488"/>
        <v>141453</v>
      </c>
      <c r="V3290" s="112">
        <f t="shared" si="492"/>
        <v>141453</v>
      </c>
      <c r="W3290" s="112">
        <f t="shared" si="484"/>
        <v>141453</v>
      </c>
      <c r="X3290" s="56">
        <v>10</v>
      </c>
      <c r="Y3290" s="56" t="s">
        <v>35</v>
      </c>
      <c r="Z3290" s="22">
        <v>0.02</v>
      </c>
    </row>
    <row r="3291" spans="1:26" s="3" customFormat="1" ht="30" customHeight="1" thickBot="1" x14ac:dyDescent="0.25">
      <c r="A3291" s="129">
        <v>2741</v>
      </c>
      <c r="B3291" s="29" t="s">
        <v>334</v>
      </c>
      <c r="C3291" s="29">
        <v>2494</v>
      </c>
      <c r="D3291" s="29">
        <v>0</v>
      </c>
      <c r="E3291" s="29">
        <v>1</v>
      </c>
      <c r="F3291" s="29">
        <v>86</v>
      </c>
      <c r="G3291" s="29">
        <v>2</v>
      </c>
      <c r="H3291" s="22">
        <f t="shared" ref="H3291:H3326" si="493">SUM(D3291*400)+(E3291*100)+F3291</f>
        <v>186</v>
      </c>
      <c r="I3291" s="29">
        <f>VLOOKUP(C3291,'[2]คำนวณภาษีทั้ง อปท.'!$P:$AE,16,0)</f>
        <v>100</v>
      </c>
      <c r="J3291" s="112">
        <f t="shared" si="491"/>
        <v>18600</v>
      </c>
      <c r="K3291" s="29">
        <v>2</v>
      </c>
      <c r="L3291" s="29"/>
      <c r="M3291" s="29"/>
      <c r="N3291" s="29">
        <v>2</v>
      </c>
      <c r="O3291" s="29"/>
      <c r="P3291" s="113">
        <v>100</v>
      </c>
      <c r="Q3291" s="112"/>
      <c r="R3291" s="112"/>
      <c r="S3291" s="29"/>
      <c r="T3291" s="29"/>
      <c r="U3291" s="112"/>
      <c r="V3291" s="112">
        <f t="shared" si="492"/>
        <v>18600</v>
      </c>
      <c r="W3291" s="112">
        <f t="shared" si="484"/>
        <v>18600</v>
      </c>
      <c r="X3291" s="56" t="s">
        <v>35</v>
      </c>
      <c r="Y3291" s="56">
        <f>W3291</f>
        <v>18600</v>
      </c>
      <c r="Z3291" s="22">
        <v>0.02</v>
      </c>
    </row>
    <row r="3292" spans="1:26" s="5" customFormat="1" ht="45.75" customHeight="1" thickBot="1" x14ac:dyDescent="0.25">
      <c r="A3292" s="131"/>
      <c r="B3292" s="20" t="s">
        <v>334</v>
      </c>
      <c r="C3292" s="20">
        <v>2494</v>
      </c>
      <c r="D3292" s="20"/>
      <c r="E3292" s="20"/>
      <c r="F3292" s="20"/>
      <c r="G3292" s="20"/>
      <c r="H3292" s="115"/>
      <c r="I3292" s="20"/>
      <c r="J3292" s="106"/>
      <c r="K3292" s="20">
        <v>2</v>
      </c>
      <c r="L3292" s="11" t="s">
        <v>33</v>
      </c>
      <c r="M3292" s="14" t="s">
        <v>34</v>
      </c>
      <c r="N3292" s="20">
        <v>2</v>
      </c>
      <c r="O3292" s="20">
        <v>200</v>
      </c>
      <c r="P3292" s="116">
        <v>100</v>
      </c>
      <c r="Q3292" s="106">
        <v>8450</v>
      </c>
      <c r="R3292" s="106">
        <f>O3292*Q3292</f>
        <v>1690000</v>
      </c>
      <c r="S3292" s="29">
        <v>41</v>
      </c>
      <c r="T3292" s="20">
        <v>85</v>
      </c>
      <c r="U3292" s="106">
        <f>R3292*(100-T3292)%</f>
        <v>253500</v>
      </c>
      <c r="V3292" s="106">
        <f t="shared" si="492"/>
        <v>253500</v>
      </c>
      <c r="W3292" s="106">
        <f t="shared" si="484"/>
        <v>253500</v>
      </c>
      <c r="X3292" s="107">
        <v>50</v>
      </c>
      <c r="Y3292" s="107" t="s">
        <v>35</v>
      </c>
      <c r="Z3292" s="22">
        <v>0.03</v>
      </c>
    </row>
    <row r="3293" spans="1:26" s="3" customFormat="1" ht="30" customHeight="1" thickBot="1" x14ac:dyDescent="0.25">
      <c r="A3293" s="29">
        <v>2743</v>
      </c>
      <c r="B3293" s="29" t="s">
        <v>334</v>
      </c>
      <c r="C3293" s="29">
        <v>44</v>
      </c>
      <c r="D3293" s="29">
        <v>0</v>
      </c>
      <c r="E3293" s="29">
        <v>1</v>
      </c>
      <c r="F3293" s="29">
        <v>39</v>
      </c>
      <c r="G3293" s="29">
        <v>1</v>
      </c>
      <c r="H3293" s="22">
        <f t="shared" si="493"/>
        <v>139</v>
      </c>
      <c r="I3293" s="29">
        <f>VLOOKUP(C3293,'[2]คำนวณภาษีทั้ง อปท.'!$P:$AE,16,0)</f>
        <v>100</v>
      </c>
      <c r="J3293" s="112">
        <f t="shared" ref="J3293:J3301" si="494">H3293*I3293</f>
        <v>13900</v>
      </c>
      <c r="K3293" s="29">
        <v>2</v>
      </c>
      <c r="L3293" s="29"/>
      <c r="M3293" s="29"/>
      <c r="N3293" s="29">
        <v>1</v>
      </c>
      <c r="O3293" s="29"/>
      <c r="P3293" s="113">
        <v>100</v>
      </c>
      <c r="Q3293" s="112"/>
      <c r="R3293" s="112"/>
      <c r="S3293" s="29"/>
      <c r="T3293" s="29"/>
      <c r="U3293" s="112"/>
      <c r="V3293" s="112">
        <f t="shared" si="492"/>
        <v>13900</v>
      </c>
      <c r="W3293" s="112">
        <f t="shared" si="484"/>
        <v>13900</v>
      </c>
      <c r="X3293" s="56" t="s">
        <v>35</v>
      </c>
      <c r="Y3293" s="56">
        <f>W3293</f>
        <v>13900</v>
      </c>
      <c r="Z3293" s="22">
        <v>0.01</v>
      </c>
    </row>
    <row r="3294" spans="1:26" s="3" customFormat="1" ht="30" customHeight="1" thickBot="1" x14ac:dyDescent="0.25">
      <c r="A3294" s="29">
        <v>2745</v>
      </c>
      <c r="B3294" s="29" t="s">
        <v>334</v>
      </c>
      <c r="C3294" s="29">
        <v>514</v>
      </c>
      <c r="D3294" s="29">
        <v>0</v>
      </c>
      <c r="E3294" s="29">
        <v>1</v>
      </c>
      <c r="F3294" s="29">
        <v>10</v>
      </c>
      <c r="G3294" s="29">
        <v>1</v>
      </c>
      <c r="H3294" s="22">
        <f t="shared" si="493"/>
        <v>110</v>
      </c>
      <c r="I3294" s="29">
        <v>130</v>
      </c>
      <c r="J3294" s="112">
        <f t="shared" si="494"/>
        <v>14300</v>
      </c>
      <c r="K3294" s="29">
        <v>2</v>
      </c>
      <c r="L3294" s="29"/>
      <c r="M3294" s="29"/>
      <c r="N3294" s="29">
        <v>1</v>
      </c>
      <c r="O3294" s="29"/>
      <c r="P3294" s="113">
        <v>100</v>
      </c>
      <c r="Q3294" s="112"/>
      <c r="R3294" s="112"/>
      <c r="S3294" s="29"/>
      <c r="T3294" s="29"/>
      <c r="U3294" s="112"/>
      <c r="V3294" s="112">
        <f t="shared" si="492"/>
        <v>14300</v>
      </c>
      <c r="W3294" s="112">
        <f t="shared" si="484"/>
        <v>14300</v>
      </c>
      <c r="X3294" s="56" t="s">
        <v>35</v>
      </c>
      <c r="Y3294" s="56">
        <f>W3294</f>
        <v>14300</v>
      </c>
      <c r="Z3294" s="22">
        <v>0.01</v>
      </c>
    </row>
    <row r="3295" spans="1:26" s="5" customFormat="1" ht="46.5" customHeight="1" thickBot="1" x14ac:dyDescent="0.25">
      <c r="A3295" s="129">
        <v>2747</v>
      </c>
      <c r="B3295" s="20" t="s">
        <v>334</v>
      </c>
      <c r="C3295" s="20">
        <v>734</v>
      </c>
      <c r="D3295" s="20">
        <v>13</v>
      </c>
      <c r="E3295" s="20">
        <v>0</v>
      </c>
      <c r="F3295" s="20">
        <v>37</v>
      </c>
      <c r="G3295" s="20">
        <v>1</v>
      </c>
      <c r="H3295" s="115">
        <f>SUM(D3295*400)+(E3295*100)+F3295-H3296-H3297-H3298</f>
        <v>5072.75</v>
      </c>
      <c r="I3295" s="20">
        <f>VLOOKUP(C3295,'[2]คำนวณภาษีทั้ง อปท.'!$P:$AE,16,0)</f>
        <v>260</v>
      </c>
      <c r="J3295" s="106">
        <f t="shared" si="494"/>
        <v>1318915</v>
      </c>
      <c r="K3295" s="20">
        <v>2</v>
      </c>
      <c r="L3295" s="20"/>
      <c r="M3295" s="20"/>
      <c r="N3295" s="20">
        <v>1</v>
      </c>
      <c r="O3295" s="20"/>
      <c r="P3295" s="116">
        <v>100</v>
      </c>
      <c r="Q3295" s="106"/>
      <c r="R3295" s="106"/>
      <c r="S3295" s="20"/>
      <c r="T3295" s="20"/>
      <c r="U3295" s="106"/>
      <c r="V3295" s="106">
        <f t="shared" si="492"/>
        <v>1318915</v>
      </c>
      <c r="W3295" s="106">
        <f t="shared" si="484"/>
        <v>1318915</v>
      </c>
      <c r="X3295" s="135" t="s">
        <v>335</v>
      </c>
      <c r="Y3295" s="107"/>
      <c r="Z3295" s="22"/>
    </row>
    <row r="3296" spans="1:26" s="5" customFormat="1" ht="35.25" customHeight="1" thickBot="1" x14ac:dyDescent="0.25">
      <c r="A3296" s="130"/>
      <c r="B3296" s="20" t="s">
        <v>334</v>
      </c>
      <c r="C3296" s="20">
        <v>734</v>
      </c>
      <c r="D3296" s="20"/>
      <c r="E3296" s="20"/>
      <c r="F3296" s="20"/>
      <c r="G3296" s="20"/>
      <c r="H3296" s="115">
        <v>103.5</v>
      </c>
      <c r="I3296" s="20">
        <f>VLOOKUP(C3296,'[2]คำนวณภาษีทั้ง อปท.'!$P:$AE,16,0)</f>
        <v>260</v>
      </c>
      <c r="J3296" s="106">
        <f t="shared" si="494"/>
        <v>26910</v>
      </c>
      <c r="K3296" s="20">
        <v>2</v>
      </c>
      <c r="L3296" s="20" t="s">
        <v>40</v>
      </c>
      <c r="M3296" s="20" t="s">
        <v>37</v>
      </c>
      <c r="N3296" s="20"/>
      <c r="O3296" s="20">
        <v>414</v>
      </c>
      <c r="P3296" s="116"/>
      <c r="Q3296" s="106">
        <v>7400</v>
      </c>
      <c r="R3296" s="106">
        <f>O3296*Q3296</f>
        <v>3063600</v>
      </c>
      <c r="S3296" s="20">
        <v>31</v>
      </c>
      <c r="T3296" s="20">
        <v>52</v>
      </c>
      <c r="U3296" s="106">
        <f>R3296*(100-T3296)%</f>
        <v>1470528</v>
      </c>
      <c r="V3296" s="106">
        <f t="shared" si="492"/>
        <v>1497438</v>
      </c>
      <c r="W3296" s="106">
        <f t="shared" si="484"/>
        <v>1497438</v>
      </c>
      <c r="X3296" s="136"/>
      <c r="Y3296" s="107"/>
      <c r="Z3296" s="22"/>
    </row>
    <row r="3297" spans="1:26" s="5" customFormat="1" ht="35.25" customHeight="1" thickBot="1" x14ac:dyDescent="0.25">
      <c r="A3297" s="130"/>
      <c r="B3297" s="20" t="s">
        <v>334</v>
      </c>
      <c r="C3297" s="20">
        <v>734</v>
      </c>
      <c r="D3297" s="20"/>
      <c r="E3297" s="20"/>
      <c r="F3297" s="20"/>
      <c r="G3297" s="20"/>
      <c r="H3297" s="115">
        <v>38.25</v>
      </c>
      <c r="I3297" s="20">
        <f>VLOOKUP(C3297,'[2]คำนวณภาษีทั้ง อปท.'!$P:$AE,16,0)</f>
        <v>260</v>
      </c>
      <c r="J3297" s="106">
        <f t="shared" si="494"/>
        <v>9945</v>
      </c>
      <c r="K3297" s="20">
        <v>2</v>
      </c>
      <c r="L3297" s="20" t="s">
        <v>40</v>
      </c>
      <c r="M3297" s="20" t="s">
        <v>37</v>
      </c>
      <c r="N3297" s="20"/>
      <c r="O3297" s="20">
        <v>153</v>
      </c>
      <c r="P3297" s="116"/>
      <c r="Q3297" s="106">
        <v>7400</v>
      </c>
      <c r="R3297" s="106">
        <f>O3297*Q3297</f>
        <v>1132200</v>
      </c>
      <c r="S3297" s="20">
        <v>26</v>
      </c>
      <c r="T3297" s="20">
        <v>42</v>
      </c>
      <c r="U3297" s="106">
        <f>R3297*(100-T3297)%</f>
        <v>656676</v>
      </c>
      <c r="V3297" s="106">
        <f t="shared" si="492"/>
        <v>666621</v>
      </c>
      <c r="W3297" s="106">
        <f t="shared" si="484"/>
        <v>666621</v>
      </c>
      <c r="X3297" s="136"/>
      <c r="Y3297" s="107"/>
      <c r="Z3297" s="22"/>
    </row>
    <row r="3298" spans="1:26" s="5" customFormat="1" ht="42" customHeight="1" thickBot="1" x14ac:dyDescent="0.25">
      <c r="A3298" s="131"/>
      <c r="B3298" s="20" t="s">
        <v>334</v>
      </c>
      <c r="C3298" s="20">
        <v>734</v>
      </c>
      <c r="D3298" s="20"/>
      <c r="E3298" s="20"/>
      <c r="F3298" s="20"/>
      <c r="G3298" s="20"/>
      <c r="H3298" s="115">
        <v>22.5</v>
      </c>
      <c r="I3298" s="20">
        <f>VLOOKUP(C3298,'[2]คำนวณภาษีทั้ง อปท.'!$P:$AE,16,0)</f>
        <v>260</v>
      </c>
      <c r="J3298" s="106">
        <f t="shared" si="494"/>
        <v>5850</v>
      </c>
      <c r="K3298" s="20">
        <v>2</v>
      </c>
      <c r="L3298" s="20" t="s">
        <v>40</v>
      </c>
      <c r="M3298" s="20" t="s">
        <v>37</v>
      </c>
      <c r="N3298" s="20"/>
      <c r="O3298" s="20">
        <v>90</v>
      </c>
      <c r="P3298" s="116"/>
      <c r="Q3298" s="106">
        <v>7400</v>
      </c>
      <c r="R3298" s="106">
        <f>O3298*Q3298</f>
        <v>666000</v>
      </c>
      <c r="S3298" s="20">
        <v>18</v>
      </c>
      <c r="T3298" s="20">
        <v>26</v>
      </c>
      <c r="U3298" s="106">
        <f>R3298*(100-T3298)%</f>
        <v>492840</v>
      </c>
      <c r="V3298" s="106">
        <f t="shared" si="492"/>
        <v>498690</v>
      </c>
      <c r="W3298" s="106">
        <f t="shared" si="484"/>
        <v>498690</v>
      </c>
      <c r="X3298" s="137"/>
      <c r="Y3298" s="107"/>
      <c r="Z3298" s="22"/>
    </row>
    <row r="3299" spans="1:26" s="3" customFormat="1" ht="30" customHeight="1" thickBot="1" x14ac:dyDescent="0.25">
      <c r="A3299" s="29">
        <v>2748</v>
      </c>
      <c r="B3299" s="29" t="s">
        <v>334</v>
      </c>
      <c r="C3299" s="29">
        <v>842</v>
      </c>
      <c r="D3299" s="29">
        <v>0</v>
      </c>
      <c r="E3299" s="29">
        <v>0</v>
      </c>
      <c r="F3299" s="29">
        <v>67</v>
      </c>
      <c r="G3299" s="29">
        <v>1</v>
      </c>
      <c r="H3299" s="22">
        <f t="shared" si="493"/>
        <v>67</v>
      </c>
      <c r="I3299" s="29">
        <v>350</v>
      </c>
      <c r="J3299" s="112">
        <f t="shared" si="494"/>
        <v>23450</v>
      </c>
      <c r="K3299" s="29">
        <v>2</v>
      </c>
      <c r="L3299" s="29"/>
      <c r="M3299" s="29"/>
      <c r="N3299" s="29">
        <v>1</v>
      </c>
      <c r="O3299" s="29"/>
      <c r="P3299" s="113">
        <v>100</v>
      </c>
      <c r="Q3299" s="112"/>
      <c r="R3299" s="112"/>
      <c r="S3299" s="29"/>
      <c r="T3299" s="29"/>
      <c r="U3299" s="112"/>
      <c r="V3299" s="112">
        <f t="shared" si="492"/>
        <v>23450</v>
      </c>
      <c r="W3299" s="112">
        <f t="shared" si="484"/>
        <v>23450</v>
      </c>
      <c r="X3299" s="56" t="s">
        <v>35</v>
      </c>
      <c r="Y3299" s="56">
        <f>W3299</f>
        <v>23450</v>
      </c>
      <c r="Z3299" s="22">
        <v>0.01</v>
      </c>
    </row>
    <row r="3300" spans="1:26" s="3" customFormat="1" ht="30" customHeight="1" thickBot="1" x14ac:dyDescent="0.25">
      <c r="A3300" s="29">
        <v>2749</v>
      </c>
      <c r="B3300" s="29" t="s">
        <v>334</v>
      </c>
      <c r="C3300" s="29">
        <v>1025</v>
      </c>
      <c r="D3300" s="29">
        <v>0</v>
      </c>
      <c r="E3300" s="29">
        <v>2</v>
      </c>
      <c r="F3300" s="29">
        <v>36</v>
      </c>
      <c r="G3300" s="29">
        <v>1</v>
      </c>
      <c r="H3300" s="22">
        <f t="shared" si="493"/>
        <v>236</v>
      </c>
      <c r="I3300" s="29">
        <f>VLOOKUP(C3300,'[2]คำนวณภาษีทั้ง อปท.'!$P:$AE,16,0)</f>
        <v>100</v>
      </c>
      <c r="J3300" s="112">
        <f t="shared" si="494"/>
        <v>23600</v>
      </c>
      <c r="K3300" s="29">
        <v>2</v>
      </c>
      <c r="L3300" s="29"/>
      <c r="M3300" s="29"/>
      <c r="N3300" s="29">
        <v>1</v>
      </c>
      <c r="O3300" s="29"/>
      <c r="P3300" s="113">
        <v>100</v>
      </c>
      <c r="Q3300" s="112"/>
      <c r="R3300" s="112"/>
      <c r="S3300" s="29"/>
      <c r="T3300" s="29"/>
      <c r="U3300" s="112"/>
      <c r="V3300" s="112">
        <f t="shared" si="492"/>
        <v>23600</v>
      </c>
      <c r="W3300" s="112">
        <f t="shared" si="484"/>
        <v>23600</v>
      </c>
      <c r="X3300" s="56" t="s">
        <v>35</v>
      </c>
      <c r="Y3300" s="56">
        <f>W3300</f>
        <v>23600</v>
      </c>
      <c r="Z3300" s="22">
        <v>0.01</v>
      </c>
    </row>
    <row r="3301" spans="1:26" s="3" customFormat="1" ht="30" customHeight="1" thickBot="1" x14ac:dyDescent="0.25">
      <c r="A3301" s="129">
        <v>2750</v>
      </c>
      <c r="B3301" s="29" t="s">
        <v>334</v>
      </c>
      <c r="C3301" s="29">
        <v>1042</v>
      </c>
      <c r="D3301" s="29">
        <v>0</v>
      </c>
      <c r="E3301" s="29">
        <v>1</v>
      </c>
      <c r="F3301" s="29">
        <v>39</v>
      </c>
      <c r="G3301" s="29">
        <v>2</v>
      </c>
      <c r="H3301" s="22">
        <f t="shared" si="493"/>
        <v>139</v>
      </c>
      <c r="I3301" s="29">
        <f>VLOOKUP(C3301,'[2]คำนวณภาษีทั้ง อปท.'!$P:$AE,16,0)</f>
        <v>100</v>
      </c>
      <c r="J3301" s="112">
        <f t="shared" si="494"/>
        <v>13900</v>
      </c>
      <c r="K3301" s="29">
        <v>2</v>
      </c>
      <c r="L3301" s="29"/>
      <c r="M3301" s="29"/>
      <c r="N3301" s="29">
        <v>2</v>
      </c>
      <c r="O3301" s="29"/>
      <c r="P3301" s="113">
        <v>100</v>
      </c>
      <c r="Q3301" s="112"/>
      <c r="R3301" s="112"/>
      <c r="S3301" s="29"/>
      <c r="T3301" s="29"/>
      <c r="U3301" s="112"/>
      <c r="V3301" s="112">
        <f t="shared" si="492"/>
        <v>13900</v>
      </c>
      <c r="W3301" s="112">
        <f t="shared" si="484"/>
        <v>13900</v>
      </c>
      <c r="X3301" s="56" t="s">
        <v>35</v>
      </c>
      <c r="Y3301" s="56">
        <f>W3301</f>
        <v>13900</v>
      </c>
      <c r="Z3301" s="22">
        <v>0.02</v>
      </c>
    </row>
    <row r="3302" spans="1:26" s="5" customFormat="1" ht="49.5" customHeight="1" thickBot="1" x14ac:dyDescent="0.25">
      <c r="A3302" s="131"/>
      <c r="B3302" s="20" t="s">
        <v>334</v>
      </c>
      <c r="C3302" s="20">
        <v>1042</v>
      </c>
      <c r="D3302" s="20"/>
      <c r="E3302" s="20"/>
      <c r="F3302" s="20"/>
      <c r="G3302" s="20"/>
      <c r="H3302" s="115"/>
      <c r="I3302" s="20"/>
      <c r="J3302" s="106"/>
      <c r="K3302" s="20">
        <v>2</v>
      </c>
      <c r="L3302" s="11" t="s">
        <v>33</v>
      </c>
      <c r="M3302" s="14" t="s">
        <v>34</v>
      </c>
      <c r="N3302" s="20">
        <v>2</v>
      </c>
      <c r="O3302" s="20">
        <v>312</v>
      </c>
      <c r="P3302" s="116">
        <v>100</v>
      </c>
      <c r="Q3302" s="106">
        <v>8450</v>
      </c>
      <c r="R3302" s="106">
        <f>O3302*Q3302</f>
        <v>2636400</v>
      </c>
      <c r="S3302" s="20">
        <v>36</v>
      </c>
      <c r="T3302" s="20">
        <v>85</v>
      </c>
      <c r="U3302" s="106">
        <f>R3302*(100-T3302)%</f>
        <v>395460</v>
      </c>
      <c r="V3302" s="106">
        <f t="shared" si="492"/>
        <v>395460</v>
      </c>
      <c r="W3302" s="106">
        <f t="shared" si="484"/>
        <v>395460</v>
      </c>
      <c r="X3302" s="107">
        <v>10</v>
      </c>
      <c r="Y3302" s="107" t="s">
        <v>35</v>
      </c>
      <c r="Z3302" s="22">
        <v>0.02</v>
      </c>
    </row>
    <row r="3303" spans="1:26" s="3" customFormat="1" ht="30" customHeight="1" thickBot="1" x14ac:dyDescent="0.25">
      <c r="A3303" s="129">
        <v>2751</v>
      </c>
      <c r="B3303" s="29" t="s">
        <v>334</v>
      </c>
      <c r="C3303" s="29">
        <v>1044</v>
      </c>
      <c r="D3303" s="29">
        <v>0</v>
      </c>
      <c r="E3303" s="29">
        <v>1</v>
      </c>
      <c r="F3303" s="29">
        <v>90</v>
      </c>
      <c r="G3303" s="29">
        <v>2</v>
      </c>
      <c r="H3303" s="22">
        <f t="shared" si="493"/>
        <v>190</v>
      </c>
      <c r="I3303" s="29">
        <v>350</v>
      </c>
      <c r="J3303" s="112">
        <f>H3303*I3303</f>
        <v>66500</v>
      </c>
      <c r="K3303" s="29">
        <v>2</v>
      </c>
      <c r="L3303" s="29"/>
      <c r="M3303" s="29"/>
      <c r="N3303" s="29">
        <v>2</v>
      </c>
      <c r="O3303" s="29"/>
      <c r="P3303" s="113">
        <v>100</v>
      </c>
      <c r="Q3303" s="112"/>
      <c r="R3303" s="112"/>
      <c r="S3303" s="29"/>
      <c r="T3303" s="29"/>
      <c r="U3303" s="112"/>
      <c r="V3303" s="112">
        <f t="shared" si="492"/>
        <v>66500</v>
      </c>
      <c r="W3303" s="112">
        <f t="shared" si="484"/>
        <v>66500</v>
      </c>
      <c r="X3303" s="56" t="s">
        <v>35</v>
      </c>
      <c r="Y3303" s="56">
        <f>W3303</f>
        <v>66500</v>
      </c>
      <c r="Z3303" s="22">
        <v>0.02</v>
      </c>
    </row>
    <row r="3304" spans="1:26" s="5" customFormat="1" ht="35.25" customHeight="1" thickBot="1" x14ac:dyDescent="0.25">
      <c r="A3304" s="131"/>
      <c r="B3304" s="20" t="s">
        <v>334</v>
      </c>
      <c r="C3304" s="20">
        <v>1044</v>
      </c>
      <c r="D3304" s="20"/>
      <c r="E3304" s="20"/>
      <c r="F3304" s="20"/>
      <c r="G3304" s="20"/>
      <c r="H3304" s="115"/>
      <c r="I3304" s="20"/>
      <c r="J3304" s="106"/>
      <c r="K3304" s="20">
        <v>2</v>
      </c>
      <c r="L3304" s="11" t="s">
        <v>33</v>
      </c>
      <c r="M3304" s="14" t="s">
        <v>34</v>
      </c>
      <c r="N3304" s="20">
        <v>2</v>
      </c>
      <c r="O3304" s="20">
        <v>418</v>
      </c>
      <c r="P3304" s="116">
        <v>100</v>
      </c>
      <c r="Q3304" s="106">
        <v>8450</v>
      </c>
      <c r="R3304" s="106">
        <f>O3304*Q3304</f>
        <v>3532100</v>
      </c>
      <c r="S3304" s="20">
        <v>41</v>
      </c>
      <c r="T3304" s="20">
        <v>85</v>
      </c>
      <c r="U3304" s="106">
        <f>R3304*(100-T3304)%</f>
        <v>529815</v>
      </c>
      <c r="V3304" s="106">
        <f t="shared" si="492"/>
        <v>529815</v>
      </c>
      <c r="W3304" s="106">
        <f t="shared" si="484"/>
        <v>529815</v>
      </c>
      <c r="X3304" s="107">
        <v>10</v>
      </c>
      <c r="Y3304" s="107" t="s">
        <v>35</v>
      </c>
      <c r="Z3304" s="22">
        <v>0.02</v>
      </c>
    </row>
    <row r="3305" spans="1:26" s="5" customFormat="1" ht="30" customHeight="1" thickBot="1" x14ac:dyDescent="0.25">
      <c r="A3305" s="20">
        <v>2752</v>
      </c>
      <c r="B3305" s="20" t="s">
        <v>334</v>
      </c>
      <c r="C3305" s="20">
        <v>1543</v>
      </c>
      <c r="D3305" s="20">
        <v>27</v>
      </c>
      <c r="E3305" s="20">
        <v>3</v>
      </c>
      <c r="F3305" s="20">
        <v>68</v>
      </c>
      <c r="G3305" s="20">
        <v>1</v>
      </c>
      <c r="H3305" s="115">
        <f t="shared" si="493"/>
        <v>11168</v>
      </c>
      <c r="I3305" s="20">
        <f>VLOOKUP(C3305,'[2]คำนวณภาษีทั้ง อปท.'!$P:$AE,16,0)</f>
        <v>100</v>
      </c>
      <c r="J3305" s="106">
        <f t="shared" ref="J3305:J3321" si="495">H3305*I3305</f>
        <v>1116800</v>
      </c>
      <c r="K3305" s="20">
        <v>2</v>
      </c>
      <c r="L3305" s="20"/>
      <c r="M3305" s="20"/>
      <c r="N3305" s="20">
        <v>1</v>
      </c>
      <c r="O3305" s="20"/>
      <c r="P3305" s="116">
        <v>100</v>
      </c>
      <c r="Q3305" s="106"/>
      <c r="R3305" s="106"/>
      <c r="S3305" s="20"/>
      <c r="T3305" s="20"/>
      <c r="U3305" s="106"/>
      <c r="V3305" s="106">
        <f t="shared" si="492"/>
        <v>1116800</v>
      </c>
      <c r="W3305" s="106">
        <f t="shared" si="484"/>
        <v>1116800</v>
      </c>
      <c r="X3305" s="107" t="s">
        <v>35</v>
      </c>
      <c r="Y3305" s="107">
        <f t="shared" ref="Y3305:Y3313" si="496">W3305</f>
        <v>1116800</v>
      </c>
      <c r="Z3305" s="22">
        <v>0.01</v>
      </c>
    </row>
    <row r="3306" spans="1:26" s="5" customFormat="1" ht="30" customHeight="1" thickBot="1" x14ac:dyDescent="0.25">
      <c r="A3306" s="20">
        <v>2754</v>
      </c>
      <c r="B3306" s="20" t="s">
        <v>334</v>
      </c>
      <c r="C3306" s="20">
        <v>2099</v>
      </c>
      <c r="D3306" s="20">
        <v>0</v>
      </c>
      <c r="E3306" s="20">
        <v>2</v>
      </c>
      <c r="F3306" s="20">
        <v>92</v>
      </c>
      <c r="G3306" s="20">
        <v>1</v>
      </c>
      <c r="H3306" s="115">
        <f t="shared" si="493"/>
        <v>292</v>
      </c>
      <c r="I3306" s="20">
        <v>420</v>
      </c>
      <c r="J3306" s="106">
        <f t="shared" si="495"/>
        <v>122640</v>
      </c>
      <c r="K3306" s="20">
        <v>2</v>
      </c>
      <c r="L3306" s="20"/>
      <c r="M3306" s="20"/>
      <c r="N3306" s="20">
        <v>1</v>
      </c>
      <c r="O3306" s="20"/>
      <c r="P3306" s="116">
        <v>100</v>
      </c>
      <c r="Q3306" s="106"/>
      <c r="R3306" s="106"/>
      <c r="S3306" s="20"/>
      <c r="T3306" s="20"/>
      <c r="U3306" s="106"/>
      <c r="V3306" s="106">
        <f t="shared" si="492"/>
        <v>122640</v>
      </c>
      <c r="W3306" s="106">
        <f t="shared" si="484"/>
        <v>122640</v>
      </c>
      <c r="X3306" s="107" t="s">
        <v>35</v>
      </c>
      <c r="Y3306" s="107">
        <f t="shared" si="496"/>
        <v>122640</v>
      </c>
      <c r="Z3306" s="22">
        <v>0.01</v>
      </c>
    </row>
    <row r="3307" spans="1:26" s="5" customFormat="1" ht="30" customHeight="1" thickBot="1" x14ac:dyDescent="0.25">
      <c r="A3307" s="20">
        <v>2755</v>
      </c>
      <c r="B3307" s="20" t="s">
        <v>334</v>
      </c>
      <c r="C3307" s="20">
        <v>2101</v>
      </c>
      <c r="D3307" s="20">
        <v>0</v>
      </c>
      <c r="E3307" s="20">
        <v>0</v>
      </c>
      <c r="F3307" s="20">
        <v>53</v>
      </c>
      <c r="G3307" s="20">
        <v>1</v>
      </c>
      <c r="H3307" s="115">
        <f t="shared" si="493"/>
        <v>53</v>
      </c>
      <c r="I3307" s="20">
        <v>350</v>
      </c>
      <c r="J3307" s="106">
        <f t="shared" si="495"/>
        <v>18550</v>
      </c>
      <c r="K3307" s="20">
        <v>2</v>
      </c>
      <c r="L3307" s="20"/>
      <c r="M3307" s="20"/>
      <c r="N3307" s="20">
        <v>1</v>
      </c>
      <c r="O3307" s="20"/>
      <c r="P3307" s="116">
        <v>100</v>
      </c>
      <c r="Q3307" s="106"/>
      <c r="R3307" s="106"/>
      <c r="S3307" s="20"/>
      <c r="T3307" s="20"/>
      <c r="U3307" s="106"/>
      <c r="V3307" s="106">
        <f t="shared" si="492"/>
        <v>18550</v>
      </c>
      <c r="W3307" s="106">
        <f t="shared" si="484"/>
        <v>18550</v>
      </c>
      <c r="X3307" s="107" t="s">
        <v>35</v>
      </c>
      <c r="Y3307" s="107">
        <f t="shared" si="496"/>
        <v>18550</v>
      </c>
      <c r="Z3307" s="22">
        <v>0.01</v>
      </c>
    </row>
    <row r="3308" spans="1:26" s="5" customFormat="1" ht="30" customHeight="1" thickBot="1" x14ac:dyDescent="0.25">
      <c r="A3308" s="20">
        <v>2756</v>
      </c>
      <c r="B3308" s="20" t="s">
        <v>334</v>
      </c>
      <c r="C3308" s="20">
        <v>2105</v>
      </c>
      <c r="D3308" s="20">
        <v>0</v>
      </c>
      <c r="E3308" s="20">
        <v>0</v>
      </c>
      <c r="F3308" s="20">
        <v>41</v>
      </c>
      <c r="G3308" s="20">
        <v>1</v>
      </c>
      <c r="H3308" s="115">
        <f t="shared" si="493"/>
        <v>41</v>
      </c>
      <c r="I3308" s="20">
        <f>VLOOKUP(C3308,'[2]คำนวณภาษีทั้ง อปท.'!$P:$AE,16,0)</f>
        <v>350</v>
      </c>
      <c r="J3308" s="106">
        <f t="shared" si="495"/>
        <v>14350</v>
      </c>
      <c r="K3308" s="20">
        <v>2</v>
      </c>
      <c r="L3308" s="20"/>
      <c r="M3308" s="20"/>
      <c r="N3308" s="20">
        <v>1</v>
      </c>
      <c r="O3308" s="20"/>
      <c r="P3308" s="116">
        <v>100</v>
      </c>
      <c r="Q3308" s="106"/>
      <c r="R3308" s="106"/>
      <c r="S3308" s="20"/>
      <c r="T3308" s="20"/>
      <c r="U3308" s="106"/>
      <c r="V3308" s="106">
        <f t="shared" si="492"/>
        <v>14350</v>
      </c>
      <c r="W3308" s="106">
        <f t="shared" si="484"/>
        <v>14350</v>
      </c>
      <c r="X3308" s="107" t="s">
        <v>35</v>
      </c>
      <c r="Y3308" s="107">
        <f t="shared" si="496"/>
        <v>14350</v>
      </c>
      <c r="Z3308" s="22">
        <v>0.01</v>
      </c>
    </row>
    <row r="3309" spans="1:26" s="5" customFormat="1" ht="30" customHeight="1" thickBot="1" x14ac:dyDescent="0.25">
      <c r="A3309" s="20">
        <v>2757</v>
      </c>
      <c r="B3309" s="20" t="s">
        <v>334</v>
      </c>
      <c r="C3309" s="20">
        <v>2142</v>
      </c>
      <c r="D3309" s="20">
        <v>0</v>
      </c>
      <c r="E3309" s="20">
        <v>1</v>
      </c>
      <c r="F3309" s="20">
        <v>14</v>
      </c>
      <c r="G3309" s="20">
        <v>1</v>
      </c>
      <c r="H3309" s="115">
        <f t="shared" si="493"/>
        <v>114</v>
      </c>
      <c r="I3309" s="20">
        <f>VLOOKUP(C3309,'[2]คำนวณภาษีทั้ง อปท.'!$P:$AE,16,0)</f>
        <v>100</v>
      </c>
      <c r="J3309" s="106">
        <f t="shared" si="495"/>
        <v>11400</v>
      </c>
      <c r="K3309" s="20">
        <v>2</v>
      </c>
      <c r="L3309" s="20"/>
      <c r="M3309" s="20"/>
      <c r="N3309" s="20">
        <v>1</v>
      </c>
      <c r="O3309" s="20"/>
      <c r="P3309" s="116">
        <v>100</v>
      </c>
      <c r="Q3309" s="106"/>
      <c r="R3309" s="106"/>
      <c r="S3309" s="20"/>
      <c r="T3309" s="20"/>
      <c r="U3309" s="106"/>
      <c r="V3309" s="106">
        <f t="shared" si="492"/>
        <v>11400</v>
      </c>
      <c r="W3309" s="106">
        <f t="shared" si="484"/>
        <v>11400</v>
      </c>
      <c r="X3309" s="107" t="s">
        <v>35</v>
      </c>
      <c r="Y3309" s="107">
        <f t="shared" si="496"/>
        <v>11400</v>
      </c>
      <c r="Z3309" s="22">
        <v>0.01</v>
      </c>
    </row>
    <row r="3310" spans="1:26" s="5" customFormat="1" ht="30" customHeight="1" thickBot="1" x14ac:dyDescent="0.25">
      <c r="A3310" s="20">
        <v>2758</v>
      </c>
      <c r="B3310" s="20" t="s">
        <v>334</v>
      </c>
      <c r="C3310" s="20">
        <v>2165</v>
      </c>
      <c r="D3310" s="20">
        <v>0</v>
      </c>
      <c r="E3310" s="20">
        <v>1</v>
      </c>
      <c r="F3310" s="20">
        <v>15</v>
      </c>
      <c r="G3310" s="20">
        <v>1</v>
      </c>
      <c r="H3310" s="115">
        <f t="shared" si="493"/>
        <v>115</v>
      </c>
      <c r="I3310" s="20">
        <f>VLOOKUP(C3310,'[2]คำนวณภาษีทั้ง อปท.'!$P:$AE,16,0)</f>
        <v>100</v>
      </c>
      <c r="J3310" s="106">
        <f t="shared" si="495"/>
        <v>11500</v>
      </c>
      <c r="K3310" s="20">
        <v>2</v>
      </c>
      <c r="L3310" s="20"/>
      <c r="M3310" s="20"/>
      <c r="N3310" s="20">
        <v>1</v>
      </c>
      <c r="O3310" s="20"/>
      <c r="P3310" s="116">
        <v>100</v>
      </c>
      <c r="Q3310" s="106"/>
      <c r="R3310" s="106"/>
      <c r="S3310" s="20"/>
      <c r="T3310" s="20"/>
      <c r="U3310" s="106"/>
      <c r="V3310" s="106">
        <f t="shared" si="492"/>
        <v>11500</v>
      </c>
      <c r="W3310" s="106">
        <f t="shared" si="484"/>
        <v>11500</v>
      </c>
      <c r="X3310" s="107" t="s">
        <v>35</v>
      </c>
      <c r="Y3310" s="107">
        <f t="shared" si="496"/>
        <v>11500</v>
      </c>
      <c r="Z3310" s="22">
        <v>0.01</v>
      </c>
    </row>
    <row r="3311" spans="1:26" s="5" customFormat="1" ht="30" customHeight="1" thickBot="1" x14ac:dyDescent="0.25">
      <c r="A3311" s="20">
        <v>2759</v>
      </c>
      <c r="B3311" s="20" t="s">
        <v>334</v>
      </c>
      <c r="C3311" s="20">
        <v>2461</v>
      </c>
      <c r="D3311" s="20">
        <v>0</v>
      </c>
      <c r="E3311" s="20">
        <v>0</v>
      </c>
      <c r="F3311" s="20">
        <v>51</v>
      </c>
      <c r="G3311" s="20">
        <v>1</v>
      </c>
      <c r="H3311" s="115">
        <f t="shared" si="493"/>
        <v>51</v>
      </c>
      <c r="I3311" s="20">
        <f>VLOOKUP(C3311,'[2]คำนวณภาษีทั้ง อปท.'!$P:$AE,16,0)</f>
        <v>100</v>
      </c>
      <c r="J3311" s="106">
        <f t="shared" si="495"/>
        <v>5100</v>
      </c>
      <c r="K3311" s="20">
        <v>2</v>
      </c>
      <c r="L3311" s="20"/>
      <c r="M3311" s="20"/>
      <c r="N3311" s="20">
        <v>1</v>
      </c>
      <c r="O3311" s="20"/>
      <c r="P3311" s="116">
        <v>100</v>
      </c>
      <c r="Q3311" s="106"/>
      <c r="R3311" s="106"/>
      <c r="S3311" s="20"/>
      <c r="T3311" s="20"/>
      <c r="U3311" s="106"/>
      <c r="V3311" s="106">
        <f t="shared" si="492"/>
        <v>5100</v>
      </c>
      <c r="W3311" s="106">
        <f t="shared" si="484"/>
        <v>5100</v>
      </c>
      <c r="X3311" s="107" t="s">
        <v>35</v>
      </c>
      <c r="Y3311" s="107">
        <f t="shared" si="496"/>
        <v>5100</v>
      </c>
      <c r="Z3311" s="22">
        <v>0.01</v>
      </c>
    </row>
    <row r="3312" spans="1:26" s="5" customFormat="1" ht="30" customHeight="1" thickBot="1" x14ac:dyDescent="0.25">
      <c r="A3312" s="20">
        <v>2760</v>
      </c>
      <c r="B3312" s="20" t="s">
        <v>334</v>
      </c>
      <c r="C3312" s="20">
        <v>2504</v>
      </c>
      <c r="D3312" s="20">
        <v>0</v>
      </c>
      <c r="E3312" s="20">
        <v>2</v>
      </c>
      <c r="F3312" s="20">
        <v>28</v>
      </c>
      <c r="G3312" s="20">
        <v>1</v>
      </c>
      <c r="H3312" s="115">
        <f t="shared" si="493"/>
        <v>228</v>
      </c>
      <c r="I3312" s="20">
        <f>VLOOKUP(C3312,'[2]คำนวณภาษีทั้ง อปท.'!$P:$AE,16,0)</f>
        <v>100</v>
      </c>
      <c r="J3312" s="106">
        <f t="shared" si="495"/>
        <v>22800</v>
      </c>
      <c r="K3312" s="20">
        <v>2</v>
      </c>
      <c r="L3312" s="20"/>
      <c r="M3312" s="20"/>
      <c r="N3312" s="20">
        <v>1</v>
      </c>
      <c r="O3312" s="20"/>
      <c r="P3312" s="116">
        <v>100</v>
      </c>
      <c r="Q3312" s="106"/>
      <c r="R3312" s="106"/>
      <c r="S3312" s="20"/>
      <c r="T3312" s="20"/>
      <c r="U3312" s="106"/>
      <c r="V3312" s="106">
        <f t="shared" si="492"/>
        <v>22800</v>
      </c>
      <c r="W3312" s="106">
        <f t="shared" si="484"/>
        <v>22800</v>
      </c>
      <c r="X3312" s="107" t="s">
        <v>35</v>
      </c>
      <c r="Y3312" s="107">
        <f t="shared" si="496"/>
        <v>22800</v>
      </c>
      <c r="Z3312" s="22">
        <v>0.01</v>
      </c>
    </row>
    <row r="3313" spans="1:26" s="5" customFormat="1" ht="30" customHeight="1" thickBot="1" x14ac:dyDescent="0.25">
      <c r="A3313" s="20">
        <v>2761</v>
      </c>
      <c r="B3313" s="20" t="s">
        <v>334</v>
      </c>
      <c r="C3313" s="20">
        <v>3538</v>
      </c>
      <c r="D3313" s="20">
        <v>7</v>
      </c>
      <c r="E3313" s="20">
        <v>3</v>
      </c>
      <c r="F3313" s="20">
        <v>10</v>
      </c>
      <c r="G3313" s="20">
        <v>1</v>
      </c>
      <c r="H3313" s="115">
        <f t="shared" si="493"/>
        <v>3110</v>
      </c>
      <c r="I3313" s="20">
        <v>130</v>
      </c>
      <c r="J3313" s="106">
        <f t="shared" si="495"/>
        <v>404300</v>
      </c>
      <c r="K3313" s="20">
        <v>2</v>
      </c>
      <c r="L3313" s="20"/>
      <c r="M3313" s="20"/>
      <c r="N3313" s="20">
        <v>1</v>
      </c>
      <c r="O3313" s="20"/>
      <c r="P3313" s="116">
        <v>100</v>
      </c>
      <c r="Q3313" s="106"/>
      <c r="R3313" s="106"/>
      <c r="S3313" s="20"/>
      <c r="T3313" s="20"/>
      <c r="U3313" s="106"/>
      <c r="V3313" s="106">
        <f t="shared" si="492"/>
        <v>404300</v>
      </c>
      <c r="W3313" s="106">
        <f t="shared" si="484"/>
        <v>404300</v>
      </c>
      <c r="X3313" s="107" t="s">
        <v>35</v>
      </c>
      <c r="Y3313" s="107">
        <f t="shared" si="496"/>
        <v>404300</v>
      </c>
      <c r="Z3313" s="22">
        <v>0.01</v>
      </c>
    </row>
    <row r="3314" spans="1:26" s="5" customFormat="1" ht="60" customHeight="1" thickBot="1" x14ac:dyDescent="0.25">
      <c r="A3314" s="20">
        <v>2762</v>
      </c>
      <c r="B3314" s="20" t="s">
        <v>334</v>
      </c>
      <c r="C3314" s="20">
        <v>2519</v>
      </c>
      <c r="D3314" s="20">
        <v>8</v>
      </c>
      <c r="E3314" s="20">
        <v>1</v>
      </c>
      <c r="F3314" s="20">
        <v>53</v>
      </c>
      <c r="G3314" s="20">
        <v>1</v>
      </c>
      <c r="H3314" s="115">
        <f t="shared" si="493"/>
        <v>3353</v>
      </c>
      <c r="I3314" s="20">
        <v>230</v>
      </c>
      <c r="J3314" s="106">
        <f t="shared" si="495"/>
        <v>771190</v>
      </c>
      <c r="K3314" s="20">
        <v>2</v>
      </c>
      <c r="L3314" s="20"/>
      <c r="M3314" s="20"/>
      <c r="N3314" s="20">
        <v>1</v>
      </c>
      <c r="O3314" s="20"/>
      <c r="P3314" s="116">
        <v>100</v>
      </c>
      <c r="Q3314" s="106"/>
      <c r="R3314" s="106"/>
      <c r="S3314" s="20"/>
      <c r="T3314" s="20"/>
      <c r="U3314" s="106"/>
      <c r="V3314" s="106">
        <f t="shared" si="492"/>
        <v>771190</v>
      </c>
      <c r="W3314" s="106">
        <f t="shared" si="484"/>
        <v>771190</v>
      </c>
      <c r="X3314" s="118" t="s">
        <v>336</v>
      </c>
      <c r="Y3314" s="107"/>
      <c r="Z3314" s="22"/>
    </row>
    <row r="3315" spans="1:26" s="5" customFormat="1" ht="30" customHeight="1" thickBot="1" x14ac:dyDescent="0.25">
      <c r="A3315" s="20">
        <v>2763</v>
      </c>
      <c r="B3315" s="20" t="s">
        <v>334</v>
      </c>
      <c r="C3315" s="20">
        <v>2521</v>
      </c>
      <c r="D3315" s="20">
        <v>5</v>
      </c>
      <c r="E3315" s="20">
        <v>0</v>
      </c>
      <c r="F3315" s="20">
        <v>60</v>
      </c>
      <c r="G3315" s="20">
        <v>1</v>
      </c>
      <c r="H3315" s="115">
        <f t="shared" si="493"/>
        <v>2060</v>
      </c>
      <c r="I3315" s="20">
        <f>VLOOKUP(C3315,'[2]คำนวณภาษีทั้ง อปท.'!$P:$AE,16,0)</f>
        <v>100</v>
      </c>
      <c r="J3315" s="106">
        <f t="shared" si="495"/>
        <v>206000</v>
      </c>
      <c r="K3315" s="20">
        <v>2</v>
      </c>
      <c r="L3315" s="20"/>
      <c r="M3315" s="20"/>
      <c r="N3315" s="20">
        <v>1</v>
      </c>
      <c r="O3315" s="20"/>
      <c r="P3315" s="116">
        <v>100</v>
      </c>
      <c r="Q3315" s="106"/>
      <c r="R3315" s="106"/>
      <c r="S3315" s="20"/>
      <c r="T3315" s="20"/>
      <c r="U3315" s="106"/>
      <c r="V3315" s="106">
        <f t="shared" si="492"/>
        <v>206000</v>
      </c>
      <c r="W3315" s="106">
        <f t="shared" si="484"/>
        <v>206000</v>
      </c>
      <c r="X3315" s="107" t="s">
        <v>35</v>
      </c>
      <c r="Y3315" s="107">
        <f t="shared" ref="Y3315:Y3321" si="497">W3315</f>
        <v>206000</v>
      </c>
      <c r="Z3315" s="22">
        <v>0.01</v>
      </c>
    </row>
    <row r="3316" spans="1:26" s="5" customFormat="1" ht="30" customHeight="1" thickBot="1" x14ac:dyDescent="0.25">
      <c r="A3316" s="20">
        <v>2764</v>
      </c>
      <c r="B3316" s="20" t="s">
        <v>334</v>
      </c>
      <c r="C3316" s="20">
        <v>2531</v>
      </c>
      <c r="D3316" s="20">
        <v>34</v>
      </c>
      <c r="E3316" s="20">
        <v>2</v>
      </c>
      <c r="F3316" s="20">
        <v>7</v>
      </c>
      <c r="G3316" s="20">
        <v>1</v>
      </c>
      <c r="H3316" s="115">
        <f t="shared" si="493"/>
        <v>13807</v>
      </c>
      <c r="I3316" s="20">
        <f>VLOOKUP(C3316,'[2]คำนวณภาษีทั้ง อปท.'!$P:$AE,16,0)</f>
        <v>170</v>
      </c>
      <c r="J3316" s="106">
        <f t="shared" si="495"/>
        <v>2347190</v>
      </c>
      <c r="K3316" s="20">
        <v>2</v>
      </c>
      <c r="L3316" s="20"/>
      <c r="M3316" s="20"/>
      <c r="N3316" s="20">
        <v>1</v>
      </c>
      <c r="O3316" s="20"/>
      <c r="P3316" s="116">
        <v>100</v>
      </c>
      <c r="Q3316" s="106"/>
      <c r="R3316" s="106"/>
      <c r="S3316" s="20"/>
      <c r="T3316" s="20"/>
      <c r="U3316" s="106"/>
      <c r="V3316" s="106">
        <f t="shared" si="492"/>
        <v>2347190</v>
      </c>
      <c r="W3316" s="106">
        <f t="shared" si="484"/>
        <v>2347190</v>
      </c>
      <c r="X3316" s="107" t="s">
        <v>35</v>
      </c>
      <c r="Y3316" s="107">
        <f t="shared" si="497"/>
        <v>2347190</v>
      </c>
      <c r="Z3316" s="22">
        <v>0.01</v>
      </c>
    </row>
    <row r="3317" spans="1:26" s="5" customFormat="1" ht="30" customHeight="1" thickBot="1" x14ac:dyDescent="0.25">
      <c r="A3317" s="20">
        <v>2765</v>
      </c>
      <c r="B3317" s="20" t="s">
        <v>334</v>
      </c>
      <c r="C3317" s="20">
        <v>2532</v>
      </c>
      <c r="D3317" s="20">
        <v>1</v>
      </c>
      <c r="E3317" s="20">
        <v>2</v>
      </c>
      <c r="F3317" s="20">
        <v>0</v>
      </c>
      <c r="G3317" s="20">
        <v>1</v>
      </c>
      <c r="H3317" s="115">
        <f t="shared" si="493"/>
        <v>600</v>
      </c>
      <c r="I3317" s="20">
        <f>VLOOKUP(C3317,'[2]คำนวณภาษีทั้ง อปท.'!$P:$AE,16,0)</f>
        <v>100</v>
      </c>
      <c r="J3317" s="106">
        <f t="shared" si="495"/>
        <v>60000</v>
      </c>
      <c r="K3317" s="20">
        <v>2</v>
      </c>
      <c r="L3317" s="20"/>
      <c r="M3317" s="20"/>
      <c r="N3317" s="20">
        <v>1</v>
      </c>
      <c r="O3317" s="20"/>
      <c r="P3317" s="116">
        <v>100</v>
      </c>
      <c r="Q3317" s="106"/>
      <c r="R3317" s="106"/>
      <c r="S3317" s="20"/>
      <c r="T3317" s="20"/>
      <c r="U3317" s="106"/>
      <c r="V3317" s="106">
        <f t="shared" si="492"/>
        <v>60000</v>
      </c>
      <c r="W3317" s="106">
        <f t="shared" si="484"/>
        <v>60000</v>
      </c>
      <c r="X3317" s="107" t="s">
        <v>35</v>
      </c>
      <c r="Y3317" s="107">
        <f t="shared" si="497"/>
        <v>60000</v>
      </c>
      <c r="Z3317" s="22">
        <v>0.01</v>
      </c>
    </row>
    <row r="3318" spans="1:26" s="5" customFormat="1" ht="30" customHeight="1" thickBot="1" x14ac:dyDescent="0.25">
      <c r="A3318" s="20">
        <v>2766</v>
      </c>
      <c r="B3318" s="20" t="s">
        <v>334</v>
      </c>
      <c r="C3318" s="20">
        <v>2533</v>
      </c>
      <c r="D3318" s="20">
        <v>13</v>
      </c>
      <c r="E3318" s="20">
        <v>3</v>
      </c>
      <c r="F3318" s="20">
        <v>20</v>
      </c>
      <c r="G3318" s="20">
        <v>1</v>
      </c>
      <c r="H3318" s="115">
        <f t="shared" si="493"/>
        <v>5520</v>
      </c>
      <c r="I3318" s="20">
        <f>VLOOKUP(C3318,'[2]คำนวณภาษีทั้ง อปท.'!$P:$AE,16,0)</f>
        <v>100</v>
      </c>
      <c r="J3318" s="106">
        <f t="shared" si="495"/>
        <v>552000</v>
      </c>
      <c r="K3318" s="20">
        <v>2</v>
      </c>
      <c r="L3318" s="20"/>
      <c r="M3318" s="20"/>
      <c r="N3318" s="20">
        <v>1</v>
      </c>
      <c r="O3318" s="20"/>
      <c r="P3318" s="116">
        <v>100</v>
      </c>
      <c r="Q3318" s="106"/>
      <c r="R3318" s="106"/>
      <c r="S3318" s="20"/>
      <c r="T3318" s="20"/>
      <c r="U3318" s="106"/>
      <c r="V3318" s="106">
        <f t="shared" si="492"/>
        <v>552000</v>
      </c>
      <c r="W3318" s="106">
        <f t="shared" si="484"/>
        <v>552000</v>
      </c>
      <c r="X3318" s="107" t="s">
        <v>35</v>
      </c>
      <c r="Y3318" s="107">
        <f t="shared" si="497"/>
        <v>552000</v>
      </c>
      <c r="Z3318" s="22">
        <v>0.01</v>
      </c>
    </row>
    <row r="3319" spans="1:26" s="5" customFormat="1" ht="30" customHeight="1" thickBot="1" x14ac:dyDescent="0.25">
      <c r="A3319" s="20">
        <v>2767</v>
      </c>
      <c r="B3319" s="20" t="s">
        <v>334</v>
      </c>
      <c r="C3319" s="20">
        <v>2534</v>
      </c>
      <c r="D3319" s="20">
        <v>8</v>
      </c>
      <c r="E3319" s="20">
        <v>0</v>
      </c>
      <c r="F3319" s="20">
        <v>46</v>
      </c>
      <c r="G3319" s="20">
        <v>1</v>
      </c>
      <c r="H3319" s="115">
        <f t="shared" si="493"/>
        <v>3246</v>
      </c>
      <c r="I3319" s="20">
        <f>VLOOKUP(C3319,'[2]คำนวณภาษีทั้ง อปท.'!$P:$AE,16,0)</f>
        <v>100</v>
      </c>
      <c r="J3319" s="106">
        <f t="shared" si="495"/>
        <v>324600</v>
      </c>
      <c r="K3319" s="20">
        <v>2</v>
      </c>
      <c r="L3319" s="20"/>
      <c r="M3319" s="20"/>
      <c r="N3319" s="20">
        <v>1</v>
      </c>
      <c r="O3319" s="20"/>
      <c r="P3319" s="116">
        <v>100</v>
      </c>
      <c r="Q3319" s="106"/>
      <c r="R3319" s="106"/>
      <c r="S3319" s="20"/>
      <c r="T3319" s="20"/>
      <c r="U3319" s="106"/>
      <c r="V3319" s="106">
        <f t="shared" si="492"/>
        <v>324600</v>
      </c>
      <c r="W3319" s="106">
        <f t="shared" si="484"/>
        <v>324600</v>
      </c>
      <c r="X3319" s="107" t="s">
        <v>35</v>
      </c>
      <c r="Y3319" s="107">
        <f t="shared" si="497"/>
        <v>324600</v>
      </c>
      <c r="Z3319" s="22">
        <v>0.01</v>
      </c>
    </row>
    <row r="3320" spans="1:26" s="5" customFormat="1" ht="30" customHeight="1" thickBot="1" x14ac:dyDescent="0.25">
      <c r="A3320" s="20">
        <v>2769</v>
      </c>
      <c r="B3320" s="20" t="s">
        <v>334</v>
      </c>
      <c r="C3320" s="20">
        <v>2542</v>
      </c>
      <c r="D3320" s="20">
        <v>0</v>
      </c>
      <c r="E3320" s="20">
        <v>1</v>
      </c>
      <c r="F3320" s="20">
        <v>83</v>
      </c>
      <c r="G3320" s="20">
        <v>1</v>
      </c>
      <c r="H3320" s="115">
        <f t="shared" si="493"/>
        <v>183</v>
      </c>
      <c r="I3320" s="20">
        <f>VLOOKUP(C3320,'[2]คำนวณภาษีทั้ง อปท.'!$P:$AE,16,0)</f>
        <v>100</v>
      </c>
      <c r="J3320" s="106">
        <f t="shared" si="495"/>
        <v>18300</v>
      </c>
      <c r="K3320" s="20">
        <v>2</v>
      </c>
      <c r="L3320" s="20"/>
      <c r="M3320" s="20"/>
      <c r="N3320" s="20">
        <v>1</v>
      </c>
      <c r="O3320" s="20"/>
      <c r="P3320" s="116">
        <v>100</v>
      </c>
      <c r="Q3320" s="106"/>
      <c r="R3320" s="106"/>
      <c r="S3320" s="20"/>
      <c r="T3320" s="20"/>
      <c r="U3320" s="106"/>
      <c r="V3320" s="106">
        <f t="shared" si="492"/>
        <v>18300</v>
      </c>
      <c r="W3320" s="106">
        <f t="shared" si="484"/>
        <v>18300</v>
      </c>
      <c r="X3320" s="107" t="s">
        <v>35</v>
      </c>
      <c r="Y3320" s="107">
        <f t="shared" si="497"/>
        <v>18300</v>
      </c>
      <c r="Z3320" s="22">
        <v>0.01</v>
      </c>
    </row>
    <row r="3321" spans="1:26" s="3" customFormat="1" ht="30" customHeight="1" thickBot="1" x14ac:dyDescent="0.25">
      <c r="A3321" s="129">
        <v>2770</v>
      </c>
      <c r="B3321" s="29" t="s">
        <v>334</v>
      </c>
      <c r="C3321" s="29">
        <v>2565</v>
      </c>
      <c r="D3321" s="29">
        <v>0</v>
      </c>
      <c r="E3321" s="29">
        <v>1</v>
      </c>
      <c r="F3321" s="29">
        <v>78</v>
      </c>
      <c r="G3321" s="29">
        <v>2</v>
      </c>
      <c r="H3321" s="22">
        <f t="shared" si="493"/>
        <v>178</v>
      </c>
      <c r="I3321" s="29">
        <f>VLOOKUP(C3321,'[2]คำนวณภาษีทั้ง อปท.'!$P:$AE,16,0)</f>
        <v>130</v>
      </c>
      <c r="J3321" s="112">
        <f t="shared" si="495"/>
        <v>23140</v>
      </c>
      <c r="K3321" s="29">
        <v>2</v>
      </c>
      <c r="L3321" s="29"/>
      <c r="M3321" s="29"/>
      <c r="N3321" s="29">
        <v>2</v>
      </c>
      <c r="O3321" s="29"/>
      <c r="P3321" s="113">
        <v>100</v>
      </c>
      <c r="Q3321" s="112"/>
      <c r="R3321" s="112"/>
      <c r="S3321" s="29"/>
      <c r="T3321" s="29"/>
      <c r="U3321" s="112"/>
      <c r="V3321" s="112">
        <f t="shared" si="492"/>
        <v>23140</v>
      </c>
      <c r="W3321" s="112">
        <f t="shared" si="484"/>
        <v>23140</v>
      </c>
      <c r="X3321" s="56" t="s">
        <v>35</v>
      </c>
      <c r="Y3321" s="56">
        <f t="shared" si="497"/>
        <v>23140</v>
      </c>
      <c r="Z3321" s="22">
        <v>0.02</v>
      </c>
    </row>
    <row r="3322" spans="1:26" s="5" customFormat="1" ht="35.25" customHeight="1" thickBot="1" x14ac:dyDescent="0.25">
      <c r="A3322" s="130"/>
      <c r="B3322" s="20" t="s">
        <v>334</v>
      </c>
      <c r="C3322" s="20">
        <v>2565</v>
      </c>
      <c r="D3322" s="20"/>
      <c r="E3322" s="20"/>
      <c r="F3322" s="20"/>
      <c r="G3322" s="20"/>
      <c r="H3322" s="115"/>
      <c r="I3322" s="20"/>
      <c r="J3322" s="106"/>
      <c r="K3322" s="20">
        <v>2</v>
      </c>
      <c r="L3322" s="11" t="s">
        <v>33</v>
      </c>
      <c r="M3322" s="20" t="s">
        <v>37</v>
      </c>
      <c r="N3322" s="20">
        <v>2</v>
      </c>
      <c r="O3322" s="20">
        <v>108</v>
      </c>
      <c r="P3322" s="116">
        <v>100</v>
      </c>
      <c r="Q3322" s="106">
        <v>8450</v>
      </c>
      <c r="R3322" s="106">
        <f>O3322*Q3322</f>
        <v>912600</v>
      </c>
      <c r="S3322" s="20">
        <v>41</v>
      </c>
      <c r="T3322" s="20">
        <v>72</v>
      </c>
      <c r="U3322" s="106">
        <f>R3322*(100-T3322)%</f>
        <v>255528.00000000003</v>
      </c>
      <c r="V3322" s="106">
        <f t="shared" si="492"/>
        <v>255528.00000000003</v>
      </c>
      <c r="W3322" s="106">
        <f t="shared" si="484"/>
        <v>255528.00000000003</v>
      </c>
      <c r="X3322" s="107">
        <v>10</v>
      </c>
      <c r="Y3322" s="107" t="s">
        <v>35</v>
      </c>
      <c r="Z3322" s="22">
        <v>0.02</v>
      </c>
    </row>
    <row r="3323" spans="1:26" s="5" customFormat="1" ht="35.25" customHeight="1" thickBot="1" x14ac:dyDescent="0.25">
      <c r="A3323" s="131"/>
      <c r="B3323" s="20" t="s">
        <v>334</v>
      </c>
      <c r="C3323" s="20">
        <v>2565</v>
      </c>
      <c r="D3323" s="20"/>
      <c r="E3323" s="20"/>
      <c r="F3323" s="20"/>
      <c r="G3323" s="20"/>
      <c r="H3323" s="115"/>
      <c r="I3323" s="20"/>
      <c r="J3323" s="106"/>
      <c r="K3323" s="20">
        <v>2</v>
      </c>
      <c r="L3323" s="11" t="s">
        <v>33</v>
      </c>
      <c r="M3323" s="20" t="s">
        <v>37</v>
      </c>
      <c r="N3323" s="20">
        <v>2</v>
      </c>
      <c r="O3323" s="20">
        <v>72</v>
      </c>
      <c r="P3323" s="116">
        <v>100</v>
      </c>
      <c r="Q3323" s="106">
        <v>8450</v>
      </c>
      <c r="R3323" s="106">
        <f>O3323*Q3323</f>
        <v>608400</v>
      </c>
      <c r="S3323" s="20">
        <v>41</v>
      </c>
      <c r="T3323" s="20">
        <v>72</v>
      </c>
      <c r="U3323" s="106">
        <f>R3323*(100-T3323)%</f>
        <v>170352.00000000003</v>
      </c>
      <c r="V3323" s="106">
        <f t="shared" si="492"/>
        <v>170352.00000000003</v>
      </c>
      <c r="W3323" s="106">
        <f t="shared" si="484"/>
        <v>170352.00000000003</v>
      </c>
      <c r="X3323" s="107">
        <v>10</v>
      </c>
      <c r="Y3323" s="107" t="s">
        <v>35</v>
      </c>
      <c r="Z3323" s="22">
        <v>0.02</v>
      </c>
    </row>
    <row r="3324" spans="1:26" s="5" customFormat="1" ht="30" customHeight="1" thickBot="1" x14ac:dyDescent="0.25">
      <c r="A3324" s="20">
        <v>2771</v>
      </c>
      <c r="B3324" s="20" t="s">
        <v>334</v>
      </c>
      <c r="C3324" s="20">
        <v>2571</v>
      </c>
      <c r="D3324" s="20">
        <v>0</v>
      </c>
      <c r="E3324" s="20">
        <v>1</v>
      </c>
      <c r="F3324" s="20">
        <v>50</v>
      </c>
      <c r="G3324" s="20">
        <v>1</v>
      </c>
      <c r="H3324" s="115">
        <f t="shared" si="493"/>
        <v>150</v>
      </c>
      <c r="I3324" s="20">
        <f>VLOOKUP(C3324,'[2]คำนวณภาษีทั้ง อปท.'!$P:$AE,16,0)</f>
        <v>350</v>
      </c>
      <c r="J3324" s="106">
        <f>H3324*I3324</f>
        <v>52500</v>
      </c>
      <c r="K3324" s="20">
        <v>2</v>
      </c>
      <c r="L3324" s="20"/>
      <c r="M3324" s="20"/>
      <c r="N3324" s="20">
        <v>1</v>
      </c>
      <c r="O3324" s="20"/>
      <c r="P3324" s="116">
        <v>100</v>
      </c>
      <c r="Q3324" s="106"/>
      <c r="R3324" s="106"/>
      <c r="S3324" s="20"/>
      <c r="T3324" s="20"/>
      <c r="U3324" s="106"/>
      <c r="V3324" s="106">
        <f t="shared" si="492"/>
        <v>52500</v>
      </c>
      <c r="W3324" s="106">
        <f t="shared" si="484"/>
        <v>52500</v>
      </c>
      <c r="X3324" s="107" t="s">
        <v>35</v>
      </c>
      <c r="Y3324" s="107">
        <f>W3324</f>
        <v>52500</v>
      </c>
      <c r="Z3324" s="22">
        <v>0.01</v>
      </c>
    </row>
    <row r="3325" spans="1:26" s="5" customFormat="1" ht="30" customHeight="1" thickBot="1" x14ac:dyDescent="0.25">
      <c r="A3325" s="20">
        <v>2772</v>
      </c>
      <c r="B3325" s="20" t="s">
        <v>334</v>
      </c>
      <c r="C3325" s="20">
        <v>2581</v>
      </c>
      <c r="D3325" s="20">
        <v>0</v>
      </c>
      <c r="E3325" s="20">
        <v>0</v>
      </c>
      <c r="F3325" s="20">
        <v>65</v>
      </c>
      <c r="G3325" s="20">
        <v>1</v>
      </c>
      <c r="H3325" s="115">
        <f t="shared" si="493"/>
        <v>65</v>
      </c>
      <c r="I3325" s="20">
        <f>VLOOKUP(C3325,'[2]คำนวณภาษีทั้ง อปท.'!$P:$AE,16,0)</f>
        <v>130</v>
      </c>
      <c r="J3325" s="106">
        <f>H3325*I3325</f>
        <v>8450</v>
      </c>
      <c r="K3325" s="20">
        <v>2</v>
      </c>
      <c r="L3325" s="20"/>
      <c r="M3325" s="20"/>
      <c r="N3325" s="20">
        <v>1</v>
      </c>
      <c r="O3325" s="20"/>
      <c r="P3325" s="116">
        <v>100</v>
      </c>
      <c r="Q3325" s="106"/>
      <c r="R3325" s="106"/>
      <c r="S3325" s="20"/>
      <c r="T3325" s="20"/>
      <c r="U3325" s="106"/>
      <c r="V3325" s="106">
        <f t="shared" si="492"/>
        <v>8450</v>
      </c>
      <c r="W3325" s="106">
        <f t="shared" si="484"/>
        <v>8450</v>
      </c>
      <c r="X3325" s="107" t="s">
        <v>35</v>
      </c>
      <c r="Y3325" s="107">
        <f>W3325</f>
        <v>8450</v>
      </c>
      <c r="Z3325" s="22">
        <v>0.01</v>
      </c>
    </row>
    <row r="3326" spans="1:26" s="3" customFormat="1" ht="30" customHeight="1" thickBot="1" x14ac:dyDescent="0.25">
      <c r="A3326" s="129">
        <v>2773</v>
      </c>
      <c r="B3326" s="29" t="s">
        <v>334</v>
      </c>
      <c r="C3326" s="29">
        <v>2586</v>
      </c>
      <c r="D3326" s="29">
        <v>0</v>
      </c>
      <c r="E3326" s="29">
        <v>0</v>
      </c>
      <c r="F3326" s="29">
        <v>80</v>
      </c>
      <c r="G3326" s="29">
        <v>2</v>
      </c>
      <c r="H3326" s="22">
        <f t="shared" si="493"/>
        <v>80</v>
      </c>
      <c r="I3326" s="29">
        <f>VLOOKUP(C3326,'[2]คำนวณภาษีทั้ง อปท.'!$P:$AE,16,0)</f>
        <v>130</v>
      </c>
      <c r="J3326" s="112">
        <f>H3326*I3326</f>
        <v>10400</v>
      </c>
      <c r="K3326" s="29">
        <v>2</v>
      </c>
      <c r="L3326" s="29"/>
      <c r="M3326" s="29"/>
      <c r="N3326" s="29">
        <v>2</v>
      </c>
      <c r="O3326" s="29"/>
      <c r="P3326" s="113">
        <v>100</v>
      </c>
      <c r="Q3326" s="112"/>
      <c r="R3326" s="112"/>
      <c r="S3326" s="29"/>
      <c r="T3326" s="29"/>
      <c r="U3326" s="112"/>
      <c r="V3326" s="112">
        <f t="shared" si="492"/>
        <v>10400</v>
      </c>
      <c r="W3326" s="112">
        <f t="shared" si="484"/>
        <v>10400</v>
      </c>
      <c r="X3326" s="56" t="s">
        <v>35</v>
      </c>
      <c r="Y3326" s="56">
        <f>W3326</f>
        <v>10400</v>
      </c>
      <c r="Z3326" s="22">
        <v>0.02</v>
      </c>
    </row>
    <row r="3327" spans="1:26" s="5" customFormat="1" ht="42.75" customHeight="1" thickBot="1" x14ac:dyDescent="0.25">
      <c r="A3327" s="130"/>
      <c r="B3327" s="20" t="s">
        <v>334</v>
      </c>
      <c r="C3327" s="20">
        <v>2586</v>
      </c>
      <c r="D3327" s="20"/>
      <c r="E3327" s="20"/>
      <c r="F3327" s="20"/>
      <c r="G3327" s="20"/>
      <c r="H3327" s="115"/>
      <c r="I3327" s="20"/>
      <c r="J3327" s="106"/>
      <c r="K3327" s="20">
        <v>2</v>
      </c>
      <c r="L3327" s="11" t="s">
        <v>33</v>
      </c>
      <c r="M3327" s="20" t="s">
        <v>37</v>
      </c>
      <c r="N3327" s="20">
        <v>2</v>
      </c>
      <c r="O3327" s="20">
        <v>162</v>
      </c>
      <c r="P3327" s="116">
        <v>100</v>
      </c>
      <c r="Q3327" s="106">
        <v>8450</v>
      </c>
      <c r="R3327" s="106">
        <f>O3327*Q3327</f>
        <v>1368900</v>
      </c>
      <c r="S3327" s="20">
        <v>21</v>
      </c>
      <c r="T3327" s="20">
        <v>32</v>
      </c>
      <c r="U3327" s="106">
        <f>R3327*(100-T3327)%</f>
        <v>930852.00000000012</v>
      </c>
      <c r="V3327" s="106">
        <f t="shared" si="492"/>
        <v>930852.00000000012</v>
      </c>
      <c r="W3327" s="106">
        <f t="shared" si="484"/>
        <v>930852.00000000012</v>
      </c>
      <c r="X3327" s="107">
        <v>50</v>
      </c>
      <c r="Y3327" s="107" t="s">
        <v>44</v>
      </c>
      <c r="Z3327" s="22">
        <v>0.03</v>
      </c>
    </row>
    <row r="3328" spans="1:26" s="5" customFormat="1" ht="35.25" customHeight="1" thickBot="1" x14ac:dyDescent="0.25">
      <c r="A3328" s="131"/>
      <c r="B3328" s="20" t="s">
        <v>334</v>
      </c>
      <c r="C3328" s="20">
        <v>2586</v>
      </c>
      <c r="D3328" s="20"/>
      <c r="E3328" s="20"/>
      <c r="F3328" s="20"/>
      <c r="G3328" s="20"/>
      <c r="H3328" s="115"/>
      <c r="I3328" s="20"/>
      <c r="J3328" s="106"/>
      <c r="K3328" s="20">
        <v>2</v>
      </c>
      <c r="L3328" s="11" t="s">
        <v>33</v>
      </c>
      <c r="M3328" s="20" t="s">
        <v>37</v>
      </c>
      <c r="N3328" s="20">
        <v>2</v>
      </c>
      <c r="O3328" s="20">
        <v>70</v>
      </c>
      <c r="P3328" s="116">
        <v>100</v>
      </c>
      <c r="Q3328" s="106">
        <v>8450</v>
      </c>
      <c r="R3328" s="106">
        <f>O3328*Q3328</f>
        <v>591500</v>
      </c>
      <c r="S3328" s="20">
        <v>26</v>
      </c>
      <c r="T3328" s="20">
        <v>42</v>
      </c>
      <c r="U3328" s="106">
        <f>R3328*(100-T3328)%</f>
        <v>343070</v>
      </c>
      <c r="V3328" s="106">
        <f t="shared" si="492"/>
        <v>343070</v>
      </c>
      <c r="W3328" s="106">
        <f t="shared" si="484"/>
        <v>343070</v>
      </c>
      <c r="X3328" s="107">
        <v>10</v>
      </c>
      <c r="Y3328" s="107" t="s">
        <v>44</v>
      </c>
      <c r="Z3328" s="22">
        <v>0.02</v>
      </c>
    </row>
    <row r="3329" spans="1:26" s="3" customFormat="1" ht="30" customHeight="1" thickBot="1" x14ac:dyDescent="0.25">
      <c r="A3329" s="129">
        <v>2774</v>
      </c>
      <c r="B3329" s="29" t="s">
        <v>334</v>
      </c>
      <c r="C3329" s="29">
        <v>2590</v>
      </c>
      <c r="D3329" s="29">
        <v>0</v>
      </c>
      <c r="E3329" s="29">
        <v>1</v>
      </c>
      <c r="F3329" s="29">
        <v>45</v>
      </c>
      <c r="G3329" s="29">
        <v>2</v>
      </c>
      <c r="H3329" s="22">
        <f t="shared" ref="H3329:H3387" si="498">SUM(D3329*400)+(E3329*100)+F3329</f>
        <v>145</v>
      </c>
      <c r="I3329" s="29">
        <f>VLOOKUP(C3329,'[2]คำนวณภาษีทั้ง อปท.'!$P:$AE,16,0)</f>
        <v>100</v>
      </c>
      <c r="J3329" s="112">
        <f>H3329*I3329</f>
        <v>14500</v>
      </c>
      <c r="K3329" s="29">
        <v>2</v>
      </c>
      <c r="L3329" s="29"/>
      <c r="M3329" s="29"/>
      <c r="N3329" s="29">
        <v>2</v>
      </c>
      <c r="O3329" s="29"/>
      <c r="P3329" s="113">
        <v>100</v>
      </c>
      <c r="Q3329" s="112"/>
      <c r="R3329" s="112"/>
      <c r="S3329" s="29"/>
      <c r="T3329" s="29"/>
      <c r="U3329" s="112"/>
      <c r="V3329" s="112">
        <f t="shared" si="492"/>
        <v>14500</v>
      </c>
      <c r="W3329" s="112">
        <f t="shared" ref="W3329:W3393" si="499">V3329</f>
        <v>14500</v>
      </c>
      <c r="X3329" s="56" t="s">
        <v>35</v>
      </c>
      <c r="Y3329" s="56">
        <f>W3329</f>
        <v>14500</v>
      </c>
      <c r="Z3329" s="22">
        <v>0.02</v>
      </c>
    </row>
    <row r="3330" spans="1:26" s="5" customFormat="1" ht="45" customHeight="1" thickBot="1" x14ac:dyDescent="0.25">
      <c r="A3330" s="131"/>
      <c r="B3330" s="20" t="s">
        <v>334</v>
      </c>
      <c r="C3330" s="20">
        <v>2590</v>
      </c>
      <c r="D3330" s="20"/>
      <c r="E3330" s="20"/>
      <c r="F3330" s="20"/>
      <c r="G3330" s="20"/>
      <c r="H3330" s="115"/>
      <c r="I3330" s="20"/>
      <c r="J3330" s="106"/>
      <c r="K3330" s="20">
        <v>2</v>
      </c>
      <c r="L3330" s="11" t="s">
        <v>33</v>
      </c>
      <c r="M3330" s="14" t="s">
        <v>34</v>
      </c>
      <c r="N3330" s="20">
        <v>2</v>
      </c>
      <c r="O3330" s="20">
        <v>221</v>
      </c>
      <c r="P3330" s="116">
        <v>100</v>
      </c>
      <c r="Q3330" s="106">
        <v>8450</v>
      </c>
      <c r="R3330" s="106">
        <f>O3330*Q3330</f>
        <v>1867450</v>
      </c>
      <c r="S3330" s="20">
        <v>30</v>
      </c>
      <c r="T3330" s="20">
        <v>85</v>
      </c>
      <c r="U3330" s="106">
        <f>R3330*(100-T3330)%</f>
        <v>280117.5</v>
      </c>
      <c r="V3330" s="106">
        <f t="shared" si="492"/>
        <v>280117.5</v>
      </c>
      <c r="W3330" s="106">
        <f t="shared" si="499"/>
        <v>280117.5</v>
      </c>
      <c r="X3330" s="107">
        <v>10</v>
      </c>
      <c r="Y3330" s="107" t="s">
        <v>35</v>
      </c>
      <c r="Z3330" s="22">
        <v>0.02</v>
      </c>
    </row>
    <row r="3331" spans="1:26" s="5" customFormat="1" ht="46.5" customHeight="1" thickBot="1" x14ac:dyDescent="0.25">
      <c r="A3331" s="64">
        <v>2775</v>
      </c>
      <c r="B3331" s="20" t="s">
        <v>334</v>
      </c>
      <c r="C3331" s="20">
        <v>2590</v>
      </c>
      <c r="D3331" s="20"/>
      <c r="E3331" s="20"/>
      <c r="F3331" s="20"/>
      <c r="G3331" s="20"/>
      <c r="H3331" s="115"/>
      <c r="I3331" s="20"/>
      <c r="J3331" s="106"/>
      <c r="K3331" s="20">
        <v>2</v>
      </c>
      <c r="L3331" s="11" t="s">
        <v>33</v>
      </c>
      <c r="M3331" s="14" t="s">
        <v>34</v>
      </c>
      <c r="N3331" s="20">
        <v>2</v>
      </c>
      <c r="O3331" s="20">
        <v>156</v>
      </c>
      <c r="P3331" s="116">
        <v>100</v>
      </c>
      <c r="Q3331" s="106">
        <v>8450</v>
      </c>
      <c r="R3331" s="106">
        <f>O3331*Q3331</f>
        <v>1318200</v>
      </c>
      <c r="S3331" s="20">
        <v>16</v>
      </c>
      <c r="T3331" s="20">
        <v>55</v>
      </c>
      <c r="U3331" s="106">
        <f>R3331*(100-T3331)%</f>
        <v>593190</v>
      </c>
      <c r="V3331" s="106">
        <f t="shared" si="492"/>
        <v>593190</v>
      </c>
      <c r="W3331" s="106">
        <f t="shared" si="499"/>
        <v>593190</v>
      </c>
      <c r="X3331" s="107">
        <v>10</v>
      </c>
      <c r="Y3331" s="107" t="s">
        <v>35</v>
      </c>
      <c r="Z3331" s="22">
        <v>0.02</v>
      </c>
    </row>
    <row r="3332" spans="1:26" s="3" customFormat="1" ht="30" customHeight="1" thickBot="1" x14ac:dyDescent="0.25">
      <c r="A3332" s="64">
        <v>2776</v>
      </c>
      <c r="B3332" s="29" t="s">
        <v>334</v>
      </c>
      <c r="C3332" s="29">
        <v>2591</v>
      </c>
      <c r="D3332" s="29">
        <v>0</v>
      </c>
      <c r="E3332" s="29">
        <v>1</v>
      </c>
      <c r="F3332" s="29">
        <v>9</v>
      </c>
      <c r="G3332" s="29">
        <v>2</v>
      </c>
      <c r="H3332" s="22">
        <f t="shared" si="498"/>
        <v>109</v>
      </c>
      <c r="I3332" s="29">
        <f>VLOOKUP(C3332,'[2]คำนวณภาษีทั้ง อปท.'!$P:$AE,16,0)</f>
        <v>100</v>
      </c>
      <c r="J3332" s="112">
        <f>H3332*I3332</f>
        <v>10900</v>
      </c>
      <c r="K3332" s="29">
        <v>2</v>
      </c>
      <c r="L3332" s="29"/>
      <c r="M3332" s="29"/>
      <c r="N3332" s="29">
        <v>2</v>
      </c>
      <c r="O3332" s="29"/>
      <c r="P3332" s="113">
        <v>100</v>
      </c>
      <c r="Q3332" s="112"/>
      <c r="R3332" s="112"/>
      <c r="S3332" s="29"/>
      <c r="T3332" s="29"/>
      <c r="U3332" s="112"/>
      <c r="V3332" s="112">
        <f t="shared" si="492"/>
        <v>10900</v>
      </c>
      <c r="W3332" s="112">
        <f t="shared" si="499"/>
        <v>10900</v>
      </c>
      <c r="X3332" s="56" t="s">
        <v>35</v>
      </c>
      <c r="Y3332" s="56">
        <f>W3332</f>
        <v>10900</v>
      </c>
      <c r="Z3332" s="22">
        <v>0.02</v>
      </c>
    </row>
    <row r="3333" spans="1:26" s="5" customFormat="1" ht="30" customHeight="1" thickBot="1" x14ac:dyDescent="0.25">
      <c r="A3333" s="20">
        <v>2777</v>
      </c>
      <c r="B3333" s="20" t="s">
        <v>334</v>
      </c>
      <c r="C3333" s="20">
        <v>2598</v>
      </c>
      <c r="D3333" s="20">
        <v>0</v>
      </c>
      <c r="E3333" s="20">
        <v>1</v>
      </c>
      <c r="F3333" s="20">
        <v>45</v>
      </c>
      <c r="G3333" s="20">
        <v>1</v>
      </c>
      <c r="H3333" s="115">
        <f t="shared" si="498"/>
        <v>145</v>
      </c>
      <c r="I3333" s="20">
        <f>VLOOKUP(C3333,'[2]คำนวณภาษีทั้ง อปท.'!$P:$AE,16,0)</f>
        <v>100</v>
      </c>
      <c r="J3333" s="106">
        <f>H3333*I3333</f>
        <v>14500</v>
      </c>
      <c r="K3333" s="20">
        <v>2</v>
      </c>
      <c r="L3333" s="20"/>
      <c r="M3333" s="20"/>
      <c r="N3333" s="20">
        <v>1</v>
      </c>
      <c r="O3333" s="20"/>
      <c r="P3333" s="116">
        <v>100</v>
      </c>
      <c r="Q3333" s="106"/>
      <c r="R3333" s="106"/>
      <c r="S3333" s="20"/>
      <c r="T3333" s="20"/>
      <c r="U3333" s="106"/>
      <c r="V3333" s="106">
        <f t="shared" si="492"/>
        <v>14500</v>
      </c>
      <c r="W3333" s="106">
        <f t="shared" si="499"/>
        <v>14500</v>
      </c>
      <c r="X3333" s="107" t="s">
        <v>35</v>
      </c>
      <c r="Y3333" s="107">
        <f>W3333</f>
        <v>14500</v>
      </c>
      <c r="Z3333" s="22">
        <v>0.01</v>
      </c>
    </row>
    <row r="3334" spans="1:26" s="5" customFormat="1" ht="35.25" customHeight="1" thickBot="1" x14ac:dyDescent="0.25">
      <c r="A3334" s="20">
        <v>2778</v>
      </c>
      <c r="B3334" s="20" t="s">
        <v>334</v>
      </c>
      <c r="C3334" s="20">
        <v>2604</v>
      </c>
      <c r="D3334" s="20">
        <v>0</v>
      </c>
      <c r="E3334" s="20">
        <v>1</v>
      </c>
      <c r="F3334" s="20">
        <v>45</v>
      </c>
      <c r="G3334" s="20"/>
      <c r="H3334" s="115">
        <f t="shared" si="498"/>
        <v>145</v>
      </c>
      <c r="I3334" s="20">
        <f>VLOOKUP(C3334,'[2]คำนวณภาษีทั้ง อปท.'!$P:$AE,16,0)</f>
        <v>100</v>
      </c>
      <c r="J3334" s="106">
        <f>H3334*I3334</f>
        <v>14500</v>
      </c>
      <c r="K3334" s="20">
        <v>2</v>
      </c>
      <c r="L3334" s="11" t="s">
        <v>45</v>
      </c>
      <c r="M3334" s="20"/>
      <c r="N3334" s="20">
        <v>2</v>
      </c>
      <c r="O3334" s="20"/>
      <c r="P3334" s="116">
        <v>100</v>
      </c>
      <c r="Q3334" s="106"/>
      <c r="R3334" s="106"/>
      <c r="S3334" s="20"/>
      <c r="T3334" s="20"/>
      <c r="U3334" s="106"/>
      <c r="V3334" s="106">
        <f t="shared" si="492"/>
        <v>14500</v>
      </c>
      <c r="W3334" s="106">
        <f t="shared" si="499"/>
        <v>14500</v>
      </c>
      <c r="X3334" s="107">
        <v>50</v>
      </c>
      <c r="Y3334" s="107" t="s">
        <v>35</v>
      </c>
      <c r="Z3334" s="22">
        <v>0.02</v>
      </c>
    </row>
    <row r="3335" spans="1:26" s="5" customFormat="1" ht="30" customHeight="1" thickBot="1" x14ac:dyDescent="0.25">
      <c r="A3335" s="20">
        <v>2779</v>
      </c>
      <c r="B3335" s="20" t="s">
        <v>334</v>
      </c>
      <c r="C3335" s="20">
        <v>2605</v>
      </c>
      <c r="D3335" s="20">
        <v>0</v>
      </c>
      <c r="E3335" s="20">
        <v>2</v>
      </c>
      <c r="F3335" s="20">
        <v>31</v>
      </c>
      <c r="G3335" s="20">
        <v>1</v>
      </c>
      <c r="H3335" s="115">
        <f t="shared" si="498"/>
        <v>231</v>
      </c>
      <c r="I3335" s="20">
        <f>VLOOKUP(C3335,'[2]คำนวณภาษีทั้ง อปท.'!$P:$AE,16,0)</f>
        <v>100</v>
      </c>
      <c r="J3335" s="106">
        <f>H3335*I3335</f>
        <v>23100</v>
      </c>
      <c r="K3335" s="20">
        <v>2</v>
      </c>
      <c r="L3335" s="20"/>
      <c r="M3335" s="20"/>
      <c r="N3335" s="20">
        <v>1</v>
      </c>
      <c r="O3335" s="20"/>
      <c r="P3335" s="116">
        <v>100</v>
      </c>
      <c r="Q3335" s="106"/>
      <c r="R3335" s="106"/>
      <c r="S3335" s="20"/>
      <c r="T3335" s="20"/>
      <c r="U3335" s="106"/>
      <c r="V3335" s="106">
        <f t="shared" si="492"/>
        <v>23100</v>
      </c>
      <c r="W3335" s="106">
        <f t="shared" si="499"/>
        <v>23100</v>
      </c>
      <c r="X3335" s="107" t="s">
        <v>35</v>
      </c>
      <c r="Y3335" s="107">
        <f>W3335</f>
        <v>23100</v>
      </c>
      <c r="Z3335" s="22">
        <v>0.01</v>
      </c>
    </row>
    <row r="3336" spans="1:26" s="3" customFormat="1" ht="30" customHeight="1" thickBot="1" x14ac:dyDescent="0.25">
      <c r="A3336" s="129">
        <v>2780</v>
      </c>
      <c r="B3336" s="29" t="s">
        <v>334</v>
      </c>
      <c r="C3336" s="29">
        <v>3060</v>
      </c>
      <c r="D3336" s="29">
        <v>0</v>
      </c>
      <c r="E3336" s="29">
        <v>1</v>
      </c>
      <c r="F3336" s="29">
        <v>85</v>
      </c>
      <c r="G3336" s="29">
        <v>2</v>
      </c>
      <c r="H3336" s="22">
        <f t="shared" si="498"/>
        <v>185</v>
      </c>
      <c r="I3336" s="29">
        <f>VLOOKUP(C3336,'[2]คำนวณภาษีทั้ง อปท.'!$P:$AE,16,0)</f>
        <v>350</v>
      </c>
      <c r="J3336" s="112">
        <f>H3336*I3336</f>
        <v>64750</v>
      </c>
      <c r="K3336" s="29">
        <v>2</v>
      </c>
      <c r="L3336" s="29"/>
      <c r="M3336" s="29"/>
      <c r="N3336" s="29">
        <v>2</v>
      </c>
      <c r="O3336" s="29"/>
      <c r="P3336" s="113">
        <v>100</v>
      </c>
      <c r="Q3336" s="112"/>
      <c r="R3336" s="112"/>
      <c r="S3336" s="29"/>
      <c r="T3336" s="29"/>
      <c r="U3336" s="112"/>
      <c r="V3336" s="112">
        <f t="shared" si="492"/>
        <v>64750</v>
      </c>
      <c r="W3336" s="112">
        <f t="shared" si="499"/>
        <v>64750</v>
      </c>
      <c r="X3336" s="56" t="s">
        <v>35</v>
      </c>
      <c r="Y3336" s="56">
        <f>W3336</f>
        <v>64750</v>
      </c>
      <c r="Z3336" s="22">
        <v>0.02</v>
      </c>
    </row>
    <row r="3337" spans="1:26" s="5" customFormat="1" ht="42.75" customHeight="1" thickBot="1" x14ac:dyDescent="0.25">
      <c r="A3337" s="131"/>
      <c r="B3337" s="20" t="s">
        <v>334</v>
      </c>
      <c r="C3337" s="20">
        <v>3060</v>
      </c>
      <c r="D3337" s="20"/>
      <c r="E3337" s="20"/>
      <c r="F3337" s="20"/>
      <c r="G3337" s="20"/>
      <c r="H3337" s="115"/>
      <c r="I3337" s="20"/>
      <c r="J3337" s="106"/>
      <c r="K3337" s="20">
        <v>2</v>
      </c>
      <c r="L3337" s="11" t="s">
        <v>33</v>
      </c>
      <c r="M3337" s="20" t="s">
        <v>37</v>
      </c>
      <c r="N3337" s="20">
        <v>2</v>
      </c>
      <c r="O3337" s="20">
        <v>153</v>
      </c>
      <c r="P3337" s="116">
        <v>100</v>
      </c>
      <c r="Q3337" s="106">
        <v>8450</v>
      </c>
      <c r="R3337" s="106">
        <f>O3337*Q3337</f>
        <v>1292850</v>
      </c>
      <c r="S3337" s="20">
        <v>8</v>
      </c>
      <c r="T3337" s="20">
        <v>8</v>
      </c>
      <c r="U3337" s="106">
        <f>R3337*(100-T3337)%</f>
        <v>1189422</v>
      </c>
      <c r="V3337" s="106">
        <f t="shared" si="492"/>
        <v>1189422</v>
      </c>
      <c r="W3337" s="106">
        <f t="shared" si="499"/>
        <v>1189422</v>
      </c>
      <c r="X3337" s="107">
        <v>10</v>
      </c>
      <c r="Y3337" s="107" t="s">
        <v>35</v>
      </c>
      <c r="Z3337" s="22">
        <v>0.02</v>
      </c>
    </row>
    <row r="3338" spans="1:26" s="3" customFormat="1" ht="30" customHeight="1" thickBot="1" x14ac:dyDescent="0.25">
      <c r="A3338" s="129">
        <v>2781</v>
      </c>
      <c r="B3338" s="29" t="s">
        <v>334</v>
      </c>
      <c r="C3338" s="29">
        <v>3070</v>
      </c>
      <c r="D3338" s="29">
        <v>0</v>
      </c>
      <c r="E3338" s="29">
        <v>1</v>
      </c>
      <c r="F3338" s="29">
        <v>50</v>
      </c>
      <c r="G3338" s="29">
        <v>2</v>
      </c>
      <c r="H3338" s="22">
        <f t="shared" si="498"/>
        <v>150</v>
      </c>
      <c r="I3338" s="29">
        <f>VLOOKUP(C3338,'[2]คำนวณภาษีทั้ง อปท.'!$P:$AE,16,0)</f>
        <v>350</v>
      </c>
      <c r="J3338" s="112">
        <f>H3338*I3338</f>
        <v>52500</v>
      </c>
      <c r="K3338" s="29">
        <v>2</v>
      </c>
      <c r="L3338" s="29"/>
      <c r="M3338" s="29"/>
      <c r="N3338" s="29">
        <v>2</v>
      </c>
      <c r="O3338" s="29"/>
      <c r="P3338" s="113">
        <v>100</v>
      </c>
      <c r="Q3338" s="112"/>
      <c r="R3338" s="112"/>
      <c r="S3338" s="29"/>
      <c r="T3338" s="29"/>
      <c r="U3338" s="112"/>
      <c r="V3338" s="112">
        <f t="shared" si="492"/>
        <v>52500</v>
      </c>
      <c r="W3338" s="112">
        <f t="shared" si="499"/>
        <v>52500</v>
      </c>
      <c r="X3338" s="56" t="s">
        <v>35</v>
      </c>
      <c r="Y3338" s="56">
        <f>W3338</f>
        <v>52500</v>
      </c>
      <c r="Z3338" s="22">
        <v>0.02</v>
      </c>
    </row>
    <row r="3339" spans="1:26" s="5" customFormat="1" ht="42.75" customHeight="1" thickBot="1" x14ac:dyDescent="0.25">
      <c r="A3339" s="131"/>
      <c r="B3339" s="20" t="s">
        <v>334</v>
      </c>
      <c r="C3339" s="20">
        <v>3070</v>
      </c>
      <c r="D3339" s="20"/>
      <c r="E3339" s="20"/>
      <c r="F3339" s="20"/>
      <c r="G3339" s="20"/>
      <c r="H3339" s="115"/>
      <c r="I3339" s="20"/>
      <c r="J3339" s="106"/>
      <c r="K3339" s="20">
        <v>2</v>
      </c>
      <c r="L3339" s="11" t="s">
        <v>33</v>
      </c>
      <c r="M3339" s="14" t="s">
        <v>34</v>
      </c>
      <c r="N3339" s="20">
        <v>2</v>
      </c>
      <c r="O3339" s="20">
        <v>216</v>
      </c>
      <c r="P3339" s="116">
        <v>100</v>
      </c>
      <c r="Q3339" s="106">
        <v>8450</v>
      </c>
      <c r="R3339" s="106">
        <f>O3339*Q3339</f>
        <v>1825200</v>
      </c>
      <c r="S3339" s="20">
        <v>21</v>
      </c>
      <c r="T3339" s="20">
        <v>80</v>
      </c>
      <c r="U3339" s="106">
        <f>R3339*(100-T3339)%</f>
        <v>365040</v>
      </c>
      <c r="V3339" s="106">
        <f t="shared" si="492"/>
        <v>365040</v>
      </c>
      <c r="W3339" s="106">
        <f t="shared" si="499"/>
        <v>365040</v>
      </c>
      <c r="X3339" s="107">
        <v>10</v>
      </c>
      <c r="Y3339" s="107" t="s">
        <v>35</v>
      </c>
      <c r="Z3339" s="22">
        <v>0.02</v>
      </c>
    </row>
    <row r="3340" spans="1:26" s="5" customFormat="1" ht="30" customHeight="1" thickBot="1" x14ac:dyDescent="0.25">
      <c r="A3340" s="20">
        <v>2782</v>
      </c>
      <c r="B3340" s="20" t="s">
        <v>334</v>
      </c>
      <c r="C3340" s="20">
        <v>3077</v>
      </c>
      <c r="D3340" s="20">
        <v>4</v>
      </c>
      <c r="E3340" s="20">
        <v>2</v>
      </c>
      <c r="F3340" s="20">
        <v>0</v>
      </c>
      <c r="G3340" s="20">
        <v>1</v>
      </c>
      <c r="H3340" s="115">
        <f t="shared" si="498"/>
        <v>1800</v>
      </c>
      <c r="I3340" s="20">
        <f>VLOOKUP(C3340,'[2]คำนวณภาษีทั้ง อปท.'!$P:$AE,16,0)</f>
        <v>130</v>
      </c>
      <c r="J3340" s="106">
        <f t="shared" ref="J3340:J3353" si="500">H3340*I3340</f>
        <v>234000</v>
      </c>
      <c r="K3340" s="20">
        <v>2</v>
      </c>
      <c r="L3340" s="20"/>
      <c r="M3340" s="20"/>
      <c r="N3340" s="20">
        <v>1</v>
      </c>
      <c r="O3340" s="20"/>
      <c r="P3340" s="116">
        <v>100</v>
      </c>
      <c r="Q3340" s="106"/>
      <c r="R3340" s="106"/>
      <c r="S3340" s="20"/>
      <c r="T3340" s="20"/>
      <c r="U3340" s="106"/>
      <c r="V3340" s="106">
        <f t="shared" si="492"/>
        <v>234000</v>
      </c>
      <c r="W3340" s="106">
        <f t="shared" si="499"/>
        <v>234000</v>
      </c>
      <c r="X3340" s="107">
        <v>50</v>
      </c>
      <c r="Y3340" s="107"/>
      <c r="Z3340" s="22">
        <v>0.01</v>
      </c>
    </row>
    <row r="3341" spans="1:26" s="5" customFormat="1" ht="30" customHeight="1" thickBot="1" x14ac:dyDescent="0.25">
      <c r="A3341" s="20">
        <v>2783</v>
      </c>
      <c r="B3341" s="20" t="s">
        <v>334</v>
      </c>
      <c r="C3341" s="20">
        <v>3099</v>
      </c>
      <c r="D3341" s="20">
        <v>1</v>
      </c>
      <c r="E3341" s="20">
        <v>0</v>
      </c>
      <c r="F3341" s="20">
        <v>10</v>
      </c>
      <c r="G3341" s="20">
        <v>1</v>
      </c>
      <c r="H3341" s="115">
        <f t="shared" si="498"/>
        <v>410</v>
      </c>
      <c r="I3341" s="20">
        <f>VLOOKUP(C3341,'[2]คำนวณภาษีทั้ง อปท.'!$P:$AE,16,0)</f>
        <v>100</v>
      </c>
      <c r="J3341" s="106">
        <f t="shared" si="500"/>
        <v>41000</v>
      </c>
      <c r="K3341" s="20">
        <v>2</v>
      </c>
      <c r="L3341" s="20"/>
      <c r="M3341" s="20"/>
      <c r="N3341" s="20">
        <v>1</v>
      </c>
      <c r="O3341" s="20"/>
      <c r="P3341" s="116">
        <v>100</v>
      </c>
      <c r="Q3341" s="106"/>
      <c r="R3341" s="106"/>
      <c r="S3341" s="20"/>
      <c r="T3341" s="20"/>
      <c r="U3341" s="106"/>
      <c r="V3341" s="106">
        <f t="shared" si="492"/>
        <v>41000</v>
      </c>
      <c r="W3341" s="106">
        <f t="shared" si="499"/>
        <v>41000</v>
      </c>
      <c r="X3341" s="107" t="s">
        <v>35</v>
      </c>
      <c r="Y3341" s="107">
        <f>W3341</f>
        <v>41000</v>
      </c>
      <c r="Z3341" s="22">
        <v>0.01</v>
      </c>
    </row>
    <row r="3342" spans="1:26" s="5" customFormat="1" ht="30" customHeight="1" thickBot="1" x14ac:dyDescent="0.25">
      <c r="A3342" s="20">
        <v>2784</v>
      </c>
      <c r="B3342" s="20" t="s">
        <v>334</v>
      </c>
      <c r="C3342" s="20">
        <v>3106</v>
      </c>
      <c r="D3342" s="20">
        <v>0</v>
      </c>
      <c r="E3342" s="20">
        <v>2</v>
      </c>
      <c r="F3342" s="20">
        <v>46</v>
      </c>
      <c r="G3342" s="20">
        <v>1</v>
      </c>
      <c r="H3342" s="115">
        <f t="shared" si="498"/>
        <v>246</v>
      </c>
      <c r="I3342" s="20">
        <f>VLOOKUP(C3342,'[2]คำนวณภาษีทั้ง อปท.'!$P:$AE,16,0)</f>
        <v>100</v>
      </c>
      <c r="J3342" s="106">
        <f t="shared" si="500"/>
        <v>24600</v>
      </c>
      <c r="K3342" s="20">
        <v>2</v>
      </c>
      <c r="L3342" s="20"/>
      <c r="M3342" s="20"/>
      <c r="N3342" s="20">
        <v>1</v>
      </c>
      <c r="O3342" s="20"/>
      <c r="P3342" s="116">
        <v>100</v>
      </c>
      <c r="Q3342" s="106"/>
      <c r="R3342" s="106"/>
      <c r="S3342" s="20"/>
      <c r="T3342" s="20"/>
      <c r="U3342" s="106"/>
      <c r="V3342" s="106">
        <f t="shared" si="492"/>
        <v>24600</v>
      </c>
      <c r="W3342" s="106">
        <f t="shared" si="499"/>
        <v>24600</v>
      </c>
      <c r="X3342" s="107" t="s">
        <v>35</v>
      </c>
      <c r="Y3342" s="107">
        <f>W3342</f>
        <v>24600</v>
      </c>
      <c r="Z3342" s="22">
        <v>0.01</v>
      </c>
    </row>
    <row r="3343" spans="1:26" s="5" customFormat="1" ht="30" customHeight="1" thickBot="1" x14ac:dyDescent="0.25">
      <c r="A3343" s="20">
        <v>2785</v>
      </c>
      <c r="B3343" s="20" t="s">
        <v>334</v>
      </c>
      <c r="C3343" s="20">
        <v>3116</v>
      </c>
      <c r="D3343" s="20">
        <v>0</v>
      </c>
      <c r="E3343" s="20">
        <v>0</v>
      </c>
      <c r="F3343" s="20">
        <v>95</v>
      </c>
      <c r="G3343" s="20">
        <v>1</v>
      </c>
      <c r="H3343" s="115">
        <f t="shared" si="498"/>
        <v>95</v>
      </c>
      <c r="I3343" s="20">
        <f>VLOOKUP(C3343,'[2]คำนวณภาษีทั้ง อปท.'!$P:$AE,16,0)</f>
        <v>350</v>
      </c>
      <c r="J3343" s="106">
        <f t="shared" si="500"/>
        <v>33250</v>
      </c>
      <c r="K3343" s="20">
        <v>2</v>
      </c>
      <c r="L3343" s="20"/>
      <c r="M3343" s="20"/>
      <c r="N3343" s="20">
        <v>1</v>
      </c>
      <c r="O3343" s="20"/>
      <c r="P3343" s="116">
        <v>100</v>
      </c>
      <c r="Q3343" s="106"/>
      <c r="R3343" s="106"/>
      <c r="S3343" s="20"/>
      <c r="T3343" s="20"/>
      <c r="U3343" s="106"/>
      <c r="V3343" s="106">
        <f t="shared" si="492"/>
        <v>33250</v>
      </c>
      <c r="W3343" s="106">
        <f t="shared" si="499"/>
        <v>33250</v>
      </c>
      <c r="X3343" s="107" t="s">
        <v>35</v>
      </c>
      <c r="Y3343" s="107">
        <f>W3343</f>
        <v>33250</v>
      </c>
      <c r="Z3343" s="22">
        <v>0.01</v>
      </c>
    </row>
    <row r="3344" spans="1:26" s="5" customFormat="1" ht="30" customHeight="1" thickBot="1" x14ac:dyDescent="0.25">
      <c r="A3344" s="20">
        <v>2786</v>
      </c>
      <c r="B3344" s="20" t="s">
        <v>334</v>
      </c>
      <c r="C3344" s="20">
        <v>3188</v>
      </c>
      <c r="D3344" s="20">
        <v>0</v>
      </c>
      <c r="E3344" s="20">
        <v>1</v>
      </c>
      <c r="F3344" s="20">
        <v>14</v>
      </c>
      <c r="G3344" s="20">
        <v>1</v>
      </c>
      <c r="H3344" s="115">
        <f t="shared" si="498"/>
        <v>114</v>
      </c>
      <c r="I3344" s="20">
        <v>180</v>
      </c>
      <c r="J3344" s="106">
        <f t="shared" si="500"/>
        <v>20520</v>
      </c>
      <c r="K3344" s="20">
        <v>2</v>
      </c>
      <c r="L3344" s="20"/>
      <c r="M3344" s="20"/>
      <c r="N3344" s="20">
        <v>1</v>
      </c>
      <c r="O3344" s="20"/>
      <c r="P3344" s="116">
        <v>100</v>
      </c>
      <c r="Q3344" s="106"/>
      <c r="R3344" s="106"/>
      <c r="S3344" s="20"/>
      <c r="T3344" s="20"/>
      <c r="U3344" s="106"/>
      <c r="V3344" s="106">
        <f t="shared" si="492"/>
        <v>20520</v>
      </c>
      <c r="W3344" s="106">
        <f t="shared" si="499"/>
        <v>20520</v>
      </c>
      <c r="X3344" s="107" t="s">
        <v>35</v>
      </c>
      <c r="Y3344" s="107">
        <f>W3344</f>
        <v>20520</v>
      </c>
      <c r="Z3344" s="22">
        <v>0.01</v>
      </c>
    </row>
    <row r="3345" spans="1:26" s="5" customFormat="1" ht="37.9" customHeight="1" thickBot="1" x14ac:dyDescent="0.25">
      <c r="A3345" s="20">
        <v>2787</v>
      </c>
      <c r="B3345" s="20" t="s">
        <v>32</v>
      </c>
      <c r="C3345" s="20">
        <v>53076</v>
      </c>
      <c r="D3345" s="20">
        <v>0</v>
      </c>
      <c r="E3345" s="20">
        <v>0</v>
      </c>
      <c r="F3345" s="20">
        <v>49</v>
      </c>
      <c r="G3345" s="20">
        <v>1</v>
      </c>
      <c r="H3345" s="115">
        <f t="shared" si="498"/>
        <v>49</v>
      </c>
      <c r="I3345" s="20">
        <v>100</v>
      </c>
      <c r="J3345" s="106">
        <f t="shared" si="500"/>
        <v>4900</v>
      </c>
      <c r="K3345" s="20">
        <v>2</v>
      </c>
      <c r="L3345" s="11" t="s">
        <v>33</v>
      </c>
      <c r="M3345" s="14" t="s">
        <v>34</v>
      </c>
      <c r="N3345" s="20">
        <v>2</v>
      </c>
      <c r="O3345" s="20">
        <v>162</v>
      </c>
      <c r="P3345" s="116">
        <v>100</v>
      </c>
      <c r="Q3345" s="106">
        <v>8450</v>
      </c>
      <c r="R3345" s="106">
        <f>O3345*Q3345</f>
        <v>1368900</v>
      </c>
      <c r="S3345" s="20">
        <v>41</v>
      </c>
      <c r="T3345" s="20">
        <v>85</v>
      </c>
      <c r="U3345" s="106">
        <f>R3345*(100-T3345)%</f>
        <v>205335</v>
      </c>
      <c r="V3345" s="106">
        <f t="shared" si="492"/>
        <v>210235</v>
      </c>
      <c r="W3345" s="106">
        <f t="shared" si="499"/>
        <v>210235</v>
      </c>
      <c r="X3345" s="107">
        <v>10</v>
      </c>
      <c r="Y3345" s="107" t="s">
        <v>35</v>
      </c>
      <c r="Z3345" s="22">
        <v>0.02</v>
      </c>
    </row>
    <row r="3346" spans="1:26" s="5" customFormat="1" ht="30" customHeight="1" thickBot="1" x14ac:dyDescent="0.25">
      <c r="A3346" s="20">
        <v>2788</v>
      </c>
      <c r="B3346" s="20" t="s">
        <v>334</v>
      </c>
      <c r="C3346" s="20">
        <v>3266</v>
      </c>
      <c r="D3346" s="20">
        <v>22</v>
      </c>
      <c r="E3346" s="20">
        <v>2</v>
      </c>
      <c r="F3346" s="20">
        <v>81</v>
      </c>
      <c r="G3346" s="20">
        <v>1</v>
      </c>
      <c r="H3346" s="115">
        <f t="shared" si="498"/>
        <v>9081</v>
      </c>
      <c r="I3346" s="20">
        <f>VLOOKUP(C3346,'[2]คำนวณภาษีทั้ง อปท.'!$P:$AE,16,0)</f>
        <v>100</v>
      </c>
      <c r="J3346" s="106">
        <f t="shared" si="500"/>
        <v>908100</v>
      </c>
      <c r="K3346" s="20">
        <v>2</v>
      </c>
      <c r="L3346" s="20"/>
      <c r="M3346" s="20"/>
      <c r="N3346" s="20">
        <v>1</v>
      </c>
      <c r="O3346" s="20"/>
      <c r="P3346" s="116">
        <v>100</v>
      </c>
      <c r="Q3346" s="106"/>
      <c r="R3346" s="106"/>
      <c r="S3346" s="20"/>
      <c r="T3346" s="20"/>
      <c r="U3346" s="106"/>
      <c r="V3346" s="106">
        <f t="shared" si="492"/>
        <v>908100</v>
      </c>
      <c r="W3346" s="106">
        <f t="shared" si="499"/>
        <v>908100</v>
      </c>
      <c r="X3346" s="107" t="s">
        <v>35</v>
      </c>
      <c r="Y3346" s="107">
        <f t="shared" ref="Y3346:Y3350" si="501">W3346</f>
        <v>908100</v>
      </c>
      <c r="Z3346" s="22">
        <v>0.01</v>
      </c>
    </row>
    <row r="3347" spans="1:26" s="5" customFormat="1" ht="30" customHeight="1" thickBot="1" x14ac:dyDescent="0.25">
      <c r="A3347" s="20">
        <v>2791</v>
      </c>
      <c r="B3347" s="20" t="s">
        <v>334</v>
      </c>
      <c r="C3347" s="20">
        <v>3275</v>
      </c>
      <c r="D3347" s="20">
        <v>6</v>
      </c>
      <c r="E3347" s="20">
        <v>2</v>
      </c>
      <c r="F3347" s="20">
        <v>67</v>
      </c>
      <c r="G3347" s="20">
        <v>1</v>
      </c>
      <c r="H3347" s="115">
        <f t="shared" ref="H3347" si="502">SUM(D3347*400)+(E3347*100)+F3347</f>
        <v>2667</v>
      </c>
      <c r="I3347" s="20">
        <v>130</v>
      </c>
      <c r="J3347" s="106">
        <f t="shared" si="500"/>
        <v>346710</v>
      </c>
      <c r="K3347" s="20">
        <v>2</v>
      </c>
      <c r="L3347" s="20"/>
      <c r="M3347" s="20"/>
      <c r="N3347" s="20">
        <v>1</v>
      </c>
      <c r="O3347" s="20"/>
      <c r="P3347" s="116">
        <v>100</v>
      </c>
      <c r="Q3347" s="106"/>
      <c r="R3347" s="106"/>
      <c r="S3347" s="20"/>
      <c r="T3347" s="20"/>
      <c r="U3347" s="106"/>
      <c r="V3347" s="106">
        <f t="shared" si="492"/>
        <v>346710</v>
      </c>
      <c r="W3347" s="106">
        <f t="shared" si="499"/>
        <v>346710</v>
      </c>
      <c r="X3347" s="107" t="s">
        <v>35</v>
      </c>
      <c r="Y3347" s="107">
        <f t="shared" si="501"/>
        <v>346710</v>
      </c>
      <c r="Z3347" s="22">
        <v>0.01</v>
      </c>
    </row>
    <row r="3348" spans="1:26" s="5" customFormat="1" ht="30" customHeight="1" thickBot="1" x14ac:dyDescent="0.25">
      <c r="A3348" s="20">
        <v>2791</v>
      </c>
      <c r="B3348" s="20" t="s">
        <v>334</v>
      </c>
      <c r="C3348" s="20">
        <v>3588</v>
      </c>
      <c r="D3348" s="20">
        <v>7</v>
      </c>
      <c r="E3348" s="20">
        <v>2</v>
      </c>
      <c r="F3348" s="20">
        <v>63</v>
      </c>
      <c r="G3348" s="20">
        <v>1</v>
      </c>
      <c r="H3348" s="115">
        <f t="shared" si="498"/>
        <v>3063</v>
      </c>
      <c r="I3348" s="20">
        <v>130</v>
      </c>
      <c r="J3348" s="106">
        <f t="shared" si="500"/>
        <v>398190</v>
      </c>
      <c r="K3348" s="20">
        <v>2</v>
      </c>
      <c r="L3348" s="20"/>
      <c r="M3348" s="20"/>
      <c r="N3348" s="20">
        <v>1</v>
      </c>
      <c r="O3348" s="20"/>
      <c r="P3348" s="116">
        <v>100</v>
      </c>
      <c r="Q3348" s="106"/>
      <c r="R3348" s="106"/>
      <c r="S3348" s="20"/>
      <c r="T3348" s="20"/>
      <c r="U3348" s="106"/>
      <c r="V3348" s="106">
        <f t="shared" si="492"/>
        <v>398190</v>
      </c>
      <c r="W3348" s="106">
        <f t="shared" si="499"/>
        <v>398190</v>
      </c>
      <c r="X3348" s="107" t="s">
        <v>35</v>
      </c>
      <c r="Y3348" s="107">
        <f t="shared" si="501"/>
        <v>398190</v>
      </c>
      <c r="Z3348" s="22">
        <v>0.01</v>
      </c>
    </row>
    <row r="3349" spans="1:26" s="5" customFormat="1" ht="30" customHeight="1" thickBot="1" x14ac:dyDescent="0.25">
      <c r="A3349" s="20">
        <v>2792</v>
      </c>
      <c r="B3349" s="20" t="s">
        <v>334</v>
      </c>
      <c r="C3349" s="20">
        <v>3276</v>
      </c>
      <c r="D3349" s="20">
        <v>4</v>
      </c>
      <c r="E3349" s="20">
        <v>3</v>
      </c>
      <c r="F3349" s="20">
        <v>43</v>
      </c>
      <c r="G3349" s="20">
        <v>1</v>
      </c>
      <c r="H3349" s="115">
        <f t="shared" si="498"/>
        <v>1943</v>
      </c>
      <c r="I3349" s="20">
        <v>130</v>
      </c>
      <c r="J3349" s="106">
        <f t="shared" si="500"/>
        <v>252590</v>
      </c>
      <c r="K3349" s="20">
        <v>2</v>
      </c>
      <c r="L3349" s="20"/>
      <c r="M3349" s="20"/>
      <c r="N3349" s="20">
        <v>1</v>
      </c>
      <c r="O3349" s="20"/>
      <c r="P3349" s="116">
        <v>100</v>
      </c>
      <c r="Q3349" s="106"/>
      <c r="R3349" s="106"/>
      <c r="S3349" s="20"/>
      <c r="T3349" s="20"/>
      <c r="U3349" s="106"/>
      <c r="V3349" s="106">
        <f t="shared" si="492"/>
        <v>252590</v>
      </c>
      <c r="W3349" s="106">
        <f t="shared" si="499"/>
        <v>252590</v>
      </c>
      <c r="X3349" s="107" t="s">
        <v>35</v>
      </c>
      <c r="Y3349" s="107">
        <f t="shared" si="501"/>
        <v>252590</v>
      </c>
      <c r="Z3349" s="22">
        <v>0.01</v>
      </c>
    </row>
    <row r="3350" spans="1:26" s="3" customFormat="1" ht="30" customHeight="1" thickBot="1" x14ac:dyDescent="0.25">
      <c r="A3350" s="129">
        <v>2793</v>
      </c>
      <c r="B3350" s="29" t="s">
        <v>334</v>
      </c>
      <c r="C3350" s="29">
        <v>3278</v>
      </c>
      <c r="D3350" s="29">
        <v>5</v>
      </c>
      <c r="E3350" s="29">
        <v>0</v>
      </c>
      <c r="F3350" s="29">
        <v>85</v>
      </c>
      <c r="G3350" s="29">
        <v>1</v>
      </c>
      <c r="H3350" s="22">
        <f>SUM(D3350*400)+(E3350*100)+F3350-H3351</f>
        <v>1885</v>
      </c>
      <c r="I3350" s="29">
        <f>VLOOKUP(C3350,'[2]คำนวณภาษีทั้ง อปท.'!$P:$AE,16,0)</f>
        <v>370</v>
      </c>
      <c r="J3350" s="112">
        <f t="shared" si="500"/>
        <v>697450</v>
      </c>
      <c r="K3350" s="29">
        <v>2</v>
      </c>
      <c r="L3350" s="29"/>
      <c r="M3350" s="29"/>
      <c r="N3350" s="29">
        <v>1</v>
      </c>
      <c r="O3350" s="29"/>
      <c r="P3350" s="113">
        <v>100</v>
      </c>
      <c r="Q3350" s="112"/>
      <c r="R3350" s="112"/>
      <c r="S3350" s="29"/>
      <c r="T3350" s="29"/>
      <c r="U3350" s="112"/>
      <c r="V3350" s="112">
        <f t="shared" ref="V3350:V3413" si="503">U3350+J3350</f>
        <v>697450</v>
      </c>
      <c r="W3350" s="112">
        <f t="shared" si="499"/>
        <v>697450</v>
      </c>
      <c r="X3350" s="56" t="s">
        <v>35</v>
      </c>
      <c r="Y3350" s="56">
        <f t="shared" si="501"/>
        <v>697450</v>
      </c>
      <c r="Z3350" s="22">
        <v>0.01</v>
      </c>
    </row>
    <row r="3351" spans="1:26" s="3" customFormat="1" ht="36" customHeight="1" thickBot="1" x14ac:dyDescent="0.25">
      <c r="A3351" s="130"/>
      <c r="B3351" s="29" t="s">
        <v>334</v>
      </c>
      <c r="C3351" s="29">
        <v>3278</v>
      </c>
      <c r="D3351" s="29"/>
      <c r="E3351" s="29"/>
      <c r="F3351" s="29"/>
      <c r="G3351" s="29">
        <v>2</v>
      </c>
      <c r="H3351" s="22">
        <v>200</v>
      </c>
      <c r="I3351" s="29">
        <f>VLOOKUP(C3351,'[2]คำนวณภาษีทั้ง อปท.'!$P:$AE,16,0)</f>
        <v>370</v>
      </c>
      <c r="J3351" s="112">
        <f t="shared" si="500"/>
        <v>74000</v>
      </c>
      <c r="K3351" s="29">
        <v>2</v>
      </c>
      <c r="L3351" s="14" t="s">
        <v>33</v>
      </c>
      <c r="M3351" s="29" t="s">
        <v>37</v>
      </c>
      <c r="N3351" s="29">
        <v>2</v>
      </c>
      <c r="O3351" s="29">
        <v>36</v>
      </c>
      <c r="P3351" s="113">
        <v>100</v>
      </c>
      <c r="Q3351" s="112">
        <v>8450</v>
      </c>
      <c r="R3351" s="112">
        <f>O3351*Q3351</f>
        <v>304200</v>
      </c>
      <c r="S3351" s="29">
        <v>9</v>
      </c>
      <c r="T3351" s="29">
        <v>9</v>
      </c>
      <c r="U3351" s="112">
        <f>R3351*(100-T3351)%</f>
        <v>276822</v>
      </c>
      <c r="V3351" s="112">
        <f t="shared" si="503"/>
        <v>350822</v>
      </c>
      <c r="W3351" s="112">
        <f t="shared" si="499"/>
        <v>350822</v>
      </c>
      <c r="X3351" s="56">
        <v>10</v>
      </c>
      <c r="Y3351" s="56" t="s">
        <v>35</v>
      </c>
      <c r="Z3351" s="22">
        <v>0.02</v>
      </c>
    </row>
    <row r="3352" spans="1:26" s="5" customFormat="1" ht="30" customHeight="1" thickBot="1" x14ac:dyDescent="0.25">
      <c r="A3352" s="20">
        <v>2794</v>
      </c>
      <c r="B3352" s="20" t="s">
        <v>334</v>
      </c>
      <c r="C3352" s="20">
        <v>3279</v>
      </c>
      <c r="D3352" s="20">
        <v>0</v>
      </c>
      <c r="E3352" s="20">
        <v>3</v>
      </c>
      <c r="F3352" s="20">
        <v>89</v>
      </c>
      <c r="G3352" s="20">
        <v>1</v>
      </c>
      <c r="H3352" s="115">
        <f t="shared" si="498"/>
        <v>389</v>
      </c>
      <c r="I3352" s="20">
        <f>VLOOKUP(C3352,'[2]คำนวณภาษีทั้ง อปท.'!$P:$AE,16,0)</f>
        <v>420</v>
      </c>
      <c r="J3352" s="106">
        <f t="shared" si="500"/>
        <v>163380</v>
      </c>
      <c r="K3352" s="20">
        <v>2</v>
      </c>
      <c r="L3352" s="20"/>
      <c r="M3352" s="20"/>
      <c r="N3352" s="20">
        <v>1</v>
      </c>
      <c r="O3352" s="20"/>
      <c r="P3352" s="116">
        <v>100</v>
      </c>
      <c r="Q3352" s="106"/>
      <c r="R3352" s="106"/>
      <c r="S3352" s="20"/>
      <c r="T3352" s="20"/>
      <c r="U3352" s="106"/>
      <c r="V3352" s="106">
        <f t="shared" si="503"/>
        <v>163380</v>
      </c>
      <c r="W3352" s="106">
        <f t="shared" si="499"/>
        <v>163380</v>
      </c>
      <c r="X3352" s="107" t="s">
        <v>35</v>
      </c>
      <c r="Y3352" s="107">
        <f t="shared" ref="Y3352:Y3376" si="504">W3352</f>
        <v>163380</v>
      </c>
      <c r="Z3352" s="22">
        <v>0.01</v>
      </c>
    </row>
    <row r="3353" spans="1:26" s="5" customFormat="1" ht="24.75" thickBot="1" x14ac:dyDescent="0.25">
      <c r="A3353" s="20">
        <v>2795</v>
      </c>
      <c r="B3353" s="20" t="s">
        <v>334</v>
      </c>
      <c r="C3353" s="20">
        <v>3280</v>
      </c>
      <c r="D3353" s="20">
        <v>1</v>
      </c>
      <c r="E3353" s="20">
        <v>1</v>
      </c>
      <c r="F3353" s="20">
        <v>31</v>
      </c>
      <c r="G3353" s="20">
        <v>1</v>
      </c>
      <c r="H3353" s="115">
        <f t="shared" si="498"/>
        <v>531</v>
      </c>
      <c r="I3353" s="20">
        <v>370</v>
      </c>
      <c r="J3353" s="106">
        <f t="shared" si="500"/>
        <v>196470</v>
      </c>
      <c r="K3353" s="20">
        <v>2</v>
      </c>
      <c r="L3353" s="20"/>
      <c r="M3353" s="20"/>
      <c r="N3353" s="20">
        <v>1</v>
      </c>
      <c r="O3353" s="20"/>
      <c r="P3353" s="116">
        <v>100</v>
      </c>
      <c r="Q3353" s="106"/>
      <c r="R3353" s="106"/>
      <c r="S3353" s="20"/>
      <c r="T3353" s="20"/>
      <c r="U3353" s="106"/>
      <c r="V3353" s="106">
        <f t="shared" si="503"/>
        <v>196470</v>
      </c>
      <c r="W3353" s="106">
        <f t="shared" si="499"/>
        <v>196470</v>
      </c>
      <c r="X3353" s="107">
        <v>0</v>
      </c>
      <c r="Y3353" s="107">
        <f t="shared" si="504"/>
        <v>196470</v>
      </c>
      <c r="Z3353" s="22">
        <v>0.01</v>
      </c>
    </row>
    <row r="3354" spans="1:26" s="3" customFormat="1" ht="30" customHeight="1" thickBot="1" x14ac:dyDescent="0.25">
      <c r="A3354" s="129">
        <v>2796</v>
      </c>
      <c r="B3354" s="29" t="s">
        <v>334</v>
      </c>
      <c r="C3354" s="29">
        <v>3281</v>
      </c>
      <c r="D3354" s="29">
        <v>6</v>
      </c>
      <c r="E3354" s="29">
        <v>2</v>
      </c>
      <c r="F3354" s="29">
        <v>0</v>
      </c>
      <c r="G3354" s="29">
        <v>1</v>
      </c>
      <c r="H3354" s="22">
        <v>2400</v>
      </c>
      <c r="I3354" s="29">
        <f>VLOOKUP(C3354,'[2]คำนวณภาษีทั้ง อปท.'!$P:$AE,16,0)</f>
        <v>100</v>
      </c>
      <c r="J3354" s="112">
        <f>H3354*I3354</f>
        <v>240000</v>
      </c>
      <c r="K3354" s="29">
        <v>2</v>
      </c>
      <c r="L3354" s="29"/>
      <c r="M3354" s="29"/>
      <c r="N3354" s="29">
        <v>1</v>
      </c>
      <c r="O3354" s="29"/>
      <c r="P3354" s="113">
        <v>100</v>
      </c>
      <c r="Q3354" s="112"/>
      <c r="R3354" s="112"/>
      <c r="S3354" s="29"/>
      <c r="T3354" s="29"/>
      <c r="U3354" s="112"/>
      <c r="V3354" s="112">
        <f>Y333148+J3354</f>
        <v>240000</v>
      </c>
      <c r="W3354" s="112">
        <f t="shared" si="499"/>
        <v>240000</v>
      </c>
      <c r="X3354" s="56" t="s">
        <v>35</v>
      </c>
      <c r="Y3354" s="56">
        <f t="shared" si="504"/>
        <v>240000</v>
      </c>
      <c r="Z3354" s="22">
        <v>0.01</v>
      </c>
    </row>
    <row r="3355" spans="1:26" s="5" customFormat="1" ht="45.75" customHeight="1" thickBot="1" x14ac:dyDescent="0.25">
      <c r="A3355" s="131"/>
      <c r="B3355" s="20" t="s">
        <v>334</v>
      </c>
      <c r="C3355" s="20">
        <v>3281</v>
      </c>
      <c r="D3355" s="20"/>
      <c r="E3355" s="20"/>
      <c r="F3355" s="20"/>
      <c r="G3355" s="20">
        <v>2</v>
      </c>
      <c r="H3355" s="115">
        <v>200</v>
      </c>
      <c r="I3355" s="20">
        <v>100</v>
      </c>
      <c r="J3355" s="106">
        <v>20000</v>
      </c>
      <c r="K3355" s="20">
        <v>2</v>
      </c>
      <c r="L3355" s="11" t="s">
        <v>33</v>
      </c>
      <c r="M3355" s="20" t="s">
        <v>37</v>
      </c>
      <c r="N3355" s="20">
        <v>2</v>
      </c>
      <c r="O3355" s="20">
        <v>48</v>
      </c>
      <c r="P3355" s="116">
        <v>100</v>
      </c>
      <c r="Q3355" s="106">
        <v>8450</v>
      </c>
      <c r="R3355" s="106">
        <f>O3355*Q3355</f>
        <v>405600</v>
      </c>
      <c r="S3355" s="20">
        <v>3</v>
      </c>
      <c r="T3355" s="20">
        <v>3</v>
      </c>
      <c r="U3355" s="106">
        <f>R3355*(100-T3355)%</f>
        <v>393432</v>
      </c>
      <c r="V3355" s="106">
        <f t="shared" si="503"/>
        <v>413432</v>
      </c>
      <c r="W3355" s="106">
        <f>V3355</f>
        <v>413432</v>
      </c>
      <c r="X3355" s="107">
        <v>10</v>
      </c>
      <c r="Y3355" s="107" t="s">
        <v>35</v>
      </c>
      <c r="Z3355" s="22">
        <v>0.02</v>
      </c>
    </row>
    <row r="3356" spans="1:26" s="3" customFormat="1" ht="30" customHeight="1" thickBot="1" x14ac:dyDescent="0.25">
      <c r="A3356" s="129">
        <v>2797</v>
      </c>
      <c r="B3356" s="29" t="s">
        <v>334</v>
      </c>
      <c r="C3356" s="29">
        <v>3283</v>
      </c>
      <c r="D3356" s="29">
        <v>5</v>
      </c>
      <c r="E3356" s="29">
        <v>1</v>
      </c>
      <c r="F3356" s="29">
        <v>25</v>
      </c>
      <c r="G3356" s="29">
        <v>1</v>
      </c>
      <c r="H3356" s="22">
        <f>SUM(D3356*400)+(E3356*100)+F3356</f>
        <v>2125</v>
      </c>
      <c r="I3356" s="29">
        <f>VLOOKUP(C3356,'[2]คำนวณภาษีทั้ง อปท.'!$P:$AE,16,0)</f>
        <v>100</v>
      </c>
      <c r="J3356" s="112">
        <f>H3356*I3356</f>
        <v>212500</v>
      </c>
      <c r="K3356" s="29">
        <v>2</v>
      </c>
      <c r="L3356" s="29"/>
      <c r="M3356" s="29"/>
      <c r="N3356" s="29">
        <v>1</v>
      </c>
      <c r="O3356" s="29"/>
      <c r="P3356" s="113">
        <v>100</v>
      </c>
      <c r="Q3356" s="112"/>
      <c r="R3356" s="112"/>
      <c r="S3356" s="29"/>
      <c r="T3356" s="29"/>
      <c r="U3356" s="112"/>
      <c r="V3356" s="112">
        <f t="shared" si="503"/>
        <v>212500</v>
      </c>
      <c r="W3356" s="112">
        <f t="shared" ref="W3356" si="505">V3356</f>
        <v>212500</v>
      </c>
      <c r="X3356" s="56" t="s">
        <v>35</v>
      </c>
      <c r="Y3356" s="56">
        <f t="shared" ref="Y3356" si="506">W3356</f>
        <v>212500</v>
      </c>
      <c r="Z3356" s="22">
        <v>0.01</v>
      </c>
    </row>
    <row r="3357" spans="1:26" s="5" customFormat="1" ht="30" customHeight="1" thickBot="1" x14ac:dyDescent="0.25">
      <c r="A3357" s="131"/>
      <c r="B3357" s="20" t="s">
        <v>334</v>
      </c>
      <c r="C3357" s="20">
        <v>3283</v>
      </c>
      <c r="D3357" s="20"/>
      <c r="E3357" s="20"/>
      <c r="F3357" s="20"/>
      <c r="G3357" s="20">
        <v>2</v>
      </c>
      <c r="H3357" s="115">
        <v>100</v>
      </c>
      <c r="I3357" s="20">
        <f>VLOOKUP(C3357,'[2]คำนวณภาษีทั้ง อปท.'!$P:$AE,16,0)</f>
        <v>100</v>
      </c>
      <c r="J3357" s="106">
        <v>10000</v>
      </c>
      <c r="K3357" s="20">
        <v>2</v>
      </c>
      <c r="L3357" s="20" t="s">
        <v>33</v>
      </c>
      <c r="M3357" s="20" t="s">
        <v>41</v>
      </c>
      <c r="N3357" s="20">
        <v>1</v>
      </c>
      <c r="O3357" s="20">
        <v>87</v>
      </c>
      <c r="P3357" s="116">
        <v>100</v>
      </c>
      <c r="Q3357" s="106">
        <v>8600</v>
      </c>
      <c r="R3357" s="106">
        <f>O3357*Q3357</f>
        <v>748200</v>
      </c>
      <c r="S3357" s="20">
        <v>3</v>
      </c>
      <c r="T3357" s="20">
        <v>9</v>
      </c>
      <c r="U3357" s="106">
        <f>R3357*(100-T3357)%</f>
        <v>680862</v>
      </c>
      <c r="V3357" s="106">
        <f t="shared" si="503"/>
        <v>690862</v>
      </c>
      <c r="W3357" s="106">
        <f t="shared" si="499"/>
        <v>690862</v>
      </c>
      <c r="X3357" s="107">
        <v>10</v>
      </c>
      <c r="Y3357" s="107" t="s">
        <v>35</v>
      </c>
      <c r="Z3357" s="22">
        <v>0.02</v>
      </c>
    </row>
    <row r="3358" spans="1:26" s="5" customFormat="1" ht="30" customHeight="1" thickBot="1" x14ac:dyDescent="0.25">
      <c r="A3358" s="20">
        <v>2798</v>
      </c>
      <c r="B3358" s="20" t="s">
        <v>334</v>
      </c>
      <c r="C3358" s="20">
        <v>3284</v>
      </c>
      <c r="D3358" s="20">
        <v>1</v>
      </c>
      <c r="E3358" s="20">
        <v>3</v>
      </c>
      <c r="F3358" s="20">
        <v>0</v>
      </c>
      <c r="G3358" s="20">
        <v>1</v>
      </c>
      <c r="H3358" s="115">
        <f t="shared" si="498"/>
        <v>700</v>
      </c>
      <c r="I3358" s="20">
        <f>VLOOKUP(C3358,'[2]คำนวณภาษีทั้ง อปท.'!$P:$AE,16,0)</f>
        <v>100</v>
      </c>
      <c r="J3358" s="106">
        <f t="shared" ref="J3358:J3376" si="507">H3358*I3358</f>
        <v>70000</v>
      </c>
      <c r="K3358" s="20">
        <v>2</v>
      </c>
      <c r="L3358" s="20"/>
      <c r="M3358" s="20"/>
      <c r="N3358" s="20">
        <v>1</v>
      </c>
      <c r="O3358" s="20"/>
      <c r="P3358" s="116">
        <v>100</v>
      </c>
      <c r="Q3358" s="106"/>
      <c r="R3358" s="106"/>
      <c r="S3358" s="20"/>
      <c r="T3358" s="20"/>
      <c r="U3358" s="106"/>
      <c r="V3358" s="106">
        <f t="shared" si="503"/>
        <v>70000</v>
      </c>
      <c r="W3358" s="106">
        <f t="shared" si="499"/>
        <v>70000</v>
      </c>
      <c r="X3358" s="107" t="s">
        <v>35</v>
      </c>
      <c r="Y3358" s="107">
        <f t="shared" si="504"/>
        <v>70000</v>
      </c>
      <c r="Z3358" s="22">
        <v>0.01</v>
      </c>
    </row>
    <row r="3359" spans="1:26" s="5" customFormat="1" ht="30" customHeight="1" thickBot="1" x14ac:dyDescent="0.25">
      <c r="A3359" s="20">
        <v>2799</v>
      </c>
      <c r="B3359" s="20" t="s">
        <v>334</v>
      </c>
      <c r="C3359" s="20">
        <v>3285</v>
      </c>
      <c r="D3359" s="20">
        <v>1</v>
      </c>
      <c r="E3359" s="20">
        <v>1</v>
      </c>
      <c r="F3359" s="20">
        <v>65</v>
      </c>
      <c r="G3359" s="20">
        <v>1</v>
      </c>
      <c r="H3359" s="115">
        <f t="shared" si="498"/>
        <v>565</v>
      </c>
      <c r="I3359" s="20">
        <f>VLOOKUP(C3359,'[2]คำนวณภาษีทั้ง อปท.'!$P:$AE,16,0)</f>
        <v>100</v>
      </c>
      <c r="J3359" s="106">
        <f t="shared" si="507"/>
        <v>56500</v>
      </c>
      <c r="K3359" s="20">
        <v>2</v>
      </c>
      <c r="L3359" s="20"/>
      <c r="M3359" s="20"/>
      <c r="N3359" s="20">
        <v>1</v>
      </c>
      <c r="O3359" s="20"/>
      <c r="P3359" s="116">
        <v>100</v>
      </c>
      <c r="Q3359" s="106"/>
      <c r="R3359" s="106"/>
      <c r="S3359" s="20"/>
      <c r="T3359" s="20"/>
      <c r="U3359" s="106"/>
      <c r="V3359" s="106">
        <f t="shared" si="503"/>
        <v>56500</v>
      </c>
      <c r="W3359" s="106">
        <f t="shared" si="499"/>
        <v>56500</v>
      </c>
      <c r="X3359" s="107" t="s">
        <v>35</v>
      </c>
      <c r="Y3359" s="107">
        <f t="shared" si="504"/>
        <v>56500</v>
      </c>
      <c r="Z3359" s="22">
        <v>0.01</v>
      </c>
    </row>
    <row r="3360" spans="1:26" s="5" customFormat="1" ht="30" customHeight="1" thickBot="1" x14ac:dyDescent="0.25">
      <c r="A3360" s="20">
        <v>2800</v>
      </c>
      <c r="B3360" s="20" t="s">
        <v>334</v>
      </c>
      <c r="C3360" s="20">
        <v>3286</v>
      </c>
      <c r="D3360" s="20">
        <v>5</v>
      </c>
      <c r="E3360" s="20">
        <v>3</v>
      </c>
      <c r="F3360" s="20">
        <v>20</v>
      </c>
      <c r="G3360" s="20">
        <v>1</v>
      </c>
      <c r="H3360" s="115">
        <f t="shared" si="498"/>
        <v>2320</v>
      </c>
      <c r="I3360" s="20">
        <f>VLOOKUP(C3360,'[2]คำนวณภาษีทั้ง อปท.'!$P:$AE,16,0)</f>
        <v>100</v>
      </c>
      <c r="J3360" s="106">
        <f t="shared" si="507"/>
        <v>232000</v>
      </c>
      <c r="K3360" s="20">
        <v>2</v>
      </c>
      <c r="L3360" s="20"/>
      <c r="M3360" s="20"/>
      <c r="N3360" s="20">
        <v>1</v>
      </c>
      <c r="O3360" s="20"/>
      <c r="P3360" s="116">
        <v>100</v>
      </c>
      <c r="Q3360" s="106"/>
      <c r="R3360" s="106"/>
      <c r="S3360" s="20"/>
      <c r="T3360" s="20"/>
      <c r="U3360" s="106"/>
      <c r="V3360" s="106">
        <f t="shared" si="503"/>
        <v>232000</v>
      </c>
      <c r="W3360" s="106">
        <f t="shared" si="499"/>
        <v>232000</v>
      </c>
      <c r="X3360" s="107" t="s">
        <v>35</v>
      </c>
      <c r="Y3360" s="107">
        <f t="shared" si="504"/>
        <v>232000</v>
      </c>
      <c r="Z3360" s="22">
        <v>0.01</v>
      </c>
    </row>
    <row r="3361" spans="1:26" s="5" customFormat="1" ht="30" customHeight="1" thickBot="1" x14ac:dyDescent="0.25">
      <c r="A3361" s="20">
        <v>2801</v>
      </c>
      <c r="B3361" s="20" t="s">
        <v>334</v>
      </c>
      <c r="C3361" s="20">
        <v>3288</v>
      </c>
      <c r="D3361" s="20">
        <v>8</v>
      </c>
      <c r="E3361" s="20">
        <v>0</v>
      </c>
      <c r="F3361" s="20">
        <v>60</v>
      </c>
      <c r="G3361" s="20">
        <v>1</v>
      </c>
      <c r="H3361" s="115">
        <f t="shared" si="498"/>
        <v>3260</v>
      </c>
      <c r="I3361" s="20">
        <f>VLOOKUP(C3361,'[2]คำนวณภาษีทั้ง อปท.'!$P:$AE,16,0)</f>
        <v>100</v>
      </c>
      <c r="J3361" s="106">
        <f t="shared" si="507"/>
        <v>326000</v>
      </c>
      <c r="K3361" s="20">
        <v>2</v>
      </c>
      <c r="L3361" s="20"/>
      <c r="M3361" s="20"/>
      <c r="N3361" s="20">
        <v>1</v>
      </c>
      <c r="O3361" s="20"/>
      <c r="P3361" s="116">
        <v>100</v>
      </c>
      <c r="Q3361" s="106"/>
      <c r="R3361" s="106"/>
      <c r="S3361" s="20"/>
      <c r="T3361" s="20"/>
      <c r="U3361" s="106"/>
      <c r="V3361" s="106">
        <f t="shared" si="503"/>
        <v>326000</v>
      </c>
      <c r="W3361" s="106">
        <f t="shared" si="499"/>
        <v>326000</v>
      </c>
      <c r="X3361" s="107" t="s">
        <v>35</v>
      </c>
      <c r="Y3361" s="107">
        <f t="shared" si="504"/>
        <v>326000</v>
      </c>
      <c r="Z3361" s="22">
        <v>0.01</v>
      </c>
    </row>
    <row r="3362" spans="1:26" s="5" customFormat="1" ht="30" customHeight="1" thickBot="1" x14ac:dyDescent="0.25">
      <c r="A3362" s="20">
        <v>2802</v>
      </c>
      <c r="B3362" s="20" t="s">
        <v>334</v>
      </c>
      <c r="C3362" s="20">
        <v>3289</v>
      </c>
      <c r="D3362" s="20">
        <v>18</v>
      </c>
      <c r="E3362" s="20">
        <v>0</v>
      </c>
      <c r="F3362" s="20">
        <v>41</v>
      </c>
      <c r="G3362" s="20">
        <v>1</v>
      </c>
      <c r="H3362" s="115">
        <f t="shared" si="498"/>
        <v>7241</v>
      </c>
      <c r="I3362" s="20">
        <f>VLOOKUP(C3362,'[2]คำนวณภาษีทั้ง อปท.'!$P:$AE,16,0)</f>
        <v>100</v>
      </c>
      <c r="J3362" s="106">
        <f t="shared" si="507"/>
        <v>724100</v>
      </c>
      <c r="K3362" s="20">
        <v>2</v>
      </c>
      <c r="L3362" s="20"/>
      <c r="M3362" s="20"/>
      <c r="N3362" s="20">
        <v>1</v>
      </c>
      <c r="O3362" s="20"/>
      <c r="P3362" s="116">
        <v>100</v>
      </c>
      <c r="Q3362" s="106"/>
      <c r="R3362" s="106"/>
      <c r="S3362" s="20"/>
      <c r="T3362" s="20"/>
      <c r="U3362" s="106"/>
      <c r="V3362" s="106">
        <f t="shared" si="503"/>
        <v>724100</v>
      </c>
      <c r="W3362" s="106">
        <f t="shared" si="499"/>
        <v>724100</v>
      </c>
      <c r="X3362" s="107" t="s">
        <v>35</v>
      </c>
      <c r="Y3362" s="107">
        <f t="shared" si="504"/>
        <v>724100</v>
      </c>
      <c r="Z3362" s="22">
        <v>0.01</v>
      </c>
    </row>
    <row r="3363" spans="1:26" s="5" customFormat="1" ht="30" customHeight="1" thickBot="1" x14ac:dyDescent="0.25">
      <c r="A3363" s="20">
        <v>2803</v>
      </c>
      <c r="B3363" s="20" t="s">
        <v>334</v>
      </c>
      <c r="C3363" s="20">
        <v>3291</v>
      </c>
      <c r="D3363" s="20">
        <v>5</v>
      </c>
      <c r="E3363" s="20">
        <v>0</v>
      </c>
      <c r="F3363" s="20">
        <v>20</v>
      </c>
      <c r="G3363" s="20">
        <v>1</v>
      </c>
      <c r="H3363" s="115">
        <f t="shared" si="498"/>
        <v>2020</v>
      </c>
      <c r="I3363" s="20">
        <f>VLOOKUP(C3363,'[2]คำนวณภาษีทั้ง อปท.'!$P:$AE,16,0)</f>
        <v>100</v>
      </c>
      <c r="J3363" s="106">
        <f t="shared" si="507"/>
        <v>202000</v>
      </c>
      <c r="K3363" s="20">
        <v>2</v>
      </c>
      <c r="L3363" s="20"/>
      <c r="M3363" s="20"/>
      <c r="N3363" s="20">
        <v>1</v>
      </c>
      <c r="O3363" s="20"/>
      <c r="P3363" s="116">
        <v>100</v>
      </c>
      <c r="Q3363" s="106"/>
      <c r="R3363" s="106"/>
      <c r="S3363" s="20"/>
      <c r="T3363" s="20"/>
      <c r="U3363" s="106"/>
      <c r="V3363" s="106">
        <f t="shared" si="503"/>
        <v>202000</v>
      </c>
      <c r="W3363" s="106">
        <f t="shared" si="499"/>
        <v>202000</v>
      </c>
      <c r="X3363" s="107" t="s">
        <v>35</v>
      </c>
      <c r="Y3363" s="107">
        <f t="shared" si="504"/>
        <v>202000</v>
      </c>
      <c r="Z3363" s="22">
        <v>0.01</v>
      </c>
    </row>
    <row r="3364" spans="1:26" s="5" customFormat="1" ht="30" customHeight="1" thickBot="1" x14ac:dyDescent="0.25">
      <c r="A3364" s="20">
        <v>2804</v>
      </c>
      <c r="B3364" s="20" t="s">
        <v>334</v>
      </c>
      <c r="C3364" s="20">
        <v>3292</v>
      </c>
      <c r="D3364" s="20">
        <v>32</v>
      </c>
      <c r="E3364" s="20">
        <v>2</v>
      </c>
      <c r="F3364" s="20">
        <v>45</v>
      </c>
      <c r="G3364" s="20">
        <v>1</v>
      </c>
      <c r="H3364" s="115">
        <f t="shared" si="498"/>
        <v>13045</v>
      </c>
      <c r="I3364" s="20">
        <f>VLOOKUP(C3364,'[2]คำนวณภาษีทั้ง อปท.'!$P:$AE,16,0)</f>
        <v>130</v>
      </c>
      <c r="J3364" s="106">
        <f t="shared" si="507"/>
        <v>1695850</v>
      </c>
      <c r="K3364" s="20">
        <v>2</v>
      </c>
      <c r="L3364" s="20"/>
      <c r="M3364" s="20"/>
      <c r="N3364" s="20">
        <v>1</v>
      </c>
      <c r="O3364" s="20"/>
      <c r="P3364" s="116">
        <v>100</v>
      </c>
      <c r="Q3364" s="106"/>
      <c r="R3364" s="106"/>
      <c r="S3364" s="20"/>
      <c r="T3364" s="20"/>
      <c r="U3364" s="106"/>
      <c r="V3364" s="106">
        <f t="shared" si="503"/>
        <v>1695850</v>
      </c>
      <c r="W3364" s="106">
        <f t="shared" si="499"/>
        <v>1695850</v>
      </c>
      <c r="X3364" s="107" t="s">
        <v>35</v>
      </c>
      <c r="Y3364" s="107">
        <f t="shared" si="504"/>
        <v>1695850</v>
      </c>
      <c r="Z3364" s="22">
        <v>0.01</v>
      </c>
    </row>
    <row r="3365" spans="1:26" s="5" customFormat="1" ht="30" customHeight="1" thickBot="1" x14ac:dyDescent="0.25">
      <c r="A3365" s="20">
        <v>2805</v>
      </c>
      <c r="B3365" s="20" t="s">
        <v>334</v>
      </c>
      <c r="C3365" s="20">
        <v>3293</v>
      </c>
      <c r="D3365" s="20">
        <v>3</v>
      </c>
      <c r="E3365" s="20">
        <v>3</v>
      </c>
      <c r="F3365" s="20">
        <v>78</v>
      </c>
      <c r="G3365" s="20">
        <v>1</v>
      </c>
      <c r="H3365" s="115">
        <f t="shared" si="498"/>
        <v>1578</v>
      </c>
      <c r="I3365" s="20">
        <f>VLOOKUP(C3365,'[2]คำนวณภาษีทั้ง อปท.'!$P:$AE,16,0)</f>
        <v>100</v>
      </c>
      <c r="J3365" s="106">
        <f t="shared" si="507"/>
        <v>157800</v>
      </c>
      <c r="K3365" s="20">
        <v>2</v>
      </c>
      <c r="L3365" s="20"/>
      <c r="M3365" s="20"/>
      <c r="N3365" s="20">
        <v>1</v>
      </c>
      <c r="O3365" s="20"/>
      <c r="P3365" s="116">
        <v>100</v>
      </c>
      <c r="Q3365" s="106"/>
      <c r="R3365" s="106"/>
      <c r="S3365" s="20"/>
      <c r="T3365" s="20"/>
      <c r="U3365" s="106"/>
      <c r="V3365" s="106">
        <f t="shared" si="503"/>
        <v>157800</v>
      </c>
      <c r="W3365" s="106">
        <f t="shared" si="499"/>
        <v>157800</v>
      </c>
      <c r="X3365" s="107" t="s">
        <v>35</v>
      </c>
      <c r="Y3365" s="107">
        <f t="shared" si="504"/>
        <v>157800</v>
      </c>
      <c r="Z3365" s="22">
        <v>0.01</v>
      </c>
    </row>
    <row r="3366" spans="1:26" s="5" customFormat="1" ht="30" customHeight="1" thickBot="1" x14ac:dyDescent="0.25">
      <c r="A3366" s="20">
        <v>2806</v>
      </c>
      <c r="B3366" s="20" t="s">
        <v>334</v>
      </c>
      <c r="C3366" s="20">
        <v>3294</v>
      </c>
      <c r="D3366" s="20">
        <v>2</v>
      </c>
      <c r="E3366" s="20">
        <v>2</v>
      </c>
      <c r="F3366" s="20">
        <v>85</v>
      </c>
      <c r="G3366" s="20">
        <v>1</v>
      </c>
      <c r="H3366" s="115">
        <f t="shared" si="498"/>
        <v>1085</v>
      </c>
      <c r="I3366" s="20">
        <f>VLOOKUP(C3366,'[2]คำนวณภาษีทั้ง อปท.'!$P:$AE,16,0)</f>
        <v>100</v>
      </c>
      <c r="J3366" s="106">
        <f t="shared" si="507"/>
        <v>108500</v>
      </c>
      <c r="K3366" s="20">
        <v>2</v>
      </c>
      <c r="L3366" s="20"/>
      <c r="M3366" s="20"/>
      <c r="N3366" s="20">
        <v>1</v>
      </c>
      <c r="O3366" s="20"/>
      <c r="P3366" s="116">
        <v>100</v>
      </c>
      <c r="Q3366" s="106"/>
      <c r="R3366" s="106"/>
      <c r="S3366" s="20"/>
      <c r="T3366" s="20"/>
      <c r="U3366" s="106"/>
      <c r="V3366" s="106">
        <f t="shared" si="503"/>
        <v>108500</v>
      </c>
      <c r="W3366" s="106">
        <f t="shared" si="499"/>
        <v>108500</v>
      </c>
      <c r="X3366" s="107" t="s">
        <v>35</v>
      </c>
      <c r="Y3366" s="107">
        <f t="shared" si="504"/>
        <v>108500</v>
      </c>
      <c r="Z3366" s="22">
        <v>0.01</v>
      </c>
    </row>
    <row r="3367" spans="1:26" s="5" customFormat="1" ht="30" customHeight="1" thickBot="1" x14ac:dyDescent="0.25">
      <c r="A3367" s="20">
        <v>2807</v>
      </c>
      <c r="B3367" s="20" t="s">
        <v>334</v>
      </c>
      <c r="C3367" s="20">
        <v>3295</v>
      </c>
      <c r="D3367" s="20">
        <v>2</v>
      </c>
      <c r="E3367" s="20">
        <v>0</v>
      </c>
      <c r="F3367" s="20">
        <v>11</v>
      </c>
      <c r="G3367" s="20">
        <v>1</v>
      </c>
      <c r="H3367" s="115">
        <f t="shared" si="498"/>
        <v>811</v>
      </c>
      <c r="I3367" s="20">
        <f>VLOOKUP(C3367,'[2]คำนวณภาษีทั้ง อปท.'!$P:$AE,16,0)</f>
        <v>100</v>
      </c>
      <c r="J3367" s="106">
        <f t="shared" si="507"/>
        <v>81100</v>
      </c>
      <c r="K3367" s="20">
        <v>2</v>
      </c>
      <c r="L3367" s="20"/>
      <c r="M3367" s="20"/>
      <c r="N3367" s="20">
        <v>1</v>
      </c>
      <c r="O3367" s="20"/>
      <c r="P3367" s="116">
        <v>100</v>
      </c>
      <c r="Q3367" s="106"/>
      <c r="R3367" s="106"/>
      <c r="S3367" s="20"/>
      <c r="T3367" s="20"/>
      <c r="U3367" s="106"/>
      <c r="V3367" s="106">
        <f t="shared" si="503"/>
        <v>81100</v>
      </c>
      <c r="W3367" s="106">
        <f t="shared" si="499"/>
        <v>81100</v>
      </c>
      <c r="X3367" s="107" t="s">
        <v>35</v>
      </c>
      <c r="Y3367" s="107">
        <f t="shared" si="504"/>
        <v>81100</v>
      </c>
      <c r="Z3367" s="22">
        <v>0.01</v>
      </c>
    </row>
    <row r="3368" spans="1:26" s="3" customFormat="1" ht="30" customHeight="1" thickBot="1" x14ac:dyDescent="0.25">
      <c r="A3368" s="29">
        <v>2808</v>
      </c>
      <c r="B3368" s="29" t="s">
        <v>334</v>
      </c>
      <c r="C3368" s="29">
        <v>3297</v>
      </c>
      <c r="D3368" s="29">
        <v>3</v>
      </c>
      <c r="E3368" s="29">
        <v>1</v>
      </c>
      <c r="F3368" s="29">
        <v>25</v>
      </c>
      <c r="G3368" s="29">
        <v>1</v>
      </c>
      <c r="H3368" s="22">
        <f t="shared" si="498"/>
        <v>1325</v>
      </c>
      <c r="I3368" s="29">
        <f>VLOOKUP(C3368,'[2]คำนวณภาษีทั้ง อปท.'!$P:$AE,16,0)</f>
        <v>100</v>
      </c>
      <c r="J3368" s="112">
        <f t="shared" si="507"/>
        <v>132500</v>
      </c>
      <c r="K3368" s="29">
        <v>2</v>
      </c>
      <c r="L3368" s="29"/>
      <c r="M3368" s="29"/>
      <c r="N3368" s="29">
        <v>1</v>
      </c>
      <c r="O3368" s="29"/>
      <c r="P3368" s="113">
        <v>100</v>
      </c>
      <c r="Q3368" s="112"/>
      <c r="R3368" s="112"/>
      <c r="S3368" s="29"/>
      <c r="T3368" s="29"/>
      <c r="U3368" s="112"/>
      <c r="V3368" s="112">
        <f t="shared" si="503"/>
        <v>132500</v>
      </c>
      <c r="W3368" s="112">
        <f t="shared" si="499"/>
        <v>132500</v>
      </c>
      <c r="X3368" s="56" t="s">
        <v>35</v>
      </c>
      <c r="Y3368" s="56">
        <f t="shared" si="504"/>
        <v>132500</v>
      </c>
      <c r="Z3368" s="22">
        <v>0.01</v>
      </c>
    </row>
    <row r="3369" spans="1:26" s="5" customFormat="1" ht="30" customHeight="1" thickBot="1" x14ac:dyDescent="0.25">
      <c r="A3369" s="20">
        <v>2809</v>
      </c>
      <c r="B3369" s="20" t="s">
        <v>334</v>
      </c>
      <c r="C3369" s="20">
        <v>3298</v>
      </c>
      <c r="D3369" s="20">
        <v>2</v>
      </c>
      <c r="E3369" s="20">
        <v>3</v>
      </c>
      <c r="F3369" s="20">
        <v>75</v>
      </c>
      <c r="G3369" s="20">
        <v>1</v>
      </c>
      <c r="H3369" s="115">
        <f t="shared" si="498"/>
        <v>1175</v>
      </c>
      <c r="I3369" s="20">
        <f>VLOOKUP(C3369,'[2]คำนวณภาษีทั้ง อปท.'!$P:$AE,16,0)</f>
        <v>100</v>
      </c>
      <c r="J3369" s="106">
        <f t="shared" si="507"/>
        <v>117500</v>
      </c>
      <c r="K3369" s="20">
        <v>2</v>
      </c>
      <c r="L3369" s="20"/>
      <c r="M3369" s="20"/>
      <c r="N3369" s="20">
        <v>1</v>
      </c>
      <c r="O3369" s="20"/>
      <c r="P3369" s="116">
        <v>100</v>
      </c>
      <c r="Q3369" s="106"/>
      <c r="R3369" s="106"/>
      <c r="S3369" s="20"/>
      <c r="T3369" s="20"/>
      <c r="U3369" s="106"/>
      <c r="V3369" s="106">
        <f t="shared" si="503"/>
        <v>117500</v>
      </c>
      <c r="W3369" s="106">
        <f t="shared" si="499"/>
        <v>117500</v>
      </c>
      <c r="X3369" s="107" t="s">
        <v>35</v>
      </c>
      <c r="Y3369" s="107">
        <f t="shared" si="504"/>
        <v>117500</v>
      </c>
      <c r="Z3369" s="22">
        <v>0.01</v>
      </c>
    </row>
    <row r="3370" spans="1:26" s="5" customFormat="1" ht="30" customHeight="1" thickBot="1" x14ac:dyDescent="0.25">
      <c r="A3370" s="20">
        <v>2810</v>
      </c>
      <c r="B3370" s="20" t="s">
        <v>334</v>
      </c>
      <c r="C3370" s="20">
        <v>3299</v>
      </c>
      <c r="D3370" s="20">
        <v>4</v>
      </c>
      <c r="E3370" s="20">
        <v>3</v>
      </c>
      <c r="F3370" s="20">
        <v>65</v>
      </c>
      <c r="G3370" s="20">
        <v>1</v>
      </c>
      <c r="H3370" s="115">
        <f t="shared" si="498"/>
        <v>1965</v>
      </c>
      <c r="I3370" s="20">
        <v>150</v>
      </c>
      <c r="J3370" s="106">
        <f t="shared" si="507"/>
        <v>294750</v>
      </c>
      <c r="K3370" s="20">
        <v>2</v>
      </c>
      <c r="L3370" s="20"/>
      <c r="M3370" s="20"/>
      <c r="N3370" s="20">
        <v>1</v>
      </c>
      <c r="O3370" s="20"/>
      <c r="P3370" s="116">
        <v>100</v>
      </c>
      <c r="Q3370" s="106"/>
      <c r="R3370" s="106"/>
      <c r="S3370" s="20"/>
      <c r="T3370" s="20"/>
      <c r="U3370" s="106"/>
      <c r="V3370" s="106">
        <f t="shared" si="503"/>
        <v>294750</v>
      </c>
      <c r="W3370" s="106">
        <f t="shared" si="499"/>
        <v>294750</v>
      </c>
      <c r="X3370" s="107" t="s">
        <v>35</v>
      </c>
      <c r="Y3370" s="107">
        <f t="shared" si="504"/>
        <v>294750</v>
      </c>
      <c r="Z3370" s="22">
        <v>0.01</v>
      </c>
    </row>
    <row r="3371" spans="1:26" s="5" customFormat="1" ht="30" customHeight="1" thickBot="1" x14ac:dyDescent="0.25">
      <c r="A3371" s="20">
        <v>2811</v>
      </c>
      <c r="B3371" s="20" t="s">
        <v>334</v>
      </c>
      <c r="C3371" s="20">
        <v>3300</v>
      </c>
      <c r="D3371" s="20">
        <v>1</v>
      </c>
      <c r="E3371" s="20">
        <v>0</v>
      </c>
      <c r="F3371" s="20">
        <v>85</v>
      </c>
      <c r="G3371" s="20">
        <v>1</v>
      </c>
      <c r="H3371" s="115">
        <f t="shared" si="498"/>
        <v>485</v>
      </c>
      <c r="I3371" s="20">
        <v>130</v>
      </c>
      <c r="J3371" s="106">
        <f t="shared" si="507"/>
        <v>63050</v>
      </c>
      <c r="K3371" s="20">
        <v>2</v>
      </c>
      <c r="L3371" s="20"/>
      <c r="M3371" s="20"/>
      <c r="N3371" s="20">
        <v>1</v>
      </c>
      <c r="O3371" s="20"/>
      <c r="P3371" s="116">
        <v>100</v>
      </c>
      <c r="Q3371" s="106"/>
      <c r="R3371" s="106"/>
      <c r="S3371" s="20"/>
      <c r="T3371" s="20"/>
      <c r="U3371" s="106"/>
      <c r="V3371" s="106">
        <f t="shared" si="503"/>
        <v>63050</v>
      </c>
      <c r="W3371" s="106">
        <f t="shared" si="499"/>
        <v>63050</v>
      </c>
      <c r="X3371" s="107" t="s">
        <v>35</v>
      </c>
      <c r="Y3371" s="107">
        <f t="shared" si="504"/>
        <v>63050</v>
      </c>
      <c r="Z3371" s="22">
        <v>0.01</v>
      </c>
    </row>
    <row r="3372" spans="1:26" s="5" customFormat="1" ht="30" customHeight="1" thickBot="1" x14ac:dyDescent="0.25">
      <c r="A3372" s="20">
        <v>2812</v>
      </c>
      <c r="B3372" s="20" t="s">
        <v>334</v>
      </c>
      <c r="C3372" s="20">
        <v>3301</v>
      </c>
      <c r="D3372" s="20">
        <v>10</v>
      </c>
      <c r="E3372" s="20">
        <v>2</v>
      </c>
      <c r="F3372" s="20">
        <v>11</v>
      </c>
      <c r="G3372" s="20">
        <v>1</v>
      </c>
      <c r="H3372" s="115">
        <f t="shared" si="498"/>
        <v>4211</v>
      </c>
      <c r="I3372" s="20">
        <f>VLOOKUP(C3372,'[2]คำนวณภาษีทั้ง อปท.'!$P:$AE,16,0)</f>
        <v>100</v>
      </c>
      <c r="J3372" s="106">
        <f t="shared" si="507"/>
        <v>421100</v>
      </c>
      <c r="K3372" s="20">
        <v>2</v>
      </c>
      <c r="L3372" s="20"/>
      <c r="M3372" s="20"/>
      <c r="N3372" s="20">
        <v>1</v>
      </c>
      <c r="O3372" s="20"/>
      <c r="P3372" s="116">
        <v>100</v>
      </c>
      <c r="Q3372" s="106"/>
      <c r="R3372" s="106"/>
      <c r="S3372" s="20"/>
      <c r="T3372" s="20"/>
      <c r="U3372" s="106"/>
      <c r="V3372" s="106">
        <f t="shared" si="503"/>
        <v>421100</v>
      </c>
      <c r="W3372" s="106">
        <f t="shared" si="499"/>
        <v>421100</v>
      </c>
      <c r="X3372" s="107" t="s">
        <v>35</v>
      </c>
      <c r="Y3372" s="107">
        <f t="shared" si="504"/>
        <v>421100</v>
      </c>
      <c r="Z3372" s="22">
        <v>0.01</v>
      </c>
    </row>
    <row r="3373" spans="1:26" s="5" customFormat="1" ht="30" customHeight="1" thickBot="1" x14ac:dyDescent="0.25">
      <c r="A3373" s="20">
        <v>2813</v>
      </c>
      <c r="B3373" s="20" t="s">
        <v>334</v>
      </c>
      <c r="C3373" s="20">
        <v>3302</v>
      </c>
      <c r="D3373" s="20">
        <v>5</v>
      </c>
      <c r="E3373" s="20">
        <v>3</v>
      </c>
      <c r="F3373" s="20">
        <v>65</v>
      </c>
      <c r="G3373" s="20">
        <v>1</v>
      </c>
      <c r="H3373" s="115">
        <f t="shared" si="498"/>
        <v>2365</v>
      </c>
      <c r="I3373" s="20">
        <f>VLOOKUP(C3373,'[2]คำนวณภาษีทั้ง อปท.'!$P:$AE,16,0)</f>
        <v>100</v>
      </c>
      <c r="J3373" s="106">
        <f t="shared" si="507"/>
        <v>236500</v>
      </c>
      <c r="K3373" s="20">
        <v>2</v>
      </c>
      <c r="L3373" s="20"/>
      <c r="M3373" s="20"/>
      <c r="N3373" s="20">
        <v>1</v>
      </c>
      <c r="O3373" s="20"/>
      <c r="P3373" s="116">
        <v>100</v>
      </c>
      <c r="Q3373" s="106"/>
      <c r="R3373" s="106"/>
      <c r="S3373" s="20"/>
      <c r="T3373" s="20"/>
      <c r="U3373" s="106"/>
      <c r="V3373" s="106">
        <f t="shared" si="503"/>
        <v>236500</v>
      </c>
      <c r="W3373" s="106">
        <f t="shared" si="499"/>
        <v>236500</v>
      </c>
      <c r="X3373" s="107" t="s">
        <v>35</v>
      </c>
      <c r="Y3373" s="107">
        <f t="shared" si="504"/>
        <v>236500</v>
      </c>
      <c r="Z3373" s="22">
        <v>0.01</v>
      </c>
    </row>
    <row r="3374" spans="1:26" s="5" customFormat="1" ht="30" customHeight="1" thickBot="1" x14ac:dyDescent="0.25">
      <c r="A3374" s="20">
        <v>2814</v>
      </c>
      <c r="B3374" s="20" t="s">
        <v>334</v>
      </c>
      <c r="C3374" s="20">
        <v>3303</v>
      </c>
      <c r="D3374" s="20">
        <v>4</v>
      </c>
      <c r="E3374" s="20">
        <v>0</v>
      </c>
      <c r="F3374" s="20">
        <v>65</v>
      </c>
      <c r="G3374" s="20">
        <v>1</v>
      </c>
      <c r="H3374" s="115">
        <f t="shared" si="498"/>
        <v>1665</v>
      </c>
      <c r="I3374" s="20">
        <f>VLOOKUP(C3374,'[2]คำนวณภาษีทั้ง อปท.'!$P:$AE,16,0)</f>
        <v>100</v>
      </c>
      <c r="J3374" s="106">
        <f t="shared" si="507"/>
        <v>166500</v>
      </c>
      <c r="K3374" s="20">
        <v>2</v>
      </c>
      <c r="L3374" s="20"/>
      <c r="M3374" s="20"/>
      <c r="N3374" s="20">
        <v>1</v>
      </c>
      <c r="O3374" s="20"/>
      <c r="P3374" s="116">
        <v>100</v>
      </c>
      <c r="Q3374" s="106"/>
      <c r="R3374" s="106"/>
      <c r="S3374" s="20"/>
      <c r="T3374" s="20"/>
      <c r="U3374" s="106"/>
      <c r="V3374" s="106">
        <f t="shared" si="503"/>
        <v>166500</v>
      </c>
      <c r="W3374" s="106">
        <f t="shared" si="499"/>
        <v>166500</v>
      </c>
      <c r="X3374" s="107" t="s">
        <v>35</v>
      </c>
      <c r="Y3374" s="107">
        <f t="shared" si="504"/>
        <v>166500</v>
      </c>
      <c r="Z3374" s="22">
        <v>0.01</v>
      </c>
    </row>
    <row r="3375" spans="1:26" s="5" customFormat="1" ht="30" customHeight="1" thickBot="1" x14ac:dyDescent="0.25">
      <c r="A3375" s="20">
        <v>2815</v>
      </c>
      <c r="B3375" s="20" t="s">
        <v>334</v>
      </c>
      <c r="C3375" s="20">
        <v>3304</v>
      </c>
      <c r="D3375" s="20">
        <v>2</v>
      </c>
      <c r="E3375" s="20">
        <v>1</v>
      </c>
      <c r="F3375" s="20">
        <v>20</v>
      </c>
      <c r="G3375" s="20">
        <v>1</v>
      </c>
      <c r="H3375" s="115">
        <f t="shared" si="498"/>
        <v>920</v>
      </c>
      <c r="I3375" s="20">
        <f>VLOOKUP(C3375,'[2]คำนวณภาษีทั้ง อปท.'!$P:$AE,16,0)</f>
        <v>100</v>
      </c>
      <c r="J3375" s="106">
        <f t="shared" si="507"/>
        <v>92000</v>
      </c>
      <c r="K3375" s="20">
        <v>2</v>
      </c>
      <c r="L3375" s="20"/>
      <c r="M3375" s="20"/>
      <c r="N3375" s="20">
        <v>1</v>
      </c>
      <c r="O3375" s="20"/>
      <c r="P3375" s="116">
        <v>100</v>
      </c>
      <c r="Q3375" s="106"/>
      <c r="R3375" s="106"/>
      <c r="S3375" s="20"/>
      <c r="T3375" s="20"/>
      <c r="U3375" s="106"/>
      <c r="V3375" s="106">
        <f t="shared" si="503"/>
        <v>92000</v>
      </c>
      <c r="W3375" s="106">
        <f t="shared" si="499"/>
        <v>92000</v>
      </c>
      <c r="X3375" s="107" t="s">
        <v>35</v>
      </c>
      <c r="Y3375" s="107">
        <f t="shared" si="504"/>
        <v>92000</v>
      </c>
      <c r="Z3375" s="22">
        <v>0.01</v>
      </c>
    </row>
    <row r="3376" spans="1:26" s="3" customFormat="1" ht="30" customHeight="1" thickBot="1" x14ac:dyDescent="0.25">
      <c r="A3376" s="134">
        <v>2816</v>
      </c>
      <c r="B3376" s="29" t="s">
        <v>334</v>
      </c>
      <c r="C3376" s="29">
        <v>3308</v>
      </c>
      <c r="D3376" s="29">
        <v>2</v>
      </c>
      <c r="E3376" s="29">
        <v>3</v>
      </c>
      <c r="F3376" s="29">
        <v>0</v>
      </c>
      <c r="G3376" s="29">
        <v>1</v>
      </c>
      <c r="H3376" s="22">
        <f>SUM(D3376*400)+(E3376*100)+F3376</f>
        <v>1100</v>
      </c>
      <c r="I3376" s="29">
        <f>VLOOKUP(C3376,'[2]คำนวณภาษีทั้ง อปท.'!$P:$AE,16,0)</f>
        <v>100</v>
      </c>
      <c r="J3376" s="112">
        <f t="shared" si="507"/>
        <v>110000</v>
      </c>
      <c r="K3376" s="29">
        <v>2</v>
      </c>
      <c r="L3376" s="29"/>
      <c r="M3376" s="29"/>
      <c r="N3376" s="29">
        <v>2</v>
      </c>
      <c r="O3376" s="29"/>
      <c r="P3376" s="113">
        <v>100</v>
      </c>
      <c r="Q3376" s="112"/>
      <c r="R3376" s="112"/>
      <c r="S3376" s="29"/>
      <c r="T3376" s="29"/>
      <c r="U3376" s="112"/>
      <c r="V3376" s="112">
        <f t="shared" si="503"/>
        <v>110000</v>
      </c>
      <c r="W3376" s="112">
        <f t="shared" si="499"/>
        <v>110000</v>
      </c>
      <c r="X3376" s="56" t="s">
        <v>35</v>
      </c>
      <c r="Y3376" s="56">
        <f t="shared" si="504"/>
        <v>110000</v>
      </c>
      <c r="Z3376" s="22">
        <v>0.02</v>
      </c>
    </row>
    <row r="3377" spans="1:26" s="5" customFormat="1" ht="46.5" customHeight="1" thickBot="1" x14ac:dyDescent="0.25">
      <c r="A3377" s="133"/>
      <c r="B3377" s="20" t="s">
        <v>334</v>
      </c>
      <c r="C3377" s="20">
        <v>3308</v>
      </c>
      <c r="D3377" s="20"/>
      <c r="E3377" s="20"/>
      <c r="F3377" s="20"/>
      <c r="G3377" s="20"/>
      <c r="H3377" s="115"/>
      <c r="I3377" s="20"/>
      <c r="J3377" s="106"/>
      <c r="K3377" s="20">
        <v>2</v>
      </c>
      <c r="L3377" s="11" t="s">
        <v>33</v>
      </c>
      <c r="M3377" s="20" t="s">
        <v>37</v>
      </c>
      <c r="N3377" s="20">
        <v>2</v>
      </c>
      <c r="O3377" s="20">
        <v>72</v>
      </c>
      <c r="P3377" s="116">
        <v>100</v>
      </c>
      <c r="Q3377" s="106">
        <v>8450</v>
      </c>
      <c r="R3377" s="106">
        <f>O3377*Q3377</f>
        <v>608400</v>
      </c>
      <c r="S3377" s="20">
        <v>6</v>
      </c>
      <c r="T3377" s="20">
        <v>6</v>
      </c>
      <c r="U3377" s="106">
        <f>R3377*(100-T3377)%</f>
        <v>571896</v>
      </c>
      <c r="V3377" s="106">
        <f t="shared" si="503"/>
        <v>571896</v>
      </c>
      <c r="W3377" s="106">
        <f t="shared" si="499"/>
        <v>571896</v>
      </c>
      <c r="X3377" s="107">
        <v>10</v>
      </c>
      <c r="Y3377" s="107"/>
      <c r="Z3377" s="22">
        <v>0.02</v>
      </c>
    </row>
    <row r="3378" spans="1:26" s="5" customFormat="1" ht="30" customHeight="1" thickBot="1" x14ac:dyDescent="0.25">
      <c r="A3378" s="20">
        <v>2817</v>
      </c>
      <c r="B3378" s="20" t="s">
        <v>334</v>
      </c>
      <c r="C3378" s="20">
        <v>3309</v>
      </c>
      <c r="D3378" s="20">
        <v>1</v>
      </c>
      <c r="E3378" s="20">
        <v>0</v>
      </c>
      <c r="F3378" s="20">
        <v>25</v>
      </c>
      <c r="G3378" s="20">
        <v>1</v>
      </c>
      <c r="H3378" s="115">
        <f t="shared" si="498"/>
        <v>425</v>
      </c>
      <c r="I3378" s="20">
        <f>VLOOKUP(C3378,'[2]คำนวณภาษีทั้ง อปท.'!$P:$AE,16,0)</f>
        <v>130</v>
      </c>
      <c r="J3378" s="106">
        <f t="shared" ref="J3378:J3394" si="508">H3378*I3378</f>
        <v>55250</v>
      </c>
      <c r="K3378" s="20">
        <v>2</v>
      </c>
      <c r="L3378" s="20"/>
      <c r="M3378" s="20"/>
      <c r="N3378" s="20">
        <v>1</v>
      </c>
      <c r="O3378" s="20"/>
      <c r="P3378" s="116">
        <v>100</v>
      </c>
      <c r="Q3378" s="106"/>
      <c r="R3378" s="106"/>
      <c r="S3378" s="20"/>
      <c r="T3378" s="20"/>
      <c r="U3378" s="106"/>
      <c r="V3378" s="106">
        <f t="shared" si="503"/>
        <v>55250</v>
      </c>
      <c r="W3378" s="106">
        <f t="shared" si="499"/>
        <v>55250</v>
      </c>
      <c r="X3378" s="107" t="s">
        <v>35</v>
      </c>
      <c r="Y3378" s="107">
        <f t="shared" ref="Y3378:Y3395" si="509">W3378</f>
        <v>55250</v>
      </c>
      <c r="Z3378" s="22">
        <v>0.01</v>
      </c>
    </row>
    <row r="3379" spans="1:26" s="3" customFormat="1" ht="30" customHeight="1" thickBot="1" x14ac:dyDescent="0.25">
      <c r="A3379" s="129">
        <v>2819</v>
      </c>
      <c r="B3379" s="29" t="s">
        <v>334</v>
      </c>
      <c r="C3379" s="29" t="s">
        <v>337</v>
      </c>
      <c r="D3379" s="29">
        <v>2</v>
      </c>
      <c r="E3379" s="29">
        <v>2</v>
      </c>
      <c r="F3379" s="29">
        <v>40</v>
      </c>
      <c r="G3379" s="29">
        <v>1</v>
      </c>
      <c r="H3379" s="22">
        <f>SUM(D3379*400)+(E3379*100)+F3379-H3380</f>
        <v>971.5</v>
      </c>
      <c r="I3379" s="29" t="e">
        <f>VLOOKUP(C3379,'[2]คำนวณภาษีทั้ง อปท.'!$P:$AE,16,0)</f>
        <v>#N/A</v>
      </c>
      <c r="J3379" s="112" t="e">
        <f t="shared" si="508"/>
        <v>#N/A</v>
      </c>
      <c r="K3379" s="29">
        <v>2</v>
      </c>
      <c r="L3379" s="29"/>
      <c r="M3379" s="29"/>
      <c r="N3379" s="29">
        <v>2</v>
      </c>
      <c r="O3379" s="29"/>
      <c r="P3379" s="113">
        <v>100</v>
      </c>
      <c r="Q3379" s="112"/>
      <c r="R3379" s="112"/>
      <c r="S3379" s="29"/>
      <c r="T3379" s="29"/>
      <c r="U3379" s="112"/>
      <c r="V3379" s="112" t="e">
        <f t="shared" si="503"/>
        <v>#N/A</v>
      </c>
      <c r="W3379" s="112" t="e">
        <f t="shared" si="499"/>
        <v>#N/A</v>
      </c>
      <c r="X3379" s="56" t="s">
        <v>35</v>
      </c>
      <c r="Y3379" s="56" t="e">
        <f t="shared" si="509"/>
        <v>#N/A</v>
      </c>
      <c r="Z3379" s="22">
        <v>0.02</v>
      </c>
    </row>
    <row r="3380" spans="1:26" s="3" customFormat="1" ht="52.5" customHeight="1" thickBot="1" x14ac:dyDescent="0.25">
      <c r="A3380" s="131"/>
      <c r="B3380" s="29" t="s">
        <v>334</v>
      </c>
      <c r="C3380" s="29">
        <v>3315</v>
      </c>
      <c r="D3380" s="29"/>
      <c r="E3380" s="29"/>
      <c r="F3380" s="29"/>
      <c r="G3380" s="29">
        <v>3</v>
      </c>
      <c r="H3380" s="22">
        <v>68.5</v>
      </c>
      <c r="I3380" s="29">
        <v>100</v>
      </c>
      <c r="J3380" s="112">
        <f t="shared" si="508"/>
        <v>6850</v>
      </c>
      <c r="K3380" s="29">
        <v>2</v>
      </c>
      <c r="L3380" s="14" t="s">
        <v>43</v>
      </c>
      <c r="M3380" s="29" t="s">
        <v>37</v>
      </c>
      <c r="N3380" s="29">
        <v>3</v>
      </c>
      <c r="O3380" s="29">
        <v>274</v>
      </c>
      <c r="P3380" s="113">
        <v>100</v>
      </c>
      <c r="Q3380" s="112">
        <v>5650</v>
      </c>
      <c r="R3380" s="112">
        <f>Q3380*O3380</f>
        <v>1548100</v>
      </c>
      <c r="S3380" s="29">
        <v>6</v>
      </c>
      <c r="T3380" s="29">
        <v>6</v>
      </c>
      <c r="U3380" s="112">
        <f>R3380*(100-T3380)%</f>
        <v>1455214</v>
      </c>
      <c r="V3380" s="112">
        <f t="shared" si="503"/>
        <v>1462064</v>
      </c>
      <c r="W3380" s="112">
        <f t="shared" si="499"/>
        <v>1462064</v>
      </c>
      <c r="X3380" s="56">
        <v>0</v>
      </c>
      <c r="Y3380" s="56">
        <f t="shared" si="509"/>
        <v>1462064</v>
      </c>
      <c r="Z3380" s="22">
        <v>0.3</v>
      </c>
    </row>
    <row r="3381" spans="1:26" s="5" customFormat="1" ht="30" customHeight="1" thickBot="1" x14ac:dyDescent="0.25">
      <c r="A3381" s="129">
        <v>2820</v>
      </c>
      <c r="B3381" s="20" t="s">
        <v>334</v>
      </c>
      <c r="C3381" s="20">
        <v>3317</v>
      </c>
      <c r="D3381" s="20">
        <v>2</v>
      </c>
      <c r="E3381" s="20">
        <v>0</v>
      </c>
      <c r="F3381" s="20">
        <v>85</v>
      </c>
      <c r="G3381" s="29">
        <v>3</v>
      </c>
      <c r="H3381" s="115">
        <f>SUM(D3381*400)+(E3381*100)+F3381-H3382-H3383-H3384</f>
        <v>816</v>
      </c>
      <c r="I3381" s="20">
        <f>VLOOKUP(C3381,'[2]คำนวณภาษีทั้ง อปท.'!$P:$AE,16,0)</f>
        <v>170</v>
      </c>
      <c r="J3381" s="106">
        <f>H3381*I3381-J3382</f>
        <v>127840</v>
      </c>
      <c r="K3381" s="20">
        <v>2</v>
      </c>
      <c r="L3381" s="20"/>
      <c r="M3381" s="20"/>
      <c r="N3381" s="20">
        <v>1</v>
      </c>
      <c r="O3381" s="20"/>
      <c r="P3381" s="116">
        <v>100</v>
      </c>
      <c r="Q3381" s="106"/>
      <c r="R3381" s="106"/>
      <c r="S3381" s="20"/>
      <c r="T3381" s="20"/>
      <c r="U3381" s="106"/>
      <c r="V3381" s="106">
        <f t="shared" si="503"/>
        <v>127840</v>
      </c>
      <c r="W3381" s="106">
        <f t="shared" si="499"/>
        <v>127840</v>
      </c>
      <c r="X3381" s="107" t="s">
        <v>35</v>
      </c>
      <c r="Y3381" s="107">
        <f t="shared" si="509"/>
        <v>127840</v>
      </c>
      <c r="Z3381" s="22">
        <v>0.01</v>
      </c>
    </row>
    <row r="3382" spans="1:26" s="3" customFormat="1" ht="30" customHeight="1" thickBot="1" x14ac:dyDescent="0.25">
      <c r="A3382" s="131"/>
      <c r="B3382" s="29" t="s">
        <v>334</v>
      </c>
      <c r="C3382" s="29">
        <v>3317</v>
      </c>
      <c r="D3382" s="29"/>
      <c r="E3382" s="29"/>
      <c r="F3382" s="29"/>
      <c r="G3382" s="29">
        <v>3</v>
      </c>
      <c r="H3382" s="22">
        <v>64</v>
      </c>
      <c r="I3382" s="29">
        <f>VLOOKUP(C3382,'[2]คำนวณภาษีทั้ง อปท.'!$P:$AE,16,0)</f>
        <v>170</v>
      </c>
      <c r="J3382" s="112">
        <f t="shared" ref="J3382:J3384" si="510">H3382*I3382</f>
        <v>10880</v>
      </c>
      <c r="K3382" s="29"/>
      <c r="L3382" s="29" t="s">
        <v>60</v>
      </c>
      <c r="M3382" s="29" t="s">
        <v>41</v>
      </c>
      <c r="N3382" s="29">
        <v>3</v>
      </c>
      <c r="O3382" s="29">
        <v>256</v>
      </c>
      <c r="P3382" s="113">
        <v>100</v>
      </c>
      <c r="Q3382" s="112">
        <v>2000</v>
      </c>
      <c r="R3382" s="112">
        <f>Q3382*O3382</f>
        <v>512000</v>
      </c>
      <c r="S3382" s="29">
        <v>1</v>
      </c>
      <c r="T3382" s="29">
        <v>1</v>
      </c>
      <c r="U3382" s="112">
        <f>R3382*(100-T3382)%</f>
        <v>506880</v>
      </c>
      <c r="V3382" s="112">
        <f t="shared" si="503"/>
        <v>517760</v>
      </c>
      <c r="W3382" s="112">
        <f t="shared" si="499"/>
        <v>517760</v>
      </c>
      <c r="X3382" s="56">
        <v>0</v>
      </c>
      <c r="Y3382" s="56">
        <f t="shared" si="509"/>
        <v>517760</v>
      </c>
      <c r="Z3382" s="22">
        <v>0.3</v>
      </c>
    </row>
    <row r="3383" spans="1:26" s="3" customFormat="1" ht="30" customHeight="1" thickBot="1" x14ac:dyDescent="0.25">
      <c r="A3383" s="105"/>
      <c r="B3383" s="29" t="s">
        <v>334</v>
      </c>
      <c r="C3383" s="29">
        <v>3317</v>
      </c>
      <c r="D3383" s="29"/>
      <c r="E3383" s="29"/>
      <c r="F3383" s="29"/>
      <c r="G3383" s="29">
        <v>3</v>
      </c>
      <c r="H3383" s="22">
        <v>4</v>
      </c>
      <c r="I3383" s="29">
        <v>170</v>
      </c>
      <c r="J3383" s="112">
        <f t="shared" si="510"/>
        <v>680</v>
      </c>
      <c r="K3383" s="29"/>
      <c r="L3383" s="29" t="s">
        <v>42</v>
      </c>
      <c r="M3383" s="29" t="s">
        <v>41</v>
      </c>
      <c r="N3383" s="29">
        <v>3</v>
      </c>
      <c r="O3383" s="29">
        <v>16</v>
      </c>
      <c r="P3383" s="113">
        <v>100</v>
      </c>
      <c r="Q3383" s="112">
        <v>2550</v>
      </c>
      <c r="R3383" s="112">
        <f t="shared" ref="R3383:R3384" si="511">Q3383*O3383</f>
        <v>40800</v>
      </c>
      <c r="S3383" s="29">
        <v>1</v>
      </c>
      <c r="T3383" s="29">
        <v>1</v>
      </c>
      <c r="U3383" s="112">
        <f t="shared" ref="U3383:U3384" si="512">R3383*(100-T3383)%</f>
        <v>40392</v>
      </c>
      <c r="V3383" s="112">
        <f t="shared" si="503"/>
        <v>41072</v>
      </c>
      <c r="W3383" s="112">
        <f t="shared" si="499"/>
        <v>41072</v>
      </c>
      <c r="X3383" s="56">
        <v>1</v>
      </c>
      <c r="Y3383" s="56">
        <f t="shared" si="509"/>
        <v>41072</v>
      </c>
      <c r="Z3383" s="22">
        <v>0.3</v>
      </c>
    </row>
    <row r="3384" spans="1:26" s="3" customFormat="1" ht="30" customHeight="1" thickBot="1" x14ac:dyDescent="0.25">
      <c r="A3384" s="105"/>
      <c r="B3384" s="29" t="s">
        <v>334</v>
      </c>
      <c r="C3384" s="29">
        <v>3317</v>
      </c>
      <c r="D3384" s="29"/>
      <c r="E3384" s="29"/>
      <c r="F3384" s="29"/>
      <c r="G3384" s="29">
        <v>3</v>
      </c>
      <c r="H3384" s="22">
        <v>1</v>
      </c>
      <c r="I3384" s="29">
        <v>170</v>
      </c>
      <c r="J3384" s="112">
        <f t="shared" si="510"/>
        <v>170</v>
      </c>
      <c r="K3384" s="29"/>
      <c r="L3384" s="29" t="s">
        <v>42</v>
      </c>
      <c r="M3384" s="29" t="s">
        <v>41</v>
      </c>
      <c r="N3384" s="29">
        <v>3</v>
      </c>
      <c r="O3384" s="29">
        <v>4</v>
      </c>
      <c r="P3384" s="113">
        <v>100</v>
      </c>
      <c r="Q3384" s="112">
        <v>2550</v>
      </c>
      <c r="R3384" s="112">
        <f t="shared" si="511"/>
        <v>10200</v>
      </c>
      <c r="S3384" s="29">
        <v>2</v>
      </c>
      <c r="T3384" s="29">
        <v>6</v>
      </c>
      <c r="U3384" s="112">
        <f t="shared" si="512"/>
        <v>9588</v>
      </c>
      <c r="V3384" s="112">
        <f t="shared" si="503"/>
        <v>9758</v>
      </c>
      <c r="W3384" s="112">
        <f t="shared" si="499"/>
        <v>9758</v>
      </c>
      <c r="X3384" s="56">
        <v>2</v>
      </c>
      <c r="Y3384" s="56">
        <f t="shared" si="509"/>
        <v>9758</v>
      </c>
      <c r="Z3384" s="22">
        <v>0.3</v>
      </c>
    </row>
    <row r="3385" spans="1:26" s="5" customFormat="1" ht="30" customHeight="1" thickBot="1" x14ac:dyDescent="0.25">
      <c r="A3385" s="20">
        <v>2821</v>
      </c>
      <c r="B3385" s="20" t="s">
        <v>334</v>
      </c>
      <c r="C3385" s="20">
        <v>3318</v>
      </c>
      <c r="D3385" s="20">
        <v>2</v>
      </c>
      <c r="E3385" s="20">
        <v>1</v>
      </c>
      <c r="F3385" s="20">
        <v>90</v>
      </c>
      <c r="G3385" s="20">
        <v>1</v>
      </c>
      <c r="H3385" s="115">
        <f t="shared" si="498"/>
        <v>990</v>
      </c>
      <c r="I3385" s="20">
        <f>VLOOKUP(C3385,'[2]คำนวณภาษีทั้ง อปท.'!$P:$AE,16,0)</f>
        <v>100</v>
      </c>
      <c r="J3385" s="106">
        <f t="shared" si="508"/>
        <v>99000</v>
      </c>
      <c r="K3385" s="20">
        <v>2</v>
      </c>
      <c r="L3385" s="20"/>
      <c r="M3385" s="20"/>
      <c r="N3385" s="20">
        <v>1</v>
      </c>
      <c r="O3385" s="20"/>
      <c r="P3385" s="116">
        <v>100</v>
      </c>
      <c r="Q3385" s="106"/>
      <c r="R3385" s="106"/>
      <c r="S3385" s="20"/>
      <c r="T3385" s="20"/>
      <c r="U3385" s="106"/>
      <c r="V3385" s="106">
        <f t="shared" si="503"/>
        <v>99000</v>
      </c>
      <c r="W3385" s="106">
        <f t="shared" si="499"/>
        <v>99000</v>
      </c>
      <c r="X3385" s="107" t="s">
        <v>35</v>
      </c>
      <c r="Y3385" s="107">
        <f t="shared" si="509"/>
        <v>99000</v>
      </c>
      <c r="Z3385" s="22">
        <v>0.01</v>
      </c>
    </row>
    <row r="3386" spans="1:26" s="5" customFormat="1" ht="30" customHeight="1" thickBot="1" x14ac:dyDescent="0.25">
      <c r="A3386" s="20">
        <v>2822</v>
      </c>
      <c r="B3386" s="20" t="s">
        <v>334</v>
      </c>
      <c r="C3386" s="20">
        <v>3319</v>
      </c>
      <c r="D3386" s="20">
        <v>1</v>
      </c>
      <c r="E3386" s="20">
        <v>1</v>
      </c>
      <c r="F3386" s="20">
        <v>61</v>
      </c>
      <c r="G3386" s="20">
        <v>1</v>
      </c>
      <c r="H3386" s="115">
        <f t="shared" si="498"/>
        <v>561</v>
      </c>
      <c r="I3386" s="20">
        <v>170</v>
      </c>
      <c r="J3386" s="106">
        <f t="shared" si="508"/>
        <v>95370</v>
      </c>
      <c r="K3386" s="20">
        <v>2</v>
      </c>
      <c r="L3386" s="20"/>
      <c r="M3386" s="20"/>
      <c r="N3386" s="20">
        <v>1</v>
      </c>
      <c r="O3386" s="20"/>
      <c r="P3386" s="116">
        <v>100</v>
      </c>
      <c r="Q3386" s="106"/>
      <c r="R3386" s="106"/>
      <c r="S3386" s="20"/>
      <c r="T3386" s="20"/>
      <c r="U3386" s="106"/>
      <c r="V3386" s="106">
        <f t="shared" si="503"/>
        <v>95370</v>
      </c>
      <c r="W3386" s="106">
        <f t="shared" si="499"/>
        <v>95370</v>
      </c>
      <c r="X3386" s="107" t="s">
        <v>35</v>
      </c>
      <c r="Y3386" s="107">
        <f t="shared" si="509"/>
        <v>95370</v>
      </c>
      <c r="Z3386" s="22">
        <v>0.01</v>
      </c>
    </row>
    <row r="3387" spans="1:26" s="5" customFormat="1" ht="30" customHeight="1" thickBot="1" x14ac:dyDescent="0.25">
      <c r="A3387" s="20">
        <v>2823</v>
      </c>
      <c r="B3387" s="20" t="s">
        <v>334</v>
      </c>
      <c r="C3387" s="20">
        <v>3320</v>
      </c>
      <c r="D3387" s="20">
        <v>16</v>
      </c>
      <c r="E3387" s="20">
        <v>1</v>
      </c>
      <c r="F3387" s="20">
        <v>75</v>
      </c>
      <c r="G3387" s="20">
        <v>1</v>
      </c>
      <c r="H3387" s="115">
        <f t="shared" si="498"/>
        <v>6575</v>
      </c>
      <c r="I3387" s="20">
        <f>VLOOKUP(C3387,'[2]คำนวณภาษีทั้ง อปท.'!$P:$AE,16,0)</f>
        <v>130</v>
      </c>
      <c r="J3387" s="106">
        <f t="shared" si="508"/>
        <v>854750</v>
      </c>
      <c r="K3387" s="20">
        <v>2</v>
      </c>
      <c r="L3387" s="20"/>
      <c r="M3387" s="20"/>
      <c r="N3387" s="20">
        <v>1</v>
      </c>
      <c r="O3387" s="20"/>
      <c r="P3387" s="116">
        <v>100</v>
      </c>
      <c r="Q3387" s="106"/>
      <c r="R3387" s="106"/>
      <c r="S3387" s="20"/>
      <c r="T3387" s="20"/>
      <c r="U3387" s="106"/>
      <c r="V3387" s="106">
        <f t="shared" si="503"/>
        <v>854750</v>
      </c>
      <c r="W3387" s="106">
        <f t="shared" si="499"/>
        <v>854750</v>
      </c>
      <c r="X3387" s="107" t="s">
        <v>35</v>
      </c>
      <c r="Y3387" s="107">
        <f t="shared" si="509"/>
        <v>854750</v>
      </c>
      <c r="Z3387" s="22">
        <v>0.01</v>
      </c>
    </row>
    <row r="3388" spans="1:26" s="5" customFormat="1" ht="30" customHeight="1" thickBot="1" x14ac:dyDescent="0.25">
      <c r="A3388" s="20">
        <v>2824</v>
      </c>
      <c r="B3388" s="20" t="s">
        <v>334</v>
      </c>
      <c r="C3388" s="20">
        <v>3321</v>
      </c>
      <c r="D3388" s="20">
        <v>1</v>
      </c>
      <c r="E3388" s="20">
        <v>3</v>
      </c>
      <c r="F3388" s="20">
        <v>70</v>
      </c>
      <c r="G3388" s="20">
        <v>1</v>
      </c>
      <c r="H3388" s="115">
        <f t="shared" ref="H3388:H3441" si="513">SUM(D3388*400)+(E3388*100)+F3388</f>
        <v>770</v>
      </c>
      <c r="I3388" s="20">
        <f>VLOOKUP(C3388,'[2]คำนวณภาษีทั้ง อปท.'!$P:$AE,16,0)</f>
        <v>100</v>
      </c>
      <c r="J3388" s="106">
        <f t="shared" si="508"/>
        <v>77000</v>
      </c>
      <c r="K3388" s="20">
        <v>2</v>
      </c>
      <c r="L3388" s="20"/>
      <c r="M3388" s="20"/>
      <c r="N3388" s="20">
        <v>1</v>
      </c>
      <c r="O3388" s="20"/>
      <c r="P3388" s="116">
        <v>100</v>
      </c>
      <c r="Q3388" s="106"/>
      <c r="R3388" s="106"/>
      <c r="S3388" s="20"/>
      <c r="T3388" s="20"/>
      <c r="U3388" s="106"/>
      <c r="V3388" s="106">
        <f t="shared" si="503"/>
        <v>77000</v>
      </c>
      <c r="W3388" s="106">
        <f t="shared" si="499"/>
        <v>77000</v>
      </c>
      <c r="X3388" s="107" t="s">
        <v>35</v>
      </c>
      <c r="Y3388" s="107">
        <f t="shared" si="509"/>
        <v>77000</v>
      </c>
      <c r="Z3388" s="22">
        <v>0.01</v>
      </c>
    </row>
    <row r="3389" spans="1:26" s="5" customFormat="1" ht="30" customHeight="1" thickBot="1" x14ac:dyDescent="0.25">
      <c r="A3389" s="20">
        <v>2825</v>
      </c>
      <c r="B3389" s="20" t="s">
        <v>334</v>
      </c>
      <c r="C3389" s="20">
        <v>3323</v>
      </c>
      <c r="D3389" s="20">
        <v>6</v>
      </c>
      <c r="E3389" s="20">
        <v>0</v>
      </c>
      <c r="F3389" s="20">
        <v>40</v>
      </c>
      <c r="G3389" s="20">
        <v>1</v>
      </c>
      <c r="H3389" s="115">
        <f t="shared" si="513"/>
        <v>2440</v>
      </c>
      <c r="I3389" s="20">
        <v>130</v>
      </c>
      <c r="J3389" s="106">
        <f t="shared" si="508"/>
        <v>317200</v>
      </c>
      <c r="K3389" s="20">
        <v>2</v>
      </c>
      <c r="L3389" s="20"/>
      <c r="M3389" s="20"/>
      <c r="N3389" s="20">
        <v>1</v>
      </c>
      <c r="O3389" s="20"/>
      <c r="P3389" s="116">
        <v>100</v>
      </c>
      <c r="Q3389" s="106"/>
      <c r="R3389" s="106"/>
      <c r="S3389" s="20"/>
      <c r="T3389" s="20"/>
      <c r="U3389" s="106"/>
      <c r="V3389" s="106">
        <f t="shared" si="503"/>
        <v>317200</v>
      </c>
      <c r="W3389" s="106">
        <f t="shared" si="499"/>
        <v>317200</v>
      </c>
      <c r="X3389" s="107" t="s">
        <v>35</v>
      </c>
      <c r="Y3389" s="107">
        <f t="shared" si="509"/>
        <v>317200</v>
      </c>
      <c r="Z3389" s="22">
        <v>0.01</v>
      </c>
    </row>
    <row r="3390" spans="1:26" s="5" customFormat="1" ht="30" customHeight="1" thickBot="1" x14ac:dyDescent="0.25">
      <c r="A3390" s="20">
        <v>2826</v>
      </c>
      <c r="B3390" s="20" t="s">
        <v>334</v>
      </c>
      <c r="C3390" s="20">
        <v>3325</v>
      </c>
      <c r="D3390" s="20">
        <v>7</v>
      </c>
      <c r="E3390" s="20">
        <v>0</v>
      </c>
      <c r="F3390" s="20">
        <v>41</v>
      </c>
      <c r="G3390" s="20">
        <v>1</v>
      </c>
      <c r="H3390" s="115">
        <f t="shared" si="513"/>
        <v>2841</v>
      </c>
      <c r="I3390" s="20">
        <f>VLOOKUP(C3390,'[2]คำนวณภาษีทั้ง อปท.'!$P:$AE,16,0)</f>
        <v>130</v>
      </c>
      <c r="J3390" s="106">
        <f t="shared" si="508"/>
        <v>369330</v>
      </c>
      <c r="K3390" s="20">
        <v>2</v>
      </c>
      <c r="L3390" s="20"/>
      <c r="M3390" s="20"/>
      <c r="N3390" s="20">
        <v>1</v>
      </c>
      <c r="O3390" s="20"/>
      <c r="P3390" s="116">
        <v>100</v>
      </c>
      <c r="Q3390" s="106"/>
      <c r="R3390" s="106"/>
      <c r="S3390" s="20"/>
      <c r="T3390" s="20"/>
      <c r="U3390" s="106"/>
      <c r="V3390" s="106">
        <f t="shared" si="503"/>
        <v>369330</v>
      </c>
      <c r="W3390" s="106">
        <f t="shared" si="499"/>
        <v>369330</v>
      </c>
      <c r="X3390" s="107" t="s">
        <v>35</v>
      </c>
      <c r="Y3390" s="107">
        <f t="shared" si="509"/>
        <v>369330</v>
      </c>
      <c r="Z3390" s="22">
        <v>0.01</v>
      </c>
    </row>
    <row r="3391" spans="1:26" s="5" customFormat="1" ht="30" customHeight="1" thickBot="1" x14ac:dyDescent="0.25">
      <c r="A3391" s="20">
        <v>2827</v>
      </c>
      <c r="B3391" s="20" t="s">
        <v>334</v>
      </c>
      <c r="C3391" s="20">
        <v>3326</v>
      </c>
      <c r="D3391" s="20">
        <v>7</v>
      </c>
      <c r="E3391" s="20">
        <v>1</v>
      </c>
      <c r="F3391" s="20">
        <v>85</v>
      </c>
      <c r="G3391" s="20">
        <v>1</v>
      </c>
      <c r="H3391" s="115">
        <f t="shared" si="513"/>
        <v>2985</v>
      </c>
      <c r="I3391" s="20">
        <f>VLOOKUP(C3391,'[2]คำนวณภาษีทั้ง อปท.'!$P:$AE,16,0)</f>
        <v>130</v>
      </c>
      <c r="J3391" s="106">
        <f t="shared" si="508"/>
        <v>388050</v>
      </c>
      <c r="K3391" s="20">
        <v>2</v>
      </c>
      <c r="L3391" s="20"/>
      <c r="M3391" s="20"/>
      <c r="N3391" s="20">
        <v>1</v>
      </c>
      <c r="O3391" s="20"/>
      <c r="P3391" s="116">
        <v>100</v>
      </c>
      <c r="Q3391" s="106"/>
      <c r="R3391" s="106"/>
      <c r="S3391" s="20"/>
      <c r="T3391" s="20"/>
      <c r="U3391" s="106"/>
      <c r="V3391" s="106">
        <f t="shared" si="503"/>
        <v>388050</v>
      </c>
      <c r="W3391" s="106">
        <f t="shared" si="499"/>
        <v>388050</v>
      </c>
      <c r="X3391" s="107" t="s">
        <v>35</v>
      </c>
      <c r="Y3391" s="107">
        <f t="shared" si="509"/>
        <v>388050</v>
      </c>
      <c r="Z3391" s="22">
        <v>0.01</v>
      </c>
    </row>
    <row r="3392" spans="1:26" s="5" customFormat="1" ht="30" customHeight="1" thickBot="1" x14ac:dyDescent="0.25">
      <c r="A3392" s="20">
        <v>2830</v>
      </c>
      <c r="B3392" s="20" t="s">
        <v>334</v>
      </c>
      <c r="C3392" s="20">
        <v>3333</v>
      </c>
      <c r="D3392" s="20">
        <v>2</v>
      </c>
      <c r="E3392" s="20">
        <v>0</v>
      </c>
      <c r="F3392" s="20">
        <v>11</v>
      </c>
      <c r="G3392" s="20">
        <v>1</v>
      </c>
      <c r="H3392" s="115">
        <f t="shared" si="513"/>
        <v>811</v>
      </c>
      <c r="I3392" s="20">
        <v>170</v>
      </c>
      <c r="J3392" s="106">
        <f t="shared" si="508"/>
        <v>137870</v>
      </c>
      <c r="K3392" s="20">
        <v>2</v>
      </c>
      <c r="L3392" s="20"/>
      <c r="M3392" s="20"/>
      <c r="N3392" s="20">
        <v>1</v>
      </c>
      <c r="O3392" s="20"/>
      <c r="P3392" s="116">
        <v>100</v>
      </c>
      <c r="Q3392" s="106"/>
      <c r="R3392" s="106"/>
      <c r="S3392" s="20"/>
      <c r="T3392" s="20"/>
      <c r="U3392" s="106"/>
      <c r="V3392" s="106">
        <f t="shared" si="503"/>
        <v>137870</v>
      </c>
      <c r="W3392" s="106">
        <f t="shared" si="499"/>
        <v>137870</v>
      </c>
      <c r="X3392" s="107" t="s">
        <v>35</v>
      </c>
      <c r="Y3392" s="107">
        <f t="shared" si="509"/>
        <v>137870</v>
      </c>
      <c r="Z3392" s="22">
        <v>0.01</v>
      </c>
    </row>
    <row r="3393" spans="1:26" s="5" customFormat="1" ht="30" customHeight="1" thickBot="1" x14ac:dyDescent="0.25">
      <c r="A3393" s="20">
        <v>2831</v>
      </c>
      <c r="B3393" s="20" t="s">
        <v>334</v>
      </c>
      <c r="C3393" s="20">
        <v>3337</v>
      </c>
      <c r="D3393" s="20">
        <v>13</v>
      </c>
      <c r="E3393" s="20">
        <v>0</v>
      </c>
      <c r="F3393" s="20">
        <v>47</v>
      </c>
      <c r="G3393" s="20">
        <v>1</v>
      </c>
      <c r="H3393" s="115">
        <f t="shared" si="513"/>
        <v>5247</v>
      </c>
      <c r="I3393" s="20">
        <f>VLOOKUP(C3393,'[2]คำนวณภาษีทั้ง อปท.'!$P:$AE,16,0)</f>
        <v>130</v>
      </c>
      <c r="J3393" s="106">
        <f t="shared" si="508"/>
        <v>682110</v>
      </c>
      <c r="K3393" s="20">
        <v>2</v>
      </c>
      <c r="L3393" s="20"/>
      <c r="M3393" s="20"/>
      <c r="N3393" s="20">
        <v>1</v>
      </c>
      <c r="O3393" s="20"/>
      <c r="P3393" s="116">
        <v>100</v>
      </c>
      <c r="Q3393" s="106"/>
      <c r="R3393" s="106"/>
      <c r="S3393" s="20"/>
      <c r="T3393" s="20"/>
      <c r="U3393" s="106"/>
      <c r="V3393" s="106">
        <f t="shared" si="503"/>
        <v>682110</v>
      </c>
      <c r="W3393" s="106">
        <f t="shared" si="499"/>
        <v>682110</v>
      </c>
      <c r="X3393" s="107" t="s">
        <v>35</v>
      </c>
      <c r="Y3393" s="107">
        <f t="shared" si="509"/>
        <v>682110</v>
      </c>
      <c r="Z3393" s="22">
        <v>0.01</v>
      </c>
    </row>
    <row r="3394" spans="1:26" s="5" customFormat="1" ht="30" customHeight="1" thickBot="1" x14ac:dyDescent="0.25">
      <c r="A3394" s="20">
        <v>2832</v>
      </c>
      <c r="B3394" s="20" t="s">
        <v>334</v>
      </c>
      <c r="C3394" s="20">
        <v>3338</v>
      </c>
      <c r="D3394" s="20">
        <v>1</v>
      </c>
      <c r="E3394" s="20">
        <v>1</v>
      </c>
      <c r="F3394" s="20">
        <v>65</v>
      </c>
      <c r="G3394" s="20">
        <v>1</v>
      </c>
      <c r="H3394" s="115">
        <f t="shared" si="513"/>
        <v>565</v>
      </c>
      <c r="I3394" s="20">
        <f>VLOOKUP(C3394,'[2]คำนวณภาษีทั้ง อปท.'!$P:$AE,16,0)</f>
        <v>100</v>
      </c>
      <c r="J3394" s="106">
        <f t="shared" si="508"/>
        <v>56500</v>
      </c>
      <c r="K3394" s="20">
        <v>2</v>
      </c>
      <c r="L3394" s="20"/>
      <c r="M3394" s="20"/>
      <c r="N3394" s="20">
        <v>1</v>
      </c>
      <c r="O3394" s="20"/>
      <c r="P3394" s="116">
        <v>100</v>
      </c>
      <c r="Q3394" s="106"/>
      <c r="R3394" s="106"/>
      <c r="S3394" s="20"/>
      <c r="T3394" s="20"/>
      <c r="U3394" s="106"/>
      <c r="V3394" s="106">
        <f t="shared" si="503"/>
        <v>56500</v>
      </c>
      <c r="W3394" s="106">
        <f t="shared" ref="W3394:W3457" si="514">V3394</f>
        <v>56500</v>
      </c>
      <c r="X3394" s="107" t="s">
        <v>35</v>
      </c>
      <c r="Y3394" s="107">
        <f t="shared" si="509"/>
        <v>56500</v>
      </c>
      <c r="Z3394" s="22">
        <v>0.01</v>
      </c>
    </row>
    <row r="3395" spans="1:26" s="3" customFormat="1" ht="30" customHeight="1" thickBot="1" x14ac:dyDescent="0.25">
      <c r="A3395" s="129">
        <v>2834</v>
      </c>
      <c r="B3395" s="29" t="s">
        <v>334</v>
      </c>
      <c r="C3395" s="29">
        <v>3340</v>
      </c>
      <c r="D3395" s="29">
        <v>1</v>
      </c>
      <c r="E3395" s="29">
        <v>3</v>
      </c>
      <c r="F3395" s="29">
        <v>41</v>
      </c>
      <c r="G3395" s="29">
        <v>5</v>
      </c>
      <c r="H3395" s="22">
        <f t="shared" si="513"/>
        <v>741</v>
      </c>
      <c r="I3395" s="29">
        <f>VLOOKUP(C3395,'[2]คำนวณภาษีทั้ง อปท.'!$P:$AE,16,0)</f>
        <v>150</v>
      </c>
      <c r="J3395" s="112">
        <f>H3395*I3395</f>
        <v>111150</v>
      </c>
      <c r="K3395" s="29">
        <v>2</v>
      </c>
      <c r="L3395" s="14"/>
      <c r="M3395" s="29"/>
      <c r="N3395" s="29">
        <v>1</v>
      </c>
      <c r="O3395" s="29"/>
      <c r="P3395" s="113">
        <v>100</v>
      </c>
      <c r="Q3395" s="112"/>
      <c r="R3395" s="112"/>
      <c r="S3395" s="29"/>
      <c r="T3395" s="29"/>
      <c r="U3395" s="112"/>
      <c r="V3395" s="112">
        <f t="shared" si="503"/>
        <v>111150</v>
      </c>
      <c r="W3395" s="112">
        <f t="shared" si="514"/>
        <v>111150</v>
      </c>
      <c r="X3395" s="56" t="s">
        <v>35</v>
      </c>
      <c r="Y3395" s="56">
        <f t="shared" si="509"/>
        <v>111150</v>
      </c>
      <c r="Z3395" s="22">
        <v>0.01</v>
      </c>
    </row>
    <row r="3396" spans="1:26" s="5" customFormat="1" ht="35.25" customHeight="1" thickBot="1" x14ac:dyDescent="0.25">
      <c r="A3396" s="130"/>
      <c r="B3396" s="20" t="s">
        <v>334</v>
      </c>
      <c r="C3396" s="20">
        <v>3340</v>
      </c>
      <c r="D3396" s="20"/>
      <c r="E3396" s="20"/>
      <c r="F3396" s="20"/>
      <c r="G3396" s="20">
        <v>2</v>
      </c>
      <c r="H3396" s="115"/>
      <c r="I3396" s="20"/>
      <c r="J3396" s="106"/>
      <c r="K3396" s="20">
        <v>2</v>
      </c>
      <c r="L3396" s="11" t="s">
        <v>33</v>
      </c>
      <c r="M3396" s="20" t="s">
        <v>37</v>
      </c>
      <c r="N3396" s="20">
        <v>2</v>
      </c>
      <c r="O3396" s="20">
        <v>180</v>
      </c>
      <c r="P3396" s="116">
        <v>100</v>
      </c>
      <c r="Q3396" s="106">
        <v>8450</v>
      </c>
      <c r="R3396" s="106">
        <f t="shared" ref="R3396:R3397" si="515">O3396*Q3396</f>
        <v>1521000</v>
      </c>
      <c r="S3396" s="20">
        <v>26</v>
      </c>
      <c r="T3396" s="20">
        <v>42</v>
      </c>
      <c r="U3396" s="106">
        <f t="shared" ref="U3396:U3397" si="516">R3396*(100-T3396)%</f>
        <v>882179.99999999988</v>
      </c>
      <c r="V3396" s="106">
        <f t="shared" si="503"/>
        <v>882179.99999999988</v>
      </c>
      <c r="W3396" s="106">
        <f t="shared" si="514"/>
        <v>882179.99999999988</v>
      </c>
      <c r="X3396" s="107">
        <v>10</v>
      </c>
      <c r="Y3396" s="107" t="s">
        <v>35</v>
      </c>
      <c r="Z3396" s="22">
        <v>0.02</v>
      </c>
    </row>
    <row r="3397" spans="1:26" s="5" customFormat="1" ht="35.25" customHeight="1" thickBot="1" x14ac:dyDescent="0.25">
      <c r="A3397" s="130"/>
      <c r="B3397" s="20" t="s">
        <v>334</v>
      </c>
      <c r="C3397" s="20">
        <v>3340</v>
      </c>
      <c r="D3397" s="20"/>
      <c r="E3397" s="20"/>
      <c r="F3397" s="20"/>
      <c r="G3397" s="20">
        <v>2</v>
      </c>
      <c r="H3397" s="115"/>
      <c r="I3397" s="20"/>
      <c r="J3397" s="106"/>
      <c r="K3397" s="20">
        <v>2</v>
      </c>
      <c r="L3397" s="11" t="s">
        <v>33</v>
      </c>
      <c r="M3397" s="20" t="s">
        <v>37</v>
      </c>
      <c r="N3397" s="20">
        <v>2</v>
      </c>
      <c r="O3397" s="20">
        <v>120</v>
      </c>
      <c r="P3397" s="116">
        <v>100</v>
      </c>
      <c r="Q3397" s="106">
        <v>8450</v>
      </c>
      <c r="R3397" s="106">
        <f t="shared" si="515"/>
        <v>1014000</v>
      </c>
      <c r="S3397" s="20">
        <v>26</v>
      </c>
      <c r="T3397" s="20">
        <v>42</v>
      </c>
      <c r="U3397" s="106">
        <f t="shared" si="516"/>
        <v>588120</v>
      </c>
      <c r="V3397" s="106">
        <f t="shared" si="503"/>
        <v>588120</v>
      </c>
      <c r="W3397" s="106">
        <f t="shared" si="514"/>
        <v>588120</v>
      </c>
      <c r="X3397" s="107" t="s">
        <v>35</v>
      </c>
      <c r="Y3397" s="107">
        <f>W3397</f>
        <v>588120</v>
      </c>
      <c r="Z3397" s="22">
        <v>0.02</v>
      </c>
    </row>
    <row r="3398" spans="1:26" s="5" customFormat="1" ht="27" customHeight="1" thickBot="1" x14ac:dyDescent="0.25">
      <c r="A3398" s="20">
        <v>2835</v>
      </c>
      <c r="B3398" s="20" t="s">
        <v>334</v>
      </c>
      <c r="C3398" s="20">
        <v>3341</v>
      </c>
      <c r="D3398" s="20">
        <v>0</v>
      </c>
      <c r="E3398" s="20">
        <v>3</v>
      </c>
      <c r="F3398" s="20">
        <v>55</v>
      </c>
      <c r="G3398" s="20">
        <v>1</v>
      </c>
      <c r="H3398" s="115">
        <f t="shared" si="513"/>
        <v>355</v>
      </c>
      <c r="I3398" s="20">
        <f>VLOOKUP(C3398,'[2]คำนวณภาษีทั้ง อปท.'!$P:$AE,16,0)</f>
        <v>170</v>
      </c>
      <c r="J3398" s="106">
        <f t="shared" ref="J3398:J3424" si="517">H3398*I3398</f>
        <v>60350</v>
      </c>
      <c r="K3398" s="20">
        <v>2</v>
      </c>
      <c r="L3398" s="20"/>
      <c r="M3398" s="20"/>
      <c r="N3398" s="20">
        <v>2</v>
      </c>
      <c r="O3398" s="20"/>
      <c r="P3398" s="116">
        <v>100</v>
      </c>
      <c r="Q3398" s="106"/>
      <c r="R3398" s="106"/>
      <c r="S3398" s="20"/>
      <c r="T3398" s="20"/>
      <c r="U3398" s="106"/>
      <c r="V3398" s="106">
        <f t="shared" si="503"/>
        <v>60350</v>
      </c>
      <c r="W3398" s="106">
        <f t="shared" si="514"/>
        <v>60350</v>
      </c>
      <c r="X3398" s="107" t="s">
        <v>35</v>
      </c>
      <c r="Y3398" s="107">
        <f t="shared" ref="Y3398:Y3424" si="518">W3398</f>
        <v>60350</v>
      </c>
      <c r="Z3398" s="22">
        <v>0.02</v>
      </c>
    </row>
    <row r="3399" spans="1:26" s="5" customFormat="1" ht="28.5" customHeight="1" thickBot="1" x14ac:dyDescent="0.25">
      <c r="A3399" s="20">
        <v>2836</v>
      </c>
      <c r="B3399" s="20" t="s">
        <v>334</v>
      </c>
      <c r="C3399" s="20">
        <v>3351</v>
      </c>
      <c r="D3399" s="20">
        <v>24</v>
      </c>
      <c r="E3399" s="20">
        <v>0</v>
      </c>
      <c r="F3399" s="20">
        <v>37.6</v>
      </c>
      <c r="G3399" s="20">
        <v>1</v>
      </c>
      <c r="H3399" s="115">
        <f>SUM(D3399*400)+(E3399*100)+F3399</f>
        <v>9637.6</v>
      </c>
      <c r="I3399" s="20">
        <v>130</v>
      </c>
      <c r="J3399" s="106">
        <f t="shared" si="517"/>
        <v>1252888</v>
      </c>
      <c r="K3399" s="20">
        <v>2</v>
      </c>
      <c r="L3399" s="20"/>
      <c r="M3399" s="20"/>
      <c r="N3399" s="20">
        <v>1</v>
      </c>
      <c r="O3399" s="20"/>
      <c r="P3399" s="116">
        <v>100</v>
      </c>
      <c r="Q3399" s="106"/>
      <c r="R3399" s="106"/>
      <c r="S3399" s="20"/>
      <c r="T3399" s="20"/>
      <c r="U3399" s="106"/>
      <c r="V3399" s="106">
        <f t="shared" si="503"/>
        <v>1252888</v>
      </c>
      <c r="W3399" s="106">
        <f>V3399</f>
        <v>1252888</v>
      </c>
      <c r="X3399" s="107" t="s">
        <v>35</v>
      </c>
      <c r="Y3399" s="107">
        <f>W3399</f>
        <v>1252888</v>
      </c>
      <c r="Z3399" s="22">
        <v>0.01</v>
      </c>
    </row>
    <row r="3400" spans="1:26" s="5" customFormat="1" ht="28.5" customHeight="1" thickBot="1" x14ac:dyDescent="0.25">
      <c r="A3400" s="20">
        <v>2837</v>
      </c>
      <c r="B3400" s="20" t="s">
        <v>334</v>
      </c>
      <c r="C3400" s="20">
        <v>3350</v>
      </c>
      <c r="D3400" s="20">
        <v>4</v>
      </c>
      <c r="E3400" s="20">
        <v>0</v>
      </c>
      <c r="F3400" s="20">
        <v>31</v>
      </c>
      <c r="G3400" s="20">
        <v>1</v>
      </c>
      <c r="H3400" s="115">
        <f t="shared" si="513"/>
        <v>1631</v>
      </c>
      <c r="I3400" s="20">
        <v>150</v>
      </c>
      <c r="J3400" s="106">
        <f t="shared" si="517"/>
        <v>244650</v>
      </c>
      <c r="K3400" s="20">
        <v>2</v>
      </c>
      <c r="L3400" s="20"/>
      <c r="M3400" s="20"/>
      <c r="N3400" s="20">
        <v>1</v>
      </c>
      <c r="O3400" s="20"/>
      <c r="P3400" s="116">
        <v>100</v>
      </c>
      <c r="Q3400" s="106"/>
      <c r="R3400" s="106"/>
      <c r="S3400" s="20"/>
      <c r="T3400" s="20"/>
      <c r="U3400" s="106"/>
      <c r="V3400" s="106">
        <f t="shared" si="503"/>
        <v>244650</v>
      </c>
      <c r="W3400" s="106">
        <f t="shared" si="514"/>
        <v>244650</v>
      </c>
      <c r="X3400" s="107" t="s">
        <v>35</v>
      </c>
      <c r="Y3400" s="107">
        <f t="shared" si="518"/>
        <v>244650</v>
      </c>
      <c r="Z3400" s="22">
        <v>0.01</v>
      </c>
    </row>
    <row r="3401" spans="1:26" s="5" customFormat="1" ht="28.5" customHeight="1" thickBot="1" x14ac:dyDescent="0.25">
      <c r="A3401" s="20">
        <v>2838</v>
      </c>
      <c r="B3401" s="20" t="s">
        <v>334</v>
      </c>
      <c r="C3401" s="20">
        <v>3381</v>
      </c>
      <c r="D3401" s="20">
        <v>15</v>
      </c>
      <c r="E3401" s="20">
        <v>3</v>
      </c>
      <c r="F3401" s="20">
        <v>25</v>
      </c>
      <c r="G3401" s="20">
        <v>1</v>
      </c>
      <c r="H3401" s="115">
        <f t="shared" si="513"/>
        <v>6325</v>
      </c>
      <c r="I3401" s="20">
        <v>130</v>
      </c>
      <c r="J3401" s="106">
        <f t="shared" si="517"/>
        <v>822250</v>
      </c>
      <c r="K3401" s="20">
        <v>2</v>
      </c>
      <c r="L3401" s="20"/>
      <c r="M3401" s="20"/>
      <c r="N3401" s="20">
        <v>1</v>
      </c>
      <c r="O3401" s="20"/>
      <c r="P3401" s="116">
        <v>100</v>
      </c>
      <c r="Q3401" s="106"/>
      <c r="R3401" s="106"/>
      <c r="S3401" s="20"/>
      <c r="T3401" s="20"/>
      <c r="U3401" s="106"/>
      <c r="V3401" s="106">
        <f t="shared" si="503"/>
        <v>822250</v>
      </c>
      <c r="W3401" s="106">
        <f t="shared" si="514"/>
        <v>822250</v>
      </c>
      <c r="X3401" s="107" t="s">
        <v>35</v>
      </c>
      <c r="Y3401" s="107">
        <f t="shared" si="518"/>
        <v>822250</v>
      </c>
      <c r="Z3401" s="22">
        <v>0.01</v>
      </c>
    </row>
    <row r="3402" spans="1:26" s="5" customFormat="1" ht="28.5" customHeight="1" thickBot="1" x14ac:dyDescent="0.25">
      <c r="A3402" s="20">
        <v>2839</v>
      </c>
      <c r="B3402" s="20" t="s">
        <v>334</v>
      </c>
      <c r="C3402" s="20">
        <v>3382</v>
      </c>
      <c r="D3402" s="20">
        <v>8</v>
      </c>
      <c r="E3402" s="20">
        <v>1</v>
      </c>
      <c r="F3402" s="20">
        <v>80</v>
      </c>
      <c r="G3402" s="20">
        <v>1</v>
      </c>
      <c r="H3402" s="115">
        <f t="shared" si="513"/>
        <v>3380</v>
      </c>
      <c r="I3402" s="20">
        <f>VLOOKUP(C3402,'[2]คำนวณภาษีทั้ง อปท.'!$P:$AE,16,0)</f>
        <v>100</v>
      </c>
      <c r="J3402" s="106">
        <f t="shared" si="517"/>
        <v>338000</v>
      </c>
      <c r="K3402" s="20">
        <v>2</v>
      </c>
      <c r="L3402" s="20"/>
      <c r="M3402" s="20"/>
      <c r="N3402" s="20">
        <v>1</v>
      </c>
      <c r="O3402" s="20"/>
      <c r="P3402" s="116">
        <v>100</v>
      </c>
      <c r="Q3402" s="106"/>
      <c r="R3402" s="106"/>
      <c r="S3402" s="20"/>
      <c r="T3402" s="20"/>
      <c r="U3402" s="106"/>
      <c r="V3402" s="106">
        <f t="shared" si="503"/>
        <v>338000</v>
      </c>
      <c r="W3402" s="106">
        <f t="shared" si="514"/>
        <v>338000</v>
      </c>
      <c r="X3402" s="107" t="s">
        <v>35</v>
      </c>
      <c r="Y3402" s="107">
        <f t="shared" si="518"/>
        <v>338000</v>
      </c>
      <c r="Z3402" s="22">
        <v>0.01</v>
      </c>
    </row>
    <row r="3403" spans="1:26" s="5" customFormat="1" ht="28.5" customHeight="1" thickBot="1" x14ac:dyDescent="0.25">
      <c r="A3403" s="20">
        <v>2840</v>
      </c>
      <c r="B3403" s="20" t="s">
        <v>334</v>
      </c>
      <c r="C3403" s="20">
        <v>3383</v>
      </c>
      <c r="D3403" s="20">
        <v>4</v>
      </c>
      <c r="E3403" s="20">
        <v>0</v>
      </c>
      <c r="F3403" s="20">
        <v>60</v>
      </c>
      <c r="G3403" s="20">
        <v>1</v>
      </c>
      <c r="H3403" s="115">
        <f t="shared" si="513"/>
        <v>1660</v>
      </c>
      <c r="I3403" s="20">
        <f>VLOOKUP(C3403,'[2]คำนวณภาษีทั้ง อปท.'!$P:$AE,16,0)</f>
        <v>100</v>
      </c>
      <c r="J3403" s="106">
        <f t="shared" si="517"/>
        <v>166000</v>
      </c>
      <c r="K3403" s="20">
        <v>2</v>
      </c>
      <c r="L3403" s="20"/>
      <c r="M3403" s="20"/>
      <c r="N3403" s="20">
        <v>1</v>
      </c>
      <c r="O3403" s="20"/>
      <c r="P3403" s="116">
        <v>100</v>
      </c>
      <c r="Q3403" s="106"/>
      <c r="R3403" s="106"/>
      <c r="S3403" s="20"/>
      <c r="T3403" s="20"/>
      <c r="U3403" s="106"/>
      <c r="V3403" s="106">
        <f t="shared" si="503"/>
        <v>166000</v>
      </c>
      <c r="W3403" s="106">
        <f t="shared" si="514"/>
        <v>166000</v>
      </c>
      <c r="X3403" s="107" t="s">
        <v>35</v>
      </c>
      <c r="Y3403" s="107">
        <f t="shared" si="518"/>
        <v>166000</v>
      </c>
      <c r="Z3403" s="22">
        <v>0.01</v>
      </c>
    </row>
    <row r="3404" spans="1:26" s="5" customFormat="1" ht="28.5" customHeight="1" thickBot="1" x14ac:dyDescent="0.25">
      <c r="A3404" s="20">
        <v>2841</v>
      </c>
      <c r="B3404" s="20" t="s">
        <v>334</v>
      </c>
      <c r="C3404" s="20">
        <v>3384</v>
      </c>
      <c r="D3404" s="20">
        <v>3</v>
      </c>
      <c r="E3404" s="20">
        <v>1</v>
      </c>
      <c r="F3404" s="20">
        <v>21</v>
      </c>
      <c r="G3404" s="20">
        <v>1</v>
      </c>
      <c r="H3404" s="115">
        <f t="shared" si="513"/>
        <v>1321</v>
      </c>
      <c r="I3404" s="20">
        <f>VLOOKUP(C3404,'[2]คำนวณภาษีทั้ง อปท.'!$P:$AE,16,0)</f>
        <v>100</v>
      </c>
      <c r="J3404" s="106">
        <f t="shared" si="517"/>
        <v>132100</v>
      </c>
      <c r="K3404" s="20">
        <v>2</v>
      </c>
      <c r="L3404" s="20"/>
      <c r="M3404" s="20"/>
      <c r="N3404" s="20">
        <v>1</v>
      </c>
      <c r="O3404" s="20"/>
      <c r="P3404" s="116">
        <v>100</v>
      </c>
      <c r="Q3404" s="106"/>
      <c r="R3404" s="106"/>
      <c r="S3404" s="20"/>
      <c r="T3404" s="20"/>
      <c r="U3404" s="106"/>
      <c r="V3404" s="106">
        <f t="shared" si="503"/>
        <v>132100</v>
      </c>
      <c r="W3404" s="106">
        <f t="shared" si="514"/>
        <v>132100</v>
      </c>
      <c r="X3404" s="107" t="s">
        <v>35</v>
      </c>
      <c r="Y3404" s="107">
        <f t="shared" si="518"/>
        <v>132100</v>
      </c>
      <c r="Z3404" s="22">
        <v>0.01</v>
      </c>
    </row>
    <row r="3405" spans="1:26" s="5" customFormat="1" ht="28.5" customHeight="1" thickBot="1" x14ac:dyDescent="0.25">
      <c r="A3405" s="20">
        <v>2842</v>
      </c>
      <c r="B3405" s="20" t="s">
        <v>334</v>
      </c>
      <c r="C3405" s="20">
        <v>3385</v>
      </c>
      <c r="D3405" s="20">
        <v>7</v>
      </c>
      <c r="E3405" s="20">
        <v>2</v>
      </c>
      <c r="F3405" s="20">
        <v>11</v>
      </c>
      <c r="G3405" s="20">
        <v>1</v>
      </c>
      <c r="H3405" s="115">
        <f t="shared" si="513"/>
        <v>3011</v>
      </c>
      <c r="I3405" s="20">
        <f>VLOOKUP(C3405,'[2]คำนวณภาษีทั้ง อปท.'!$P:$AE,16,0)</f>
        <v>100</v>
      </c>
      <c r="J3405" s="106">
        <f t="shared" si="517"/>
        <v>301100</v>
      </c>
      <c r="K3405" s="20">
        <v>2</v>
      </c>
      <c r="L3405" s="20"/>
      <c r="M3405" s="20"/>
      <c r="N3405" s="20">
        <v>1</v>
      </c>
      <c r="O3405" s="20"/>
      <c r="P3405" s="116">
        <v>100</v>
      </c>
      <c r="Q3405" s="106"/>
      <c r="R3405" s="106"/>
      <c r="S3405" s="20"/>
      <c r="T3405" s="20"/>
      <c r="U3405" s="106"/>
      <c r="V3405" s="106">
        <f t="shared" si="503"/>
        <v>301100</v>
      </c>
      <c r="W3405" s="106">
        <f t="shared" si="514"/>
        <v>301100</v>
      </c>
      <c r="X3405" s="107" t="s">
        <v>35</v>
      </c>
      <c r="Y3405" s="107">
        <f t="shared" si="518"/>
        <v>301100</v>
      </c>
      <c r="Z3405" s="22">
        <v>0.01</v>
      </c>
    </row>
    <row r="3406" spans="1:26" s="5" customFormat="1" ht="28.5" customHeight="1" thickBot="1" x14ac:dyDescent="0.25">
      <c r="A3406" s="20">
        <v>2843</v>
      </c>
      <c r="B3406" s="20" t="s">
        <v>334</v>
      </c>
      <c r="C3406" s="20">
        <v>3386</v>
      </c>
      <c r="D3406" s="20">
        <v>19</v>
      </c>
      <c r="E3406" s="20">
        <v>0</v>
      </c>
      <c r="F3406" s="20">
        <v>45</v>
      </c>
      <c r="G3406" s="20">
        <v>1</v>
      </c>
      <c r="H3406" s="115">
        <f t="shared" si="513"/>
        <v>7645</v>
      </c>
      <c r="I3406" s="20">
        <f>VLOOKUP(C3406,'[2]คำนวณภาษีทั้ง อปท.'!$P:$AE,16,0)</f>
        <v>100</v>
      </c>
      <c r="J3406" s="106">
        <f t="shared" si="517"/>
        <v>764500</v>
      </c>
      <c r="K3406" s="20">
        <v>2</v>
      </c>
      <c r="L3406" s="20"/>
      <c r="M3406" s="20"/>
      <c r="N3406" s="20">
        <v>1</v>
      </c>
      <c r="O3406" s="20"/>
      <c r="P3406" s="116">
        <v>100</v>
      </c>
      <c r="Q3406" s="106"/>
      <c r="R3406" s="106"/>
      <c r="S3406" s="20"/>
      <c r="T3406" s="20"/>
      <c r="U3406" s="106"/>
      <c r="V3406" s="106">
        <f t="shared" si="503"/>
        <v>764500</v>
      </c>
      <c r="W3406" s="106">
        <f t="shared" si="514"/>
        <v>764500</v>
      </c>
      <c r="X3406" s="107" t="s">
        <v>35</v>
      </c>
      <c r="Y3406" s="107">
        <f t="shared" si="518"/>
        <v>764500</v>
      </c>
      <c r="Z3406" s="22">
        <v>0.01</v>
      </c>
    </row>
    <row r="3407" spans="1:26" s="5" customFormat="1" ht="28.5" customHeight="1" thickBot="1" x14ac:dyDescent="0.25">
      <c r="A3407" s="20">
        <v>2844</v>
      </c>
      <c r="B3407" s="20" t="s">
        <v>334</v>
      </c>
      <c r="C3407" s="20">
        <v>3447</v>
      </c>
      <c r="D3407" s="20">
        <v>0</v>
      </c>
      <c r="E3407" s="20">
        <v>1</v>
      </c>
      <c r="F3407" s="20">
        <v>2</v>
      </c>
      <c r="G3407" s="20">
        <v>1</v>
      </c>
      <c r="H3407" s="115">
        <f t="shared" si="513"/>
        <v>102</v>
      </c>
      <c r="I3407" s="20">
        <f>VLOOKUP(C3407,'[2]คำนวณภาษีทั้ง อปท.'!$P:$AE,16,0)</f>
        <v>100</v>
      </c>
      <c r="J3407" s="106">
        <f t="shared" si="517"/>
        <v>10200</v>
      </c>
      <c r="K3407" s="20">
        <v>2</v>
      </c>
      <c r="L3407" s="20"/>
      <c r="M3407" s="20"/>
      <c r="N3407" s="20">
        <v>1</v>
      </c>
      <c r="O3407" s="20"/>
      <c r="P3407" s="116">
        <v>100</v>
      </c>
      <c r="Q3407" s="106"/>
      <c r="R3407" s="106"/>
      <c r="S3407" s="20"/>
      <c r="T3407" s="20"/>
      <c r="U3407" s="106"/>
      <c r="V3407" s="106">
        <f t="shared" si="503"/>
        <v>10200</v>
      </c>
      <c r="W3407" s="106">
        <f t="shared" si="514"/>
        <v>10200</v>
      </c>
      <c r="X3407" s="107" t="s">
        <v>35</v>
      </c>
      <c r="Y3407" s="107">
        <f t="shared" si="518"/>
        <v>10200</v>
      </c>
      <c r="Z3407" s="22">
        <v>0.01</v>
      </c>
    </row>
    <row r="3408" spans="1:26" s="5" customFormat="1" ht="28.5" customHeight="1" thickBot="1" x14ac:dyDescent="0.25">
      <c r="A3408" s="20">
        <v>2845</v>
      </c>
      <c r="B3408" s="20" t="s">
        <v>334</v>
      </c>
      <c r="C3408" s="20">
        <v>3490</v>
      </c>
      <c r="D3408" s="20">
        <v>0</v>
      </c>
      <c r="E3408" s="20">
        <v>0</v>
      </c>
      <c r="F3408" s="20">
        <v>72</v>
      </c>
      <c r="G3408" s="20">
        <v>1</v>
      </c>
      <c r="H3408" s="115">
        <f t="shared" si="513"/>
        <v>72</v>
      </c>
      <c r="I3408" s="20">
        <f>VLOOKUP(C3408,'[2]คำนวณภาษีทั้ง อปท.'!$P:$AE,16,0)</f>
        <v>100</v>
      </c>
      <c r="J3408" s="106">
        <f t="shared" si="517"/>
        <v>7200</v>
      </c>
      <c r="K3408" s="20">
        <v>2</v>
      </c>
      <c r="L3408" s="20"/>
      <c r="M3408" s="20"/>
      <c r="N3408" s="20">
        <v>1</v>
      </c>
      <c r="O3408" s="20"/>
      <c r="P3408" s="116">
        <v>100</v>
      </c>
      <c r="Q3408" s="106"/>
      <c r="R3408" s="106"/>
      <c r="S3408" s="20"/>
      <c r="T3408" s="20"/>
      <c r="U3408" s="106"/>
      <c r="V3408" s="106">
        <f t="shared" si="503"/>
        <v>7200</v>
      </c>
      <c r="W3408" s="106">
        <f t="shared" si="514"/>
        <v>7200</v>
      </c>
      <c r="X3408" s="107" t="s">
        <v>35</v>
      </c>
      <c r="Y3408" s="107">
        <f t="shared" si="518"/>
        <v>7200</v>
      </c>
      <c r="Z3408" s="22">
        <v>0.01</v>
      </c>
    </row>
    <row r="3409" spans="1:26" s="5" customFormat="1" ht="28.5" customHeight="1" thickBot="1" x14ac:dyDescent="0.25">
      <c r="A3409" s="20">
        <v>2846</v>
      </c>
      <c r="B3409" s="20" t="s">
        <v>334</v>
      </c>
      <c r="C3409" s="20">
        <v>3525</v>
      </c>
      <c r="D3409" s="20">
        <v>0</v>
      </c>
      <c r="E3409" s="20">
        <v>1</v>
      </c>
      <c r="F3409" s="20">
        <v>3</v>
      </c>
      <c r="G3409" s="20">
        <v>1</v>
      </c>
      <c r="H3409" s="115">
        <f t="shared" si="513"/>
        <v>103</v>
      </c>
      <c r="I3409" s="20">
        <f>VLOOKUP(C3409,'[2]คำนวณภาษีทั้ง อปท.'!$P:$AE,16,0)</f>
        <v>350</v>
      </c>
      <c r="J3409" s="106">
        <f t="shared" si="517"/>
        <v>36050</v>
      </c>
      <c r="K3409" s="20">
        <v>2</v>
      </c>
      <c r="L3409" s="20"/>
      <c r="M3409" s="20"/>
      <c r="N3409" s="20">
        <v>1</v>
      </c>
      <c r="O3409" s="20"/>
      <c r="P3409" s="116">
        <v>100</v>
      </c>
      <c r="Q3409" s="106"/>
      <c r="R3409" s="106"/>
      <c r="S3409" s="20"/>
      <c r="T3409" s="20"/>
      <c r="U3409" s="106"/>
      <c r="V3409" s="106">
        <f t="shared" si="503"/>
        <v>36050</v>
      </c>
      <c r="W3409" s="106">
        <f t="shared" si="514"/>
        <v>36050</v>
      </c>
      <c r="X3409" s="107" t="s">
        <v>35</v>
      </c>
      <c r="Y3409" s="107">
        <f t="shared" si="518"/>
        <v>36050</v>
      </c>
      <c r="Z3409" s="22">
        <v>0.01</v>
      </c>
    </row>
    <row r="3410" spans="1:26" s="5" customFormat="1" ht="28.5" customHeight="1" thickBot="1" x14ac:dyDescent="0.25">
      <c r="A3410" s="20">
        <v>2847</v>
      </c>
      <c r="B3410" s="20" t="s">
        <v>334</v>
      </c>
      <c r="C3410" s="20">
        <v>3526</v>
      </c>
      <c r="D3410" s="20">
        <v>0</v>
      </c>
      <c r="E3410" s="20">
        <v>0</v>
      </c>
      <c r="F3410" s="20">
        <v>65</v>
      </c>
      <c r="G3410" s="20">
        <v>1</v>
      </c>
      <c r="H3410" s="115">
        <f t="shared" si="513"/>
        <v>65</v>
      </c>
      <c r="I3410" s="20">
        <f>VLOOKUP(C3410,'[2]คำนวณภาษีทั้ง อปท.'!$P:$AE,16,0)</f>
        <v>350</v>
      </c>
      <c r="J3410" s="106">
        <f t="shared" si="517"/>
        <v>22750</v>
      </c>
      <c r="K3410" s="20">
        <v>2</v>
      </c>
      <c r="L3410" s="20"/>
      <c r="M3410" s="20"/>
      <c r="N3410" s="20">
        <v>1</v>
      </c>
      <c r="O3410" s="20"/>
      <c r="P3410" s="116">
        <v>100</v>
      </c>
      <c r="Q3410" s="106"/>
      <c r="R3410" s="106"/>
      <c r="S3410" s="20"/>
      <c r="T3410" s="20"/>
      <c r="U3410" s="106"/>
      <c r="V3410" s="106">
        <f t="shared" si="503"/>
        <v>22750</v>
      </c>
      <c r="W3410" s="106">
        <f t="shared" si="514"/>
        <v>22750</v>
      </c>
      <c r="X3410" s="107" t="s">
        <v>35</v>
      </c>
      <c r="Y3410" s="107">
        <f t="shared" si="518"/>
        <v>22750</v>
      </c>
      <c r="Z3410" s="22">
        <v>0.01</v>
      </c>
    </row>
    <row r="3411" spans="1:26" s="5" customFormat="1" ht="28.5" customHeight="1" thickBot="1" x14ac:dyDescent="0.25">
      <c r="A3411" s="20">
        <v>2848</v>
      </c>
      <c r="B3411" s="20" t="s">
        <v>334</v>
      </c>
      <c r="C3411" s="20">
        <v>3527</v>
      </c>
      <c r="D3411" s="20">
        <v>0</v>
      </c>
      <c r="E3411" s="20">
        <v>0</v>
      </c>
      <c r="F3411" s="20">
        <v>93</v>
      </c>
      <c r="G3411" s="20">
        <v>1</v>
      </c>
      <c r="H3411" s="115">
        <f t="shared" si="513"/>
        <v>93</v>
      </c>
      <c r="I3411" s="20">
        <f>VLOOKUP(C3411,'[2]คำนวณภาษีทั้ง อปท.'!$P:$AE,16,0)</f>
        <v>350</v>
      </c>
      <c r="J3411" s="106">
        <f t="shared" si="517"/>
        <v>32550</v>
      </c>
      <c r="K3411" s="20">
        <v>2</v>
      </c>
      <c r="L3411" s="20"/>
      <c r="M3411" s="20"/>
      <c r="N3411" s="20">
        <v>1</v>
      </c>
      <c r="O3411" s="20"/>
      <c r="P3411" s="116">
        <v>100</v>
      </c>
      <c r="Q3411" s="106"/>
      <c r="R3411" s="106"/>
      <c r="S3411" s="20"/>
      <c r="T3411" s="20"/>
      <c r="U3411" s="106"/>
      <c r="V3411" s="106">
        <f t="shared" si="503"/>
        <v>32550</v>
      </c>
      <c r="W3411" s="106">
        <f t="shared" si="514"/>
        <v>32550</v>
      </c>
      <c r="X3411" s="107" t="s">
        <v>35</v>
      </c>
      <c r="Y3411" s="107">
        <f t="shared" si="518"/>
        <v>32550</v>
      </c>
      <c r="Z3411" s="22">
        <v>0.01</v>
      </c>
    </row>
    <row r="3412" spans="1:26" s="5" customFormat="1" ht="28.5" customHeight="1" thickBot="1" x14ac:dyDescent="0.25">
      <c r="A3412" s="20">
        <v>2849</v>
      </c>
      <c r="B3412" s="20" t="s">
        <v>334</v>
      </c>
      <c r="C3412" s="20">
        <v>3536</v>
      </c>
      <c r="D3412" s="20">
        <v>18</v>
      </c>
      <c r="E3412" s="20">
        <v>0</v>
      </c>
      <c r="F3412" s="20">
        <v>3</v>
      </c>
      <c r="G3412" s="20">
        <v>1</v>
      </c>
      <c r="H3412" s="115">
        <f t="shared" si="513"/>
        <v>7203</v>
      </c>
      <c r="I3412" s="20">
        <f>VLOOKUP(C3412,'[2]คำนวณภาษีทั้ง อปท.'!$P:$AE,16,0)</f>
        <v>130</v>
      </c>
      <c r="J3412" s="106">
        <f t="shared" si="517"/>
        <v>936390</v>
      </c>
      <c r="K3412" s="20">
        <v>2</v>
      </c>
      <c r="L3412" s="20"/>
      <c r="M3412" s="20"/>
      <c r="N3412" s="20">
        <v>1</v>
      </c>
      <c r="O3412" s="20"/>
      <c r="P3412" s="116">
        <v>100</v>
      </c>
      <c r="Q3412" s="106"/>
      <c r="R3412" s="106"/>
      <c r="S3412" s="20"/>
      <c r="T3412" s="20"/>
      <c r="U3412" s="106"/>
      <c r="V3412" s="106">
        <f t="shared" si="503"/>
        <v>936390</v>
      </c>
      <c r="W3412" s="106">
        <f t="shared" si="514"/>
        <v>936390</v>
      </c>
      <c r="X3412" s="107" t="s">
        <v>35</v>
      </c>
      <c r="Y3412" s="107">
        <f t="shared" si="518"/>
        <v>936390</v>
      </c>
      <c r="Z3412" s="22">
        <v>0.01</v>
      </c>
    </row>
    <row r="3413" spans="1:26" s="5" customFormat="1" ht="28.5" customHeight="1" thickBot="1" x14ac:dyDescent="0.25">
      <c r="A3413" s="20">
        <v>2850</v>
      </c>
      <c r="B3413" s="20" t="s">
        <v>334</v>
      </c>
      <c r="C3413" s="20">
        <v>3537</v>
      </c>
      <c r="D3413" s="20">
        <v>8</v>
      </c>
      <c r="E3413" s="20">
        <v>0</v>
      </c>
      <c r="F3413" s="20">
        <v>0</v>
      </c>
      <c r="G3413" s="20">
        <v>1</v>
      </c>
      <c r="H3413" s="115">
        <f t="shared" si="513"/>
        <v>3200</v>
      </c>
      <c r="I3413" s="20">
        <f>VLOOKUP(C3413,'[2]คำนวณภาษีทั้ง อปท.'!$P:$AE,16,0)</f>
        <v>130</v>
      </c>
      <c r="J3413" s="106">
        <f t="shared" si="517"/>
        <v>416000</v>
      </c>
      <c r="K3413" s="20">
        <v>2</v>
      </c>
      <c r="L3413" s="20"/>
      <c r="M3413" s="20"/>
      <c r="N3413" s="20">
        <v>1</v>
      </c>
      <c r="O3413" s="20"/>
      <c r="P3413" s="116">
        <v>100</v>
      </c>
      <c r="Q3413" s="106"/>
      <c r="R3413" s="106"/>
      <c r="S3413" s="20"/>
      <c r="T3413" s="20"/>
      <c r="U3413" s="106"/>
      <c r="V3413" s="106">
        <f t="shared" si="503"/>
        <v>416000</v>
      </c>
      <c r="W3413" s="106">
        <f t="shared" si="514"/>
        <v>416000</v>
      </c>
      <c r="X3413" s="107" t="s">
        <v>35</v>
      </c>
      <c r="Y3413" s="107">
        <f t="shared" si="518"/>
        <v>416000</v>
      </c>
      <c r="Z3413" s="22">
        <v>0.01</v>
      </c>
    </row>
    <row r="3414" spans="1:26" s="3" customFormat="1" ht="28.5" customHeight="1" thickBot="1" x14ac:dyDescent="0.25">
      <c r="A3414" s="29">
        <v>2851</v>
      </c>
      <c r="B3414" s="29" t="s">
        <v>334</v>
      </c>
      <c r="C3414" s="29">
        <v>3539</v>
      </c>
      <c r="D3414" s="29">
        <v>7</v>
      </c>
      <c r="E3414" s="29">
        <v>2</v>
      </c>
      <c r="F3414" s="29">
        <v>99</v>
      </c>
      <c r="G3414" s="29">
        <v>1</v>
      </c>
      <c r="H3414" s="22">
        <f t="shared" si="513"/>
        <v>3099</v>
      </c>
      <c r="I3414" s="29">
        <f>VLOOKUP(C3414,'[2]คำนวณภาษีทั้ง อปท.'!$P:$AE,16,0)</f>
        <v>130</v>
      </c>
      <c r="J3414" s="112">
        <f t="shared" si="517"/>
        <v>402870</v>
      </c>
      <c r="K3414" s="29">
        <v>2</v>
      </c>
      <c r="L3414" s="29"/>
      <c r="M3414" s="29"/>
      <c r="N3414" s="29">
        <v>1</v>
      </c>
      <c r="O3414" s="29"/>
      <c r="P3414" s="113">
        <v>100</v>
      </c>
      <c r="Q3414" s="112"/>
      <c r="R3414" s="112"/>
      <c r="S3414" s="29"/>
      <c r="T3414" s="29"/>
      <c r="U3414" s="112"/>
      <c r="V3414" s="112">
        <f t="shared" ref="V3414:V3477" si="519">U3414+J3414</f>
        <v>402870</v>
      </c>
      <c r="W3414" s="112">
        <f t="shared" si="514"/>
        <v>402870</v>
      </c>
      <c r="X3414" s="56" t="s">
        <v>35</v>
      </c>
      <c r="Y3414" s="56">
        <f t="shared" si="518"/>
        <v>402870</v>
      </c>
      <c r="Z3414" s="22">
        <v>0.01</v>
      </c>
    </row>
    <row r="3415" spans="1:26" s="5" customFormat="1" ht="28.5" customHeight="1" thickBot="1" x14ac:dyDescent="0.25">
      <c r="A3415" s="20">
        <v>2852</v>
      </c>
      <c r="B3415" s="20" t="s">
        <v>334</v>
      </c>
      <c r="C3415" s="20">
        <v>3547</v>
      </c>
      <c r="D3415" s="20">
        <v>0</v>
      </c>
      <c r="E3415" s="20">
        <v>2</v>
      </c>
      <c r="F3415" s="20">
        <v>56</v>
      </c>
      <c r="G3415" s="20">
        <v>1</v>
      </c>
      <c r="H3415" s="115">
        <f t="shared" si="513"/>
        <v>256</v>
      </c>
      <c r="I3415" s="20">
        <f>VLOOKUP(C3415,'[2]คำนวณภาษีทั้ง อปท.'!$P:$AE,16,0)</f>
        <v>100</v>
      </c>
      <c r="J3415" s="106">
        <f t="shared" si="517"/>
        <v>25600</v>
      </c>
      <c r="K3415" s="20">
        <v>2</v>
      </c>
      <c r="L3415" s="20"/>
      <c r="M3415" s="20"/>
      <c r="N3415" s="20">
        <v>1</v>
      </c>
      <c r="O3415" s="20"/>
      <c r="P3415" s="116">
        <v>100</v>
      </c>
      <c r="Q3415" s="106"/>
      <c r="R3415" s="106"/>
      <c r="S3415" s="20"/>
      <c r="T3415" s="20"/>
      <c r="U3415" s="106"/>
      <c r="V3415" s="106">
        <f t="shared" si="519"/>
        <v>25600</v>
      </c>
      <c r="W3415" s="106">
        <f t="shared" si="514"/>
        <v>25600</v>
      </c>
      <c r="X3415" s="107" t="s">
        <v>35</v>
      </c>
      <c r="Y3415" s="107">
        <f t="shared" si="518"/>
        <v>25600</v>
      </c>
      <c r="Z3415" s="22">
        <v>0.01</v>
      </c>
    </row>
    <row r="3416" spans="1:26" s="5" customFormat="1" ht="21.75" customHeight="1" thickBot="1" x14ac:dyDescent="0.25">
      <c r="A3416" s="20">
        <v>2853</v>
      </c>
      <c r="B3416" s="20" t="s">
        <v>334</v>
      </c>
      <c r="C3416" s="20">
        <v>3560</v>
      </c>
      <c r="D3416" s="20">
        <v>8</v>
      </c>
      <c r="E3416" s="20">
        <v>3</v>
      </c>
      <c r="F3416" s="20">
        <v>19</v>
      </c>
      <c r="G3416" s="20">
        <v>1</v>
      </c>
      <c r="H3416" s="115">
        <f t="shared" si="513"/>
        <v>3519</v>
      </c>
      <c r="I3416" s="20">
        <f>VLOOKUP(C3416,'[2]คำนวณภาษีทั้ง อปท.'!$P:$AE,16,0)</f>
        <v>100</v>
      </c>
      <c r="J3416" s="106">
        <f t="shared" si="517"/>
        <v>351900</v>
      </c>
      <c r="K3416" s="20">
        <v>2</v>
      </c>
      <c r="L3416" s="20"/>
      <c r="M3416" s="20"/>
      <c r="N3416" s="20">
        <v>1</v>
      </c>
      <c r="O3416" s="20"/>
      <c r="P3416" s="116">
        <v>100</v>
      </c>
      <c r="Q3416" s="106"/>
      <c r="R3416" s="106"/>
      <c r="S3416" s="20"/>
      <c r="T3416" s="20"/>
      <c r="U3416" s="106"/>
      <c r="V3416" s="106">
        <f t="shared" si="519"/>
        <v>351900</v>
      </c>
      <c r="W3416" s="106">
        <f t="shared" si="514"/>
        <v>351900</v>
      </c>
      <c r="X3416" s="107" t="s">
        <v>35</v>
      </c>
      <c r="Y3416" s="107">
        <f t="shared" si="518"/>
        <v>351900</v>
      </c>
      <c r="Z3416" s="22">
        <v>0.01</v>
      </c>
    </row>
    <row r="3417" spans="1:26" s="5" customFormat="1" ht="21.75" customHeight="1" thickBot="1" x14ac:dyDescent="0.25">
      <c r="A3417" s="20">
        <v>2854</v>
      </c>
      <c r="B3417" s="20" t="s">
        <v>334</v>
      </c>
      <c r="C3417" s="20">
        <v>3563</v>
      </c>
      <c r="D3417" s="20">
        <v>12</v>
      </c>
      <c r="E3417" s="20">
        <v>3</v>
      </c>
      <c r="F3417" s="20">
        <v>57</v>
      </c>
      <c r="G3417" s="20">
        <v>1</v>
      </c>
      <c r="H3417" s="115">
        <f t="shared" si="513"/>
        <v>5157</v>
      </c>
      <c r="I3417" s="20">
        <f>VLOOKUP(C3417,'[2]คำนวณภาษีทั้ง อปท.'!$P:$AE,16,0)</f>
        <v>100</v>
      </c>
      <c r="J3417" s="106">
        <f t="shared" si="517"/>
        <v>515700</v>
      </c>
      <c r="K3417" s="20">
        <v>2</v>
      </c>
      <c r="L3417" s="20"/>
      <c r="M3417" s="20"/>
      <c r="N3417" s="20">
        <v>1</v>
      </c>
      <c r="O3417" s="20"/>
      <c r="P3417" s="116">
        <v>100</v>
      </c>
      <c r="Q3417" s="106"/>
      <c r="R3417" s="106"/>
      <c r="S3417" s="20"/>
      <c r="T3417" s="20"/>
      <c r="U3417" s="106"/>
      <c r="V3417" s="106">
        <f t="shared" si="519"/>
        <v>515700</v>
      </c>
      <c r="W3417" s="106">
        <f t="shared" si="514"/>
        <v>515700</v>
      </c>
      <c r="X3417" s="107" t="s">
        <v>35</v>
      </c>
      <c r="Y3417" s="107">
        <f t="shared" si="518"/>
        <v>515700</v>
      </c>
      <c r="Z3417" s="22">
        <v>0.01</v>
      </c>
    </row>
    <row r="3418" spans="1:26" s="5" customFormat="1" ht="21.75" customHeight="1" thickBot="1" x14ac:dyDescent="0.25">
      <c r="A3418" s="20">
        <v>2855</v>
      </c>
      <c r="B3418" s="20" t="s">
        <v>334</v>
      </c>
      <c r="C3418" s="20">
        <v>3564</v>
      </c>
      <c r="D3418" s="20">
        <v>1</v>
      </c>
      <c r="E3418" s="20">
        <v>2</v>
      </c>
      <c r="F3418" s="20">
        <v>0</v>
      </c>
      <c r="G3418" s="20">
        <v>1</v>
      </c>
      <c r="H3418" s="115">
        <f t="shared" si="513"/>
        <v>600</v>
      </c>
      <c r="I3418" s="20">
        <f>VLOOKUP(C3418,'[2]คำนวณภาษีทั้ง อปท.'!$P:$AE,16,0)</f>
        <v>100</v>
      </c>
      <c r="J3418" s="106">
        <f t="shared" si="517"/>
        <v>60000</v>
      </c>
      <c r="K3418" s="20">
        <v>2</v>
      </c>
      <c r="L3418" s="20"/>
      <c r="M3418" s="20"/>
      <c r="N3418" s="20">
        <v>1</v>
      </c>
      <c r="O3418" s="20"/>
      <c r="P3418" s="116">
        <v>100</v>
      </c>
      <c r="Q3418" s="106"/>
      <c r="R3418" s="106"/>
      <c r="S3418" s="20"/>
      <c r="T3418" s="20"/>
      <c r="U3418" s="106"/>
      <c r="V3418" s="106">
        <f t="shared" si="519"/>
        <v>60000</v>
      </c>
      <c r="W3418" s="106">
        <f t="shared" si="514"/>
        <v>60000</v>
      </c>
      <c r="X3418" s="107" t="s">
        <v>35</v>
      </c>
      <c r="Y3418" s="107">
        <f t="shared" si="518"/>
        <v>60000</v>
      </c>
      <c r="Z3418" s="22">
        <v>0.01</v>
      </c>
    </row>
    <row r="3419" spans="1:26" s="5" customFormat="1" ht="21.75" customHeight="1" thickBot="1" x14ac:dyDescent="0.25">
      <c r="A3419" s="20">
        <v>2856</v>
      </c>
      <c r="B3419" s="20" t="s">
        <v>334</v>
      </c>
      <c r="C3419" s="20">
        <v>3565</v>
      </c>
      <c r="D3419" s="20">
        <v>0</v>
      </c>
      <c r="E3419" s="20">
        <v>3</v>
      </c>
      <c r="F3419" s="20">
        <v>16</v>
      </c>
      <c r="G3419" s="20">
        <v>1</v>
      </c>
      <c r="H3419" s="115">
        <f t="shared" si="513"/>
        <v>316</v>
      </c>
      <c r="I3419" s="20">
        <f>VLOOKUP(C3419,'[2]คำนวณภาษีทั้ง อปท.'!$P:$AE,16,0)</f>
        <v>100</v>
      </c>
      <c r="J3419" s="106">
        <f t="shared" si="517"/>
        <v>31600</v>
      </c>
      <c r="K3419" s="20">
        <v>2</v>
      </c>
      <c r="L3419" s="20"/>
      <c r="M3419" s="20"/>
      <c r="N3419" s="20">
        <v>1</v>
      </c>
      <c r="O3419" s="20"/>
      <c r="P3419" s="116">
        <v>100</v>
      </c>
      <c r="Q3419" s="106"/>
      <c r="R3419" s="106"/>
      <c r="S3419" s="20"/>
      <c r="T3419" s="20"/>
      <c r="U3419" s="106"/>
      <c r="V3419" s="106">
        <f t="shared" si="519"/>
        <v>31600</v>
      </c>
      <c r="W3419" s="106">
        <f t="shared" si="514"/>
        <v>31600</v>
      </c>
      <c r="X3419" s="107" t="s">
        <v>35</v>
      </c>
      <c r="Y3419" s="107">
        <f t="shared" si="518"/>
        <v>31600</v>
      </c>
      <c r="Z3419" s="22">
        <v>0.01</v>
      </c>
    </row>
    <row r="3420" spans="1:26" s="5" customFormat="1" ht="21.75" customHeight="1" thickBot="1" x14ac:dyDescent="0.25">
      <c r="A3420" s="20">
        <v>2857</v>
      </c>
      <c r="B3420" s="20" t="s">
        <v>334</v>
      </c>
      <c r="C3420" s="20">
        <v>3566</v>
      </c>
      <c r="D3420" s="20">
        <v>0</v>
      </c>
      <c r="E3420" s="20">
        <v>3</v>
      </c>
      <c r="F3420" s="20">
        <v>32</v>
      </c>
      <c r="G3420" s="20">
        <v>1</v>
      </c>
      <c r="H3420" s="115">
        <f t="shared" si="513"/>
        <v>332</v>
      </c>
      <c r="I3420" s="20">
        <f>VLOOKUP(C3420,'[2]คำนวณภาษีทั้ง อปท.'!$P:$AE,16,0)</f>
        <v>100</v>
      </c>
      <c r="J3420" s="106">
        <f t="shared" si="517"/>
        <v>33200</v>
      </c>
      <c r="K3420" s="20">
        <v>2</v>
      </c>
      <c r="L3420" s="20"/>
      <c r="M3420" s="20"/>
      <c r="N3420" s="20">
        <v>1</v>
      </c>
      <c r="O3420" s="20"/>
      <c r="P3420" s="116">
        <v>100</v>
      </c>
      <c r="Q3420" s="106"/>
      <c r="R3420" s="106"/>
      <c r="S3420" s="20"/>
      <c r="T3420" s="20"/>
      <c r="U3420" s="106"/>
      <c r="V3420" s="106">
        <f t="shared" si="519"/>
        <v>33200</v>
      </c>
      <c r="W3420" s="106">
        <f t="shared" si="514"/>
        <v>33200</v>
      </c>
      <c r="X3420" s="107" t="s">
        <v>35</v>
      </c>
      <c r="Y3420" s="107">
        <f t="shared" si="518"/>
        <v>33200</v>
      </c>
      <c r="Z3420" s="22">
        <v>0.01</v>
      </c>
    </row>
    <row r="3421" spans="1:26" s="5" customFormat="1" ht="21.75" customHeight="1" thickBot="1" x14ac:dyDescent="0.25">
      <c r="A3421" s="20">
        <v>2858</v>
      </c>
      <c r="B3421" s="20" t="s">
        <v>334</v>
      </c>
      <c r="C3421" s="20">
        <v>3568</v>
      </c>
      <c r="D3421" s="20">
        <v>0</v>
      </c>
      <c r="E3421" s="20">
        <v>2</v>
      </c>
      <c r="F3421" s="20">
        <v>73</v>
      </c>
      <c r="G3421" s="20">
        <v>1</v>
      </c>
      <c r="H3421" s="115">
        <f t="shared" si="513"/>
        <v>273</v>
      </c>
      <c r="I3421" s="20">
        <f>VLOOKUP(C3421,'[2]คำนวณภาษีทั้ง อปท.'!$P:$AE,16,0)</f>
        <v>100</v>
      </c>
      <c r="J3421" s="106">
        <f t="shared" si="517"/>
        <v>27300</v>
      </c>
      <c r="K3421" s="20">
        <v>2</v>
      </c>
      <c r="L3421" s="20"/>
      <c r="M3421" s="20"/>
      <c r="N3421" s="20">
        <v>1</v>
      </c>
      <c r="O3421" s="20"/>
      <c r="P3421" s="116">
        <v>100</v>
      </c>
      <c r="Q3421" s="106"/>
      <c r="R3421" s="106"/>
      <c r="S3421" s="20"/>
      <c r="T3421" s="20"/>
      <c r="U3421" s="106"/>
      <c r="V3421" s="106">
        <f t="shared" si="519"/>
        <v>27300</v>
      </c>
      <c r="W3421" s="106">
        <f t="shared" si="514"/>
        <v>27300</v>
      </c>
      <c r="X3421" s="107" t="s">
        <v>35</v>
      </c>
      <c r="Y3421" s="107">
        <f t="shared" si="518"/>
        <v>27300</v>
      </c>
      <c r="Z3421" s="22">
        <v>0.01</v>
      </c>
    </row>
    <row r="3422" spans="1:26" s="5" customFormat="1" ht="21.75" customHeight="1" thickBot="1" x14ac:dyDescent="0.25">
      <c r="A3422" s="20">
        <v>2858</v>
      </c>
      <c r="B3422" s="20" t="s">
        <v>334</v>
      </c>
      <c r="C3422" s="20">
        <v>3570</v>
      </c>
      <c r="D3422" s="20">
        <v>17</v>
      </c>
      <c r="E3422" s="20">
        <v>1</v>
      </c>
      <c r="F3422" s="20">
        <v>36</v>
      </c>
      <c r="G3422" s="20">
        <v>1</v>
      </c>
      <c r="H3422" s="115">
        <f t="shared" si="513"/>
        <v>6936</v>
      </c>
      <c r="I3422" s="20">
        <v>100</v>
      </c>
      <c r="J3422" s="106">
        <f>H3422*I3422</f>
        <v>693600</v>
      </c>
      <c r="K3422" s="20">
        <v>2</v>
      </c>
      <c r="L3422" s="20"/>
      <c r="M3422" s="20"/>
      <c r="N3422" s="20">
        <v>1</v>
      </c>
      <c r="O3422" s="20"/>
      <c r="P3422" s="116">
        <v>100</v>
      </c>
      <c r="Q3422" s="106"/>
      <c r="R3422" s="106"/>
      <c r="S3422" s="20"/>
      <c r="T3422" s="20"/>
      <c r="U3422" s="106"/>
      <c r="V3422" s="106">
        <f t="shared" si="519"/>
        <v>693600</v>
      </c>
      <c r="W3422" s="106">
        <f t="shared" si="514"/>
        <v>693600</v>
      </c>
      <c r="X3422" s="107" t="s">
        <v>35</v>
      </c>
      <c r="Y3422" s="107">
        <f t="shared" si="518"/>
        <v>693600</v>
      </c>
      <c r="Z3422" s="22">
        <v>0.01</v>
      </c>
    </row>
    <row r="3423" spans="1:26" s="5" customFormat="1" ht="21.75" customHeight="1" thickBot="1" x14ac:dyDescent="0.25">
      <c r="A3423" s="20">
        <v>2858</v>
      </c>
      <c r="B3423" s="20" t="s">
        <v>334</v>
      </c>
      <c r="C3423" s="20">
        <v>3571</v>
      </c>
      <c r="D3423" s="20">
        <v>11</v>
      </c>
      <c r="E3423" s="20">
        <v>1</v>
      </c>
      <c r="F3423" s="20">
        <v>16</v>
      </c>
      <c r="G3423" s="20">
        <v>1</v>
      </c>
      <c r="H3423" s="115">
        <f t="shared" si="513"/>
        <v>4516</v>
      </c>
      <c r="I3423" s="20">
        <v>100</v>
      </c>
      <c r="J3423" s="106">
        <f t="shared" si="517"/>
        <v>451600</v>
      </c>
      <c r="K3423" s="20">
        <v>2</v>
      </c>
      <c r="L3423" s="20"/>
      <c r="M3423" s="20"/>
      <c r="N3423" s="20">
        <v>1</v>
      </c>
      <c r="O3423" s="20"/>
      <c r="P3423" s="116">
        <v>100</v>
      </c>
      <c r="Q3423" s="106"/>
      <c r="R3423" s="106"/>
      <c r="S3423" s="20"/>
      <c r="T3423" s="20"/>
      <c r="U3423" s="106"/>
      <c r="V3423" s="106">
        <f t="shared" si="519"/>
        <v>451600</v>
      </c>
      <c r="W3423" s="106">
        <f t="shared" si="514"/>
        <v>451600</v>
      </c>
      <c r="X3423" s="107" t="s">
        <v>35</v>
      </c>
      <c r="Y3423" s="107">
        <f t="shared" si="518"/>
        <v>451600</v>
      </c>
      <c r="Z3423" s="22">
        <v>0.01</v>
      </c>
    </row>
    <row r="3424" spans="1:26" s="3" customFormat="1" ht="30.6" customHeight="1" thickBot="1" x14ac:dyDescent="0.25">
      <c r="A3424" s="129">
        <v>2859</v>
      </c>
      <c r="B3424" s="29" t="s">
        <v>334</v>
      </c>
      <c r="C3424" s="29">
        <v>3572</v>
      </c>
      <c r="D3424" s="29">
        <v>0</v>
      </c>
      <c r="E3424" s="29">
        <v>0</v>
      </c>
      <c r="F3424" s="29">
        <v>71</v>
      </c>
      <c r="G3424" s="29">
        <v>2</v>
      </c>
      <c r="H3424" s="22">
        <f t="shared" si="513"/>
        <v>71</v>
      </c>
      <c r="I3424" s="29">
        <f>VLOOKUP(C3424,'[2]คำนวณภาษีทั้ง อปท.'!$P:$AE,16,0)</f>
        <v>100</v>
      </c>
      <c r="J3424" s="112">
        <f t="shared" si="517"/>
        <v>7100</v>
      </c>
      <c r="K3424" s="29">
        <v>2</v>
      </c>
      <c r="L3424" s="29"/>
      <c r="M3424" s="29"/>
      <c r="N3424" s="29">
        <v>2</v>
      </c>
      <c r="O3424" s="29"/>
      <c r="P3424" s="113">
        <v>100</v>
      </c>
      <c r="Q3424" s="112"/>
      <c r="R3424" s="112"/>
      <c r="S3424" s="29"/>
      <c r="T3424" s="29"/>
      <c r="U3424" s="112"/>
      <c r="V3424" s="112">
        <f t="shared" si="519"/>
        <v>7100</v>
      </c>
      <c r="W3424" s="112">
        <f t="shared" si="514"/>
        <v>7100</v>
      </c>
      <c r="X3424" s="56" t="s">
        <v>35</v>
      </c>
      <c r="Y3424" s="56">
        <f t="shared" si="518"/>
        <v>7100</v>
      </c>
      <c r="Z3424" s="22">
        <v>0.02</v>
      </c>
    </row>
    <row r="3425" spans="1:26" s="5" customFormat="1" ht="46.5" customHeight="1" thickBot="1" x14ac:dyDescent="0.25">
      <c r="A3425" s="131"/>
      <c r="B3425" s="20" t="s">
        <v>334</v>
      </c>
      <c r="C3425" s="20">
        <v>3572</v>
      </c>
      <c r="D3425" s="20"/>
      <c r="E3425" s="20"/>
      <c r="F3425" s="20"/>
      <c r="G3425" s="20"/>
      <c r="H3425" s="115"/>
      <c r="I3425" s="20"/>
      <c r="J3425" s="106"/>
      <c r="K3425" s="20">
        <v>2</v>
      </c>
      <c r="L3425" s="11" t="s">
        <v>33</v>
      </c>
      <c r="M3425" s="14" t="s">
        <v>34</v>
      </c>
      <c r="N3425" s="20">
        <v>2</v>
      </c>
      <c r="O3425" s="20">
        <v>72</v>
      </c>
      <c r="P3425" s="116">
        <v>100</v>
      </c>
      <c r="Q3425" s="106">
        <v>8450</v>
      </c>
      <c r="R3425" s="106">
        <f>O3425*Q3425</f>
        <v>608400</v>
      </c>
      <c r="S3425" s="20">
        <v>26</v>
      </c>
      <c r="T3425" s="20">
        <v>85</v>
      </c>
      <c r="U3425" s="106">
        <f>R3425*(100-T3425)%</f>
        <v>91260</v>
      </c>
      <c r="V3425" s="106">
        <f t="shared" si="519"/>
        <v>91260</v>
      </c>
      <c r="W3425" s="106">
        <f t="shared" si="514"/>
        <v>91260</v>
      </c>
      <c r="X3425" s="107">
        <v>10</v>
      </c>
      <c r="Y3425" s="107" t="s">
        <v>35</v>
      </c>
      <c r="Z3425" s="22">
        <v>0.02</v>
      </c>
    </row>
    <row r="3426" spans="1:26" s="5" customFormat="1" ht="21.75" customHeight="1" thickBot="1" x14ac:dyDescent="0.25">
      <c r="A3426" s="20">
        <v>2860</v>
      </c>
      <c r="B3426" s="20" t="s">
        <v>334</v>
      </c>
      <c r="C3426" s="20">
        <v>3573</v>
      </c>
      <c r="D3426" s="20">
        <v>0</v>
      </c>
      <c r="E3426" s="20">
        <v>2</v>
      </c>
      <c r="F3426" s="20">
        <v>89</v>
      </c>
      <c r="G3426" s="20">
        <v>1</v>
      </c>
      <c r="H3426" s="115">
        <f t="shared" si="513"/>
        <v>289</v>
      </c>
      <c r="I3426" s="20">
        <v>310</v>
      </c>
      <c r="J3426" s="106">
        <f t="shared" ref="J3426:J3433" si="520">H3426*I3426</f>
        <v>89590</v>
      </c>
      <c r="K3426" s="20">
        <v>2</v>
      </c>
      <c r="L3426" s="20"/>
      <c r="M3426" s="20"/>
      <c r="N3426" s="20">
        <v>1</v>
      </c>
      <c r="O3426" s="20"/>
      <c r="P3426" s="116">
        <v>100</v>
      </c>
      <c r="Q3426" s="106"/>
      <c r="R3426" s="106"/>
      <c r="S3426" s="20"/>
      <c r="T3426" s="20"/>
      <c r="U3426" s="106"/>
      <c r="V3426" s="106">
        <f t="shared" si="519"/>
        <v>89590</v>
      </c>
      <c r="W3426" s="106">
        <f t="shared" si="514"/>
        <v>89590</v>
      </c>
      <c r="X3426" s="107" t="s">
        <v>35</v>
      </c>
      <c r="Y3426" s="107">
        <f t="shared" ref="Y3426:Y3433" si="521">W3426</f>
        <v>89590</v>
      </c>
      <c r="Z3426" s="22">
        <v>0.01</v>
      </c>
    </row>
    <row r="3427" spans="1:26" s="5" customFormat="1" ht="28.5" customHeight="1" thickBot="1" x14ac:dyDescent="0.25">
      <c r="A3427" s="20">
        <v>2861</v>
      </c>
      <c r="B3427" s="20" t="s">
        <v>334</v>
      </c>
      <c r="C3427" s="20">
        <v>3574</v>
      </c>
      <c r="D3427" s="20">
        <v>1</v>
      </c>
      <c r="E3427" s="20">
        <v>2</v>
      </c>
      <c r="F3427" s="20">
        <v>0</v>
      </c>
      <c r="G3427" s="20">
        <v>1</v>
      </c>
      <c r="H3427" s="115">
        <f t="shared" si="513"/>
        <v>600</v>
      </c>
      <c r="I3427" s="20">
        <f>VLOOKUP(C3427,'[2]คำนวณภาษีทั้ง อปท.'!$P:$AE,16,0)</f>
        <v>100</v>
      </c>
      <c r="J3427" s="106">
        <f t="shared" si="520"/>
        <v>60000</v>
      </c>
      <c r="K3427" s="20">
        <v>2</v>
      </c>
      <c r="L3427" s="20"/>
      <c r="M3427" s="20"/>
      <c r="N3427" s="20">
        <v>1</v>
      </c>
      <c r="O3427" s="20"/>
      <c r="P3427" s="116">
        <v>100</v>
      </c>
      <c r="Q3427" s="106"/>
      <c r="R3427" s="106"/>
      <c r="S3427" s="20"/>
      <c r="T3427" s="20"/>
      <c r="U3427" s="106"/>
      <c r="V3427" s="106">
        <f t="shared" si="519"/>
        <v>60000</v>
      </c>
      <c r="W3427" s="106">
        <f t="shared" si="514"/>
        <v>60000</v>
      </c>
      <c r="X3427" s="107" t="s">
        <v>35</v>
      </c>
      <c r="Y3427" s="107">
        <f t="shared" si="521"/>
        <v>60000</v>
      </c>
      <c r="Z3427" s="22">
        <v>0.01</v>
      </c>
    </row>
    <row r="3428" spans="1:26" s="5" customFormat="1" ht="28.5" customHeight="1" thickBot="1" x14ac:dyDescent="0.25">
      <c r="A3428" s="20">
        <v>2862</v>
      </c>
      <c r="B3428" s="20" t="s">
        <v>334</v>
      </c>
      <c r="C3428" s="20">
        <v>3578</v>
      </c>
      <c r="D3428" s="20">
        <v>0</v>
      </c>
      <c r="E3428" s="20">
        <v>2</v>
      </c>
      <c r="F3428" s="20">
        <v>70</v>
      </c>
      <c r="G3428" s="20">
        <v>1</v>
      </c>
      <c r="H3428" s="115">
        <f t="shared" si="513"/>
        <v>270</v>
      </c>
      <c r="I3428" s="20">
        <f>VLOOKUP(C3428,'[2]คำนวณภาษีทั้ง อปท.'!$P:$AE,16,0)</f>
        <v>100</v>
      </c>
      <c r="J3428" s="106">
        <f t="shared" si="520"/>
        <v>27000</v>
      </c>
      <c r="K3428" s="20">
        <v>2</v>
      </c>
      <c r="L3428" s="20"/>
      <c r="M3428" s="20"/>
      <c r="N3428" s="20">
        <v>1</v>
      </c>
      <c r="O3428" s="20"/>
      <c r="P3428" s="116">
        <v>100</v>
      </c>
      <c r="Q3428" s="106"/>
      <c r="R3428" s="106"/>
      <c r="S3428" s="20"/>
      <c r="T3428" s="20"/>
      <c r="U3428" s="106"/>
      <c r="V3428" s="106">
        <f t="shared" si="519"/>
        <v>27000</v>
      </c>
      <c r="W3428" s="106">
        <f t="shared" si="514"/>
        <v>27000</v>
      </c>
      <c r="X3428" s="107" t="s">
        <v>35</v>
      </c>
      <c r="Y3428" s="107">
        <f t="shared" si="521"/>
        <v>27000</v>
      </c>
      <c r="Z3428" s="22">
        <v>0.01</v>
      </c>
    </row>
    <row r="3429" spans="1:26" s="5" customFormat="1" ht="28.5" customHeight="1" thickBot="1" x14ac:dyDescent="0.25">
      <c r="A3429" s="20">
        <v>2863</v>
      </c>
      <c r="B3429" s="20" t="s">
        <v>334</v>
      </c>
      <c r="C3429" s="20">
        <v>3581</v>
      </c>
      <c r="D3429" s="20">
        <v>0</v>
      </c>
      <c r="E3429" s="20">
        <v>2</v>
      </c>
      <c r="F3429" s="20">
        <v>28</v>
      </c>
      <c r="G3429" s="20">
        <v>1</v>
      </c>
      <c r="H3429" s="115">
        <f t="shared" si="513"/>
        <v>228</v>
      </c>
      <c r="I3429" s="20">
        <f>VLOOKUP(C3429,'[2]คำนวณภาษีทั้ง อปท.'!$P:$AE,16,0)</f>
        <v>100</v>
      </c>
      <c r="J3429" s="106">
        <f t="shared" si="520"/>
        <v>22800</v>
      </c>
      <c r="K3429" s="20">
        <v>2</v>
      </c>
      <c r="L3429" s="20"/>
      <c r="M3429" s="20"/>
      <c r="N3429" s="20">
        <v>1</v>
      </c>
      <c r="O3429" s="20"/>
      <c r="P3429" s="116">
        <v>100</v>
      </c>
      <c r="Q3429" s="106"/>
      <c r="R3429" s="106"/>
      <c r="S3429" s="20"/>
      <c r="T3429" s="20"/>
      <c r="U3429" s="106"/>
      <c r="V3429" s="106">
        <f t="shared" si="519"/>
        <v>22800</v>
      </c>
      <c r="W3429" s="106">
        <f t="shared" si="514"/>
        <v>22800</v>
      </c>
      <c r="X3429" s="107" t="s">
        <v>35</v>
      </c>
      <c r="Y3429" s="107">
        <f t="shared" si="521"/>
        <v>22800</v>
      </c>
      <c r="Z3429" s="22">
        <v>0.01</v>
      </c>
    </row>
    <row r="3430" spans="1:26" s="5" customFormat="1" ht="28.5" customHeight="1" thickBot="1" x14ac:dyDescent="0.25">
      <c r="A3430" s="20">
        <v>2864</v>
      </c>
      <c r="B3430" s="20" t="s">
        <v>334</v>
      </c>
      <c r="C3430" s="20">
        <v>3583</v>
      </c>
      <c r="D3430" s="20">
        <v>0</v>
      </c>
      <c r="E3430" s="20">
        <v>0</v>
      </c>
      <c r="F3430" s="20">
        <v>63</v>
      </c>
      <c r="G3430" s="20">
        <v>1</v>
      </c>
      <c r="H3430" s="115">
        <f t="shared" si="513"/>
        <v>63</v>
      </c>
      <c r="I3430" s="20">
        <f>VLOOKUP(C3430,'[2]คำนวณภาษีทั้ง อปท.'!$P:$AE,16,0)</f>
        <v>100</v>
      </c>
      <c r="J3430" s="106">
        <f t="shared" si="520"/>
        <v>6300</v>
      </c>
      <c r="K3430" s="20">
        <v>2</v>
      </c>
      <c r="L3430" s="20"/>
      <c r="M3430" s="20"/>
      <c r="N3430" s="20">
        <v>1</v>
      </c>
      <c r="O3430" s="20"/>
      <c r="P3430" s="116">
        <v>100</v>
      </c>
      <c r="Q3430" s="106"/>
      <c r="R3430" s="106"/>
      <c r="S3430" s="20"/>
      <c r="T3430" s="20"/>
      <c r="U3430" s="106"/>
      <c r="V3430" s="106">
        <f t="shared" si="519"/>
        <v>6300</v>
      </c>
      <c r="W3430" s="106">
        <f t="shared" si="514"/>
        <v>6300</v>
      </c>
      <c r="X3430" s="107" t="s">
        <v>35</v>
      </c>
      <c r="Y3430" s="107">
        <f t="shared" si="521"/>
        <v>6300</v>
      </c>
      <c r="Z3430" s="22">
        <v>0.01</v>
      </c>
    </row>
    <row r="3431" spans="1:26" s="5" customFormat="1" ht="28.5" customHeight="1" thickBot="1" x14ac:dyDescent="0.25">
      <c r="A3431" s="20">
        <v>2865</v>
      </c>
      <c r="B3431" s="20" t="s">
        <v>334</v>
      </c>
      <c r="C3431" s="20">
        <v>3584</v>
      </c>
      <c r="D3431" s="20">
        <v>1</v>
      </c>
      <c r="E3431" s="20">
        <v>0</v>
      </c>
      <c r="F3431" s="20">
        <v>0</v>
      </c>
      <c r="G3431" s="20">
        <v>1</v>
      </c>
      <c r="H3431" s="115">
        <f t="shared" si="513"/>
        <v>400</v>
      </c>
      <c r="I3431" s="20">
        <f>VLOOKUP(C3431,'[2]คำนวณภาษีทั้ง อปท.'!$P:$AE,16,0)</f>
        <v>100</v>
      </c>
      <c r="J3431" s="106">
        <f t="shared" si="520"/>
        <v>40000</v>
      </c>
      <c r="K3431" s="20">
        <v>2</v>
      </c>
      <c r="L3431" s="20"/>
      <c r="M3431" s="20"/>
      <c r="N3431" s="20">
        <v>1</v>
      </c>
      <c r="O3431" s="20"/>
      <c r="P3431" s="116">
        <v>100</v>
      </c>
      <c r="Q3431" s="106"/>
      <c r="R3431" s="106"/>
      <c r="S3431" s="20"/>
      <c r="T3431" s="20"/>
      <c r="U3431" s="106"/>
      <c r="V3431" s="106">
        <f t="shared" si="519"/>
        <v>40000</v>
      </c>
      <c r="W3431" s="106">
        <f t="shared" si="514"/>
        <v>40000</v>
      </c>
      <c r="X3431" s="107" t="s">
        <v>35</v>
      </c>
      <c r="Y3431" s="107">
        <f t="shared" si="521"/>
        <v>40000</v>
      </c>
      <c r="Z3431" s="22">
        <v>0.01</v>
      </c>
    </row>
    <row r="3432" spans="1:26" s="5" customFormat="1" ht="28.5" customHeight="1" thickBot="1" x14ac:dyDescent="0.25">
      <c r="A3432" s="20">
        <v>2866</v>
      </c>
      <c r="B3432" s="20" t="s">
        <v>334</v>
      </c>
      <c r="C3432" s="20">
        <v>3586</v>
      </c>
      <c r="D3432" s="20">
        <v>0</v>
      </c>
      <c r="E3432" s="20">
        <v>1</v>
      </c>
      <c r="F3432" s="20">
        <v>0</v>
      </c>
      <c r="G3432" s="20">
        <v>1</v>
      </c>
      <c r="H3432" s="115">
        <f t="shared" si="513"/>
        <v>100</v>
      </c>
      <c r="I3432" s="20">
        <f>VLOOKUP(C3432,'[2]คำนวณภาษีทั้ง อปท.'!$P:$AE,16,0)</f>
        <v>100</v>
      </c>
      <c r="J3432" s="106">
        <f t="shared" si="520"/>
        <v>10000</v>
      </c>
      <c r="K3432" s="20">
        <v>2</v>
      </c>
      <c r="L3432" s="20"/>
      <c r="M3432" s="20"/>
      <c r="N3432" s="20">
        <v>1</v>
      </c>
      <c r="O3432" s="20"/>
      <c r="P3432" s="116">
        <v>100</v>
      </c>
      <c r="Q3432" s="106"/>
      <c r="R3432" s="106"/>
      <c r="S3432" s="20"/>
      <c r="T3432" s="20"/>
      <c r="U3432" s="106"/>
      <c r="V3432" s="106">
        <f t="shared" si="519"/>
        <v>10000</v>
      </c>
      <c r="W3432" s="106">
        <f t="shared" si="514"/>
        <v>10000</v>
      </c>
      <c r="X3432" s="107" t="s">
        <v>35</v>
      </c>
      <c r="Y3432" s="107">
        <f t="shared" si="521"/>
        <v>10000</v>
      </c>
      <c r="Z3432" s="22">
        <v>0.01</v>
      </c>
    </row>
    <row r="3433" spans="1:26" s="3" customFormat="1" ht="28.5" customHeight="1" thickBot="1" x14ac:dyDescent="0.25">
      <c r="A3433" s="129">
        <v>2867</v>
      </c>
      <c r="B3433" s="29" t="s">
        <v>334</v>
      </c>
      <c r="C3433" s="29">
        <v>3587</v>
      </c>
      <c r="D3433" s="29">
        <v>0</v>
      </c>
      <c r="E3433" s="29">
        <v>3</v>
      </c>
      <c r="F3433" s="29">
        <v>0</v>
      </c>
      <c r="G3433" s="29">
        <v>2</v>
      </c>
      <c r="H3433" s="22">
        <f t="shared" si="513"/>
        <v>300</v>
      </c>
      <c r="I3433" s="29">
        <f>VLOOKUP(C3433,'[2]คำนวณภาษีทั้ง อปท.'!$P:$AE,16,0)</f>
        <v>100</v>
      </c>
      <c r="J3433" s="112">
        <f t="shared" si="520"/>
        <v>30000</v>
      </c>
      <c r="K3433" s="29">
        <v>2</v>
      </c>
      <c r="L3433" s="29"/>
      <c r="M3433" s="29"/>
      <c r="N3433" s="29">
        <v>2</v>
      </c>
      <c r="O3433" s="29"/>
      <c r="P3433" s="113">
        <v>100</v>
      </c>
      <c r="Q3433" s="112"/>
      <c r="R3433" s="112"/>
      <c r="S3433" s="29"/>
      <c r="T3433" s="29"/>
      <c r="U3433" s="112"/>
      <c r="V3433" s="112">
        <f t="shared" si="519"/>
        <v>30000</v>
      </c>
      <c r="W3433" s="112">
        <f t="shared" si="514"/>
        <v>30000</v>
      </c>
      <c r="X3433" s="56" t="s">
        <v>35</v>
      </c>
      <c r="Y3433" s="56">
        <f t="shared" si="521"/>
        <v>30000</v>
      </c>
      <c r="Z3433" s="22">
        <v>0.02</v>
      </c>
    </row>
    <row r="3434" spans="1:26" s="5" customFormat="1" ht="35.25" customHeight="1" thickBot="1" x14ac:dyDescent="0.25">
      <c r="A3434" s="131"/>
      <c r="B3434" s="20" t="s">
        <v>334</v>
      </c>
      <c r="C3434" s="20">
        <v>3587</v>
      </c>
      <c r="D3434" s="20"/>
      <c r="E3434" s="20"/>
      <c r="F3434" s="20"/>
      <c r="G3434" s="20"/>
      <c r="H3434" s="115"/>
      <c r="I3434" s="20"/>
      <c r="J3434" s="106"/>
      <c r="K3434" s="20">
        <v>2</v>
      </c>
      <c r="L3434" s="11" t="s">
        <v>33</v>
      </c>
      <c r="M3434" s="20" t="s">
        <v>37</v>
      </c>
      <c r="N3434" s="20">
        <v>2</v>
      </c>
      <c r="O3434" s="20">
        <v>237.5</v>
      </c>
      <c r="P3434" s="116">
        <v>100</v>
      </c>
      <c r="Q3434" s="106">
        <v>8450</v>
      </c>
      <c r="R3434" s="106">
        <f>O3434*Q3434</f>
        <v>2006875</v>
      </c>
      <c r="S3434" s="20">
        <v>7</v>
      </c>
      <c r="T3434" s="20">
        <v>7</v>
      </c>
      <c r="U3434" s="106">
        <f>R3434*(100-T3434)%</f>
        <v>1866393.75</v>
      </c>
      <c r="V3434" s="106">
        <f t="shared" si="519"/>
        <v>1866393.75</v>
      </c>
      <c r="W3434" s="106">
        <f t="shared" si="514"/>
        <v>1866393.75</v>
      </c>
      <c r="X3434" s="107">
        <v>50</v>
      </c>
      <c r="Y3434" s="107" t="s">
        <v>35</v>
      </c>
      <c r="Z3434" s="22">
        <v>0.03</v>
      </c>
    </row>
    <row r="3435" spans="1:26" s="5" customFormat="1" ht="35.25" customHeight="1" thickBot="1" x14ac:dyDescent="0.25">
      <c r="A3435" s="105">
        <v>2868</v>
      </c>
      <c r="B3435" s="20" t="s">
        <v>334</v>
      </c>
      <c r="C3435" s="20">
        <v>3307</v>
      </c>
      <c r="D3435" s="20">
        <v>2</v>
      </c>
      <c r="E3435" s="20">
        <v>0</v>
      </c>
      <c r="F3435" s="20">
        <v>0</v>
      </c>
      <c r="G3435" s="20"/>
      <c r="H3435" s="115">
        <f>SUM(D3435*400)+(E3435*100)+F3435</f>
        <v>800</v>
      </c>
      <c r="I3435" s="20">
        <v>130</v>
      </c>
      <c r="J3435" s="106">
        <f t="shared" ref="J3435:J3441" si="522">H3435*I3435</f>
        <v>104000</v>
      </c>
      <c r="K3435" s="20"/>
      <c r="L3435" s="11"/>
      <c r="M3435" s="20"/>
      <c r="N3435" s="20">
        <v>1</v>
      </c>
      <c r="O3435" s="20"/>
      <c r="P3435" s="116">
        <v>100</v>
      </c>
      <c r="Q3435" s="106"/>
      <c r="R3435" s="106"/>
      <c r="S3435" s="20"/>
      <c r="T3435" s="20"/>
      <c r="U3435" s="106"/>
      <c r="V3435" s="106">
        <f t="shared" si="519"/>
        <v>104000</v>
      </c>
      <c r="W3435" s="106">
        <f>V3435</f>
        <v>104000</v>
      </c>
      <c r="X3435" s="107"/>
      <c r="Y3435" s="107">
        <f>W3435</f>
        <v>104000</v>
      </c>
      <c r="Z3435" s="22">
        <v>0.01</v>
      </c>
    </row>
    <row r="3436" spans="1:26" s="5" customFormat="1" ht="28.5" customHeight="1" thickBot="1" x14ac:dyDescent="0.25">
      <c r="A3436" s="105">
        <v>2869</v>
      </c>
      <c r="B3436" s="20" t="s">
        <v>338</v>
      </c>
      <c r="C3436" s="20">
        <v>5</v>
      </c>
      <c r="D3436" s="20">
        <v>7</v>
      </c>
      <c r="E3436" s="20">
        <v>2</v>
      </c>
      <c r="F3436" s="20">
        <v>0</v>
      </c>
      <c r="G3436" s="20">
        <v>1</v>
      </c>
      <c r="H3436" s="115">
        <f t="shared" si="513"/>
        <v>3000</v>
      </c>
      <c r="I3436" s="20">
        <f>VLOOKUP(C3436,'[2]คำนวณภาษีทั้ง อปท.'!$P:$AE,16,0)</f>
        <v>100</v>
      </c>
      <c r="J3436" s="106">
        <f t="shared" si="522"/>
        <v>300000</v>
      </c>
      <c r="K3436" s="20">
        <v>2</v>
      </c>
      <c r="L3436" s="20"/>
      <c r="M3436" s="20"/>
      <c r="N3436" s="20">
        <v>1</v>
      </c>
      <c r="O3436" s="20"/>
      <c r="P3436" s="116">
        <v>100</v>
      </c>
      <c r="Q3436" s="106"/>
      <c r="R3436" s="106"/>
      <c r="S3436" s="20"/>
      <c r="T3436" s="20"/>
      <c r="U3436" s="106"/>
      <c r="V3436" s="106">
        <f t="shared" si="519"/>
        <v>300000</v>
      </c>
      <c r="W3436" s="106">
        <f t="shared" si="514"/>
        <v>300000</v>
      </c>
      <c r="X3436" s="107" t="s">
        <v>35</v>
      </c>
      <c r="Y3436" s="107">
        <f t="shared" ref="Y3436:Y3441" si="523">W3436</f>
        <v>300000</v>
      </c>
      <c r="Z3436" s="22">
        <v>0.01</v>
      </c>
    </row>
    <row r="3437" spans="1:26" s="5" customFormat="1" ht="25.5" customHeight="1" thickBot="1" x14ac:dyDescent="0.25">
      <c r="A3437" s="105">
        <v>2870</v>
      </c>
      <c r="B3437" s="20" t="s">
        <v>338</v>
      </c>
      <c r="C3437" s="20">
        <v>20</v>
      </c>
      <c r="D3437" s="20">
        <v>10</v>
      </c>
      <c r="E3437" s="20">
        <v>3</v>
      </c>
      <c r="F3437" s="20">
        <v>71</v>
      </c>
      <c r="G3437" s="20">
        <v>1</v>
      </c>
      <c r="H3437" s="115">
        <f t="shared" si="513"/>
        <v>4371</v>
      </c>
      <c r="I3437" s="20">
        <f>VLOOKUP(C3437,'[2]คำนวณภาษีทั้ง อปท.'!$P:$AE,16,0)</f>
        <v>100</v>
      </c>
      <c r="J3437" s="106">
        <f t="shared" si="522"/>
        <v>437100</v>
      </c>
      <c r="K3437" s="20">
        <v>2</v>
      </c>
      <c r="L3437" s="20"/>
      <c r="M3437" s="20"/>
      <c r="N3437" s="20">
        <v>1</v>
      </c>
      <c r="O3437" s="20"/>
      <c r="P3437" s="116">
        <v>100</v>
      </c>
      <c r="Q3437" s="106"/>
      <c r="R3437" s="106"/>
      <c r="S3437" s="20"/>
      <c r="T3437" s="20"/>
      <c r="U3437" s="106"/>
      <c r="V3437" s="106">
        <f t="shared" si="519"/>
        <v>437100</v>
      </c>
      <c r="W3437" s="106">
        <f t="shared" si="514"/>
        <v>437100</v>
      </c>
      <c r="X3437" s="107" t="s">
        <v>35</v>
      </c>
      <c r="Y3437" s="107">
        <f t="shared" si="523"/>
        <v>437100</v>
      </c>
      <c r="Z3437" s="22">
        <v>0.01</v>
      </c>
    </row>
    <row r="3438" spans="1:26" s="5" customFormat="1" ht="25.5" customHeight="1" thickBot="1" x14ac:dyDescent="0.25">
      <c r="A3438" s="105">
        <v>2872</v>
      </c>
      <c r="B3438" s="20" t="s">
        <v>338</v>
      </c>
      <c r="C3438" s="20">
        <v>73</v>
      </c>
      <c r="D3438" s="20">
        <v>23</v>
      </c>
      <c r="E3438" s="20">
        <v>3</v>
      </c>
      <c r="F3438" s="20">
        <v>20</v>
      </c>
      <c r="G3438" s="20">
        <v>1</v>
      </c>
      <c r="H3438" s="115">
        <f t="shared" si="513"/>
        <v>9520</v>
      </c>
      <c r="I3438" s="20">
        <f>VLOOKUP(C3438,'[2]คำนวณภาษีทั้ง อปท.'!$P:$AE,16,0)</f>
        <v>100</v>
      </c>
      <c r="J3438" s="106">
        <f t="shared" si="522"/>
        <v>952000</v>
      </c>
      <c r="K3438" s="20">
        <v>2</v>
      </c>
      <c r="L3438" s="20"/>
      <c r="M3438" s="20"/>
      <c r="N3438" s="20">
        <v>1</v>
      </c>
      <c r="O3438" s="20"/>
      <c r="P3438" s="116">
        <v>100</v>
      </c>
      <c r="Q3438" s="106"/>
      <c r="R3438" s="106"/>
      <c r="S3438" s="20"/>
      <c r="T3438" s="20"/>
      <c r="U3438" s="106"/>
      <c r="V3438" s="106">
        <f t="shared" si="519"/>
        <v>952000</v>
      </c>
      <c r="W3438" s="106">
        <f t="shared" si="514"/>
        <v>952000</v>
      </c>
      <c r="X3438" s="107" t="s">
        <v>35</v>
      </c>
      <c r="Y3438" s="107">
        <f t="shared" si="523"/>
        <v>952000</v>
      </c>
      <c r="Z3438" s="22">
        <v>0.01</v>
      </c>
    </row>
    <row r="3439" spans="1:26" s="5" customFormat="1" ht="25.5" customHeight="1" thickBot="1" x14ac:dyDescent="0.25">
      <c r="A3439" s="105">
        <v>2873</v>
      </c>
      <c r="B3439" s="20" t="s">
        <v>338</v>
      </c>
      <c r="C3439" s="20">
        <v>152</v>
      </c>
      <c r="D3439" s="20">
        <v>8</v>
      </c>
      <c r="E3439" s="20">
        <v>2</v>
      </c>
      <c r="F3439" s="20">
        <v>86</v>
      </c>
      <c r="G3439" s="20">
        <v>1</v>
      </c>
      <c r="H3439" s="115">
        <f t="shared" si="513"/>
        <v>3486</v>
      </c>
      <c r="I3439" s="20">
        <f>VLOOKUP(C3439,'[2]คำนวณภาษีทั้ง อปท.'!$P:$AE,16,0)</f>
        <v>100</v>
      </c>
      <c r="J3439" s="106">
        <f t="shared" si="522"/>
        <v>348600</v>
      </c>
      <c r="K3439" s="20">
        <v>2</v>
      </c>
      <c r="L3439" s="20"/>
      <c r="M3439" s="20"/>
      <c r="N3439" s="20">
        <v>1</v>
      </c>
      <c r="O3439" s="20"/>
      <c r="P3439" s="116">
        <v>100</v>
      </c>
      <c r="Q3439" s="106"/>
      <c r="R3439" s="106"/>
      <c r="S3439" s="20"/>
      <c r="T3439" s="20"/>
      <c r="U3439" s="106"/>
      <c r="V3439" s="106">
        <f t="shared" si="519"/>
        <v>348600</v>
      </c>
      <c r="W3439" s="106">
        <f t="shared" si="514"/>
        <v>348600</v>
      </c>
      <c r="X3439" s="107" t="s">
        <v>35</v>
      </c>
      <c r="Y3439" s="107">
        <f t="shared" si="523"/>
        <v>348600</v>
      </c>
      <c r="Z3439" s="22">
        <v>0.01</v>
      </c>
    </row>
    <row r="3440" spans="1:26" s="5" customFormat="1" ht="25.5" customHeight="1" thickBot="1" x14ac:dyDescent="0.25">
      <c r="A3440" s="114"/>
      <c r="B3440" s="20" t="s">
        <v>334</v>
      </c>
      <c r="C3440" s="20">
        <v>3336</v>
      </c>
      <c r="D3440" s="20">
        <v>3</v>
      </c>
      <c r="E3440" s="20">
        <v>0</v>
      </c>
      <c r="F3440" s="20">
        <v>81</v>
      </c>
      <c r="G3440" s="20">
        <v>1</v>
      </c>
      <c r="H3440" s="115">
        <f t="shared" si="513"/>
        <v>1281</v>
      </c>
      <c r="I3440" s="20">
        <v>100</v>
      </c>
      <c r="J3440" s="106">
        <f t="shared" si="522"/>
        <v>128100</v>
      </c>
      <c r="K3440" s="20">
        <v>2</v>
      </c>
      <c r="L3440" s="20"/>
      <c r="M3440" s="20"/>
      <c r="N3440" s="20">
        <v>1</v>
      </c>
      <c r="O3440" s="20"/>
      <c r="P3440" s="116">
        <v>100</v>
      </c>
      <c r="Q3440" s="106"/>
      <c r="R3440" s="106"/>
      <c r="S3440" s="20"/>
      <c r="T3440" s="20"/>
      <c r="U3440" s="106"/>
      <c r="V3440" s="106">
        <f t="shared" si="519"/>
        <v>128100</v>
      </c>
      <c r="W3440" s="106">
        <f t="shared" si="514"/>
        <v>128100</v>
      </c>
      <c r="X3440" s="107" t="s">
        <v>35</v>
      </c>
      <c r="Y3440" s="107">
        <f t="shared" si="523"/>
        <v>128100</v>
      </c>
      <c r="Z3440" s="22">
        <v>0.01</v>
      </c>
    </row>
    <row r="3441" spans="1:26" s="5" customFormat="1" ht="25.5" customHeight="1" thickBot="1" x14ac:dyDescent="0.25">
      <c r="A3441" s="114"/>
      <c r="B3441" s="20" t="s">
        <v>334</v>
      </c>
      <c r="C3441" s="20">
        <v>2330</v>
      </c>
      <c r="D3441" s="20">
        <v>0</v>
      </c>
      <c r="E3441" s="20">
        <v>0</v>
      </c>
      <c r="F3441" s="20">
        <v>65</v>
      </c>
      <c r="G3441" s="20">
        <v>2</v>
      </c>
      <c r="H3441" s="115">
        <f t="shared" si="513"/>
        <v>65</v>
      </c>
      <c r="I3441" s="20">
        <v>101</v>
      </c>
      <c r="J3441" s="106">
        <f t="shared" si="522"/>
        <v>6565</v>
      </c>
      <c r="K3441" s="20">
        <v>3</v>
      </c>
      <c r="L3441" s="20"/>
      <c r="M3441" s="20"/>
      <c r="N3441" s="20">
        <v>2</v>
      </c>
      <c r="O3441" s="20"/>
      <c r="P3441" s="116">
        <v>100</v>
      </c>
      <c r="Q3441" s="106"/>
      <c r="R3441" s="106"/>
      <c r="S3441" s="20"/>
      <c r="T3441" s="20"/>
      <c r="U3441" s="106"/>
      <c r="V3441" s="106">
        <f t="shared" si="519"/>
        <v>6565</v>
      </c>
      <c r="W3441" s="106">
        <f t="shared" si="514"/>
        <v>6565</v>
      </c>
      <c r="X3441" s="107" t="s">
        <v>35</v>
      </c>
      <c r="Y3441" s="107">
        <f t="shared" si="523"/>
        <v>6565</v>
      </c>
      <c r="Z3441" s="22">
        <v>0.02</v>
      </c>
    </row>
    <row r="3442" spans="1:26" s="5" customFormat="1" ht="28.5" customHeight="1" thickBot="1" x14ac:dyDescent="0.25">
      <c r="A3442" s="65">
        <v>2901</v>
      </c>
      <c r="B3442" s="20" t="s">
        <v>339</v>
      </c>
      <c r="C3442" s="20" t="s">
        <v>340</v>
      </c>
      <c r="D3442" s="20">
        <v>0</v>
      </c>
      <c r="E3442" s="20">
        <v>2</v>
      </c>
      <c r="F3442" s="20">
        <v>0</v>
      </c>
      <c r="G3442" s="20">
        <f>VLOOKUP(C3442,'[2]คำนวณภาษีทั้ง อปท.'!$P:$AA,12,0)</f>
        <v>2</v>
      </c>
      <c r="H3442" s="106">
        <f>SUM(D3442*400)+(E3442*100)+F3442</f>
        <v>200</v>
      </c>
      <c r="I3442" s="20">
        <v>100</v>
      </c>
      <c r="J3442" s="106">
        <f>H3442*I3442</f>
        <v>20000</v>
      </c>
      <c r="K3442" s="20">
        <v>2</v>
      </c>
      <c r="L3442" s="20"/>
      <c r="M3442" s="20"/>
      <c r="N3442" s="20">
        <v>2</v>
      </c>
      <c r="O3442" s="20"/>
      <c r="P3442" s="116">
        <v>100</v>
      </c>
      <c r="Q3442" s="106"/>
      <c r="R3442" s="106"/>
      <c r="S3442" s="20"/>
      <c r="T3442" s="20"/>
      <c r="U3442" s="106"/>
      <c r="V3442" s="106">
        <f t="shared" si="519"/>
        <v>20000</v>
      </c>
      <c r="W3442" s="106">
        <f t="shared" si="514"/>
        <v>20000</v>
      </c>
      <c r="X3442" s="107" t="s">
        <v>35</v>
      </c>
      <c r="Y3442" s="107">
        <f>W3442</f>
        <v>20000</v>
      </c>
      <c r="Z3442" s="22">
        <v>0.02</v>
      </c>
    </row>
    <row r="3443" spans="1:26" s="5" customFormat="1" ht="29.45" customHeight="1" thickBot="1" x14ac:dyDescent="0.25">
      <c r="A3443" s="119"/>
      <c r="B3443" s="20" t="s">
        <v>339</v>
      </c>
      <c r="C3443" s="20" t="s">
        <v>340</v>
      </c>
      <c r="D3443" s="20"/>
      <c r="E3443" s="20"/>
      <c r="F3443" s="20"/>
      <c r="G3443" s="20"/>
      <c r="H3443" s="106"/>
      <c r="I3443" s="20"/>
      <c r="J3443" s="106"/>
      <c r="K3443" s="20">
        <v>2</v>
      </c>
      <c r="L3443" s="11" t="s">
        <v>33</v>
      </c>
      <c r="M3443" s="20" t="s">
        <v>37</v>
      </c>
      <c r="N3443" s="20">
        <v>2</v>
      </c>
      <c r="O3443" s="20">
        <v>73</v>
      </c>
      <c r="P3443" s="116">
        <v>100</v>
      </c>
      <c r="Q3443" s="106">
        <v>8450</v>
      </c>
      <c r="R3443" s="106">
        <f>O3443*Q3443</f>
        <v>616850</v>
      </c>
      <c r="S3443" s="20">
        <v>31</v>
      </c>
      <c r="T3443" s="20">
        <v>52</v>
      </c>
      <c r="U3443" s="106">
        <f>R3443*(100-T3443)%</f>
        <v>296088</v>
      </c>
      <c r="V3443" s="106">
        <f t="shared" si="519"/>
        <v>296088</v>
      </c>
      <c r="W3443" s="106">
        <f t="shared" si="514"/>
        <v>296088</v>
      </c>
      <c r="X3443" s="107">
        <v>10</v>
      </c>
      <c r="Y3443" s="107" t="s">
        <v>35</v>
      </c>
      <c r="Z3443" s="22">
        <v>0.02</v>
      </c>
    </row>
    <row r="3444" spans="1:26" s="5" customFormat="1" ht="28.5" customHeight="1" thickBot="1" x14ac:dyDescent="0.25">
      <c r="A3444" s="119"/>
      <c r="B3444" s="20" t="s">
        <v>339</v>
      </c>
      <c r="C3444" s="20" t="s">
        <v>340</v>
      </c>
      <c r="D3444" s="20">
        <v>0</v>
      </c>
      <c r="E3444" s="20">
        <v>2</v>
      </c>
      <c r="F3444" s="20">
        <v>0</v>
      </c>
      <c r="G3444" s="20">
        <f>VLOOKUP(C3444,'[2]คำนวณภาษีทั้ง อปท.'!$P:$AA,12,0)</f>
        <v>2</v>
      </c>
      <c r="H3444" s="106">
        <f>SUM(D3444*400)+(E3444*100)+F3444</f>
        <v>200</v>
      </c>
      <c r="I3444" s="20">
        <v>100</v>
      </c>
      <c r="J3444" s="106">
        <f>H3444*I3444</f>
        <v>20000</v>
      </c>
      <c r="K3444" s="20">
        <v>2</v>
      </c>
      <c r="L3444" s="20"/>
      <c r="M3444" s="20"/>
      <c r="N3444" s="20">
        <v>2</v>
      </c>
      <c r="O3444" s="20"/>
      <c r="P3444" s="116">
        <v>100</v>
      </c>
      <c r="Q3444" s="106"/>
      <c r="R3444" s="106"/>
      <c r="S3444" s="20"/>
      <c r="T3444" s="20"/>
      <c r="U3444" s="106"/>
      <c r="V3444" s="106">
        <f t="shared" si="519"/>
        <v>20000</v>
      </c>
      <c r="W3444" s="106">
        <f t="shared" si="514"/>
        <v>20000</v>
      </c>
      <c r="X3444" s="107" t="s">
        <v>35</v>
      </c>
      <c r="Y3444" s="107">
        <f>W3444</f>
        <v>20000</v>
      </c>
      <c r="Z3444" s="22">
        <v>0.02</v>
      </c>
    </row>
    <row r="3445" spans="1:26" s="5" customFormat="1" ht="28.9" customHeight="1" thickBot="1" x14ac:dyDescent="0.25">
      <c r="A3445" s="119"/>
      <c r="B3445" s="20" t="s">
        <v>339</v>
      </c>
      <c r="C3445" s="20" t="s">
        <v>340</v>
      </c>
      <c r="D3445" s="20"/>
      <c r="E3445" s="20"/>
      <c r="F3445" s="20"/>
      <c r="G3445" s="20"/>
      <c r="H3445" s="106"/>
      <c r="I3445" s="20"/>
      <c r="J3445" s="106"/>
      <c r="K3445" s="20">
        <v>2</v>
      </c>
      <c r="L3445" s="11" t="s">
        <v>33</v>
      </c>
      <c r="M3445" s="20" t="s">
        <v>37</v>
      </c>
      <c r="N3445" s="20">
        <v>2</v>
      </c>
      <c r="O3445" s="20">
        <v>150</v>
      </c>
      <c r="P3445" s="116">
        <v>100</v>
      </c>
      <c r="Q3445" s="106">
        <v>8450</v>
      </c>
      <c r="R3445" s="106">
        <f>O3445*Q3445</f>
        <v>1267500</v>
      </c>
      <c r="S3445" s="20">
        <v>21</v>
      </c>
      <c r="T3445" s="20">
        <v>32</v>
      </c>
      <c r="U3445" s="106">
        <f>R3445*(100-T3445)%</f>
        <v>861900.00000000012</v>
      </c>
      <c r="V3445" s="106">
        <f t="shared" si="519"/>
        <v>861900.00000000012</v>
      </c>
      <c r="W3445" s="106">
        <f t="shared" si="514"/>
        <v>861900.00000000012</v>
      </c>
      <c r="X3445" s="107">
        <v>10</v>
      </c>
      <c r="Y3445" s="107" t="s">
        <v>35</v>
      </c>
      <c r="Z3445" s="22">
        <v>0.02</v>
      </c>
    </row>
    <row r="3446" spans="1:26" s="5" customFormat="1" ht="28.5" customHeight="1" thickBot="1" x14ac:dyDescent="0.25">
      <c r="A3446" s="119"/>
      <c r="B3446" s="20" t="s">
        <v>339</v>
      </c>
      <c r="C3446" s="20" t="s">
        <v>340</v>
      </c>
      <c r="D3446" s="20">
        <v>0</v>
      </c>
      <c r="E3446" s="20">
        <v>2</v>
      </c>
      <c r="F3446" s="20">
        <v>0</v>
      </c>
      <c r="G3446" s="20">
        <f>VLOOKUP(C3446,'[2]คำนวณภาษีทั้ง อปท.'!$P:$AA,12,0)</f>
        <v>2</v>
      </c>
      <c r="H3446" s="106">
        <f>SUM(D3446*400)+(E3446*100)+F3446</f>
        <v>200</v>
      </c>
      <c r="I3446" s="20">
        <v>100</v>
      </c>
      <c r="J3446" s="106">
        <f>H3446*I3446</f>
        <v>20000</v>
      </c>
      <c r="K3446" s="20">
        <v>2</v>
      </c>
      <c r="L3446" s="20"/>
      <c r="M3446" s="20"/>
      <c r="N3446" s="20">
        <v>2</v>
      </c>
      <c r="O3446" s="20"/>
      <c r="P3446" s="116">
        <v>100</v>
      </c>
      <c r="Q3446" s="106"/>
      <c r="R3446" s="106"/>
      <c r="S3446" s="20"/>
      <c r="T3446" s="20"/>
      <c r="U3446" s="106"/>
      <c r="V3446" s="106">
        <f t="shared" si="519"/>
        <v>20000</v>
      </c>
      <c r="W3446" s="106">
        <f t="shared" si="514"/>
        <v>20000</v>
      </c>
      <c r="X3446" s="107" t="s">
        <v>35</v>
      </c>
      <c r="Y3446" s="107">
        <f>W3446</f>
        <v>20000</v>
      </c>
      <c r="Z3446" s="22">
        <v>0.02</v>
      </c>
    </row>
    <row r="3447" spans="1:26" s="5" customFormat="1" ht="31.9" customHeight="1" thickBot="1" x14ac:dyDescent="0.25">
      <c r="A3447" s="119"/>
      <c r="B3447" s="20" t="s">
        <v>339</v>
      </c>
      <c r="C3447" s="20" t="s">
        <v>340</v>
      </c>
      <c r="D3447" s="20"/>
      <c r="E3447" s="20"/>
      <c r="F3447" s="20"/>
      <c r="G3447" s="20"/>
      <c r="H3447" s="106"/>
      <c r="I3447" s="20"/>
      <c r="J3447" s="106"/>
      <c r="K3447" s="20">
        <v>2</v>
      </c>
      <c r="L3447" s="11" t="s">
        <v>33</v>
      </c>
      <c r="M3447" s="20" t="s">
        <v>37</v>
      </c>
      <c r="N3447" s="20">
        <v>2</v>
      </c>
      <c r="O3447" s="20">
        <v>72</v>
      </c>
      <c r="P3447" s="116">
        <v>100</v>
      </c>
      <c r="Q3447" s="106">
        <v>8450</v>
      </c>
      <c r="R3447" s="106">
        <f>O3447*Q3447</f>
        <v>608400</v>
      </c>
      <c r="S3447" s="20">
        <v>13</v>
      </c>
      <c r="T3447" s="20">
        <v>16</v>
      </c>
      <c r="U3447" s="106">
        <f>R3447*(100-T3447)%</f>
        <v>511056</v>
      </c>
      <c r="V3447" s="106">
        <f t="shared" si="519"/>
        <v>511056</v>
      </c>
      <c r="W3447" s="106">
        <f t="shared" si="514"/>
        <v>511056</v>
      </c>
      <c r="X3447" s="107">
        <v>10</v>
      </c>
      <c r="Y3447" s="107" t="s">
        <v>35</v>
      </c>
      <c r="Z3447" s="22">
        <v>0.02</v>
      </c>
    </row>
    <row r="3448" spans="1:26" s="5" customFormat="1" ht="28.5" customHeight="1" thickBot="1" x14ac:dyDescent="0.25">
      <c r="A3448" s="119"/>
      <c r="B3448" s="20" t="s">
        <v>339</v>
      </c>
      <c r="C3448" s="20" t="s">
        <v>340</v>
      </c>
      <c r="D3448" s="20">
        <v>0</v>
      </c>
      <c r="E3448" s="20">
        <v>2</v>
      </c>
      <c r="F3448" s="20">
        <v>0</v>
      </c>
      <c r="G3448" s="20">
        <f>VLOOKUP(C3448,'[2]คำนวณภาษีทั้ง อปท.'!$P:$AA,12,0)</f>
        <v>2</v>
      </c>
      <c r="H3448" s="106">
        <f>SUM(D3448*400)+(E3448*100)+F3448</f>
        <v>200</v>
      </c>
      <c r="I3448" s="20">
        <v>100</v>
      </c>
      <c r="J3448" s="106">
        <f>H3448*I3448</f>
        <v>20000</v>
      </c>
      <c r="K3448" s="20">
        <v>2</v>
      </c>
      <c r="L3448" s="20"/>
      <c r="M3448" s="20"/>
      <c r="N3448" s="20">
        <v>2</v>
      </c>
      <c r="O3448" s="20"/>
      <c r="P3448" s="116">
        <v>100</v>
      </c>
      <c r="Q3448" s="106"/>
      <c r="R3448" s="106"/>
      <c r="S3448" s="20"/>
      <c r="T3448" s="20"/>
      <c r="U3448" s="106"/>
      <c r="V3448" s="106">
        <f t="shared" si="519"/>
        <v>20000</v>
      </c>
      <c r="W3448" s="106">
        <f t="shared" si="514"/>
        <v>20000</v>
      </c>
      <c r="X3448" s="107" t="s">
        <v>35</v>
      </c>
      <c r="Y3448" s="107">
        <f>W3448</f>
        <v>20000</v>
      </c>
      <c r="Z3448" s="22">
        <v>0.02</v>
      </c>
    </row>
    <row r="3449" spans="1:26" s="5" customFormat="1" ht="28.9" customHeight="1" thickBot="1" x14ac:dyDescent="0.25">
      <c r="A3449" s="119"/>
      <c r="B3449" s="20" t="s">
        <v>339</v>
      </c>
      <c r="C3449" s="20" t="s">
        <v>340</v>
      </c>
      <c r="D3449" s="20"/>
      <c r="E3449" s="20"/>
      <c r="F3449" s="20"/>
      <c r="G3449" s="20"/>
      <c r="H3449" s="106"/>
      <c r="I3449" s="20"/>
      <c r="J3449" s="106"/>
      <c r="K3449" s="20">
        <v>2</v>
      </c>
      <c r="L3449" s="11" t="s">
        <v>33</v>
      </c>
      <c r="M3449" s="20" t="s">
        <v>37</v>
      </c>
      <c r="N3449" s="20">
        <v>2</v>
      </c>
      <c r="O3449" s="20">
        <v>36</v>
      </c>
      <c r="P3449" s="116">
        <v>100</v>
      </c>
      <c r="Q3449" s="106">
        <v>8450</v>
      </c>
      <c r="R3449" s="106">
        <f>O3449*Q3449</f>
        <v>304200</v>
      </c>
      <c r="S3449" s="20">
        <v>33</v>
      </c>
      <c r="T3449" s="20">
        <v>56</v>
      </c>
      <c r="U3449" s="106">
        <f>R3449*(100-T3449)%</f>
        <v>133848</v>
      </c>
      <c r="V3449" s="106">
        <f t="shared" si="519"/>
        <v>133848</v>
      </c>
      <c r="W3449" s="106">
        <f t="shared" si="514"/>
        <v>133848</v>
      </c>
      <c r="X3449" s="107">
        <v>10</v>
      </c>
      <c r="Y3449" s="107" t="s">
        <v>35</v>
      </c>
      <c r="Z3449" s="22">
        <v>0.02</v>
      </c>
    </row>
    <row r="3450" spans="1:26" s="5" customFormat="1" ht="28.5" customHeight="1" thickBot="1" x14ac:dyDescent="0.25">
      <c r="A3450" s="119"/>
      <c r="B3450" s="20" t="s">
        <v>339</v>
      </c>
      <c r="C3450" s="20" t="s">
        <v>340</v>
      </c>
      <c r="D3450" s="20">
        <v>0</v>
      </c>
      <c r="E3450" s="20">
        <v>2</v>
      </c>
      <c r="F3450" s="20">
        <v>0</v>
      </c>
      <c r="G3450" s="20">
        <f>VLOOKUP(C3450,'[2]คำนวณภาษีทั้ง อปท.'!$P:$AA,12,0)</f>
        <v>2</v>
      </c>
      <c r="H3450" s="106">
        <f>SUM(D3450*400)+(E3450*100)+F3450</f>
        <v>200</v>
      </c>
      <c r="I3450" s="20">
        <v>100</v>
      </c>
      <c r="J3450" s="106">
        <f>H3450*I3450</f>
        <v>20000</v>
      </c>
      <c r="K3450" s="20">
        <v>2</v>
      </c>
      <c r="L3450" s="20"/>
      <c r="M3450" s="20"/>
      <c r="N3450" s="20">
        <v>2</v>
      </c>
      <c r="O3450" s="20"/>
      <c r="P3450" s="116">
        <v>100</v>
      </c>
      <c r="Q3450" s="106"/>
      <c r="R3450" s="106"/>
      <c r="S3450" s="20"/>
      <c r="T3450" s="20"/>
      <c r="U3450" s="106"/>
      <c r="V3450" s="106">
        <f t="shared" si="519"/>
        <v>20000</v>
      </c>
      <c r="W3450" s="106">
        <f t="shared" si="514"/>
        <v>20000</v>
      </c>
      <c r="X3450" s="107" t="s">
        <v>35</v>
      </c>
      <c r="Y3450" s="107">
        <f>W3450</f>
        <v>20000</v>
      </c>
      <c r="Z3450" s="22">
        <v>0.02</v>
      </c>
    </row>
    <row r="3451" spans="1:26" s="5" customFormat="1" ht="26.45" customHeight="1" thickBot="1" x14ac:dyDescent="0.25">
      <c r="A3451" s="120"/>
      <c r="B3451" s="20" t="s">
        <v>339</v>
      </c>
      <c r="C3451" s="20" t="s">
        <v>340</v>
      </c>
      <c r="D3451" s="20"/>
      <c r="E3451" s="20"/>
      <c r="F3451" s="20"/>
      <c r="G3451" s="20"/>
      <c r="H3451" s="106"/>
      <c r="I3451" s="20"/>
      <c r="J3451" s="106"/>
      <c r="K3451" s="20">
        <v>2</v>
      </c>
      <c r="L3451" s="11" t="s">
        <v>33</v>
      </c>
      <c r="M3451" s="20" t="s">
        <v>37</v>
      </c>
      <c r="N3451" s="20">
        <v>2</v>
      </c>
      <c r="O3451" s="20">
        <v>90</v>
      </c>
      <c r="P3451" s="116">
        <v>100</v>
      </c>
      <c r="Q3451" s="106">
        <v>8450</v>
      </c>
      <c r="R3451" s="106">
        <f>O3451*Q3451</f>
        <v>760500</v>
      </c>
      <c r="S3451" s="20">
        <v>25</v>
      </c>
      <c r="T3451" s="20">
        <v>40</v>
      </c>
      <c r="U3451" s="106">
        <f>R3451*(100-T3451)%</f>
        <v>456300</v>
      </c>
      <c r="V3451" s="106">
        <f t="shared" si="519"/>
        <v>456300</v>
      </c>
      <c r="W3451" s="106">
        <f t="shared" si="514"/>
        <v>456300</v>
      </c>
      <c r="X3451" s="107">
        <v>10</v>
      </c>
      <c r="Y3451" s="107" t="s">
        <v>35</v>
      </c>
      <c r="Z3451" s="22">
        <v>0.02</v>
      </c>
    </row>
    <row r="3452" spans="1:26" s="5" customFormat="1" ht="28.5" customHeight="1" thickBot="1" x14ac:dyDescent="0.25">
      <c r="A3452" s="20">
        <v>2908</v>
      </c>
      <c r="B3452" s="20" t="s">
        <v>339</v>
      </c>
      <c r="C3452" s="20" t="s">
        <v>341</v>
      </c>
      <c r="D3452" s="20">
        <v>7</v>
      </c>
      <c r="E3452" s="20">
        <v>3</v>
      </c>
      <c r="F3452" s="20">
        <v>68</v>
      </c>
      <c r="G3452" s="20">
        <v>1</v>
      </c>
      <c r="H3452" s="106">
        <f t="shared" ref="H3452:H3515" si="524">SUM(D3452*400)+(E3452*100)+F3452</f>
        <v>3168</v>
      </c>
      <c r="I3452" s="20">
        <v>100</v>
      </c>
      <c r="J3452" s="106">
        <f t="shared" ref="J3452:J3515" si="525">H3452*I3452</f>
        <v>316800</v>
      </c>
      <c r="K3452" s="20">
        <v>2</v>
      </c>
      <c r="L3452" s="20"/>
      <c r="M3452" s="20"/>
      <c r="N3452" s="20">
        <v>1</v>
      </c>
      <c r="O3452" s="20"/>
      <c r="P3452" s="116">
        <v>100</v>
      </c>
      <c r="Q3452" s="106"/>
      <c r="R3452" s="106"/>
      <c r="S3452" s="20"/>
      <c r="T3452" s="20"/>
      <c r="U3452" s="106"/>
      <c r="V3452" s="106">
        <f t="shared" si="519"/>
        <v>316800</v>
      </c>
      <c r="W3452" s="106">
        <f t="shared" si="514"/>
        <v>316800</v>
      </c>
      <c r="X3452" s="107" t="s">
        <v>35</v>
      </c>
      <c r="Y3452" s="107">
        <f t="shared" ref="Y3452:Y3515" si="526">W3452</f>
        <v>316800</v>
      </c>
      <c r="Z3452" s="22">
        <v>0.01</v>
      </c>
    </row>
    <row r="3453" spans="1:26" s="5" customFormat="1" ht="28.5" customHeight="1" thickBot="1" x14ac:dyDescent="0.25">
      <c r="A3453" s="20">
        <v>2909</v>
      </c>
      <c r="B3453" s="20" t="s">
        <v>339</v>
      </c>
      <c r="C3453" s="20" t="s">
        <v>342</v>
      </c>
      <c r="D3453" s="20">
        <v>6</v>
      </c>
      <c r="E3453" s="20">
        <v>0</v>
      </c>
      <c r="F3453" s="20">
        <v>0</v>
      </c>
      <c r="G3453" s="20">
        <v>1</v>
      </c>
      <c r="H3453" s="106">
        <f t="shared" si="524"/>
        <v>2400</v>
      </c>
      <c r="I3453" s="20">
        <v>100</v>
      </c>
      <c r="J3453" s="106">
        <f t="shared" si="525"/>
        <v>240000</v>
      </c>
      <c r="K3453" s="20">
        <v>2</v>
      </c>
      <c r="L3453" s="20"/>
      <c r="M3453" s="20"/>
      <c r="N3453" s="20">
        <v>1</v>
      </c>
      <c r="O3453" s="20"/>
      <c r="P3453" s="116">
        <v>100</v>
      </c>
      <c r="Q3453" s="106"/>
      <c r="R3453" s="106"/>
      <c r="S3453" s="20"/>
      <c r="T3453" s="20"/>
      <c r="U3453" s="106"/>
      <c r="V3453" s="106">
        <f t="shared" si="519"/>
        <v>240000</v>
      </c>
      <c r="W3453" s="106">
        <f t="shared" si="514"/>
        <v>240000</v>
      </c>
      <c r="X3453" s="107" t="s">
        <v>35</v>
      </c>
      <c r="Y3453" s="107">
        <f t="shared" si="526"/>
        <v>240000</v>
      </c>
      <c r="Z3453" s="22">
        <v>0.01</v>
      </c>
    </row>
    <row r="3454" spans="1:26" s="5" customFormat="1" ht="28.5" customHeight="1" thickBot="1" x14ac:dyDescent="0.25">
      <c r="A3454" s="20">
        <v>2910</v>
      </c>
      <c r="B3454" s="20" t="s">
        <v>339</v>
      </c>
      <c r="C3454" s="20" t="s">
        <v>343</v>
      </c>
      <c r="D3454" s="20">
        <v>1</v>
      </c>
      <c r="E3454" s="20">
        <v>2</v>
      </c>
      <c r="F3454" s="20">
        <v>67</v>
      </c>
      <c r="G3454" s="20">
        <v>1</v>
      </c>
      <c r="H3454" s="106">
        <f t="shared" si="524"/>
        <v>667</v>
      </c>
      <c r="I3454" s="20">
        <v>100</v>
      </c>
      <c r="J3454" s="106">
        <f t="shared" si="525"/>
        <v>66700</v>
      </c>
      <c r="K3454" s="20">
        <v>2</v>
      </c>
      <c r="L3454" s="20"/>
      <c r="M3454" s="20"/>
      <c r="N3454" s="20">
        <v>1</v>
      </c>
      <c r="O3454" s="20"/>
      <c r="P3454" s="116">
        <v>100</v>
      </c>
      <c r="Q3454" s="106"/>
      <c r="R3454" s="106"/>
      <c r="S3454" s="20"/>
      <c r="T3454" s="20"/>
      <c r="U3454" s="106"/>
      <c r="V3454" s="106">
        <f t="shared" si="519"/>
        <v>66700</v>
      </c>
      <c r="W3454" s="106">
        <f t="shared" si="514"/>
        <v>66700</v>
      </c>
      <c r="X3454" s="107" t="s">
        <v>35</v>
      </c>
      <c r="Y3454" s="107">
        <f t="shared" si="526"/>
        <v>66700</v>
      </c>
      <c r="Z3454" s="22">
        <v>0.01</v>
      </c>
    </row>
    <row r="3455" spans="1:26" s="5" customFormat="1" ht="28.5" customHeight="1" thickBot="1" x14ac:dyDescent="0.25">
      <c r="A3455" s="20">
        <v>2911</v>
      </c>
      <c r="B3455" s="20" t="s">
        <v>339</v>
      </c>
      <c r="C3455" s="20" t="s">
        <v>344</v>
      </c>
      <c r="D3455" s="20">
        <v>12</v>
      </c>
      <c r="E3455" s="20">
        <v>0</v>
      </c>
      <c r="F3455" s="20">
        <v>0</v>
      </c>
      <c r="G3455" s="20">
        <v>1</v>
      </c>
      <c r="H3455" s="106">
        <f t="shared" si="524"/>
        <v>4800</v>
      </c>
      <c r="I3455" s="20">
        <v>100</v>
      </c>
      <c r="J3455" s="106">
        <f t="shared" si="525"/>
        <v>480000</v>
      </c>
      <c r="K3455" s="20">
        <v>2</v>
      </c>
      <c r="L3455" s="20"/>
      <c r="M3455" s="20"/>
      <c r="N3455" s="20">
        <v>1</v>
      </c>
      <c r="O3455" s="20"/>
      <c r="P3455" s="116">
        <v>100</v>
      </c>
      <c r="Q3455" s="106"/>
      <c r="R3455" s="106"/>
      <c r="S3455" s="20"/>
      <c r="T3455" s="20"/>
      <c r="U3455" s="106"/>
      <c r="V3455" s="106">
        <f t="shared" si="519"/>
        <v>480000</v>
      </c>
      <c r="W3455" s="106">
        <f t="shared" si="514"/>
        <v>480000</v>
      </c>
      <c r="X3455" s="107" t="s">
        <v>35</v>
      </c>
      <c r="Y3455" s="107">
        <f t="shared" si="526"/>
        <v>480000</v>
      </c>
      <c r="Z3455" s="22">
        <v>0.01</v>
      </c>
    </row>
    <row r="3456" spans="1:26" s="5" customFormat="1" ht="28.5" customHeight="1" thickBot="1" x14ac:dyDescent="0.25">
      <c r="A3456" s="20">
        <v>2912</v>
      </c>
      <c r="B3456" s="20" t="s">
        <v>339</v>
      </c>
      <c r="C3456" s="20" t="s">
        <v>345</v>
      </c>
      <c r="D3456" s="20">
        <v>6</v>
      </c>
      <c r="E3456" s="20">
        <v>1</v>
      </c>
      <c r="F3456" s="20">
        <v>31</v>
      </c>
      <c r="G3456" s="20">
        <v>1</v>
      </c>
      <c r="H3456" s="106">
        <f t="shared" si="524"/>
        <v>2531</v>
      </c>
      <c r="I3456" s="20">
        <v>100</v>
      </c>
      <c r="J3456" s="106">
        <f t="shared" si="525"/>
        <v>253100</v>
      </c>
      <c r="K3456" s="20">
        <v>2</v>
      </c>
      <c r="L3456" s="20"/>
      <c r="M3456" s="20"/>
      <c r="N3456" s="20">
        <v>1</v>
      </c>
      <c r="O3456" s="20"/>
      <c r="P3456" s="116">
        <v>100</v>
      </c>
      <c r="Q3456" s="106"/>
      <c r="R3456" s="106"/>
      <c r="S3456" s="20"/>
      <c r="T3456" s="20"/>
      <c r="U3456" s="106"/>
      <c r="V3456" s="106">
        <f t="shared" si="519"/>
        <v>253100</v>
      </c>
      <c r="W3456" s="106">
        <f t="shared" si="514"/>
        <v>253100</v>
      </c>
      <c r="X3456" s="107" t="s">
        <v>35</v>
      </c>
      <c r="Y3456" s="107">
        <f t="shared" si="526"/>
        <v>253100</v>
      </c>
      <c r="Z3456" s="22">
        <v>0.01</v>
      </c>
    </row>
    <row r="3457" spans="1:26" s="5" customFormat="1" ht="28.5" customHeight="1" thickBot="1" x14ac:dyDescent="0.25">
      <c r="A3457" s="20">
        <v>2913</v>
      </c>
      <c r="B3457" s="20" t="s">
        <v>339</v>
      </c>
      <c r="C3457" s="20" t="s">
        <v>346</v>
      </c>
      <c r="D3457" s="20">
        <v>18</v>
      </c>
      <c r="E3457" s="20">
        <v>3</v>
      </c>
      <c r="F3457" s="20">
        <v>10</v>
      </c>
      <c r="G3457" s="20">
        <v>1</v>
      </c>
      <c r="H3457" s="106">
        <f t="shared" si="524"/>
        <v>7510</v>
      </c>
      <c r="I3457" s="20">
        <v>100</v>
      </c>
      <c r="J3457" s="106">
        <f t="shared" si="525"/>
        <v>751000</v>
      </c>
      <c r="K3457" s="20">
        <v>2</v>
      </c>
      <c r="L3457" s="20"/>
      <c r="M3457" s="20"/>
      <c r="N3457" s="20">
        <v>1</v>
      </c>
      <c r="O3457" s="20"/>
      <c r="P3457" s="116">
        <v>100</v>
      </c>
      <c r="Q3457" s="106"/>
      <c r="R3457" s="106"/>
      <c r="S3457" s="20"/>
      <c r="T3457" s="20"/>
      <c r="U3457" s="106"/>
      <c r="V3457" s="106">
        <f t="shared" si="519"/>
        <v>751000</v>
      </c>
      <c r="W3457" s="106">
        <f t="shared" si="514"/>
        <v>751000</v>
      </c>
      <c r="X3457" s="107" t="s">
        <v>35</v>
      </c>
      <c r="Y3457" s="107">
        <f t="shared" si="526"/>
        <v>751000</v>
      </c>
      <c r="Z3457" s="22">
        <v>0.01</v>
      </c>
    </row>
    <row r="3458" spans="1:26" s="5" customFormat="1" ht="28.5" customHeight="1" thickBot="1" x14ac:dyDescent="0.25">
      <c r="A3458" s="20">
        <v>2914</v>
      </c>
      <c r="B3458" s="20" t="s">
        <v>339</v>
      </c>
      <c r="C3458" s="20" t="s">
        <v>347</v>
      </c>
      <c r="D3458" s="20">
        <v>8</v>
      </c>
      <c r="E3458" s="20">
        <v>2</v>
      </c>
      <c r="F3458" s="20">
        <v>83</v>
      </c>
      <c r="G3458" s="20">
        <v>1</v>
      </c>
      <c r="H3458" s="106">
        <f t="shared" si="524"/>
        <v>3483</v>
      </c>
      <c r="I3458" s="20">
        <v>100</v>
      </c>
      <c r="J3458" s="106">
        <f t="shared" si="525"/>
        <v>348300</v>
      </c>
      <c r="K3458" s="20">
        <v>2</v>
      </c>
      <c r="L3458" s="20"/>
      <c r="M3458" s="20"/>
      <c r="N3458" s="20">
        <v>1</v>
      </c>
      <c r="O3458" s="20"/>
      <c r="P3458" s="116">
        <v>100</v>
      </c>
      <c r="Q3458" s="106"/>
      <c r="R3458" s="106"/>
      <c r="S3458" s="20"/>
      <c r="T3458" s="20"/>
      <c r="U3458" s="106"/>
      <c r="V3458" s="106">
        <f t="shared" si="519"/>
        <v>348300</v>
      </c>
      <c r="W3458" s="106">
        <f t="shared" ref="W3458:W3521" si="527">V3458</f>
        <v>348300</v>
      </c>
      <c r="X3458" s="107" t="s">
        <v>35</v>
      </c>
      <c r="Y3458" s="107">
        <f t="shared" si="526"/>
        <v>348300</v>
      </c>
      <c r="Z3458" s="22">
        <v>0.01</v>
      </c>
    </row>
    <row r="3459" spans="1:26" s="5" customFormat="1" ht="28.5" customHeight="1" thickBot="1" x14ac:dyDescent="0.25">
      <c r="A3459" s="20">
        <v>2915</v>
      </c>
      <c r="B3459" s="20" t="s">
        <v>339</v>
      </c>
      <c r="C3459" s="20" t="s">
        <v>348</v>
      </c>
      <c r="D3459" s="20">
        <v>6</v>
      </c>
      <c r="E3459" s="20">
        <v>0</v>
      </c>
      <c r="F3459" s="20">
        <v>0</v>
      </c>
      <c r="G3459" s="20">
        <v>1</v>
      </c>
      <c r="H3459" s="106">
        <f t="shared" si="524"/>
        <v>2400</v>
      </c>
      <c r="I3459" s="20">
        <v>100</v>
      </c>
      <c r="J3459" s="106">
        <f t="shared" si="525"/>
        <v>240000</v>
      </c>
      <c r="K3459" s="20">
        <v>2</v>
      </c>
      <c r="L3459" s="20"/>
      <c r="M3459" s="20"/>
      <c r="N3459" s="20">
        <v>1</v>
      </c>
      <c r="O3459" s="20"/>
      <c r="P3459" s="116">
        <v>100</v>
      </c>
      <c r="Q3459" s="106"/>
      <c r="R3459" s="106"/>
      <c r="S3459" s="20"/>
      <c r="T3459" s="20"/>
      <c r="U3459" s="106"/>
      <c r="V3459" s="106">
        <f t="shared" si="519"/>
        <v>240000</v>
      </c>
      <c r="W3459" s="106">
        <f t="shared" si="527"/>
        <v>240000</v>
      </c>
      <c r="X3459" s="107" t="s">
        <v>35</v>
      </c>
      <c r="Y3459" s="107">
        <f t="shared" si="526"/>
        <v>240000</v>
      </c>
      <c r="Z3459" s="22">
        <v>0.01</v>
      </c>
    </row>
    <row r="3460" spans="1:26" s="5" customFormat="1" ht="28.5" customHeight="1" thickBot="1" x14ac:dyDescent="0.25">
      <c r="A3460" s="20">
        <v>2916</v>
      </c>
      <c r="B3460" s="20" t="s">
        <v>339</v>
      </c>
      <c r="C3460" s="20" t="s">
        <v>349</v>
      </c>
      <c r="D3460" s="20">
        <v>11</v>
      </c>
      <c r="E3460" s="20">
        <v>0</v>
      </c>
      <c r="F3460" s="20">
        <v>0</v>
      </c>
      <c r="G3460" s="20">
        <v>1</v>
      </c>
      <c r="H3460" s="106">
        <f t="shared" si="524"/>
        <v>4400</v>
      </c>
      <c r="I3460" s="20">
        <v>100</v>
      </c>
      <c r="J3460" s="106">
        <f t="shared" si="525"/>
        <v>440000</v>
      </c>
      <c r="K3460" s="20">
        <v>2</v>
      </c>
      <c r="L3460" s="20"/>
      <c r="M3460" s="20"/>
      <c r="N3460" s="20">
        <v>1</v>
      </c>
      <c r="O3460" s="20"/>
      <c r="P3460" s="116">
        <v>100</v>
      </c>
      <c r="Q3460" s="106"/>
      <c r="R3460" s="106"/>
      <c r="S3460" s="20"/>
      <c r="T3460" s="20"/>
      <c r="U3460" s="106"/>
      <c r="V3460" s="106">
        <f t="shared" si="519"/>
        <v>440000</v>
      </c>
      <c r="W3460" s="106">
        <f t="shared" si="527"/>
        <v>440000</v>
      </c>
      <c r="X3460" s="107" t="s">
        <v>35</v>
      </c>
      <c r="Y3460" s="107">
        <f t="shared" si="526"/>
        <v>440000</v>
      </c>
      <c r="Z3460" s="22">
        <v>0.01</v>
      </c>
    </row>
    <row r="3461" spans="1:26" s="5" customFormat="1" ht="28.5" customHeight="1" thickBot="1" x14ac:dyDescent="0.25">
      <c r="A3461" s="20">
        <v>2917</v>
      </c>
      <c r="B3461" s="20" t="s">
        <v>339</v>
      </c>
      <c r="C3461" s="20" t="s">
        <v>350</v>
      </c>
      <c r="D3461" s="20">
        <v>10</v>
      </c>
      <c r="E3461" s="20">
        <v>0</v>
      </c>
      <c r="F3461" s="20">
        <v>0</v>
      </c>
      <c r="G3461" s="20">
        <v>1</v>
      </c>
      <c r="H3461" s="106">
        <f t="shared" si="524"/>
        <v>4000</v>
      </c>
      <c r="I3461" s="20">
        <v>100</v>
      </c>
      <c r="J3461" s="106">
        <f t="shared" si="525"/>
        <v>400000</v>
      </c>
      <c r="K3461" s="20">
        <v>2</v>
      </c>
      <c r="L3461" s="20"/>
      <c r="M3461" s="20"/>
      <c r="N3461" s="20">
        <v>1</v>
      </c>
      <c r="O3461" s="20"/>
      <c r="P3461" s="116">
        <v>100</v>
      </c>
      <c r="Q3461" s="106"/>
      <c r="R3461" s="106"/>
      <c r="S3461" s="20"/>
      <c r="T3461" s="20"/>
      <c r="U3461" s="106"/>
      <c r="V3461" s="106">
        <f t="shared" si="519"/>
        <v>400000</v>
      </c>
      <c r="W3461" s="106">
        <f t="shared" si="527"/>
        <v>400000</v>
      </c>
      <c r="X3461" s="107" t="s">
        <v>35</v>
      </c>
      <c r="Y3461" s="107">
        <f t="shared" si="526"/>
        <v>400000</v>
      </c>
      <c r="Z3461" s="22">
        <v>0.01</v>
      </c>
    </row>
    <row r="3462" spans="1:26" s="5" customFormat="1" ht="28.5" customHeight="1" thickBot="1" x14ac:dyDescent="0.25">
      <c r="A3462" s="20">
        <v>2918</v>
      </c>
      <c r="B3462" s="20" t="s">
        <v>339</v>
      </c>
      <c r="C3462" s="20" t="s">
        <v>351</v>
      </c>
      <c r="D3462" s="20">
        <v>10</v>
      </c>
      <c r="E3462" s="20">
        <v>1</v>
      </c>
      <c r="F3462" s="20">
        <v>67</v>
      </c>
      <c r="G3462" s="20">
        <v>1</v>
      </c>
      <c r="H3462" s="106">
        <f t="shared" si="524"/>
        <v>4167</v>
      </c>
      <c r="I3462" s="20">
        <v>100</v>
      </c>
      <c r="J3462" s="106">
        <f t="shared" si="525"/>
        <v>416700</v>
      </c>
      <c r="K3462" s="20">
        <v>2</v>
      </c>
      <c r="L3462" s="20"/>
      <c r="M3462" s="20"/>
      <c r="N3462" s="20">
        <v>1</v>
      </c>
      <c r="O3462" s="20"/>
      <c r="P3462" s="116">
        <v>100</v>
      </c>
      <c r="Q3462" s="106"/>
      <c r="R3462" s="106"/>
      <c r="S3462" s="20"/>
      <c r="T3462" s="20"/>
      <c r="U3462" s="106"/>
      <c r="V3462" s="106">
        <f t="shared" si="519"/>
        <v>416700</v>
      </c>
      <c r="W3462" s="106">
        <f t="shared" si="527"/>
        <v>416700</v>
      </c>
      <c r="X3462" s="107" t="s">
        <v>35</v>
      </c>
      <c r="Y3462" s="107">
        <f t="shared" si="526"/>
        <v>416700</v>
      </c>
      <c r="Z3462" s="22">
        <v>0.01</v>
      </c>
    </row>
    <row r="3463" spans="1:26" s="5" customFormat="1" ht="28.5" customHeight="1" thickBot="1" x14ac:dyDescent="0.25">
      <c r="A3463" s="20">
        <v>2919</v>
      </c>
      <c r="B3463" s="20" t="s">
        <v>339</v>
      </c>
      <c r="C3463" s="20" t="s">
        <v>352</v>
      </c>
      <c r="D3463" s="20">
        <v>2</v>
      </c>
      <c r="E3463" s="20">
        <v>0</v>
      </c>
      <c r="F3463" s="20">
        <v>0</v>
      </c>
      <c r="G3463" s="20">
        <v>1</v>
      </c>
      <c r="H3463" s="106">
        <f t="shared" si="524"/>
        <v>800</v>
      </c>
      <c r="I3463" s="20">
        <v>100</v>
      </c>
      <c r="J3463" s="106">
        <f t="shared" si="525"/>
        <v>80000</v>
      </c>
      <c r="K3463" s="20">
        <v>2</v>
      </c>
      <c r="L3463" s="20"/>
      <c r="M3463" s="20"/>
      <c r="N3463" s="20">
        <v>1</v>
      </c>
      <c r="O3463" s="20"/>
      <c r="P3463" s="116">
        <v>100</v>
      </c>
      <c r="Q3463" s="106"/>
      <c r="R3463" s="106"/>
      <c r="S3463" s="20"/>
      <c r="T3463" s="20"/>
      <c r="U3463" s="106"/>
      <c r="V3463" s="106">
        <f t="shared" si="519"/>
        <v>80000</v>
      </c>
      <c r="W3463" s="106">
        <f t="shared" si="527"/>
        <v>80000</v>
      </c>
      <c r="X3463" s="107" t="s">
        <v>35</v>
      </c>
      <c r="Y3463" s="107">
        <f t="shared" si="526"/>
        <v>80000</v>
      </c>
      <c r="Z3463" s="22">
        <v>0.01</v>
      </c>
    </row>
    <row r="3464" spans="1:26" s="5" customFormat="1" ht="28.5" customHeight="1" thickBot="1" x14ac:dyDescent="0.25">
      <c r="A3464" s="20">
        <v>2920</v>
      </c>
      <c r="B3464" s="20" t="s">
        <v>339</v>
      </c>
      <c r="C3464" s="20" t="s">
        <v>353</v>
      </c>
      <c r="D3464" s="20">
        <v>7</v>
      </c>
      <c r="E3464" s="20">
        <v>2</v>
      </c>
      <c r="F3464" s="20">
        <v>0</v>
      </c>
      <c r="G3464" s="20">
        <v>1</v>
      </c>
      <c r="H3464" s="106">
        <f t="shared" si="524"/>
        <v>3000</v>
      </c>
      <c r="I3464" s="20">
        <v>100</v>
      </c>
      <c r="J3464" s="106">
        <f t="shared" si="525"/>
        <v>300000</v>
      </c>
      <c r="K3464" s="20">
        <v>2</v>
      </c>
      <c r="L3464" s="20"/>
      <c r="M3464" s="20"/>
      <c r="N3464" s="20">
        <v>1</v>
      </c>
      <c r="O3464" s="20"/>
      <c r="P3464" s="116">
        <v>100</v>
      </c>
      <c r="Q3464" s="106"/>
      <c r="R3464" s="106"/>
      <c r="S3464" s="20"/>
      <c r="T3464" s="20"/>
      <c r="U3464" s="106"/>
      <c r="V3464" s="106">
        <f t="shared" si="519"/>
        <v>300000</v>
      </c>
      <c r="W3464" s="106">
        <f t="shared" si="527"/>
        <v>300000</v>
      </c>
      <c r="X3464" s="107" t="s">
        <v>35</v>
      </c>
      <c r="Y3464" s="107">
        <f t="shared" si="526"/>
        <v>300000</v>
      </c>
      <c r="Z3464" s="22">
        <v>0.01</v>
      </c>
    </row>
    <row r="3465" spans="1:26" s="5" customFormat="1" ht="28.5" customHeight="1" thickBot="1" x14ac:dyDescent="0.25">
      <c r="A3465" s="20">
        <v>2921</v>
      </c>
      <c r="B3465" s="20" t="s">
        <v>339</v>
      </c>
      <c r="C3465" s="20" t="s">
        <v>354</v>
      </c>
      <c r="D3465" s="20">
        <v>9</v>
      </c>
      <c r="E3465" s="20">
        <v>0</v>
      </c>
      <c r="F3465" s="20">
        <v>40</v>
      </c>
      <c r="G3465" s="20">
        <v>1</v>
      </c>
      <c r="H3465" s="106">
        <f t="shared" si="524"/>
        <v>3640</v>
      </c>
      <c r="I3465" s="20">
        <v>100</v>
      </c>
      <c r="J3465" s="106">
        <f t="shared" si="525"/>
        <v>364000</v>
      </c>
      <c r="K3465" s="20">
        <v>2</v>
      </c>
      <c r="L3465" s="20"/>
      <c r="M3465" s="20"/>
      <c r="N3465" s="20">
        <v>1</v>
      </c>
      <c r="O3465" s="20"/>
      <c r="P3465" s="116">
        <v>100</v>
      </c>
      <c r="Q3465" s="106"/>
      <c r="R3465" s="106"/>
      <c r="S3465" s="20"/>
      <c r="T3465" s="20"/>
      <c r="U3465" s="106"/>
      <c r="V3465" s="106">
        <f t="shared" si="519"/>
        <v>364000</v>
      </c>
      <c r="W3465" s="106">
        <f t="shared" si="527"/>
        <v>364000</v>
      </c>
      <c r="X3465" s="107" t="s">
        <v>35</v>
      </c>
      <c r="Y3465" s="107">
        <f t="shared" si="526"/>
        <v>364000</v>
      </c>
      <c r="Z3465" s="22">
        <v>0.01</v>
      </c>
    </row>
    <row r="3466" spans="1:26" s="5" customFormat="1" ht="28.5" customHeight="1" thickBot="1" x14ac:dyDescent="0.25">
      <c r="A3466" s="20">
        <v>2922</v>
      </c>
      <c r="B3466" s="20" t="s">
        <v>339</v>
      </c>
      <c r="C3466" s="20" t="s">
        <v>355</v>
      </c>
      <c r="D3466" s="20">
        <v>4</v>
      </c>
      <c r="E3466" s="20">
        <v>3</v>
      </c>
      <c r="F3466" s="20">
        <v>75</v>
      </c>
      <c r="G3466" s="20">
        <v>1</v>
      </c>
      <c r="H3466" s="106">
        <f t="shared" si="524"/>
        <v>1975</v>
      </c>
      <c r="I3466" s="20">
        <v>100</v>
      </c>
      <c r="J3466" s="106">
        <f t="shared" si="525"/>
        <v>197500</v>
      </c>
      <c r="K3466" s="20">
        <v>2</v>
      </c>
      <c r="L3466" s="20"/>
      <c r="M3466" s="20"/>
      <c r="N3466" s="20">
        <v>1</v>
      </c>
      <c r="O3466" s="20"/>
      <c r="P3466" s="116">
        <v>100</v>
      </c>
      <c r="Q3466" s="106"/>
      <c r="R3466" s="106"/>
      <c r="S3466" s="20"/>
      <c r="T3466" s="20"/>
      <c r="U3466" s="106"/>
      <c r="V3466" s="106">
        <f t="shared" si="519"/>
        <v>197500</v>
      </c>
      <c r="W3466" s="106">
        <f t="shared" si="527"/>
        <v>197500</v>
      </c>
      <c r="X3466" s="107" t="s">
        <v>35</v>
      </c>
      <c r="Y3466" s="107">
        <f t="shared" si="526"/>
        <v>197500</v>
      </c>
      <c r="Z3466" s="22">
        <v>0.01</v>
      </c>
    </row>
    <row r="3467" spans="1:26" s="5" customFormat="1" ht="28.5" customHeight="1" thickBot="1" x14ac:dyDescent="0.25">
      <c r="A3467" s="20">
        <v>2923</v>
      </c>
      <c r="B3467" s="20" t="s">
        <v>339</v>
      </c>
      <c r="C3467" s="20" t="s">
        <v>356</v>
      </c>
      <c r="D3467" s="20">
        <v>9</v>
      </c>
      <c r="E3467" s="20">
        <v>0</v>
      </c>
      <c r="F3467" s="20">
        <v>0</v>
      </c>
      <c r="G3467" s="20">
        <v>1</v>
      </c>
      <c r="H3467" s="106">
        <f t="shared" si="524"/>
        <v>3600</v>
      </c>
      <c r="I3467" s="20">
        <v>100</v>
      </c>
      <c r="J3467" s="106">
        <f t="shared" si="525"/>
        <v>360000</v>
      </c>
      <c r="K3467" s="20">
        <v>2</v>
      </c>
      <c r="L3467" s="20"/>
      <c r="M3467" s="20"/>
      <c r="N3467" s="20">
        <v>1</v>
      </c>
      <c r="O3467" s="20"/>
      <c r="P3467" s="116">
        <v>100</v>
      </c>
      <c r="Q3467" s="106"/>
      <c r="R3467" s="106"/>
      <c r="S3467" s="20"/>
      <c r="T3467" s="20"/>
      <c r="U3467" s="106"/>
      <c r="V3467" s="106">
        <f t="shared" si="519"/>
        <v>360000</v>
      </c>
      <c r="W3467" s="106">
        <f t="shared" si="527"/>
        <v>360000</v>
      </c>
      <c r="X3467" s="107" t="s">
        <v>35</v>
      </c>
      <c r="Y3467" s="107">
        <f t="shared" si="526"/>
        <v>360000</v>
      </c>
      <c r="Z3467" s="22">
        <v>0.01</v>
      </c>
    </row>
    <row r="3468" spans="1:26" s="5" customFormat="1" ht="28.5" customHeight="1" thickBot="1" x14ac:dyDescent="0.25">
      <c r="A3468" s="20">
        <v>2924</v>
      </c>
      <c r="B3468" s="20" t="s">
        <v>339</v>
      </c>
      <c r="C3468" s="20" t="s">
        <v>357</v>
      </c>
      <c r="D3468" s="20">
        <v>8</v>
      </c>
      <c r="E3468" s="20">
        <v>0</v>
      </c>
      <c r="F3468" s="20">
        <v>0</v>
      </c>
      <c r="G3468" s="20">
        <v>1</v>
      </c>
      <c r="H3468" s="106">
        <f t="shared" si="524"/>
        <v>3200</v>
      </c>
      <c r="I3468" s="20">
        <v>100</v>
      </c>
      <c r="J3468" s="106">
        <f t="shared" si="525"/>
        <v>320000</v>
      </c>
      <c r="K3468" s="20">
        <v>2</v>
      </c>
      <c r="L3468" s="20"/>
      <c r="M3468" s="20"/>
      <c r="N3468" s="20">
        <v>1</v>
      </c>
      <c r="O3468" s="20"/>
      <c r="P3468" s="116">
        <v>100</v>
      </c>
      <c r="Q3468" s="106"/>
      <c r="R3468" s="106"/>
      <c r="S3468" s="20"/>
      <c r="T3468" s="20"/>
      <c r="U3468" s="106"/>
      <c r="V3468" s="106">
        <f t="shared" si="519"/>
        <v>320000</v>
      </c>
      <c r="W3468" s="106">
        <f t="shared" si="527"/>
        <v>320000</v>
      </c>
      <c r="X3468" s="107" t="s">
        <v>35</v>
      </c>
      <c r="Y3468" s="107">
        <f t="shared" si="526"/>
        <v>320000</v>
      </c>
      <c r="Z3468" s="22">
        <v>0.01</v>
      </c>
    </row>
    <row r="3469" spans="1:26" s="5" customFormat="1" ht="28.5" customHeight="1" thickBot="1" x14ac:dyDescent="0.25">
      <c r="A3469" s="20">
        <v>2925</v>
      </c>
      <c r="B3469" s="20" t="s">
        <v>339</v>
      </c>
      <c r="C3469" s="20" t="s">
        <v>358</v>
      </c>
      <c r="D3469" s="20">
        <v>8</v>
      </c>
      <c r="E3469" s="20">
        <v>0</v>
      </c>
      <c r="F3469" s="20">
        <v>0</v>
      </c>
      <c r="G3469" s="20">
        <v>1</v>
      </c>
      <c r="H3469" s="106">
        <f t="shared" si="524"/>
        <v>3200</v>
      </c>
      <c r="I3469" s="20">
        <v>100</v>
      </c>
      <c r="J3469" s="106">
        <f t="shared" si="525"/>
        <v>320000</v>
      </c>
      <c r="K3469" s="20">
        <v>2</v>
      </c>
      <c r="L3469" s="20"/>
      <c r="M3469" s="20"/>
      <c r="N3469" s="20">
        <v>1</v>
      </c>
      <c r="O3469" s="20"/>
      <c r="P3469" s="116">
        <v>100</v>
      </c>
      <c r="Q3469" s="106"/>
      <c r="R3469" s="106"/>
      <c r="S3469" s="20"/>
      <c r="T3469" s="20"/>
      <c r="U3469" s="106"/>
      <c r="V3469" s="106">
        <f t="shared" si="519"/>
        <v>320000</v>
      </c>
      <c r="W3469" s="106">
        <f t="shared" si="527"/>
        <v>320000</v>
      </c>
      <c r="X3469" s="107" t="s">
        <v>35</v>
      </c>
      <c r="Y3469" s="107">
        <f t="shared" si="526"/>
        <v>320000</v>
      </c>
      <c r="Z3469" s="22">
        <v>0.01</v>
      </c>
    </row>
    <row r="3470" spans="1:26" s="5" customFormat="1" ht="28.5" customHeight="1" thickBot="1" x14ac:dyDescent="0.25">
      <c r="A3470" s="20">
        <v>2926</v>
      </c>
      <c r="B3470" s="20" t="s">
        <v>339</v>
      </c>
      <c r="C3470" s="20" t="s">
        <v>359</v>
      </c>
      <c r="D3470" s="20">
        <v>2</v>
      </c>
      <c r="E3470" s="20">
        <v>1</v>
      </c>
      <c r="F3470" s="20">
        <v>37</v>
      </c>
      <c r="G3470" s="20">
        <v>1</v>
      </c>
      <c r="H3470" s="106">
        <f t="shared" si="524"/>
        <v>937</v>
      </c>
      <c r="I3470" s="20">
        <v>100</v>
      </c>
      <c r="J3470" s="106">
        <f t="shared" si="525"/>
        <v>93700</v>
      </c>
      <c r="K3470" s="20">
        <v>2</v>
      </c>
      <c r="L3470" s="20"/>
      <c r="M3470" s="20"/>
      <c r="N3470" s="20">
        <v>1</v>
      </c>
      <c r="O3470" s="20"/>
      <c r="P3470" s="116">
        <v>100</v>
      </c>
      <c r="Q3470" s="106"/>
      <c r="R3470" s="106"/>
      <c r="S3470" s="20"/>
      <c r="T3470" s="20"/>
      <c r="U3470" s="106"/>
      <c r="V3470" s="106">
        <f t="shared" si="519"/>
        <v>93700</v>
      </c>
      <c r="W3470" s="106">
        <f t="shared" si="527"/>
        <v>93700</v>
      </c>
      <c r="X3470" s="107" t="s">
        <v>35</v>
      </c>
      <c r="Y3470" s="107">
        <f t="shared" si="526"/>
        <v>93700</v>
      </c>
      <c r="Z3470" s="22">
        <v>0.01</v>
      </c>
    </row>
    <row r="3471" spans="1:26" s="5" customFormat="1" ht="28.5" customHeight="1" thickBot="1" x14ac:dyDescent="0.25">
      <c r="A3471" s="20">
        <v>2927</v>
      </c>
      <c r="B3471" s="20" t="s">
        <v>339</v>
      </c>
      <c r="C3471" s="20" t="s">
        <v>360</v>
      </c>
      <c r="D3471" s="20">
        <v>4</v>
      </c>
      <c r="E3471" s="20">
        <v>3</v>
      </c>
      <c r="F3471" s="20">
        <v>89</v>
      </c>
      <c r="G3471" s="20">
        <v>1</v>
      </c>
      <c r="H3471" s="106">
        <f t="shared" si="524"/>
        <v>1989</v>
      </c>
      <c r="I3471" s="20">
        <v>100</v>
      </c>
      <c r="J3471" s="106">
        <f t="shared" si="525"/>
        <v>198900</v>
      </c>
      <c r="K3471" s="20">
        <v>2</v>
      </c>
      <c r="L3471" s="20"/>
      <c r="M3471" s="20"/>
      <c r="N3471" s="20">
        <v>1</v>
      </c>
      <c r="O3471" s="20"/>
      <c r="P3471" s="116">
        <v>100</v>
      </c>
      <c r="Q3471" s="106"/>
      <c r="R3471" s="106"/>
      <c r="S3471" s="20"/>
      <c r="T3471" s="20"/>
      <c r="U3471" s="106"/>
      <c r="V3471" s="106">
        <f t="shared" si="519"/>
        <v>198900</v>
      </c>
      <c r="W3471" s="106">
        <f t="shared" si="527"/>
        <v>198900</v>
      </c>
      <c r="X3471" s="107" t="s">
        <v>35</v>
      </c>
      <c r="Y3471" s="107">
        <f t="shared" si="526"/>
        <v>198900</v>
      </c>
      <c r="Z3471" s="22">
        <v>0.01</v>
      </c>
    </row>
    <row r="3472" spans="1:26" s="5" customFormat="1" ht="28.5" customHeight="1" thickBot="1" x14ac:dyDescent="0.25">
      <c r="A3472" s="20">
        <v>2928</v>
      </c>
      <c r="B3472" s="20" t="s">
        <v>339</v>
      </c>
      <c r="C3472" s="20" t="s">
        <v>361</v>
      </c>
      <c r="D3472" s="20">
        <v>8</v>
      </c>
      <c r="E3472" s="20">
        <v>2</v>
      </c>
      <c r="F3472" s="20">
        <v>0</v>
      </c>
      <c r="G3472" s="20">
        <v>1</v>
      </c>
      <c r="H3472" s="106">
        <f t="shared" si="524"/>
        <v>3400</v>
      </c>
      <c r="I3472" s="20">
        <v>100</v>
      </c>
      <c r="J3472" s="106">
        <f t="shared" si="525"/>
        <v>340000</v>
      </c>
      <c r="K3472" s="20">
        <v>2</v>
      </c>
      <c r="L3472" s="20"/>
      <c r="M3472" s="20"/>
      <c r="N3472" s="20">
        <v>1</v>
      </c>
      <c r="O3472" s="20"/>
      <c r="P3472" s="116">
        <v>100</v>
      </c>
      <c r="Q3472" s="106"/>
      <c r="R3472" s="106"/>
      <c r="S3472" s="20"/>
      <c r="T3472" s="20"/>
      <c r="U3472" s="106"/>
      <c r="V3472" s="106">
        <f t="shared" si="519"/>
        <v>340000</v>
      </c>
      <c r="W3472" s="106">
        <f t="shared" si="527"/>
        <v>340000</v>
      </c>
      <c r="X3472" s="107" t="s">
        <v>35</v>
      </c>
      <c r="Y3472" s="107">
        <f t="shared" si="526"/>
        <v>340000</v>
      </c>
      <c r="Z3472" s="22">
        <v>0.01</v>
      </c>
    </row>
    <row r="3473" spans="1:26" s="5" customFormat="1" ht="28.5" customHeight="1" thickBot="1" x14ac:dyDescent="0.25">
      <c r="A3473" s="20">
        <v>2929</v>
      </c>
      <c r="B3473" s="20" t="s">
        <v>339</v>
      </c>
      <c r="C3473" s="20" t="s">
        <v>362</v>
      </c>
      <c r="D3473" s="20">
        <v>5</v>
      </c>
      <c r="E3473" s="20">
        <v>1</v>
      </c>
      <c r="F3473" s="20">
        <v>55</v>
      </c>
      <c r="G3473" s="20">
        <v>1</v>
      </c>
      <c r="H3473" s="106">
        <f t="shared" si="524"/>
        <v>2155</v>
      </c>
      <c r="I3473" s="20">
        <v>100</v>
      </c>
      <c r="J3473" s="106">
        <f t="shared" si="525"/>
        <v>215500</v>
      </c>
      <c r="K3473" s="20">
        <v>2</v>
      </c>
      <c r="L3473" s="20"/>
      <c r="M3473" s="20"/>
      <c r="N3473" s="20">
        <v>1</v>
      </c>
      <c r="O3473" s="20"/>
      <c r="P3473" s="116">
        <v>100</v>
      </c>
      <c r="Q3473" s="106"/>
      <c r="R3473" s="106"/>
      <c r="S3473" s="20"/>
      <c r="T3473" s="20"/>
      <c r="U3473" s="106"/>
      <c r="V3473" s="106">
        <f t="shared" si="519"/>
        <v>215500</v>
      </c>
      <c r="W3473" s="106">
        <f t="shared" si="527"/>
        <v>215500</v>
      </c>
      <c r="X3473" s="107" t="s">
        <v>35</v>
      </c>
      <c r="Y3473" s="107">
        <f t="shared" si="526"/>
        <v>215500</v>
      </c>
      <c r="Z3473" s="22">
        <v>0.01</v>
      </c>
    </row>
    <row r="3474" spans="1:26" s="5" customFormat="1" ht="28.5" customHeight="1" thickBot="1" x14ac:dyDescent="0.25">
      <c r="A3474" s="20">
        <v>2930</v>
      </c>
      <c r="B3474" s="20" t="s">
        <v>339</v>
      </c>
      <c r="C3474" s="20" t="s">
        <v>363</v>
      </c>
      <c r="D3474" s="20">
        <v>8</v>
      </c>
      <c r="E3474" s="20">
        <v>2</v>
      </c>
      <c r="F3474" s="20">
        <v>19</v>
      </c>
      <c r="G3474" s="20">
        <v>1</v>
      </c>
      <c r="H3474" s="106">
        <f t="shared" si="524"/>
        <v>3419</v>
      </c>
      <c r="I3474" s="20">
        <v>100</v>
      </c>
      <c r="J3474" s="106">
        <f t="shared" si="525"/>
        <v>341900</v>
      </c>
      <c r="K3474" s="20">
        <v>2</v>
      </c>
      <c r="L3474" s="20"/>
      <c r="M3474" s="20"/>
      <c r="N3474" s="20">
        <v>1</v>
      </c>
      <c r="O3474" s="20"/>
      <c r="P3474" s="116">
        <v>100</v>
      </c>
      <c r="Q3474" s="106"/>
      <c r="R3474" s="106"/>
      <c r="S3474" s="20"/>
      <c r="T3474" s="20"/>
      <c r="U3474" s="106"/>
      <c r="V3474" s="106">
        <f t="shared" si="519"/>
        <v>341900</v>
      </c>
      <c r="W3474" s="106">
        <f t="shared" si="527"/>
        <v>341900</v>
      </c>
      <c r="X3474" s="107" t="s">
        <v>35</v>
      </c>
      <c r="Y3474" s="107">
        <f t="shared" si="526"/>
        <v>341900</v>
      </c>
      <c r="Z3474" s="22">
        <v>0.01</v>
      </c>
    </row>
    <row r="3475" spans="1:26" s="5" customFormat="1" ht="28.5" customHeight="1" thickBot="1" x14ac:dyDescent="0.25">
      <c r="A3475" s="20">
        <v>2931</v>
      </c>
      <c r="B3475" s="20" t="s">
        <v>339</v>
      </c>
      <c r="C3475" s="20" t="s">
        <v>364</v>
      </c>
      <c r="D3475" s="20">
        <v>4</v>
      </c>
      <c r="E3475" s="20">
        <v>1</v>
      </c>
      <c r="F3475" s="20">
        <v>12</v>
      </c>
      <c r="G3475" s="20">
        <v>1</v>
      </c>
      <c r="H3475" s="106">
        <f t="shared" si="524"/>
        <v>1712</v>
      </c>
      <c r="I3475" s="20">
        <v>100</v>
      </c>
      <c r="J3475" s="106">
        <f t="shared" si="525"/>
        <v>171200</v>
      </c>
      <c r="K3475" s="20">
        <v>2</v>
      </c>
      <c r="L3475" s="20"/>
      <c r="M3475" s="20"/>
      <c r="N3475" s="20">
        <v>1</v>
      </c>
      <c r="O3475" s="20"/>
      <c r="P3475" s="116">
        <v>100</v>
      </c>
      <c r="Q3475" s="106"/>
      <c r="R3475" s="106"/>
      <c r="S3475" s="20"/>
      <c r="T3475" s="20"/>
      <c r="U3475" s="106"/>
      <c r="V3475" s="106">
        <f t="shared" si="519"/>
        <v>171200</v>
      </c>
      <c r="W3475" s="106">
        <f t="shared" si="527"/>
        <v>171200</v>
      </c>
      <c r="X3475" s="107" t="s">
        <v>35</v>
      </c>
      <c r="Y3475" s="107">
        <f t="shared" si="526"/>
        <v>171200</v>
      </c>
      <c r="Z3475" s="22">
        <v>0.01</v>
      </c>
    </row>
    <row r="3476" spans="1:26" s="5" customFormat="1" ht="28.5" customHeight="1" thickBot="1" x14ac:dyDescent="0.25">
      <c r="A3476" s="20">
        <v>2932</v>
      </c>
      <c r="B3476" s="20" t="s">
        <v>339</v>
      </c>
      <c r="C3476" s="20" t="s">
        <v>365</v>
      </c>
      <c r="D3476" s="20">
        <v>3</v>
      </c>
      <c r="E3476" s="20">
        <v>3</v>
      </c>
      <c r="F3476" s="20">
        <v>0</v>
      </c>
      <c r="G3476" s="20">
        <v>1</v>
      </c>
      <c r="H3476" s="106">
        <f t="shared" si="524"/>
        <v>1500</v>
      </c>
      <c r="I3476" s="20">
        <v>100</v>
      </c>
      <c r="J3476" s="106">
        <f t="shared" si="525"/>
        <v>150000</v>
      </c>
      <c r="K3476" s="20">
        <v>2</v>
      </c>
      <c r="L3476" s="20"/>
      <c r="M3476" s="20"/>
      <c r="N3476" s="20">
        <v>1</v>
      </c>
      <c r="O3476" s="20"/>
      <c r="P3476" s="116">
        <v>100</v>
      </c>
      <c r="Q3476" s="106"/>
      <c r="R3476" s="106"/>
      <c r="S3476" s="20"/>
      <c r="T3476" s="20"/>
      <c r="U3476" s="106"/>
      <c r="V3476" s="106">
        <f t="shared" si="519"/>
        <v>150000</v>
      </c>
      <c r="W3476" s="106">
        <f t="shared" si="527"/>
        <v>150000</v>
      </c>
      <c r="X3476" s="107" t="s">
        <v>35</v>
      </c>
      <c r="Y3476" s="107">
        <f t="shared" si="526"/>
        <v>150000</v>
      </c>
      <c r="Z3476" s="22">
        <v>0.01</v>
      </c>
    </row>
    <row r="3477" spans="1:26" s="5" customFormat="1" ht="28.5" customHeight="1" thickBot="1" x14ac:dyDescent="0.25">
      <c r="A3477" s="20">
        <v>2933</v>
      </c>
      <c r="B3477" s="20" t="s">
        <v>339</v>
      </c>
      <c r="C3477" s="20" t="s">
        <v>366</v>
      </c>
      <c r="D3477" s="20">
        <v>4</v>
      </c>
      <c r="E3477" s="20">
        <v>1</v>
      </c>
      <c r="F3477" s="20">
        <v>20</v>
      </c>
      <c r="G3477" s="20">
        <v>1</v>
      </c>
      <c r="H3477" s="106">
        <f t="shared" si="524"/>
        <v>1720</v>
      </c>
      <c r="I3477" s="20">
        <v>100</v>
      </c>
      <c r="J3477" s="106">
        <f t="shared" si="525"/>
        <v>172000</v>
      </c>
      <c r="K3477" s="20">
        <v>2</v>
      </c>
      <c r="L3477" s="20"/>
      <c r="M3477" s="20"/>
      <c r="N3477" s="20">
        <v>1</v>
      </c>
      <c r="O3477" s="20"/>
      <c r="P3477" s="116">
        <v>100</v>
      </c>
      <c r="Q3477" s="106"/>
      <c r="R3477" s="106"/>
      <c r="S3477" s="20"/>
      <c r="T3477" s="20"/>
      <c r="U3477" s="106"/>
      <c r="V3477" s="106">
        <f t="shared" si="519"/>
        <v>172000</v>
      </c>
      <c r="W3477" s="106">
        <f t="shared" si="527"/>
        <v>172000</v>
      </c>
      <c r="X3477" s="107" t="s">
        <v>35</v>
      </c>
      <c r="Y3477" s="107">
        <f t="shared" si="526"/>
        <v>172000</v>
      </c>
      <c r="Z3477" s="22">
        <v>0.01</v>
      </c>
    </row>
    <row r="3478" spans="1:26" s="5" customFormat="1" ht="28.5" customHeight="1" thickBot="1" x14ac:dyDescent="0.25">
      <c r="A3478" s="20">
        <v>2934</v>
      </c>
      <c r="B3478" s="20" t="s">
        <v>339</v>
      </c>
      <c r="C3478" s="20" t="s">
        <v>367</v>
      </c>
      <c r="D3478" s="20">
        <v>3</v>
      </c>
      <c r="E3478" s="20">
        <v>0</v>
      </c>
      <c r="F3478" s="20">
        <v>25</v>
      </c>
      <c r="G3478" s="20">
        <v>1</v>
      </c>
      <c r="H3478" s="106">
        <f t="shared" si="524"/>
        <v>1225</v>
      </c>
      <c r="I3478" s="20">
        <v>100</v>
      </c>
      <c r="J3478" s="106">
        <f t="shared" si="525"/>
        <v>122500</v>
      </c>
      <c r="K3478" s="20">
        <v>2</v>
      </c>
      <c r="L3478" s="20"/>
      <c r="M3478" s="20"/>
      <c r="N3478" s="20">
        <v>1</v>
      </c>
      <c r="O3478" s="20"/>
      <c r="P3478" s="116">
        <v>100</v>
      </c>
      <c r="Q3478" s="106"/>
      <c r="R3478" s="106"/>
      <c r="S3478" s="20"/>
      <c r="T3478" s="20"/>
      <c r="U3478" s="106"/>
      <c r="V3478" s="106">
        <f t="shared" ref="V3478:V3541" si="528">U3478+J3478</f>
        <v>122500</v>
      </c>
      <c r="W3478" s="106">
        <f t="shared" si="527"/>
        <v>122500</v>
      </c>
      <c r="X3478" s="107" t="s">
        <v>35</v>
      </c>
      <c r="Y3478" s="107">
        <f t="shared" si="526"/>
        <v>122500</v>
      </c>
      <c r="Z3478" s="22">
        <v>0.01</v>
      </c>
    </row>
    <row r="3479" spans="1:26" s="5" customFormat="1" ht="28.5" customHeight="1" thickBot="1" x14ac:dyDescent="0.25">
      <c r="A3479" s="20">
        <v>2935</v>
      </c>
      <c r="B3479" s="20" t="s">
        <v>339</v>
      </c>
      <c r="C3479" s="20" t="s">
        <v>368</v>
      </c>
      <c r="D3479" s="20">
        <v>3</v>
      </c>
      <c r="E3479" s="20">
        <v>1</v>
      </c>
      <c r="F3479" s="20">
        <v>12</v>
      </c>
      <c r="G3479" s="20">
        <v>1</v>
      </c>
      <c r="H3479" s="106">
        <f t="shared" si="524"/>
        <v>1312</v>
      </c>
      <c r="I3479" s="20">
        <v>100</v>
      </c>
      <c r="J3479" s="106">
        <f t="shared" si="525"/>
        <v>131200</v>
      </c>
      <c r="K3479" s="20">
        <v>2</v>
      </c>
      <c r="L3479" s="20"/>
      <c r="M3479" s="20"/>
      <c r="N3479" s="20">
        <v>1</v>
      </c>
      <c r="O3479" s="20"/>
      <c r="P3479" s="116">
        <v>100</v>
      </c>
      <c r="Q3479" s="106"/>
      <c r="R3479" s="106"/>
      <c r="S3479" s="20"/>
      <c r="T3479" s="20"/>
      <c r="U3479" s="106"/>
      <c r="V3479" s="106">
        <f t="shared" si="528"/>
        <v>131200</v>
      </c>
      <c r="W3479" s="106">
        <f t="shared" si="527"/>
        <v>131200</v>
      </c>
      <c r="X3479" s="107" t="s">
        <v>35</v>
      </c>
      <c r="Y3479" s="107">
        <f t="shared" si="526"/>
        <v>131200</v>
      </c>
      <c r="Z3479" s="22">
        <v>0.01</v>
      </c>
    </row>
    <row r="3480" spans="1:26" s="5" customFormat="1" ht="28.5" customHeight="1" thickBot="1" x14ac:dyDescent="0.25">
      <c r="A3480" s="20">
        <v>2936</v>
      </c>
      <c r="B3480" s="20" t="s">
        <v>339</v>
      </c>
      <c r="C3480" s="20" t="s">
        <v>369</v>
      </c>
      <c r="D3480" s="20">
        <v>4</v>
      </c>
      <c r="E3480" s="20">
        <v>2</v>
      </c>
      <c r="F3480" s="20">
        <v>13</v>
      </c>
      <c r="G3480" s="20">
        <v>1</v>
      </c>
      <c r="H3480" s="106">
        <f t="shared" si="524"/>
        <v>1813</v>
      </c>
      <c r="I3480" s="20">
        <v>100</v>
      </c>
      <c r="J3480" s="106">
        <f t="shared" si="525"/>
        <v>181300</v>
      </c>
      <c r="K3480" s="20">
        <v>2</v>
      </c>
      <c r="L3480" s="20"/>
      <c r="M3480" s="20"/>
      <c r="N3480" s="20">
        <v>1</v>
      </c>
      <c r="O3480" s="20"/>
      <c r="P3480" s="116">
        <v>100</v>
      </c>
      <c r="Q3480" s="106"/>
      <c r="R3480" s="106"/>
      <c r="S3480" s="20"/>
      <c r="T3480" s="20"/>
      <c r="U3480" s="106"/>
      <c r="V3480" s="106">
        <f t="shared" si="528"/>
        <v>181300</v>
      </c>
      <c r="W3480" s="106">
        <f t="shared" si="527"/>
        <v>181300</v>
      </c>
      <c r="X3480" s="107" t="s">
        <v>35</v>
      </c>
      <c r="Y3480" s="107">
        <f t="shared" si="526"/>
        <v>181300</v>
      </c>
      <c r="Z3480" s="22">
        <v>0.01</v>
      </c>
    </row>
    <row r="3481" spans="1:26" s="5" customFormat="1" ht="28.5" customHeight="1" thickBot="1" x14ac:dyDescent="0.25">
      <c r="A3481" s="20">
        <v>2937</v>
      </c>
      <c r="B3481" s="20" t="s">
        <v>339</v>
      </c>
      <c r="C3481" s="20" t="s">
        <v>370</v>
      </c>
      <c r="D3481" s="20">
        <v>3</v>
      </c>
      <c r="E3481" s="20">
        <v>3</v>
      </c>
      <c r="F3481" s="20">
        <v>0</v>
      </c>
      <c r="G3481" s="20">
        <v>1</v>
      </c>
      <c r="H3481" s="106">
        <f t="shared" si="524"/>
        <v>1500</v>
      </c>
      <c r="I3481" s="20">
        <v>100</v>
      </c>
      <c r="J3481" s="106">
        <f t="shared" si="525"/>
        <v>150000</v>
      </c>
      <c r="K3481" s="20">
        <v>2</v>
      </c>
      <c r="L3481" s="20"/>
      <c r="M3481" s="20"/>
      <c r="N3481" s="20">
        <v>1</v>
      </c>
      <c r="O3481" s="20"/>
      <c r="P3481" s="116">
        <v>100</v>
      </c>
      <c r="Q3481" s="106"/>
      <c r="R3481" s="106"/>
      <c r="S3481" s="20"/>
      <c r="T3481" s="20"/>
      <c r="U3481" s="106"/>
      <c r="V3481" s="106">
        <f t="shared" si="528"/>
        <v>150000</v>
      </c>
      <c r="W3481" s="106">
        <f t="shared" si="527"/>
        <v>150000</v>
      </c>
      <c r="X3481" s="107" t="s">
        <v>35</v>
      </c>
      <c r="Y3481" s="107">
        <f t="shared" si="526"/>
        <v>150000</v>
      </c>
      <c r="Z3481" s="22">
        <v>0.01</v>
      </c>
    </row>
    <row r="3482" spans="1:26" s="5" customFormat="1" ht="28.5" customHeight="1" thickBot="1" x14ac:dyDescent="0.25">
      <c r="A3482" s="20">
        <v>2938</v>
      </c>
      <c r="B3482" s="20" t="s">
        <v>339</v>
      </c>
      <c r="C3482" s="20" t="s">
        <v>371</v>
      </c>
      <c r="D3482" s="20">
        <v>3</v>
      </c>
      <c r="E3482" s="20">
        <v>1</v>
      </c>
      <c r="F3482" s="20">
        <v>33</v>
      </c>
      <c r="G3482" s="20">
        <v>1</v>
      </c>
      <c r="H3482" s="106">
        <f t="shared" si="524"/>
        <v>1333</v>
      </c>
      <c r="I3482" s="20">
        <v>100</v>
      </c>
      <c r="J3482" s="106">
        <f t="shared" si="525"/>
        <v>133300</v>
      </c>
      <c r="K3482" s="20">
        <v>2</v>
      </c>
      <c r="L3482" s="20"/>
      <c r="M3482" s="20"/>
      <c r="N3482" s="20">
        <v>1</v>
      </c>
      <c r="O3482" s="20"/>
      <c r="P3482" s="116">
        <v>100</v>
      </c>
      <c r="Q3482" s="106"/>
      <c r="R3482" s="106"/>
      <c r="S3482" s="20"/>
      <c r="T3482" s="20"/>
      <c r="U3482" s="106"/>
      <c r="V3482" s="106">
        <f t="shared" si="528"/>
        <v>133300</v>
      </c>
      <c r="W3482" s="106">
        <f t="shared" si="527"/>
        <v>133300</v>
      </c>
      <c r="X3482" s="107" t="s">
        <v>35</v>
      </c>
      <c r="Y3482" s="107">
        <f t="shared" si="526"/>
        <v>133300</v>
      </c>
      <c r="Z3482" s="22">
        <v>0.01</v>
      </c>
    </row>
    <row r="3483" spans="1:26" s="5" customFormat="1" ht="28.5" customHeight="1" thickBot="1" x14ac:dyDescent="0.25">
      <c r="A3483" s="20">
        <v>2939</v>
      </c>
      <c r="B3483" s="20" t="s">
        <v>339</v>
      </c>
      <c r="C3483" s="20" t="s">
        <v>372</v>
      </c>
      <c r="D3483" s="20">
        <v>1</v>
      </c>
      <c r="E3483" s="20">
        <v>2</v>
      </c>
      <c r="F3483" s="20">
        <v>67</v>
      </c>
      <c r="G3483" s="20">
        <v>1</v>
      </c>
      <c r="H3483" s="106">
        <f t="shared" si="524"/>
        <v>667</v>
      </c>
      <c r="I3483" s="20">
        <v>100</v>
      </c>
      <c r="J3483" s="106">
        <f t="shared" si="525"/>
        <v>66700</v>
      </c>
      <c r="K3483" s="20">
        <v>2</v>
      </c>
      <c r="L3483" s="20"/>
      <c r="M3483" s="20"/>
      <c r="N3483" s="20">
        <v>1</v>
      </c>
      <c r="O3483" s="20"/>
      <c r="P3483" s="116">
        <v>100</v>
      </c>
      <c r="Q3483" s="106"/>
      <c r="R3483" s="106"/>
      <c r="S3483" s="20"/>
      <c r="T3483" s="20"/>
      <c r="U3483" s="106"/>
      <c r="V3483" s="106">
        <f t="shared" si="528"/>
        <v>66700</v>
      </c>
      <c r="W3483" s="106">
        <f t="shared" si="527"/>
        <v>66700</v>
      </c>
      <c r="X3483" s="107" t="s">
        <v>35</v>
      </c>
      <c r="Y3483" s="107">
        <f t="shared" si="526"/>
        <v>66700</v>
      </c>
      <c r="Z3483" s="22">
        <v>0.01</v>
      </c>
    </row>
    <row r="3484" spans="1:26" s="5" customFormat="1" ht="28.5" customHeight="1" thickBot="1" x14ac:dyDescent="0.25">
      <c r="A3484" s="20">
        <v>2940</v>
      </c>
      <c r="B3484" s="20" t="s">
        <v>339</v>
      </c>
      <c r="C3484" s="20" t="s">
        <v>373</v>
      </c>
      <c r="D3484" s="20">
        <v>6</v>
      </c>
      <c r="E3484" s="20">
        <v>1</v>
      </c>
      <c r="F3484" s="20">
        <v>0</v>
      </c>
      <c r="G3484" s="20">
        <v>1</v>
      </c>
      <c r="H3484" s="106">
        <f t="shared" si="524"/>
        <v>2500</v>
      </c>
      <c r="I3484" s="20">
        <v>100</v>
      </c>
      <c r="J3484" s="106">
        <f t="shared" si="525"/>
        <v>250000</v>
      </c>
      <c r="K3484" s="20">
        <v>2</v>
      </c>
      <c r="L3484" s="20"/>
      <c r="M3484" s="20"/>
      <c r="N3484" s="20">
        <v>1</v>
      </c>
      <c r="O3484" s="20"/>
      <c r="P3484" s="116">
        <v>100</v>
      </c>
      <c r="Q3484" s="106"/>
      <c r="R3484" s="106"/>
      <c r="S3484" s="20"/>
      <c r="T3484" s="20"/>
      <c r="U3484" s="106"/>
      <c r="V3484" s="106">
        <f t="shared" si="528"/>
        <v>250000</v>
      </c>
      <c r="W3484" s="106">
        <f t="shared" si="527"/>
        <v>250000</v>
      </c>
      <c r="X3484" s="107" t="s">
        <v>35</v>
      </c>
      <c r="Y3484" s="107">
        <f t="shared" si="526"/>
        <v>250000</v>
      </c>
      <c r="Z3484" s="22">
        <v>0.01</v>
      </c>
    </row>
    <row r="3485" spans="1:26" s="5" customFormat="1" ht="28.5" customHeight="1" thickBot="1" x14ac:dyDescent="0.25">
      <c r="A3485" s="20">
        <v>2941</v>
      </c>
      <c r="B3485" s="20" t="s">
        <v>339</v>
      </c>
      <c r="C3485" s="20" t="s">
        <v>374</v>
      </c>
      <c r="D3485" s="20">
        <v>5</v>
      </c>
      <c r="E3485" s="20">
        <v>0</v>
      </c>
      <c r="F3485" s="20">
        <v>0</v>
      </c>
      <c r="G3485" s="20">
        <v>1</v>
      </c>
      <c r="H3485" s="106">
        <f t="shared" si="524"/>
        <v>2000</v>
      </c>
      <c r="I3485" s="20">
        <v>100</v>
      </c>
      <c r="J3485" s="106">
        <f t="shared" si="525"/>
        <v>200000</v>
      </c>
      <c r="K3485" s="20">
        <v>2</v>
      </c>
      <c r="L3485" s="20"/>
      <c r="M3485" s="20"/>
      <c r="N3485" s="20">
        <v>1</v>
      </c>
      <c r="O3485" s="20"/>
      <c r="P3485" s="116">
        <v>100</v>
      </c>
      <c r="Q3485" s="106"/>
      <c r="R3485" s="106"/>
      <c r="S3485" s="20"/>
      <c r="T3485" s="20"/>
      <c r="U3485" s="106"/>
      <c r="V3485" s="106">
        <f t="shared" si="528"/>
        <v>200000</v>
      </c>
      <c r="W3485" s="106">
        <f t="shared" si="527"/>
        <v>200000</v>
      </c>
      <c r="X3485" s="107" t="s">
        <v>35</v>
      </c>
      <c r="Y3485" s="107">
        <f t="shared" si="526"/>
        <v>200000</v>
      </c>
      <c r="Z3485" s="22">
        <v>0.01</v>
      </c>
    </row>
    <row r="3486" spans="1:26" s="5" customFormat="1" ht="28.5" customHeight="1" thickBot="1" x14ac:dyDescent="0.25">
      <c r="A3486" s="20">
        <v>2942</v>
      </c>
      <c r="B3486" s="20" t="s">
        <v>339</v>
      </c>
      <c r="C3486" s="20" t="s">
        <v>375</v>
      </c>
      <c r="D3486" s="20">
        <v>4</v>
      </c>
      <c r="E3486" s="20">
        <v>1</v>
      </c>
      <c r="F3486" s="20">
        <v>58</v>
      </c>
      <c r="G3486" s="20">
        <v>1</v>
      </c>
      <c r="H3486" s="106">
        <f t="shared" si="524"/>
        <v>1758</v>
      </c>
      <c r="I3486" s="20">
        <v>100</v>
      </c>
      <c r="J3486" s="106">
        <f t="shared" si="525"/>
        <v>175800</v>
      </c>
      <c r="K3486" s="20">
        <v>2</v>
      </c>
      <c r="L3486" s="20"/>
      <c r="M3486" s="20"/>
      <c r="N3486" s="20">
        <v>1</v>
      </c>
      <c r="O3486" s="20"/>
      <c r="P3486" s="116">
        <v>100</v>
      </c>
      <c r="Q3486" s="106"/>
      <c r="R3486" s="106"/>
      <c r="S3486" s="20"/>
      <c r="T3486" s="20"/>
      <c r="U3486" s="106"/>
      <c r="V3486" s="106">
        <f t="shared" si="528"/>
        <v>175800</v>
      </c>
      <c r="W3486" s="106">
        <f t="shared" si="527"/>
        <v>175800</v>
      </c>
      <c r="X3486" s="107" t="s">
        <v>35</v>
      </c>
      <c r="Y3486" s="107">
        <f t="shared" si="526"/>
        <v>175800</v>
      </c>
      <c r="Z3486" s="22">
        <v>0.01</v>
      </c>
    </row>
    <row r="3487" spans="1:26" s="5" customFormat="1" ht="28.5" customHeight="1" thickBot="1" x14ac:dyDescent="0.25">
      <c r="A3487" s="20">
        <v>2943</v>
      </c>
      <c r="B3487" s="20" t="s">
        <v>339</v>
      </c>
      <c r="C3487" s="20" t="s">
        <v>376</v>
      </c>
      <c r="D3487" s="20">
        <v>5</v>
      </c>
      <c r="E3487" s="20">
        <v>2</v>
      </c>
      <c r="F3487" s="20">
        <v>9</v>
      </c>
      <c r="G3487" s="20">
        <v>1</v>
      </c>
      <c r="H3487" s="106">
        <f t="shared" si="524"/>
        <v>2209</v>
      </c>
      <c r="I3487" s="20">
        <v>100</v>
      </c>
      <c r="J3487" s="106">
        <f t="shared" si="525"/>
        <v>220900</v>
      </c>
      <c r="K3487" s="20">
        <v>2</v>
      </c>
      <c r="L3487" s="20"/>
      <c r="M3487" s="20"/>
      <c r="N3487" s="20">
        <v>1</v>
      </c>
      <c r="O3487" s="20"/>
      <c r="P3487" s="116">
        <v>100</v>
      </c>
      <c r="Q3487" s="106"/>
      <c r="R3487" s="106"/>
      <c r="S3487" s="20"/>
      <c r="T3487" s="20"/>
      <c r="U3487" s="106"/>
      <c r="V3487" s="106">
        <f t="shared" si="528"/>
        <v>220900</v>
      </c>
      <c r="W3487" s="106">
        <f t="shared" si="527"/>
        <v>220900</v>
      </c>
      <c r="X3487" s="107" t="s">
        <v>35</v>
      </c>
      <c r="Y3487" s="107">
        <f t="shared" si="526"/>
        <v>220900</v>
      </c>
      <c r="Z3487" s="22">
        <v>0.01</v>
      </c>
    </row>
    <row r="3488" spans="1:26" s="5" customFormat="1" ht="28.5" customHeight="1" thickBot="1" x14ac:dyDescent="0.25">
      <c r="A3488" s="20">
        <v>2944</v>
      </c>
      <c r="B3488" s="20" t="s">
        <v>339</v>
      </c>
      <c r="C3488" s="20" t="s">
        <v>377</v>
      </c>
      <c r="D3488" s="20">
        <v>0</v>
      </c>
      <c r="E3488" s="20">
        <v>2</v>
      </c>
      <c r="F3488" s="20">
        <v>0</v>
      </c>
      <c r="G3488" s="20">
        <v>1</v>
      </c>
      <c r="H3488" s="106">
        <f t="shared" si="524"/>
        <v>200</v>
      </c>
      <c r="I3488" s="20">
        <v>100</v>
      </c>
      <c r="J3488" s="106">
        <f t="shared" si="525"/>
        <v>20000</v>
      </c>
      <c r="K3488" s="20">
        <v>2</v>
      </c>
      <c r="L3488" s="20"/>
      <c r="M3488" s="20"/>
      <c r="N3488" s="20">
        <v>1</v>
      </c>
      <c r="O3488" s="20"/>
      <c r="P3488" s="116">
        <v>100</v>
      </c>
      <c r="Q3488" s="106"/>
      <c r="R3488" s="106"/>
      <c r="S3488" s="20"/>
      <c r="T3488" s="20"/>
      <c r="U3488" s="106"/>
      <c r="V3488" s="106">
        <f t="shared" si="528"/>
        <v>20000</v>
      </c>
      <c r="W3488" s="106">
        <f t="shared" si="527"/>
        <v>20000</v>
      </c>
      <c r="X3488" s="107" t="s">
        <v>35</v>
      </c>
      <c r="Y3488" s="107">
        <f t="shared" si="526"/>
        <v>20000</v>
      </c>
      <c r="Z3488" s="22">
        <v>0.01</v>
      </c>
    </row>
    <row r="3489" spans="1:26" s="5" customFormat="1" ht="28.5" customHeight="1" thickBot="1" x14ac:dyDescent="0.25">
      <c r="A3489" s="20">
        <v>2945</v>
      </c>
      <c r="B3489" s="20" t="s">
        <v>339</v>
      </c>
      <c r="C3489" s="20" t="s">
        <v>378</v>
      </c>
      <c r="D3489" s="20">
        <v>3</v>
      </c>
      <c r="E3489" s="20">
        <v>3</v>
      </c>
      <c r="F3489" s="20">
        <v>0</v>
      </c>
      <c r="G3489" s="20">
        <v>1</v>
      </c>
      <c r="H3489" s="106">
        <f t="shared" si="524"/>
        <v>1500</v>
      </c>
      <c r="I3489" s="20">
        <v>100</v>
      </c>
      <c r="J3489" s="106">
        <f t="shared" si="525"/>
        <v>150000</v>
      </c>
      <c r="K3489" s="20">
        <v>2</v>
      </c>
      <c r="L3489" s="20"/>
      <c r="M3489" s="20"/>
      <c r="N3489" s="20">
        <v>1</v>
      </c>
      <c r="O3489" s="20"/>
      <c r="P3489" s="116">
        <v>100</v>
      </c>
      <c r="Q3489" s="106"/>
      <c r="R3489" s="106"/>
      <c r="S3489" s="20"/>
      <c r="T3489" s="20"/>
      <c r="U3489" s="106"/>
      <c r="V3489" s="106">
        <f t="shared" si="528"/>
        <v>150000</v>
      </c>
      <c r="W3489" s="106">
        <f t="shared" si="527"/>
        <v>150000</v>
      </c>
      <c r="X3489" s="107" t="s">
        <v>35</v>
      </c>
      <c r="Y3489" s="107">
        <f t="shared" si="526"/>
        <v>150000</v>
      </c>
      <c r="Z3489" s="22">
        <v>0.01</v>
      </c>
    </row>
    <row r="3490" spans="1:26" s="5" customFormat="1" ht="28.5" customHeight="1" thickBot="1" x14ac:dyDescent="0.25">
      <c r="A3490" s="20">
        <v>2946</v>
      </c>
      <c r="B3490" s="20" t="s">
        <v>339</v>
      </c>
      <c r="C3490" s="20" t="s">
        <v>379</v>
      </c>
      <c r="D3490" s="20">
        <v>3</v>
      </c>
      <c r="E3490" s="20">
        <v>3</v>
      </c>
      <c r="F3490" s="20">
        <v>62</v>
      </c>
      <c r="G3490" s="20">
        <v>1</v>
      </c>
      <c r="H3490" s="106">
        <f t="shared" si="524"/>
        <v>1562</v>
      </c>
      <c r="I3490" s="20">
        <v>100</v>
      </c>
      <c r="J3490" s="106">
        <f t="shared" si="525"/>
        <v>156200</v>
      </c>
      <c r="K3490" s="20">
        <v>2</v>
      </c>
      <c r="L3490" s="20"/>
      <c r="M3490" s="20"/>
      <c r="N3490" s="20">
        <v>1</v>
      </c>
      <c r="O3490" s="20"/>
      <c r="P3490" s="116">
        <v>100</v>
      </c>
      <c r="Q3490" s="106"/>
      <c r="R3490" s="106"/>
      <c r="S3490" s="20"/>
      <c r="T3490" s="20"/>
      <c r="U3490" s="106"/>
      <c r="V3490" s="106">
        <f t="shared" si="528"/>
        <v>156200</v>
      </c>
      <c r="W3490" s="106">
        <f t="shared" si="527"/>
        <v>156200</v>
      </c>
      <c r="X3490" s="107" t="s">
        <v>35</v>
      </c>
      <c r="Y3490" s="107">
        <f t="shared" si="526"/>
        <v>156200</v>
      </c>
      <c r="Z3490" s="22">
        <v>0.01</v>
      </c>
    </row>
    <row r="3491" spans="1:26" s="5" customFormat="1" ht="28.5" customHeight="1" thickBot="1" x14ac:dyDescent="0.25">
      <c r="A3491" s="20">
        <v>2947</v>
      </c>
      <c r="B3491" s="20" t="s">
        <v>339</v>
      </c>
      <c r="C3491" s="20" t="s">
        <v>380</v>
      </c>
      <c r="D3491" s="20">
        <v>14</v>
      </c>
      <c r="E3491" s="20">
        <v>0</v>
      </c>
      <c r="F3491" s="20">
        <v>2</v>
      </c>
      <c r="G3491" s="20">
        <v>1</v>
      </c>
      <c r="H3491" s="106">
        <f t="shared" si="524"/>
        <v>5602</v>
      </c>
      <c r="I3491" s="20">
        <v>100</v>
      </c>
      <c r="J3491" s="106">
        <f t="shared" si="525"/>
        <v>560200</v>
      </c>
      <c r="K3491" s="20">
        <v>2</v>
      </c>
      <c r="L3491" s="20"/>
      <c r="M3491" s="20"/>
      <c r="N3491" s="20">
        <v>1</v>
      </c>
      <c r="O3491" s="20"/>
      <c r="P3491" s="116">
        <v>100</v>
      </c>
      <c r="Q3491" s="106"/>
      <c r="R3491" s="106"/>
      <c r="S3491" s="20"/>
      <c r="T3491" s="20"/>
      <c r="U3491" s="106"/>
      <c r="V3491" s="106">
        <f t="shared" si="528"/>
        <v>560200</v>
      </c>
      <c r="W3491" s="106">
        <f t="shared" si="527"/>
        <v>560200</v>
      </c>
      <c r="X3491" s="107" t="s">
        <v>35</v>
      </c>
      <c r="Y3491" s="107">
        <f t="shared" si="526"/>
        <v>560200</v>
      </c>
      <c r="Z3491" s="22">
        <v>0.01</v>
      </c>
    </row>
    <row r="3492" spans="1:26" s="5" customFormat="1" ht="28.5" customHeight="1" thickBot="1" x14ac:dyDescent="0.25">
      <c r="A3492" s="20">
        <v>2948</v>
      </c>
      <c r="B3492" s="20" t="s">
        <v>339</v>
      </c>
      <c r="C3492" s="20" t="s">
        <v>381</v>
      </c>
      <c r="D3492" s="20">
        <v>10</v>
      </c>
      <c r="E3492" s="20">
        <v>0</v>
      </c>
      <c r="F3492" s="20">
        <v>46</v>
      </c>
      <c r="G3492" s="20">
        <v>1</v>
      </c>
      <c r="H3492" s="106">
        <f t="shared" si="524"/>
        <v>4046</v>
      </c>
      <c r="I3492" s="20">
        <v>100</v>
      </c>
      <c r="J3492" s="106">
        <f t="shared" si="525"/>
        <v>404600</v>
      </c>
      <c r="K3492" s="20">
        <v>2</v>
      </c>
      <c r="L3492" s="20"/>
      <c r="M3492" s="20"/>
      <c r="N3492" s="20">
        <v>1</v>
      </c>
      <c r="O3492" s="20"/>
      <c r="P3492" s="116">
        <v>100</v>
      </c>
      <c r="Q3492" s="106"/>
      <c r="R3492" s="106"/>
      <c r="S3492" s="20"/>
      <c r="T3492" s="20"/>
      <c r="U3492" s="106"/>
      <c r="V3492" s="106">
        <f t="shared" si="528"/>
        <v>404600</v>
      </c>
      <c r="W3492" s="106">
        <f t="shared" si="527"/>
        <v>404600</v>
      </c>
      <c r="X3492" s="107" t="s">
        <v>35</v>
      </c>
      <c r="Y3492" s="107">
        <f t="shared" si="526"/>
        <v>404600</v>
      </c>
      <c r="Z3492" s="22">
        <v>0.01</v>
      </c>
    </row>
    <row r="3493" spans="1:26" s="5" customFormat="1" ht="28.5" customHeight="1" thickBot="1" x14ac:dyDescent="0.25">
      <c r="A3493" s="20">
        <v>2949</v>
      </c>
      <c r="B3493" s="20" t="s">
        <v>339</v>
      </c>
      <c r="C3493" s="20" t="s">
        <v>382</v>
      </c>
      <c r="D3493" s="20">
        <v>3</v>
      </c>
      <c r="E3493" s="20">
        <v>0</v>
      </c>
      <c r="F3493" s="20">
        <v>50</v>
      </c>
      <c r="G3493" s="20">
        <v>1</v>
      </c>
      <c r="H3493" s="106">
        <f t="shared" si="524"/>
        <v>1250</v>
      </c>
      <c r="I3493" s="20">
        <v>100</v>
      </c>
      <c r="J3493" s="106">
        <f t="shared" si="525"/>
        <v>125000</v>
      </c>
      <c r="K3493" s="20">
        <v>2</v>
      </c>
      <c r="L3493" s="20"/>
      <c r="M3493" s="20"/>
      <c r="N3493" s="20">
        <v>1</v>
      </c>
      <c r="O3493" s="20"/>
      <c r="P3493" s="116">
        <v>100</v>
      </c>
      <c r="Q3493" s="106"/>
      <c r="R3493" s="106"/>
      <c r="S3493" s="20"/>
      <c r="T3493" s="20"/>
      <c r="U3493" s="106"/>
      <c r="V3493" s="106">
        <f t="shared" si="528"/>
        <v>125000</v>
      </c>
      <c r="W3493" s="106">
        <f t="shared" si="527"/>
        <v>125000</v>
      </c>
      <c r="X3493" s="107" t="s">
        <v>35</v>
      </c>
      <c r="Y3493" s="107">
        <f t="shared" si="526"/>
        <v>125000</v>
      </c>
      <c r="Z3493" s="22">
        <v>0.01</v>
      </c>
    </row>
    <row r="3494" spans="1:26" s="5" customFormat="1" ht="28.5" customHeight="1" thickBot="1" x14ac:dyDescent="0.25">
      <c r="A3494" s="20">
        <v>2950</v>
      </c>
      <c r="B3494" s="20" t="s">
        <v>339</v>
      </c>
      <c r="C3494" s="20" t="s">
        <v>383</v>
      </c>
      <c r="D3494" s="20">
        <v>3</v>
      </c>
      <c r="E3494" s="20">
        <v>2</v>
      </c>
      <c r="F3494" s="20">
        <v>37</v>
      </c>
      <c r="G3494" s="20">
        <v>1</v>
      </c>
      <c r="H3494" s="106">
        <f t="shared" si="524"/>
        <v>1437</v>
      </c>
      <c r="I3494" s="20">
        <v>100</v>
      </c>
      <c r="J3494" s="106">
        <f t="shared" si="525"/>
        <v>143700</v>
      </c>
      <c r="K3494" s="20">
        <v>2</v>
      </c>
      <c r="L3494" s="20"/>
      <c r="M3494" s="20"/>
      <c r="N3494" s="20">
        <v>1</v>
      </c>
      <c r="O3494" s="20"/>
      <c r="P3494" s="116">
        <v>100</v>
      </c>
      <c r="Q3494" s="106"/>
      <c r="R3494" s="106"/>
      <c r="S3494" s="20"/>
      <c r="T3494" s="20"/>
      <c r="U3494" s="106"/>
      <c r="V3494" s="106">
        <f t="shared" si="528"/>
        <v>143700</v>
      </c>
      <c r="W3494" s="106">
        <f t="shared" si="527"/>
        <v>143700</v>
      </c>
      <c r="X3494" s="107" t="s">
        <v>35</v>
      </c>
      <c r="Y3494" s="107">
        <f t="shared" si="526"/>
        <v>143700</v>
      </c>
      <c r="Z3494" s="22">
        <v>0.01</v>
      </c>
    </row>
    <row r="3495" spans="1:26" s="5" customFormat="1" ht="28.5" customHeight="1" thickBot="1" x14ac:dyDescent="0.25">
      <c r="A3495" s="20">
        <v>2951</v>
      </c>
      <c r="B3495" s="20" t="s">
        <v>339</v>
      </c>
      <c r="C3495" s="20" t="s">
        <v>384</v>
      </c>
      <c r="D3495" s="20">
        <v>3</v>
      </c>
      <c r="E3495" s="20">
        <v>0</v>
      </c>
      <c r="F3495" s="20">
        <v>48</v>
      </c>
      <c r="G3495" s="20">
        <v>1</v>
      </c>
      <c r="H3495" s="106">
        <f t="shared" si="524"/>
        <v>1248</v>
      </c>
      <c r="I3495" s="20">
        <v>100</v>
      </c>
      <c r="J3495" s="106">
        <f t="shared" si="525"/>
        <v>124800</v>
      </c>
      <c r="K3495" s="20">
        <v>2</v>
      </c>
      <c r="L3495" s="20"/>
      <c r="M3495" s="20"/>
      <c r="N3495" s="20">
        <v>1</v>
      </c>
      <c r="O3495" s="20"/>
      <c r="P3495" s="116">
        <v>100</v>
      </c>
      <c r="Q3495" s="106"/>
      <c r="R3495" s="106"/>
      <c r="S3495" s="20"/>
      <c r="T3495" s="20"/>
      <c r="U3495" s="106"/>
      <c r="V3495" s="106">
        <f t="shared" si="528"/>
        <v>124800</v>
      </c>
      <c r="W3495" s="106">
        <f t="shared" si="527"/>
        <v>124800</v>
      </c>
      <c r="X3495" s="107" t="s">
        <v>35</v>
      </c>
      <c r="Y3495" s="107">
        <f t="shared" si="526"/>
        <v>124800</v>
      </c>
      <c r="Z3495" s="22">
        <v>0.01</v>
      </c>
    </row>
    <row r="3496" spans="1:26" s="5" customFormat="1" ht="28.5" customHeight="1" thickBot="1" x14ac:dyDescent="0.25">
      <c r="A3496" s="20">
        <v>2952</v>
      </c>
      <c r="B3496" s="20" t="s">
        <v>339</v>
      </c>
      <c r="C3496" s="20" t="s">
        <v>385</v>
      </c>
      <c r="D3496" s="20">
        <v>5</v>
      </c>
      <c r="E3496" s="20">
        <v>2</v>
      </c>
      <c r="F3496" s="20">
        <v>50</v>
      </c>
      <c r="G3496" s="20">
        <v>1</v>
      </c>
      <c r="H3496" s="106">
        <f t="shared" si="524"/>
        <v>2250</v>
      </c>
      <c r="I3496" s="20">
        <v>100</v>
      </c>
      <c r="J3496" s="106">
        <f t="shared" si="525"/>
        <v>225000</v>
      </c>
      <c r="K3496" s="20">
        <v>2</v>
      </c>
      <c r="L3496" s="20"/>
      <c r="M3496" s="20"/>
      <c r="N3496" s="20">
        <v>1</v>
      </c>
      <c r="O3496" s="20"/>
      <c r="P3496" s="116">
        <v>100</v>
      </c>
      <c r="Q3496" s="106"/>
      <c r="R3496" s="106"/>
      <c r="S3496" s="20"/>
      <c r="T3496" s="20"/>
      <c r="U3496" s="106"/>
      <c r="V3496" s="106">
        <f t="shared" si="528"/>
        <v>225000</v>
      </c>
      <c r="W3496" s="106">
        <f t="shared" si="527"/>
        <v>225000</v>
      </c>
      <c r="X3496" s="107" t="s">
        <v>35</v>
      </c>
      <c r="Y3496" s="107">
        <f t="shared" si="526"/>
        <v>225000</v>
      </c>
      <c r="Z3496" s="22">
        <v>0.01</v>
      </c>
    </row>
    <row r="3497" spans="1:26" s="5" customFormat="1" ht="28.5" customHeight="1" thickBot="1" x14ac:dyDescent="0.25">
      <c r="A3497" s="20">
        <v>2953</v>
      </c>
      <c r="B3497" s="20" t="s">
        <v>339</v>
      </c>
      <c r="C3497" s="20" t="s">
        <v>386</v>
      </c>
      <c r="D3497" s="20">
        <v>0</v>
      </c>
      <c r="E3497" s="20">
        <v>2</v>
      </c>
      <c r="F3497" s="20">
        <v>0</v>
      </c>
      <c r="G3497" s="20">
        <v>1</v>
      </c>
      <c r="H3497" s="106">
        <f t="shared" si="524"/>
        <v>200</v>
      </c>
      <c r="I3497" s="20">
        <v>100</v>
      </c>
      <c r="J3497" s="106">
        <f t="shared" si="525"/>
        <v>20000</v>
      </c>
      <c r="K3497" s="20">
        <v>2</v>
      </c>
      <c r="L3497" s="20"/>
      <c r="M3497" s="20"/>
      <c r="N3497" s="20">
        <v>1</v>
      </c>
      <c r="O3497" s="20"/>
      <c r="P3497" s="116">
        <v>100</v>
      </c>
      <c r="Q3497" s="106"/>
      <c r="R3497" s="106"/>
      <c r="S3497" s="20"/>
      <c r="T3497" s="20"/>
      <c r="U3497" s="106"/>
      <c r="V3497" s="106">
        <f t="shared" si="528"/>
        <v>20000</v>
      </c>
      <c r="W3497" s="106">
        <f t="shared" si="527"/>
        <v>20000</v>
      </c>
      <c r="X3497" s="107" t="s">
        <v>35</v>
      </c>
      <c r="Y3497" s="107">
        <f t="shared" si="526"/>
        <v>20000</v>
      </c>
      <c r="Z3497" s="22">
        <v>0.01</v>
      </c>
    </row>
    <row r="3498" spans="1:26" s="5" customFormat="1" ht="28.5" customHeight="1" thickBot="1" x14ac:dyDescent="0.25">
      <c r="A3498" s="20">
        <v>2954</v>
      </c>
      <c r="B3498" s="20" t="s">
        <v>339</v>
      </c>
      <c r="C3498" s="20" t="s">
        <v>387</v>
      </c>
      <c r="D3498" s="20">
        <v>5</v>
      </c>
      <c r="E3498" s="20">
        <v>2</v>
      </c>
      <c r="F3498" s="20">
        <v>62</v>
      </c>
      <c r="G3498" s="20">
        <v>1</v>
      </c>
      <c r="H3498" s="106">
        <f t="shared" si="524"/>
        <v>2262</v>
      </c>
      <c r="I3498" s="20">
        <v>100</v>
      </c>
      <c r="J3498" s="106">
        <f t="shared" si="525"/>
        <v>226200</v>
      </c>
      <c r="K3498" s="20">
        <v>2</v>
      </c>
      <c r="L3498" s="20"/>
      <c r="M3498" s="20"/>
      <c r="N3498" s="20">
        <v>1</v>
      </c>
      <c r="O3498" s="20"/>
      <c r="P3498" s="116">
        <v>100</v>
      </c>
      <c r="Q3498" s="106"/>
      <c r="R3498" s="106"/>
      <c r="S3498" s="20"/>
      <c r="T3498" s="20"/>
      <c r="U3498" s="106"/>
      <c r="V3498" s="106">
        <f t="shared" si="528"/>
        <v>226200</v>
      </c>
      <c r="W3498" s="106">
        <f t="shared" si="527"/>
        <v>226200</v>
      </c>
      <c r="X3498" s="107" t="s">
        <v>35</v>
      </c>
      <c r="Y3498" s="107">
        <f t="shared" si="526"/>
        <v>226200</v>
      </c>
      <c r="Z3498" s="22">
        <v>0.01</v>
      </c>
    </row>
    <row r="3499" spans="1:26" s="5" customFormat="1" ht="28.5" customHeight="1" thickBot="1" x14ac:dyDescent="0.25">
      <c r="A3499" s="20">
        <v>2955</v>
      </c>
      <c r="B3499" s="20" t="s">
        <v>339</v>
      </c>
      <c r="C3499" s="20" t="s">
        <v>388</v>
      </c>
      <c r="D3499" s="20">
        <v>3</v>
      </c>
      <c r="E3499" s="20">
        <v>1</v>
      </c>
      <c r="F3499" s="20">
        <v>12</v>
      </c>
      <c r="G3499" s="20">
        <v>1</v>
      </c>
      <c r="H3499" s="106">
        <f t="shared" si="524"/>
        <v>1312</v>
      </c>
      <c r="I3499" s="20">
        <v>100</v>
      </c>
      <c r="J3499" s="106">
        <f t="shared" si="525"/>
        <v>131200</v>
      </c>
      <c r="K3499" s="20">
        <v>2</v>
      </c>
      <c r="L3499" s="20"/>
      <c r="M3499" s="20"/>
      <c r="N3499" s="20">
        <v>1</v>
      </c>
      <c r="O3499" s="20"/>
      <c r="P3499" s="116">
        <v>100</v>
      </c>
      <c r="Q3499" s="106"/>
      <c r="R3499" s="106"/>
      <c r="S3499" s="20"/>
      <c r="T3499" s="20"/>
      <c r="U3499" s="106"/>
      <c r="V3499" s="106">
        <f t="shared" si="528"/>
        <v>131200</v>
      </c>
      <c r="W3499" s="106">
        <f t="shared" si="527"/>
        <v>131200</v>
      </c>
      <c r="X3499" s="107" t="s">
        <v>35</v>
      </c>
      <c r="Y3499" s="107">
        <f t="shared" si="526"/>
        <v>131200</v>
      </c>
      <c r="Z3499" s="22">
        <v>0.01</v>
      </c>
    </row>
    <row r="3500" spans="1:26" s="5" customFormat="1" ht="28.5" customHeight="1" thickBot="1" x14ac:dyDescent="0.25">
      <c r="A3500" s="20">
        <v>2956</v>
      </c>
      <c r="B3500" s="20" t="s">
        <v>339</v>
      </c>
      <c r="C3500" s="20" t="s">
        <v>389</v>
      </c>
      <c r="D3500" s="20">
        <v>0</v>
      </c>
      <c r="E3500" s="20">
        <v>2</v>
      </c>
      <c r="F3500" s="20">
        <v>0</v>
      </c>
      <c r="G3500" s="20">
        <v>1</v>
      </c>
      <c r="H3500" s="106">
        <f t="shared" si="524"/>
        <v>200</v>
      </c>
      <c r="I3500" s="20">
        <v>100</v>
      </c>
      <c r="J3500" s="106">
        <f t="shared" si="525"/>
        <v>20000</v>
      </c>
      <c r="K3500" s="20">
        <v>2</v>
      </c>
      <c r="L3500" s="20"/>
      <c r="M3500" s="20"/>
      <c r="N3500" s="20">
        <v>1</v>
      </c>
      <c r="O3500" s="20"/>
      <c r="P3500" s="116">
        <v>100</v>
      </c>
      <c r="Q3500" s="106"/>
      <c r="R3500" s="106"/>
      <c r="S3500" s="20"/>
      <c r="T3500" s="20"/>
      <c r="U3500" s="106"/>
      <c r="V3500" s="106">
        <f t="shared" si="528"/>
        <v>20000</v>
      </c>
      <c r="W3500" s="106">
        <f t="shared" si="527"/>
        <v>20000</v>
      </c>
      <c r="X3500" s="107" t="s">
        <v>35</v>
      </c>
      <c r="Y3500" s="107">
        <f t="shared" si="526"/>
        <v>20000</v>
      </c>
      <c r="Z3500" s="22">
        <v>0.01</v>
      </c>
    </row>
    <row r="3501" spans="1:26" s="5" customFormat="1" ht="28.5" customHeight="1" thickBot="1" x14ac:dyDescent="0.25">
      <c r="A3501" s="20">
        <v>2957</v>
      </c>
      <c r="B3501" s="20" t="s">
        <v>339</v>
      </c>
      <c r="C3501" s="20" t="s">
        <v>390</v>
      </c>
      <c r="D3501" s="20">
        <v>21</v>
      </c>
      <c r="E3501" s="20">
        <v>0</v>
      </c>
      <c r="F3501" s="20">
        <v>0</v>
      </c>
      <c r="G3501" s="20">
        <v>1</v>
      </c>
      <c r="H3501" s="106">
        <f t="shared" si="524"/>
        <v>8400</v>
      </c>
      <c r="I3501" s="20">
        <v>100</v>
      </c>
      <c r="J3501" s="106">
        <f t="shared" si="525"/>
        <v>840000</v>
      </c>
      <c r="K3501" s="20">
        <v>1</v>
      </c>
      <c r="L3501" s="20"/>
      <c r="M3501" s="20"/>
      <c r="N3501" s="20">
        <v>1</v>
      </c>
      <c r="O3501" s="20"/>
      <c r="P3501" s="116">
        <v>100</v>
      </c>
      <c r="Q3501" s="106"/>
      <c r="R3501" s="106"/>
      <c r="S3501" s="20"/>
      <c r="T3501" s="20"/>
      <c r="U3501" s="106"/>
      <c r="V3501" s="106">
        <f t="shared" si="528"/>
        <v>840000</v>
      </c>
      <c r="W3501" s="106">
        <f t="shared" si="527"/>
        <v>840000</v>
      </c>
      <c r="X3501" s="107" t="s">
        <v>35</v>
      </c>
      <c r="Y3501" s="107">
        <f t="shared" si="526"/>
        <v>840000</v>
      </c>
      <c r="Z3501" s="22">
        <v>0.01</v>
      </c>
    </row>
    <row r="3502" spans="1:26" s="5" customFormat="1" ht="28.5" customHeight="1" thickBot="1" x14ac:dyDescent="0.25">
      <c r="A3502" s="20">
        <v>2958</v>
      </c>
      <c r="B3502" s="20" t="s">
        <v>339</v>
      </c>
      <c r="C3502" s="20" t="s">
        <v>391</v>
      </c>
      <c r="D3502" s="20">
        <v>8</v>
      </c>
      <c r="E3502" s="20">
        <v>1</v>
      </c>
      <c r="F3502" s="20">
        <v>46</v>
      </c>
      <c r="G3502" s="20">
        <v>1</v>
      </c>
      <c r="H3502" s="106">
        <f t="shared" si="524"/>
        <v>3346</v>
      </c>
      <c r="I3502" s="20">
        <v>100</v>
      </c>
      <c r="J3502" s="106">
        <f t="shared" si="525"/>
        <v>334600</v>
      </c>
      <c r="K3502" s="20">
        <v>2</v>
      </c>
      <c r="L3502" s="20"/>
      <c r="M3502" s="20"/>
      <c r="N3502" s="20">
        <v>1</v>
      </c>
      <c r="O3502" s="20"/>
      <c r="P3502" s="116">
        <v>100</v>
      </c>
      <c r="Q3502" s="106"/>
      <c r="R3502" s="106"/>
      <c r="S3502" s="20"/>
      <c r="T3502" s="20"/>
      <c r="U3502" s="106"/>
      <c r="V3502" s="106">
        <f t="shared" si="528"/>
        <v>334600</v>
      </c>
      <c r="W3502" s="106">
        <f t="shared" si="527"/>
        <v>334600</v>
      </c>
      <c r="X3502" s="107" t="s">
        <v>35</v>
      </c>
      <c r="Y3502" s="107">
        <f t="shared" si="526"/>
        <v>334600</v>
      </c>
      <c r="Z3502" s="22">
        <v>0.01</v>
      </c>
    </row>
    <row r="3503" spans="1:26" s="5" customFormat="1" ht="28.5" customHeight="1" thickBot="1" x14ac:dyDescent="0.25">
      <c r="A3503" s="20">
        <v>2959</v>
      </c>
      <c r="B3503" s="20" t="s">
        <v>339</v>
      </c>
      <c r="C3503" s="20" t="s">
        <v>392</v>
      </c>
      <c r="D3503" s="20">
        <v>2</v>
      </c>
      <c r="E3503" s="20">
        <v>3</v>
      </c>
      <c r="F3503" s="20">
        <v>93</v>
      </c>
      <c r="G3503" s="20">
        <v>1</v>
      </c>
      <c r="H3503" s="106">
        <f t="shared" si="524"/>
        <v>1193</v>
      </c>
      <c r="I3503" s="20">
        <v>100</v>
      </c>
      <c r="J3503" s="106">
        <f t="shared" si="525"/>
        <v>119300</v>
      </c>
      <c r="K3503" s="20">
        <v>2</v>
      </c>
      <c r="L3503" s="20"/>
      <c r="M3503" s="20"/>
      <c r="N3503" s="20">
        <v>1</v>
      </c>
      <c r="O3503" s="20"/>
      <c r="P3503" s="116">
        <v>100</v>
      </c>
      <c r="Q3503" s="106"/>
      <c r="R3503" s="106"/>
      <c r="S3503" s="20"/>
      <c r="T3503" s="20"/>
      <c r="U3503" s="106"/>
      <c r="V3503" s="106">
        <f t="shared" si="528"/>
        <v>119300</v>
      </c>
      <c r="W3503" s="106">
        <f t="shared" si="527"/>
        <v>119300</v>
      </c>
      <c r="X3503" s="107" t="s">
        <v>35</v>
      </c>
      <c r="Y3503" s="107">
        <f t="shared" si="526"/>
        <v>119300</v>
      </c>
      <c r="Z3503" s="22">
        <v>0.01</v>
      </c>
    </row>
    <row r="3504" spans="1:26" s="5" customFormat="1" ht="28.5" customHeight="1" thickBot="1" x14ac:dyDescent="0.25">
      <c r="A3504" s="20">
        <v>2960</v>
      </c>
      <c r="B3504" s="20" t="s">
        <v>339</v>
      </c>
      <c r="C3504" s="20" t="s">
        <v>393</v>
      </c>
      <c r="D3504" s="20">
        <v>6</v>
      </c>
      <c r="E3504" s="20">
        <v>3</v>
      </c>
      <c r="F3504" s="20">
        <v>0</v>
      </c>
      <c r="G3504" s="20">
        <v>1</v>
      </c>
      <c r="H3504" s="106">
        <f t="shared" si="524"/>
        <v>2700</v>
      </c>
      <c r="I3504" s="20">
        <v>100</v>
      </c>
      <c r="J3504" s="106">
        <f t="shared" si="525"/>
        <v>270000</v>
      </c>
      <c r="K3504" s="20">
        <v>2</v>
      </c>
      <c r="L3504" s="20"/>
      <c r="M3504" s="20"/>
      <c r="N3504" s="20">
        <v>1</v>
      </c>
      <c r="O3504" s="20"/>
      <c r="P3504" s="116">
        <v>100</v>
      </c>
      <c r="Q3504" s="106"/>
      <c r="R3504" s="106"/>
      <c r="S3504" s="20"/>
      <c r="T3504" s="20"/>
      <c r="U3504" s="106"/>
      <c r="V3504" s="106">
        <f t="shared" si="528"/>
        <v>270000</v>
      </c>
      <c r="W3504" s="106">
        <f t="shared" si="527"/>
        <v>270000</v>
      </c>
      <c r="X3504" s="107" t="s">
        <v>35</v>
      </c>
      <c r="Y3504" s="107">
        <f t="shared" si="526"/>
        <v>270000</v>
      </c>
      <c r="Z3504" s="22">
        <v>0.01</v>
      </c>
    </row>
    <row r="3505" spans="1:26" s="5" customFormat="1" ht="28.5" customHeight="1" thickBot="1" x14ac:dyDescent="0.25">
      <c r="A3505" s="20">
        <v>2961</v>
      </c>
      <c r="B3505" s="20" t="s">
        <v>339</v>
      </c>
      <c r="C3505" s="20" t="s">
        <v>394</v>
      </c>
      <c r="D3505" s="20">
        <v>7</v>
      </c>
      <c r="E3505" s="20">
        <v>2</v>
      </c>
      <c r="F3505" s="20">
        <v>24</v>
      </c>
      <c r="G3505" s="20">
        <v>1</v>
      </c>
      <c r="H3505" s="106">
        <f t="shared" si="524"/>
        <v>3024</v>
      </c>
      <c r="I3505" s="20">
        <v>100</v>
      </c>
      <c r="J3505" s="106">
        <f t="shared" si="525"/>
        <v>302400</v>
      </c>
      <c r="K3505" s="20">
        <v>2</v>
      </c>
      <c r="L3505" s="20"/>
      <c r="M3505" s="20"/>
      <c r="N3505" s="20">
        <v>1</v>
      </c>
      <c r="O3505" s="20"/>
      <c r="P3505" s="116">
        <v>100</v>
      </c>
      <c r="Q3505" s="106"/>
      <c r="R3505" s="106"/>
      <c r="S3505" s="20"/>
      <c r="T3505" s="20"/>
      <c r="U3505" s="106"/>
      <c r="V3505" s="106">
        <f t="shared" si="528"/>
        <v>302400</v>
      </c>
      <c r="W3505" s="106">
        <f t="shared" si="527"/>
        <v>302400</v>
      </c>
      <c r="X3505" s="107" t="s">
        <v>35</v>
      </c>
      <c r="Y3505" s="107">
        <f t="shared" si="526"/>
        <v>302400</v>
      </c>
      <c r="Z3505" s="22">
        <v>0.01</v>
      </c>
    </row>
    <row r="3506" spans="1:26" s="5" customFormat="1" ht="28.5" customHeight="1" thickBot="1" x14ac:dyDescent="0.25">
      <c r="A3506" s="20">
        <v>2962</v>
      </c>
      <c r="B3506" s="20" t="s">
        <v>339</v>
      </c>
      <c r="C3506" s="20" t="s">
        <v>395</v>
      </c>
      <c r="D3506" s="20">
        <v>7</v>
      </c>
      <c r="E3506" s="20">
        <v>2</v>
      </c>
      <c r="F3506" s="20">
        <v>24</v>
      </c>
      <c r="G3506" s="20">
        <v>1</v>
      </c>
      <c r="H3506" s="106">
        <f t="shared" si="524"/>
        <v>3024</v>
      </c>
      <c r="I3506" s="20">
        <v>100</v>
      </c>
      <c r="J3506" s="106">
        <f t="shared" si="525"/>
        <v>302400</v>
      </c>
      <c r="K3506" s="20">
        <v>2</v>
      </c>
      <c r="L3506" s="20"/>
      <c r="M3506" s="20"/>
      <c r="N3506" s="20">
        <v>1</v>
      </c>
      <c r="O3506" s="20"/>
      <c r="P3506" s="116">
        <v>100</v>
      </c>
      <c r="Q3506" s="106"/>
      <c r="R3506" s="106"/>
      <c r="S3506" s="20"/>
      <c r="T3506" s="20"/>
      <c r="U3506" s="106"/>
      <c r="V3506" s="106">
        <f t="shared" si="528"/>
        <v>302400</v>
      </c>
      <c r="W3506" s="106">
        <f t="shared" si="527"/>
        <v>302400</v>
      </c>
      <c r="X3506" s="107" t="s">
        <v>35</v>
      </c>
      <c r="Y3506" s="107">
        <f t="shared" si="526"/>
        <v>302400</v>
      </c>
      <c r="Z3506" s="22">
        <v>0.01</v>
      </c>
    </row>
    <row r="3507" spans="1:26" s="5" customFormat="1" ht="28.5" customHeight="1" thickBot="1" x14ac:dyDescent="0.25">
      <c r="A3507" s="20">
        <v>2963</v>
      </c>
      <c r="B3507" s="20" t="s">
        <v>339</v>
      </c>
      <c r="C3507" s="20" t="s">
        <v>396</v>
      </c>
      <c r="D3507" s="20">
        <v>7</v>
      </c>
      <c r="E3507" s="20">
        <v>2</v>
      </c>
      <c r="F3507" s="20">
        <v>24</v>
      </c>
      <c r="G3507" s="20">
        <v>1</v>
      </c>
      <c r="H3507" s="106">
        <f t="shared" si="524"/>
        <v>3024</v>
      </c>
      <c r="I3507" s="20">
        <v>100</v>
      </c>
      <c r="J3507" s="106">
        <f t="shared" si="525"/>
        <v>302400</v>
      </c>
      <c r="K3507" s="20">
        <v>2</v>
      </c>
      <c r="L3507" s="20"/>
      <c r="M3507" s="20"/>
      <c r="N3507" s="20">
        <v>1</v>
      </c>
      <c r="O3507" s="20"/>
      <c r="P3507" s="116">
        <v>100</v>
      </c>
      <c r="Q3507" s="106"/>
      <c r="R3507" s="106"/>
      <c r="S3507" s="20"/>
      <c r="T3507" s="20"/>
      <c r="U3507" s="106"/>
      <c r="V3507" s="106">
        <f t="shared" si="528"/>
        <v>302400</v>
      </c>
      <c r="W3507" s="106">
        <f t="shared" si="527"/>
        <v>302400</v>
      </c>
      <c r="X3507" s="107" t="s">
        <v>35</v>
      </c>
      <c r="Y3507" s="107">
        <f t="shared" si="526"/>
        <v>302400</v>
      </c>
      <c r="Z3507" s="22">
        <v>0.01</v>
      </c>
    </row>
    <row r="3508" spans="1:26" s="5" customFormat="1" ht="28.5" customHeight="1" thickBot="1" x14ac:dyDescent="0.25">
      <c r="A3508" s="20">
        <v>2964</v>
      </c>
      <c r="B3508" s="20" t="s">
        <v>339</v>
      </c>
      <c r="C3508" s="20" t="s">
        <v>397</v>
      </c>
      <c r="D3508" s="20">
        <v>4</v>
      </c>
      <c r="E3508" s="20">
        <v>1</v>
      </c>
      <c r="F3508" s="20">
        <v>0</v>
      </c>
      <c r="G3508" s="20">
        <v>1</v>
      </c>
      <c r="H3508" s="106">
        <f t="shared" si="524"/>
        <v>1700</v>
      </c>
      <c r="I3508" s="20">
        <v>100</v>
      </c>
      <c r="J3508" s="106">
        <f t="shared" si="525"/>
        <v>170000</v>
      </c>
      <c r="K3508" s="20">
        <v>2</v>
      </c>
      <c r="L3508" s="20"/>
      <c r="M3508" s="20"/>
      <c r="N3508" s="20">
        <v>1</v>
      </c>
      <c r="O3508" s="20"/>
      <c r="P3508" s="116">
        <v>100</v>
      </c>
      <c r="Q3508" s="106"/>
      <c r="R3508" s="106"/>
      <c r="S3508" s="20"/>
      <c r="T3508" s="20"/>
      <c r="U3508" s="106"/>
      <c r="V3508" s="106">
        <f t="shared" si="528"/>
        <v>170000</v>
      </c>
      <c r="W3508" s="106">
        <f t="shared" si="527"/>
        <v>170000</v>
      </c>
      <c r="X3508" s="107" t="s">
        <v>35</v>
      </c>
      <c r="Y3508" s="107">
        <f t="shared" si="526"/>
        <v>170000</v>
      </c>
      <c r="Z3508" s="22">
        <v>0.01</v>
      </c>
    </row>
    <row r="3509" spans="1:26" s="5" customFormat="1" ht="28.5" customHeight="1" thickBot="1" x14ac:dyDescent="0.25">
      <c r="A3509" s="20">
        <v>2965</v>
      </c>
      <c r="B3509" s="20" t="s">
        <v>339</v>
      </c>
      <c r="C3509" s="20" t="s">
        <v>398</v>
      </c>
      <c r="D3509" s="20">
        <v>4</v>
      </c>
      <c r="E3509" s="20">
        <v>1</v>
      </c>
      <c r="F3509" s="20">
        <v>0</v>
      </c>
      <c r="G3509" s="20">
        <v>1</v>
      </c>
      <c r="H3509" s="106">
        <f t="shared" si="524"/>
        <v>1700</v>
      </c>
      <c r="I3509" s="20">
        <v>100</v>
      </c>
      <c r="J3509" s="106">
        <f t="shared" si="525"/>
        <v>170000</v>
      </c>
      <c r="K3509" s="20">
        <v>2</v>
      </c>
      <c r="L3509" s="20"/>
      <c r="M3509" s="20"/>
      <c r="N3509" s="20">
        <v>1</v>
      </c>
      <c r="O3509" s="20"/>
      <c r="P3509" s="116">
        <v>100</v>
      </c>
      <c r="Q3509" s="106"/>
      <c r="R3509" s="106"/>
      <c r="S3509" s="20"/>
      <c r="T3509" s="20"/>
      <c r="U3509" s="106"/>
      <c r="V3509" s="106">
        <f t="shared" si="528"/>
        <v>170000</v>
      </c>
      <c r="W3509" s="106">
        <f t="shared" si="527"/>
        <v>170000</v>
      </c>
      <c r="X3509" s="107" t="s">
        <v>35</v>
      </c>
      <c r="Y3509" s="107">
        <f t="shared" si="526"/>
        <v>170000</v>
      </c>
      <c r="Z3509" s="22">
        <v>0.01</v>
      </c>
    </row>
    <row r="3510" spans="1:26" s="5" customFormat="1" ht="28.5" customHeight="1" thickBot="1" x14ac:dyDescent="0.25">
      <c r="A3510" s="20">
        <v>2966</v>
      </c>
      <c r="B3510" s="20" t="s">
        <v>339</v>
      </c>
      <c r="C3510" s="20" t="s">
        <v>399</v>
      </c>
      <c r="D3510" s="20">
        <v>4</v>
      </c>
      <c r="E3510" s="20">
        <v>1</v>
      </c>
      <c r="F3510" s="20">
        <v>0</v>
      </c>
      <c r="G3510" s="20">
        <v>1</v>
      </c>
      <c r="H3510" s="106">
        <f t="shared" si="524"/>
        <v>1700</v>
      </c>
      <c r="I3510" s="20">
        <v>100</v>
      </c>
      <c r="J3510" s="106">
        <f t="shared" si="525"/>
        <v>170000</v>
      </c>
      <c r="K3510" s="20">
        <v>2</v>
      </c>
      <c r="L3510" s="20"/>
      <c r="M3510" s="20"/>
      <c r="N3510" s="20">
        <v>1</v>
      </c>
      <c r="O3510" s="20"/>
      <c r="P3510" s="116">
        <v>100</v>
      </c>
      <c r="Q3510" s="106"/>
      <c r="R3510" s="106"/>
      <c r="S3510" s="20"/>
      <c r="T3510" s="20"/>
      <c r="U3510" s="106"/>
      <c r="V3510" s="106">
        <f t="shared" si="528"/>
        <v>170000</v>
      </c>
      <c r="W3510" s="106">
        <f t="shared" si="527"/>
        <v>170000</v>
      </c>
      <c r="X3510" s="107" t="s">
        <v>35</v>
      </c>
      <c r="Y3510" s="107">
        <f t="shared" si="526"/>
        <v>170000</v>
      </c>
      <c r="Z3510" s="22">
        <v>0.01</v>
      </c>
    </row>
    <row r="3511" spans="1:26" s="5" customFormat="1" ht="28.5" customHeight="1" thickBot="1" x14ac:dyDescent="0.25">
      <c r="A3511" s="20">
        <v>2967</v>
      </c>
      <c r="B3511" s="20" t="s">
        <v>339</v>
      </c>
      <c r="C3511" s="20" t="s">
        <v>400</v>
      </c>
      <c r="D3511" s="20">
        <v>4</v>
      </c>
      <c r="E3511" s="20">
        <v>1</v>
      </c>
      <c r="F3511" s="20">
        <v>0</v>
      </c>
      <c r="G3511" s="20">
        <v>1</v>
      </c>
      <c r="H3511" s="106">
        <f t="shared" si="524"/>
        <v>1700</v>
      </c>
      <c r="I3511" s="20">
        <v>100</v>
      </c>
      <c r="J3511" s="106">
        <f t="shared" si="525"/>
        <v>170000</v>
      </c>
      <c r="K3511" s="20">
        <v>2</v>
      </c>
      <c r="L3511" s="20"/>
      <c r="M3511" s="20"/>
      <c r="N3511" s="20">
        <v>1</v>
      </c>
      <c r="O3511" s="20"/>
      <c r="P3511" s="116">
        <v>100</v>
      </c>
      <c r="Q3511" s="106"/>
      <c r="R3511" s="106"/>
      <c r="S3511" s="20"/>
      <c r="T3511" s="20"/>
      <c r="U3511" s="106"/>
      <c r="V3511" s="106">
        <f t="shared" si="528"/>
        <v>170000</v>
      </c>
      <c r="W3511" s="106">
        <f t="shared" si="527"/>
        <v>170000</v>
      </c>
      <c r="X3511" s="107" t="s">
        <v>35</v>
      </c>
      <c r="Y3511" s="107">
        <f t="shared" si="526"/>
        <v>170000</v>
      </c>
      <c r="Z3511" s="22">
        <v>0.01</v>
      </c>
    </row>
    <row r="3512" spans="1:26" s="5" customFormat="1" ht="28.5" customHeight="1" thickBot="1" x14ac:dyDescent="0.25">
      <c r="A3512" s="20">
        <v>2968</v>
      </c>
      <c r="B3512" s="20" t="s">
        <v>339</v>
      </c>
      <c r="C3512" s="20" t="s">
        <v>401</v>
      </c>
      <c r="D3512" s="20">
        <v>4</v>
      </c>
      <c r="E3512" s="20">
        <v>2</v>
      </c>
      <c r="F3512" s="20">
        <v>42</v>
      </c>
      <c r="G3512" s="20">
        <v>1</v>
      </c>
      <c r="H3512" s="106">
        <f t="shared" si="524"/>
        <v>1842</v>
      </c>
      <c r="I3512" s="20">
        <v>100</v>
      </c>
      <c r="J3512" s="106">
        <f t="shared" si="525"/>
        <v>184200</v>
      </c>
      <c r="K3512" s="20">
        <v>2</v>
      </c>
      <c r="L3512" s="20"/>
      <c r="M3512" s="20"/>
      <c r="N3512" s="20">
        <v>1</v>
      </c>
      <c r="O3512" s="20"/>
      <c r="P3512" s="116">
        <v>100</v>
      </c>
      <c r="Q3512" s="106"/>
      <c r="R3512" s="106"/>
      <c r="S3512" s="20"/>
      <c r="T3512" s="20"/>
      <c r="U3512" s="106"/>
      <c r="V3512" s="106">
        <f t="shared" si="528"/>
        <v>184200</v>
      </c>
      <c r="W3512" s="106">
        <f t="shared" si="527"/>
        <v>184200</v>
      </c>
      <c r="X3512" s="107" t="s">
        <v>35</v>
      </c>
      <c r="Y3512" s="107">
        <f t="shared" si="526"/>
        <v>184200</v>
      </c>
      <c r="Z3512" s="22">
        <v>0.01</v>
      </c>
    </row>
    <row r="3513" spans="1:26" s="5" customFormat="1" ht="28.5" customHeight="1" thickBot="1" x14ac:dyDescent="0.25">
      <c r="A3513" s="20">
        <v>2969</v>
      </c>
      <c r="B3513" s="20" t="s">
        <v>339</v>
      </c>
      <c r="C3513" s="20" t="s">
        <v>402</v>
      </c>
      <c r="D3513" s="20">
        <v>8</v>
      </c>
      <c r="E3513" s="20">
        <v>0</v>
      </c>
      <c r="F3513" s="20">
        <v>83</v>
      </c>
      <c r="G3513" s="20">
        <v>1</v>
      </c>
      <c r="H3513" s="106">
        <f t="shared" si="524"/>
        <v>3283</v>
      </c>
      <c r="I3513" s="20">
        <v>100</v>
      </c>
      <c r="J3513" s="106">
        <f t="shared" si="525"/>
        <v>328300</v>
      </c>
      <c r="K3513" s="20">
        <v>2</v>
      </c>
      <c r="L3513" s="20"/>
      <c r="M3513" s="20"/>
      <c r="N3513" s="20">
        <v>1</v>
      </c>
      <c r="O3513" s="20"/>
      <c r="P3513" s="116">
        <v>100</v>
      </c>
      <c r="Q3513" s="106"/>
      <c r="R3513" s="106"/>
      <c r="S3513" s="20"/>
      <c r="T3513" s="20"/>
      <c r="U3513" s="106"/>
      <c r="V3513" s="106">
        <f t="shared" si="528"/>
        <v>328300</v>
      </c>
      <c r="W3513" s="106">
        <f t="shared" si="527"/>
        <v>328300</v>
      </c>
      <c r="X3513" s="107" t="s">
        <v>35</v>
      </c>
      <c r="Y3513" s="107">
        <f t="shared" si="526"/>
        <v>328300</v>
      </c>
      <c r="Z3513" s="22">
        <v>0.01</v>
      </c>
    </row>
    <row r="3514" spans="1:26" s="5" customFormat="1" ht="28.5" customHeight="1" thickBot="1" x14ac:dyDescent="0.25">
      <c r="A3514" s="20">
        <v>2970</v>
      </c>
      <c r="B3514" s="20" t="s">
        <v>339</v>
      </c>
      <c r="C3514" s="20" t="s">
        <v>403</v>
      </c>
      <c r="D3514" s="20">
        <v>6</v>
      </c>
      <c r="E3514" s="20">
        <v>3</v>
      </c>
      <c r="F3514" s="20">
        <v>46</v>
      </c>
      <c r="G3514" s="20">
        <v>1</v>
      </c>
      <c r="H3514" s="106">
        <f t="shared" si="524"/>
        <v>2746</v>
      </c>
      <c r="I3514" s="20">
        <v>100</v>
      </c>
      <c r="J3514" s="106">
        <f t="shared" si="525"/>
        <v>274600</v>
      </c>
      <c r="K3514" s="20">
        <v>2</v>
      </c>
      <c r="L3514" s="20"/>
      <c r="M3514" s="20"/>
      <c r="N3514" s="20">
        <v>1</v>
      </c>
      <c r="O3514" s="20"/>
      <c r="P3514" s="116">
        <v>100</v>
      </c>
      <c r="Q3514" s="106"/>
      <c r="R3514" s="106"/>
      <c r="S3514" s="20"/>
      <c r="T3514" s="20"/>
      <c r="U3514" s="106"/>
      <c r="V3514" s="106">
        <f t="shared" si="528"/>
        <v>274600</v>
      </c>
      <c r="W3514" s="106">
        <f t="shared" si="527"/>
        <v>274600</v>
      </c>
      <c r="X3514" s="107" t="s">
        <v>35</v>
      </c>
      <c r="Y3514" s="107">
        <f t="shared" si="526"/>
        <v>274600</v>
      </c>
      <c r="Z3514" s="22">
        <v>0.01</v>
      </c>
    </row>
    <row r="3515" spans="1:26" s="5" customFormat="1" ht="28.5" customHeight="1" thickBot="1" x14ac:dyDescent="0.25">
      <c r="A3515" s="20">
        <v>2971</v>
      </c>
      <c r="B3515" s="20" t="s">
        <v>339</v>
      </c>
      <c r="C3515" s="20" t="s">
        <v>404</v>
      </c>
      <c r="D3515" s="20">
        <v>6</v>
      </c>
      <c r="E3515" s="20">
        <v>3</v>
      </c>
      <c r="F3515" s="20">
        <v>46</v>
      </c>
      <c r="G3515" s="20">
        <v>1</v>
      </c>
      <c r="H3515" s="106">
        <f t="shared" si="524"/>
        <v>2746</v>
      </c>
      <c r="I3515" s="20">
        <v>100</v>
      </c>
      <c r="J3515" s="106">
        <f t="shared" si="525"/>
        <v>274600</v>
      </c>
      <c r="K3515" s="20">
        <v>2</v>
      </c>
      <c r="L3515" s="20"/>
      <c r="M3515" s="20"/>
      <c r="N3515" s="20">
        <v>1</v>
      </c>
      <c r="O3515" s="20"/>
      <c r="P3515" s="116">
        <v>100</v>
      </c>
      <c r="Q3515" s="106"/>
      <c r="R3515" s="106"/>
      <c r="S3515" s="20"/>
      <c r="T3515" s="20"/>
      <c r="U3515" s="106"/>
      <c r="V3515" s="106">
        <f t="shared" si="528"/>
        <v>274600</v>
      </c>
      <c r="W3515" s="106">
        <f t="shared" si="527"/>
        <v>274600</v>
      </c>
      <c r="X3515" s="107" t="s">
        <v>35</v>
      </c>
      <c r="Y3515" s="107">
        <f t="shared" si="526"/>
        <v>274600</v>
      </c>
      <c r="Z3515" s="22">
        <v>0.01</v>
      </c>
    </row>
    <row r="3516" spans="1:26" s="5" customFormat="1" ht="28.5" customHeight="1" thickBot="1" x14ac:dyDescent="0.25">
      <c r="A3516" s="20">
        <v>2972</v>
      </c>
      <c r="B3516" s="20" t="s">
        <v>339</v>
      </c>
      <c r="C3516" s="20" t="s">
        <v>405</v>
      </c>
      <c r="D3516" s="20">
        <v>6</v>
      </c>
      <c r="E3516" s="20">
        <v>3</v>
      </c>
      <c r="F3516" s="20">
        <v>46</v>
      </c>
      <c r="G3516" s="20">
        <v>1</v>
      </c>
      <c r="H3516" s="106">
        <f t="shared" ref="H3516:H3581" si="529">SUM(D3516*400)+(E3516*100)+F3516</f>
        <v>2746</v>
      </c>
      <c r="I3516" s="20">
        <v>100</v>
      </c>
      <c r="J3516" s="106">
        <f t="shared" ref="J3516:J3579" si="530">H3516*I3516</f>
        <v>274600</v>
      </c>
      <c r="K3516" s="20">
        <v>2</v>
      </c>
      <c r="L3516" s="20"/>
      <c r="M3516" s="20"/>
      <c r="N3516" s="20">
        <v>1</v>
      </c>
      <c r="O3516" s="20"/>
      <c r="P3516" s="116">
        <v>100</v>
      </c>
      <c r="Q3516" s="106"/>
      <c r="R3516" s="106"/>
      <c r="S3516" s="20"/>
      <c r="T3516" s="20"/>
      <c r="U3516" s="106"/>
      <c r="V3516" s="106">
        <f t="shared" si="528"/>
        <v>274600</v>
      </c>
      <c r="W3516" s="106">
        <f t="shared" si="527"/>
        <v>274600</v>
      </c>
      <c r="X3516" s="107" t="s">
        <v>35</v>
      </c>
      <c r="Y3516" s="107">
        <f t="shared" ref="Y3516:Y3581" si="531">W3516</f>
        <v>274600</v>
      </c>
      <c r="Z3516" s="22">
        <v>0.01</v>
      </c>
    </row>
    <row r="3517" spans="1:26" s="5" customFormat="1" ht="28.5" customHeight="1" thickBot="1" x14ac:dyDescent="0.25">
      <c r="A3517" s="20">
        <v>2973</v>
      </c>
      <c r="B3517" s="20" t="s">
        <v>339</v>
      </c>
      <c r="C3517" s="20" t="s">
        <v>406</v>
      </c>
      <c r="D3517" s="20">
        <v>20</v>
      </c>
      <c r="E3517" s="20">
        <v>3</v>
      </c>
      <c r="F3517" s="20">
        <v>0</v>
      </c>
      <c r="G3517" s="20">
        <v>1</v>
      </c>
      <c r="H3517" s="106">
        <f t="shared" si="529"/>
        <v>8300</v>
      </c>
      <c r="I3517" s="20">
        <v>100</v>
      </c>
      <c r="J3517" s="106">
        <f t="shared" si="530"/>
        <v>830000</v>
      </c>
      <c r="K3517" s="20">
        <v>2</v>
      </c>
      <c r="L3517" s="20"/>
      <c r="M3517" s="20"/>
      <c r="N3517" s="20">
        <v>1</v>
      </c>
      <c r="O3517" s="20"/>
      <c r="P3517" s="116">
        <v>100</v>
      </c>
      <c r="Q3517" s="106"/>
      <c r="R3517" s="106"/>
      <c r="S3517" s="20"/>
      <c r="T3517" s="20"/>
      <c r="U3517" s="106"/>
      <c r="V3517" s="106">
        <f t="shared" si="528"/>
        <v>830000</v>
      </c>
      <c r="W3517" s="106">
        <f t="shared" si="527"/>
        <v>830000</v>
      </c>
      <c r="X3517" s="107" t="s">
        <v>35</v>
      </c>
      <c r="Y3517" s="107">
        <f t="shared" si="531"/>
        <v>830000</v>
      </c>
      <c r="Z3517" s="22">
        <v>0.01</v>
      </c>
    </row>
    <row r="3518" spans="1:26" s="5" customFormat="1" ht="28.5" customHeight="1" thickBot="1" x14ac:dyDescent="0.25">
      <c r="A3518" s="20">
        <v>2974</v>
      </c>
      <c r="B3518" s="20" t="s">
        <v>339</v>
      </c>
      <c r="C3518" s="20" t="s">
        <v>407</v>
      </c>
      <c r="D3518" s="20">
        <v>5</v>
      </c>
      <c r="E3518" s="20">
        <v>2</v>
      </c>
      <c r="F3518" s="20">
        <v>0</v>
      </c>
      <c r="G3518" s="20">
        <v>1</v>
      </c>
      <c r="H3518" s="106">
        <f t="shared" si="529"/>
        <v>2200</v>
      </c>
      <c r="I3518" s="20">
        <v>100</v>
      </c>
      <c r="J3518" s="106">
        <f t="shared" si="530"/>
        <v>220000</v>
      </c>
      <c r="K3518" s="20">
        <v>2</v>
      </c>
      <c r="L3518" s="20"/>
      <c r="M3518" s="20"/>
      <c r="N3518" s="20">
        <v>1</v>
      </c>
      <c r="O3518" s="20"/>
      <c r="P3518" s="116">
        <v>100</v>
      </c>
      <c r="Q3518" s="106"/>
      <c r="R3518" s="106"/>
      <c r="S3518" s="20"/>
      <c r="T3518" s="20"/>
      <c r="U3518" s="106"/>
      <c r="V3518" s="106">
        <f t="shared" si="528"/>
        <v>220000</v>
      </c>
      <c r="W3518" s="106">
        <f t="shared" si="527"/>
        <v>220000</v>
      </c>
      <c r="X3518" s="107" t="s">
        <v>35</v>
      </c>
      <c r="Y3518" s="107">
        <f t="shared" si="531"/>
        <v>220000</v>
      </c>
      <c r="Z3518" s="22">
        <v>0.01</v>
      </c>
    </row>
    <row r="3519" spans="1:26" s="5" customFormat="1" ht="28.5" customHeight="1" thickBot="1" x14ac:dyDescent="0.25">
      <c r="A3519" s="20">
        <v>2975</v>
      </c>
      <c r="B3519" s="20" t="s">
        <v>339</v>
      </c>
      <c r="C3519" s="20" t="s">
        <v>408</v>
      </c>
      <c r="D3519" s="20">
        <v>7</v>
      </c>
      <c r="E3519" s="20">
        <v>0</v>
      </c>
      <c r="F3519" s="20">
        <v>0</v>
      </c>
      <c r="G3519" s="20">
        <v>1</v>
      </c>
      <c r="H3519" s="106">
        <f t="shared" si="529"/>
        <v>2800</v>
      </c>
      <c r="I3519" s="20">
        <v>100</v>
      </c>
      <c r="J3519" s="106">
        <f t="shared" si="530"/>
        <v>280000</v>
      </c>
      <c r="K3519" s="20">
        <v>2</v>
      </c>
      <c r="L3519" s="20"/>
      <c r="M3519" s="20"/>
      <c r="N3519" s="20">
        <v>1</v>
      </c>
      <c r="O3519" s="20"/>
      <c r="P3519" s="116">
        <v>100</v>
      </c>
      <c r="Q3519" s="106"/>
      <c r="R3519" s="106"/>
      <c r="S3519" s="20"/>
      <c r="T3519" s="20"/>
      <c r="U3519" s="106"/>
      <c r="V3519" s="106">
        <f t="shared" si="528"/>
        <v>280000</v>
      </c>
      <c r="W3519" s="106">
        <f t="shared" si="527"/>
        <v>280000</v>
      </c>
      <c r="X3519" s="107" t="s">
        <v>35</v>
      </c>
      <c r="Y3519" s="107">
        <f t="shared" si="531"/>
        <v>280000</v>
      </c>
      <c r="Z3519" s="22">
        <v>0.01</v>
      </c>
    </row>
    <row r="3520" spans="1:26" s="5" customFormat="1" ht="28.5" customHeight="1" thickBot="1" x14ac:dyDescent="0.25">
      <c r="A3520" s="20">
        <v>2976</v>
      </c>
      <c r="B3520" s="20" t="s">
        <v>339</v>
      </c>
      <c r="C3520" s="20" t="s">
        <v>409</v>
      </c>
      <c r="D3520" s="20">
        <v>5</v>
      </c>
      <c r="E3520" s="20">
        <v>2</v>
      </c>
      <c r="F3520" s="20">
        <v>50</v>
      </c>
      <c r="G3520" s="20">
        <v>1</v>
      </c>
      <c r="H3520" s="106">
        <f t="shared" si="529"/>
        <v>2250</v>
      </c>
      <c r="I3520" s="20">
        <v>100</v>
      </c>
      <c r="J3520" s="106">
        <f t="shared" si="530"/>
        <v>225000</v>
      </c>
      <c r="K3520" s="20">
        <v>2</v>
      </c>
      <c r="L3520" s="20"/>
      <c r="M3520" s="20"/>
      <c r="N3520" s="20">
        <v>1</v>
      </c>
      <c r="O3520" s="20"/>
      <c r="P3520" s="116">
        <v>100</v>
      </c>
      <c r="Q3520" s="106"/>
      <c r="R3520" s="106"/>
      <c r="S3520" s="20"/>
      <c r="T3520" s="20"/>
      <c r="U3520" s="106"/>
      <c r="V3520" s="106">
        <f t="shared" si="528"/>
        <v>225000</v>
      </c>
      <c r="W3520" s="106">
        <f t="shared" si="527"/>
        <v>225000</v>
      </c>
      <c r="X3520" s="107" t="s">
        <v>35</v>
      </c>
      <c r="Y3520" s="107">
        <f t="shared" si="531"/>
        <v>225000</v>
      </c>
      <c r="Z3520" s="22">
        <v>0.01</v>
      </c>
    </row>
    <row r="3521" spans="1:26" s="5" customFormat="1" ht="28.5" customHeight="1" thickBot="1" x14ac:dyDescent="0.25">
      <c r="A3521" s="20">
        <v>2977</v>
      </c>
      <c r="B3521" s="20" t="s">
        <v>339</v>
      </c>
      <c r="C3521" s="20" t="s">
        <v>410</v>
      </c>
      <c r="D3521" s="20">
        <v>5</v>
      </c>
      <c r="E3521" s="20">
        <v>0</v>
      </c>
      <c r="F3521" s="20">
        <v>0</v>
      </c>
      <c r="G3521" s="20">
        <v>1</v>
      </c>
      <c r="H3521" s="106">
        <f t="shared" si="529"/>
        <v>2000</v>
      </c>
      <c r="I3521" s="20">
        <v>100</v>
      </c>
      <c r="J3521" s="106">
        <f t="shared" si="530"/>
        <v>200000</v>
      </c>
      <c r="K3521" s="20">
        <v>2</v>
      </c>
      <c r="L3521" s="20"/>
      <c r="M3521" s="20"/>
      <c r="N3521" s="20">
        <v>1</v>
      </c>
      <c r="O3521" s="20"/>
      <c r="P3521" s="116">
        <v>100</v>
      </c>
      <c r="Q3521" s="106"/>
      <c r="R3521" s="106"/>
      <c r="S3521" s="20"/>
      <c r="T3521" s="20"/>
      <c r="U3521" s="106"/>
      <c r="V3521" s="106">
        <f t="shared" si="528"/>
        <v>200000</v>
      </c>
      <c r="W3521" s="106">
        <f t="shared" si="527"/>
        <v>200000</v>
      </c>
      <c r="X3521" s="107" t="s">
        <v>35</v>
      </c>
      <c r="Y3521" s="107">
        <f t="shared" si="531"/>
        <v>200000</v>
      </c>
      <c r="Z3521" s="22">
        <v>0.01</v>
      </c>
    </row>
    <row r="3522" spans="1:26" s="5" customFormat="1" ht="28.5" customHeight="1" thickBot="1" x14ac:dyDescent="0.25">
      <c r="A3522" s="20">
        <v>2978</v>
      </c>
      <c r="B3522" s="20" t="s">
        <v>339</v>
      </c>
      <c r="C3522" s="20" t="s">
        <v>411</v>
      </c>
      <c r="D3522" s="20">
        <v>4</v>
      </c>
      <c r="E3522" s="20">
        <v>3</v>
      </c>
      <c r="F3522" s="20">
        <v>57</v>
      </c>
      <c r="G3522" s="20">
        <v>1</v>
      </c>
      <c r="H3522" s="106">
        <f t="shared" si="529"/>
        <v>1957</v>
      </c>
      <c r="I3522" s="20">
        <v>100</v>
      </c>
      <c r="J3522" s="106">
        <f t="shared" si="530"/>
        <v>195700</v>
      </c>
      <c r="K3522" s="20">
        <v>2</v>
      </c>
      <c r="L3522" s="20"/>
      <c r="M3522" s="20"/>
      <c r="N3522" s="20">
        <v>1</v>
      </c>
      <c r="O3522" s="20"/>
      <c r="P3522" s="116">
        <v>100</v>
      </c>
      <c r="Q3522" s="106"/>
      <c r="R3522" s="106"/>
      <c r="S3522" s="20"/>
      <c r="T3522" s="20"/>
      <c r="U3522" s="106"/>
      <c r="V3522" s="106">
        <f t="shared" si="528"/>
        <v>195700</v>
      </c>
      <c r="W3522" s="106">
        <f t="shared" ref="W3522:W3586" si="532">V3522</f>
        <v>195700</v>
      </c>
      <c r="X3522" s="107" t="s">
        <v>35</v>
      </c>
      <c r="Y3522" s="107">
        <f t="shared" si="531"/>
        <v>195700</v>
      </c>
      <c r="Z3522" s="22">
        <v>0.01</v>
      </c>
    </row>
    <row r="3523" spans="1:26" s="5" customFormat="1" ht="28.5" customHeight="1" thickBot="1" x14ac:dyDescent="0.25">
      <c r="A3523" s="20">
        <v>2979</v>
      </c>
      <c r="B3523" s="20" t="s">
        <v>339</v>
      </c>
      <c r="C3523" s="20" t="s">
        <v>412</v>
      </c>
      <c r="D3523" s="20">
        <v>4</v>
      </c>
      <c r="E3523" s="20">
        <v>2</v>
      </c>
      <c r="F3523" s="20">
        <v>19</v>
      </c>
      <c r="G3523" s="20">
        <v>1</v>
      </c>
      <c r="H3523" s="106">
        <f t="shared" si="529"/>
        <v>1819</v>
      </c>
      <c r="I3523" s="20">
        <v>100</v>
      </c>
      <c r="J3523" s="106">
        <f t="shared" si="530"/>
        <v>181900</v>
      </c>
      <c r="K3523" s="20">
        <v>2</v>
      </c>
      <c r="L3523" s="20"/>
      <c r="M3523" s="20"/>
      <c r="N3523" s="20">
        <v>1</v>
      </c>
      <c r="O3523" s="20"/>
      <c r="P3523" s="116">
        <v>100</v>
      </c>
      <c r="Q3523" s="106"/>
      <c r="R3523" s="106"/>
      <c r="S3523" s="20"/>
      <c r="T3523" s="20"/>
      <c r="U3523" s="106"/>
      <c r="V3523" s="106">
        <f t="shared" si="528"/>
        <v>181900</v>
      </c>
      <c r="W3523" s="106">
        <f t="shared" si="532"/>
        <v>181900</v>
      </c>
      <c r="X3523" s="107" t="s">
        <v>35</v>
      </c>
      <c r="Y3523" s="107">
        <f t="shared" si="531"/>
        <v>181900</v>
      </c>
      <c r="Z3523" s="22">
        <v>0.01</v>
      </c>
    </row>
    <row r="3524" spans="1:26" s="5" customFormat="1" ht="28.5" customHeight="1" thickBot="1" x14ac:dyDescent="0.25">
      <c r="A3524" s="20">
        <v>2980</v>
      </c>
      <c r="B3524" s="20" t="s">
        <v>339</v>
      </c>
      <c r="C3524" s="20" t="s">
        <v>413</v>
      </c>
      <c r="D3524" s="20">
        <v>4</v>
      </c>
      <c r="E3524" s="20">
        <v>0</v>
      </c>
      <c r="F3524" s="20">
        <v>0</v>
      </c>
      <c r="G3524" s="20">
        <v>1</v>
      </c>
      <c r="H3524" s="106">
        <f t="shared" si="529"/>
        <v>1600</v>
      </c>
      <c r="I3524" s="20">
        <v>100</v>
      </c>
      <c r="J3524" s="106">
        <f t="shared" si="530"/>
        <v>160000</v>
      </c>
      <c r="K3524" s="20">
        <v>2</v>
      </c>
      <c r="L3524" s="20"/>
      <c r="M3524" s="20"/>
      <c r="N3524" s="20">
        <v>1</v>
      </c>
      <c r="O3524" s="20"/>
      <c r="P3524" s="116">
        <v>100</v>
      </c>
      <c r="Q3524" s="106"/>
      <c r="R3524" s="106"/>
      <c r="S3524" s="20"/>
      <c r="T3524" s="20"/>
      <c r="U3524" s="106"/>
      <c r="V3524" s="106">
        <f t="shared" si="528"/>
        <v>160000</v>
      </c>
      <c r="W3524" s="106">
        <f t="shared" si="532"/>
        <v>160000</v>
      </c>
      <c r="X3524" s="107" t="s">
        <v>35</v>
      </c>
      <c r="Y3524" s="107">
        <f t="shared" si="531"/>
        <v>160000</v>
      </c>
      <c r="Z3524" s="22">
        <v>0.01</v>
      </c>
    </row>
    <row r="3525" spans="1:26" s="5" customFormat="1" ht="28.5" customHeight="1" thickBot="1" x14ac:dyDescent="0.25">
      <c r="A3525" s="20">
        <v>2981</v>
      </c>
      <c r="B3525" s="20" t="s">
        <v>339</v>
      </c>
      <c r="C3525" s="20" t="s">
        <v>414</v>
      </c>
      <c r="D3525" s="20">
        <v>2</v>
      </c>
      <c r="E3525" s="20">
        <v>0</v>
      </c>
      <c r="F3525" s="20">
        <v>0</v>
      </c>
      <c r="G3525" s="20">
        <v>1</v>
      </c>
      <c r="H3525" s="106">
        <f t="shared" si="529"/>
        <v>800</v>
      </c>
      <c r="I3525" s="20">
        <v>100</v>
      </c>
      <c r="J3525" s="106">
        <f t="shared" si="530"/>
        <v>80000</v>
      </c>
      <c r="K3525" s="20">
        <v>2</v>
      </c>
      <c r="L3525" s="20"/>
      <c r="M3525" s="20"/>
      <c r="N3525" s="20">
        <v>1</v>
      </c>
      <c r="O3525" s="20"/>
      <c r="P3525" s="116">
        <v>100</v>
      </c>
      <c r="Q3525" s="106"/>
      <c r="R3525" s="106"/>
      <c r="S3525" s="20"/>
      <c r="T3525" s="20"/>
      <c r="U3525" s="106"/>
      <c r="V3525" s="106">
        <f t="shared" si="528"/>
        <v>80000</v>
      </c>
      <c r="W3525" s="106">
        <f t="shared" si="532"/>
        <v>80000</v>
      </c>
      <c r="X3525" s="107" t="s">
        <v>35</v>
      </c>
      <c r="Y3525" s="107">
        <f t="shared" si="531"/>
        <v>80000</v>
      </c>
      <c r="Z3525" s="22">
        <v>0.01</v>
      </c>
    </row>
    <row r="3526" spans="1:26" s="5" customFormat="1" ht="28.5" customHeight="1" thickBot="1" x14ac:dyDescent="0.25">
      <c r="A3526" s="20">
        <v>2982</v>
      </c>
      <c r="B3526" s="20" t="s">
        <v>339</v>
      </c>
      <c r="C3526" s="20" t="s">
        <v>415</v>
      </c>
      <c r="D3526" s="20">
        <v>5</v>
      </c>
      <c r="E3526" s="20">
        <v>0</v>
      </c>
      <c r="F3526" s="20">
        <v>97</v>
      </c>
      <c r="G3526" s="20">
        <v>1</v>
      </c>
      <c r="H3526" s="106">
        <f t="shared" si="529"/>
        <v>2097</v>
      </c>
      <c r="I3526" s="20">
        <v>100</v>
      </c>
      <c r="J3526" s="106">
        <f t="shared" si="530"/>
        <v>209700</v>
      </c>
      <c r="K3526" s="20">
        <v>2</v>
      </c>
      <c r="L3526" s="20"/>
      <c r="M3526" s="20"/>
      <c r="N3526" s="20">
        <v>1</v>
      </c>
      <c r="O3526" s="20"/>
      <c r="P3526" s="116">
        <v>100</v>
      </c>
      <c r="Q3526" s="106"/>
      <c r="R3526" s="106"/>
      <c r="S3526" s="20"/>
      <c r="T3526" s="20"/>
      <c r="U3526" s="106"/>
      <c r="V3526" s="106">
        <f t="shared" si="528"/>
        <v>209700</v>
      </c>
      <c r="W3526" s="106">
        <f t="shared" si="532"/>
        <v>209700</v>
      </c>
      <c r="X3526" s="107" t="s">
        <v>35</v>
      </c>
      <c r="Y3526" s="107">
        <f t="shared" si="531"/>
        <v>209700</v>
      </c>
      <c r="Z3526" s="22">
        <v>0.01</v>
      </c>
    </row>
    <row r="3527" spans="1:26" s="5" customFormat="1" ht="28.5" customHeight="1" thickBot="1" x14ac:dyDescent="0.25">
      <c r="A3527" s="20">
        <v>2983</v>
      </c>
      <c r="B3527" s="20" t="s">
        <v>339</v>
      </c>
      <c r="C3527" s="20" t="s">
        <v>416</v>
      </c>
      <c r="D3527" s="20">
        <v>4</v>
      </c>
      <c r="E3527" s="20">
        <v>0</v>
      </c>
      <c r="F3527" s="20">
        <v>0</v>
      </c>
      <c r="G3527" s="20">
        <v>1</v>
      </c>
      <c r="H3527" s="106">
        <f t="shared" si="529"/>
        <v>1600</v>
      </c>
      <c r="I3527" s="20">
        <v>100</v>
      </c>
      <c r="J3527" s="106">
        <f t="shared" si="530"/>
        <v>160000</v>
      </c>
      <c r="K3527" s="20">
        <v>2</v>
      </c>
      <c r="L3527" s="20"/>
      <c r="M3527" s="20"/>
      <c r="N3527" s="20">
        <v>1</v>
      </c>
      <c r="O3527" s="20"/>
      <c r="P3527" s="116">
        <v>100</v>
      </c>
      <c r="Q3527" s="106"/>
      <c r="R3527" s="106"/>
      <c r="S3527" s="20"/>
      <c r="T3527" s="20"/>
      <c r="U3527" s="106"/>
      <c r="V3527" s="106">
        <f t="shared" si="528"/>
        <v>160000</v>
      </c>
      <c r="W3527" s="106">
        <f t="shared" si="532"/>
        <v>160000</v>
      </c>
      <c r="X3527" s="107" t="s">
        <v>35</v>
      </c>
      <c r="Y3527" s="107">
        <f t="shared" si="531"/>
        <v>160000</v>
      </c>
      <c r="Z3527" s="22">
        <v>0.01</v>
      </c>
    </row>
    <row r="3528" spans="1:26" s="5" customFormat="1" ht="28.5" customHeight="1" thickBot="1" x14ac:dyDescent="0.25">
      <c r="A3528" s="20">
        <v>2984</v>
      </c>
      <c r="B3528" s="20" t="s">
        <v>339</v>
      </c>
      <c r="C3528" s="20" t="s">
        <v>417</v>
      </c>
      <c r="D3528" s="20">
        <v>3</v>
      </c>
      <c r="E3528" s="20">
        <v>0</v>
      </c>
      <c r="F3528" s="20">
        <v>0</v>
      </c>
      <c r="G3528" s="20">
        <v>1</v>
      </c>
      <c r="H3528" s="106">
        <f t="shared" si="529"/>
        <v>1200</v>
      </c>
      <c r="I3528" s="20">
        <v>100</v>
      </c>
      <c r="J3528" s="106">
        <f t="shared" si="530"/>
        <v>120000</v>
      </c>
      <c r="K3528" s="20">
        <v>2</v>
      </c>
      <c r="L3528" s="20"/>
      <c r="M3528" s="20"/>
      <c r="N3528" s="20">
        <v>1</v>
      </c>
      <c r="O3528" s="20"/>
      <c r="P3528" s="116">
        <v>100</v>
      </c>
      <c r="Q3528" s="106"/>
      <c r="R3528" s="106"/>
      <c r="S3528" s="20"/>
      <c r="T3528" s="20"/>
      <c r="U3528" s="106"/>
      <c r="V3528" s="106">
        <f t="shared" si="528"/>
        <v>120000</v>
      </c>
      <c r="W3528" s="106">
        <f t="shared" si="532"/>
        <v>120000</v>
      </c>
      <c r="X3528" s="107" t="s">
        <v>35</v>
      </c>
      <c r="Y3528" s="107">
        <f t="shared" si="531"/>
        <v>120000</v>
      </c>
      <c r="Z3528" s="22">
        <v>0.01</v>
      </c>
    </row>
    <row r="3529" spans="1:26" s="5" customFormat="1" ht="28.5" customHeight="1" thickBot="1" x14ac:dyDescent="0.25">
      <c r="A3529" s="20">
        <v>2985</v>
      </c>
      <c r="B3529" s="20" t="s">
        <v>339</v>
      </c>
      <c r="C3529" s="20" t="s">
        <v>418</v>
      </c>
      <c r="D3529" s="20">
        <v>6</v>
      </c>
      <c r="E3529" s="20">
        <v>0</v>
      </c>
      <c r="F3529" s="20">
        <v>0</v>
      </c>
      <c r="G3529" s="20">
        <v>1</v>
      </c>
      <c r="H3529" s="106">
        <f t="shared" si="529"/>
        <v>2400</v>
      </c>
      <c r="I3529" s="20">
        <v>100</v>
      </c>
      <c r="J3529" s="106">
        <f t="shared" si="530"/>
        <v>240000</v>
      </c>
      <c r="K3529" s="20">
        <v>2</v>
      </c>
      <c r="L3529" s="20"/>
      <c r="M3529" s="20"/>
      <c r="N3529" s="20">
        <v>1</v>
      </c>
      <c r="O3529" s="20"/>
      <c r="P3529" s="116">
        <v>100</v>
      </c>
      <c r="Q3529" s="106"/>
      <c r="R3529" s="106"/>
      <c r="S3529" s="20"/>
      <c r="T3529" s="20"/>
      <c r="U3529" s="106"/>
      <c r="V3529" s="106">
        <f t="shared" si="528"/>
        <v>240000</v>
      </c>
      <c r="W3529" s="106">
        <f t="shared" si="532"/>
        <v>240000</v>
      </c>
      <c r="X3529" s="107" t="s">
        <v>35</v>
      </c>
      <c r="Y3529" s="107">
        <f t="shared" si="531"/>
        <v>240000</v>
      </c>
      <c r="Z3529" s="22">
        <v>0.01</v>
      </c>
    </row>
    <row r="3530" spans="1:26" s="5" customFormat="1" ht="28.5" customHeight="1" thickBot="1" x14ac:dyDescent="0.25">
      <c r="A3530" s="20">
        <v>2986</v>
      </c>
      <c r="B3530" s="20" t="s">
        <v>339</v>
      </c>
      <c r="C3530" s="20" t="s">
        <v>419</v>
      </c>
      <c r="D3530" s="20">
        <v>8</v>
      </c>
      <c r="E3530" s="20">
        <v>0</v>
      </c>
      <c r="F3530" s="20">
        <v>0</v>
      </c>
      <c r="G3530" s="20">
        <v>1</v>
      </c>
      <c r="H3530" s="106">
        <f t="shared" si="529"/>
        <v>3200</v>
      </c>
      <c r="I3530" s="20">
        <v>100</v>
      </c>
      <c r="J3530" s="106">
        <f t="shared" si="530"/>
        <v>320000</v>
      </c>
      <c r="K3530" s="20">
        <v>2</v>
      </c>
      <c r="L3530" s="20"/>
      <c r="M3530" s="20"/>
      <c r="N3530" s="20">
        <v>1</v>
      </c>
      <c r="O3530" s="20"/>
      <c r="P3530" s="116">
        <v>100</v>
      </c>
      <c r="Q3530" s="106"/>
      <c r="R3530" s="106"/>
      <c r="S3530" s="20"/>
      <c r="T3530" s="20"/>
      <c r="U3530" s="106"/>
      <c r="V3530" s="106">
        <f t="shared" si="528"/>
        <v>320000</v>
      </c>
      <c r="W3530" s="106">
        <f t="shared" si="532"/>
        <v>320000</v>
      </c>
      <c r="X3530" s="107" t="s">
        <v>35</v>
      </c>
      <c r="Y3530" s="107">
        <f t="shared" si="531"/>
        <v>320000</v>
      </c>
      <c r="Z3530" s="22">
        <v>0.01</v>
      </c>
    </row>
    <row r="3531" spans="1:26" s="5" customFormat="1" ht="28.5" customHeight="1" thickBot="1" x14ac:dyDescent="0.25">
      <c r="A3531" s="20">
        <v>2987</v>
      </c>
      <c r="B3531" s="20" t="s">
        <v>339</v>
      </c>
      <c r="C3531" s="20" t="s">
        <v>420</v>
      </c>
      <c r="D3531" s="20">
        <v>5</v>
      </c>
      <c r="E3531" s="20">
        <v>0</v>
      </c>
      <c r="F3531" s="20">
        <v>0</v>
      </c>
      <c r="G3531" s="20">
        <v>1</v>
      </c>
      <c r="H3531" s="106">
        <f t="shared" si="529"/>
        <v>2000</v>
      </c>
      <c r="I3531" s="20">
        <v>100</v>
      </c>
      <c r="J3531" s="106">
        <f t="shared" si="530"/>
        <v>200000</v>
      </c>
      <c r="K3531" s="20">
        <v>2</v>
      </c>
      <c r="L3531" s="20"/>
      <c r="M3531" s="20"/>
      <c r="N3531" s="20">
        <v>1</v>
      </c>
      <c r="O3531" s="20"/>
      <c r="P3531" s="116">
        <v>100</v>
      </c>
      <c r="Q3531" s="106"/>
      <c r="R3531" s="106"/>
      <c r="S3531" s="20"/>
      <c r="T3531" s="20"/>
      <c r="U3531" s="106"/>
      <c r="V3531" s="106">
        <f t="shared" si="528"/>
        <v>200000</v>
      </c>
      <c r="W3531" s="106">
        <f t="shared" si="532"/>
        <v>200000</v>
      </c>
      <c r="X3531" s="107" t="s">
        <v>35</v>
      </c>
      <c r="Y3531" s="107">
        <f t="shared" si="531"/>
        <v>200000</v>
      </c>
      <c r="Z3531" s="22">
        <v>0.01</v>
      </c>
    </row>
    <row r="3532" spans="1:26" s="5" customFormat="1" ht="28.5" customHeight="1" thickBot="1" x14ac:dyDescent="0.25">
      <c r="A3532" s="20">
        <v>2988</v>
      </c>
      <c r="B3532" s="20" t="s">
        <v>339</v>
      </c>
      <c r="C3532" s="20" t="s">
        <v>421</v>
      </c>
      <c r="D3532" s="20">
        <v>1</v>
      </c>
      <c r="E3532" s="20">
        <v>2</v>
      </c>
      <c r="F3532" s="20">
        <v>0</v>
      </c>
      <c r="G3532" s="20">
        <v>1</v>
      </c>
      <c r="H3532" s="106">
        <f t="shared" si="529"/>
        <v>600</v>
      </c>
      <c r="I3532" s="20">
        <v>100</v>
      </c>
      <c r="J3532" s="106">
        <f t="shared" si="530"/>
        <v>60000</v>
      </c>
      <c r="K3532" s="20">
        <v>2</v>
      </c>
      <c r="L3532" s="20"/>
      <c r="M3532" s="20"/>
      <c r="N3532" s="20">
        <v>1</v>
      </c>
      <c r="O3532" s="20"/>
      <c r="P3532" s="116">
        <v>100</v>
      </c>
      <c r="Q3532" s="106"/>
      <c r="R3532" s="106"/>
      <c r="S3532" s="20"/>
      <c r="T3532" s="20"/>
      <c r="U3532" s="106"/>
      <c r="V3532" s="106">
        <f t="shared" si="528"/>
        <v>60000</v>
      </c>
      <c r="W3532" s="106">
        <f t="shared" si="532"/>
        <v>60000</v>
      </c>
      <c r="X3532" s="107" t="s">
        <v>35</v>
      </c>
      <c r="Y3532" s="107">
        <f t="shared" si="531"/>
        <v>60000</v>
      </c>
      <c r="Z3532" s="22">
        <v>0.01</v>
      </c>
    </row>
    <row r="3533" spans="1:26" s="5" customFormat="1" ht="28.5" customHeight="1" thickBot="1" x14ac:dyDescent="0.25">
      <c r="A3533" s="20">
        <v>2989</v>
      </c>
      <c r="B3533" s="20" t="s">
        <v>339</v>
      </c>
      <c r="C3533" s="20" t="s">
        <v>422</v>
      </c>
      <c r="D3533" s="20">
        <v>2</v>
      </c>
      <c r="E3533" s="20">
        <v>2</v>
      </c>
      <c r="F3533" s="20">
        <v>96</v>
      </c>
      <c r="G3533" s="20">
        <v>1</v>
      </c>
      <c r="H3533" s="106">
        <f t="shared" si="529"/>
        <v>1096</v>
      </c>
      <c r="I3533" s="20">
        <v>100</v>
      </c>
      <c r="J3533" s="106">
        <f t="shared" si="530"/>
        <v>109600</v>
      </c>
      <c r="K3533" s="20">
        <v>2</v>
      </c>
      <c r="L3533" s="20"/>
      <c r="M3533" s="20"/>
      <c r="N3533" s="20">
        <v>1</v>
      </c>
      <c r="O3533" s="20"/>
      <c r="P3533" s="116">
        <v>100</v>
      </c>
      <c r="Q3533" s="106"/>
      <c r="R3533" s="106"/>
      <c r="S3533" s="20"/>
      <c r="T3533" s="20"/>
      <c r="U3533" s="106"/>
      <c r="V3533" s="106">
        <f t="shared" si="528"/>
        <v>109600</v>
      </c>
      <c r="W3533" s="106">
        <f t="shared" si="532"/>
        <v>109600</v>
      </c>
      <c r="X3533" s="107" t="s">
        <v>35</v>
      </c>
      <c r="Y3533" s="107">
        <f t="shared" si="531"/>
        <v>109600</v>
      </c>
      <c r="Z3533" s="22">
        <v>0.01</v>
      </c>
    </row>
    <row r="3534" spans="1:26" s="5" customFormat="1" ht="28.5" customHeight="1" thickBot="1" x14ac:dyDescent="0.25">
      <c r="A3534" s="20">
        <v>2990</v>
      </c>
      <c r="B3534" s="20" t="s">
        <v>339</v>
      </c>
      <c r="C3534" s="20" t="s">
        <v>423</v>
      </c>
      <c r="D3534" s="20">
        <v>4</v>
      </c>
      <c r="E3534" s="20">
        <v>1</v>
      </c>
      <c r="F3534" s="20">
        <v>59</v>
      </c>
      <c r="G3534" s="20">
        <v>1</v>
      </c>
      <c r="H3534" s="106">
        <f t="shared" si="529"/>
        <v>1759</v>
      </c>
      <c r="I3534" s="20">
        <v>100</v>
      </c>
      <c r="J3534" s="106">
        <f t="shared" si="530"/>
        <v>175900</v>
      </c>
      <c r="K3534" s="20">
        <v>2</v>
      </c>
      <c r="L3534" s="20"/>
      <c r="M3534" s="20"/>
      <c r="N3534" s="20">
        <v>1</v>
      </c>
      <c r="O3534" s="20"/>
      <c r="P3534" s="116">
        <v>100</v>
      </c>
      <c r="Q3534" s="106"/>
      <c r="R3534" s="106"/>
      <c r="S3534" s="20"/>
      <c r="T3534" s="20"/>
      <c r="U3534" s="106"/>
      <c r="V3534" s="106">
        <f t="shared" si="528"/>
        <v>175900</v>
      </c>
      <c r="W3534" s="106">
        <f t="shared" si="532"/>
        <v>175900</v>
      </c>
      <c r="X3534" s="107" t="s">
        <v>35</v>
      </c>
      <c r="Y3534" s="107">
        <f t="shared" si="531"/>
        <v>175900</v>
      </c>
      <c r="Z3534" s="22">
        <v>0.01</v>
      </c>
    </row>
    <row r="3535" spans="1:26" s="5" customFormat="1" ht="28.5" customHeight="1" thickBot="1" x14ac:dyDescent="0.25">
      <c r="A3535" s="20">
        <v>2991</v>
      </c>
      <c r="B3535" s="20" t="s">
        <v>339</v>
      </c>
      <c r="C3535" s="20" t="s">
        <v>424</v>
      </c>
      <c r="D3535" s="20">
        <v>4</v>
      </c>
      <c r="E3535" s="20">
        <v>1</v>
      </c>
      <c r="F3535" s="20">
        <v>59</v>
      </c>
      <c r="G3535" s="20">
        <v>1</v>
      </c>
      <c r="H3535" s="106">
        <f t="shared" si="529"/>
        <v>1759</v>
      </c>
      <c r="I3535" s="20">
        <v>100</v>
      </c>
      <c r="J3535" s="106">
        <f t="shared" si="530"/>
        <v>175900</v>
      </c>
      <c r="K3535" s="20">
        <v>2</v>
      </c>
      <c r="L3535" s="20"/>
      <c r="M3535" s="20"/>
      <c r="N3535" s="20">
        <v>1</v>
      </c>
      <c r="O3535" s="20"/>
      <c r="P3535" s="116">
        <v>100</v>
      </c>
      <c r="Q3535" s="106"/>
      <c r="R3535" s="106"/>
      <c r="S3535" s="20"/>
      <c r="T3535" s="20"/>
      <c r="U3535" s="106"/>
      <c r="V3535" s="106">
        <f t="shared" si="528"/>
        <v>175900</v>
      </c>
      <c r="W3535" s="106">
        <f t="shared" si="532"/>
        <v>175900</v>
      </c>
      <c r="X3535" s="107" t="s">
        <v>35</v>
      </c>
      <c r="Y3535" s="107">
        <f t="shared" si="531"/>
        <v>175900</v>
      </c>
      <c r="Z3535" s="22">
        <v>0.01</v>
      </c>
    </row>
    <row r="3536" spans="1:26" s="5" customFormat="1" ht="28.5" customHeight="1" thickBot="1" x14ac:dyDescent="0.25">
      <c r="A3536" s="20">
        <v>2992</v>
      </c>
      <c r="B3536" s="20" t="s">
        <v>339</v>
      </c>
      <c r="C3536" s="20" t="s">
        <v>425</v>
      </c>
      <c r="D3536" s="20">
        <v>6</v>
      </c>
      <c r="E3536" s="20">
        <v>0</v>
      </c>
      <c r="F3536" s="20">
        <v>0</v>
      </c>
      <c r="G3536" s="20">
        <v>1</v>
      </c>
      <c r="H3536" s="106">
        <f t="shared" si="529"/>
        <v>2400</v>
      </c>
      <c r="I3536" s="20">
        <v>100</v>
      </c>
      <c r="J3536" s="106">
        <f t="shared" si="530"/>
        <v>240000</v>
      </c>
      <c r="K3536" s="20">
        <v>2</v>
      </c>
      <c r="L3536" s="20"/>
      <c r="M3536" s="20"/>
      <c r="N3536" s="20">
        <v>1</v>
      </c>
      <c r="O3536" s="20"/>
      <c r="P3536" s="116">
        <v>100</v>
      </c>
      <c r="Q3536" s="106"/>
      <c r="R3536" s="106"/>
      <c r="S3536" s="20"/>
      <c r="T3536" s="20"/>
      <c r="U3536" s="106"/>
      <c r="V3536" s="106">
        <f t="shared" si="528"/>
        <v>240000</v>
      </c>
      <c r="W3536" s="106">
        <f t="shared" si="532"/>
        <v>240000</v>
      </c>
      <c r="X3536" s="107" t="s">
        <v>35</v>
      </c>
      <c r="Y3536" s="107">
        <f t="shared" si="531"/>
        <v>240000</v>
      </c>
      <c r="Z3536" s="22">
        <v>0.01</v>
      </c>
    </row>
    <row r="3537" spans="1:26" s="5" customFormat="1" ht="28.5" customHeight="1" thickBot="1" x14ac:dyDescent="0.25">
      <c r="A3537" s="20">
        <v>2993</v>
      </c>
      <c r="B3537" s="20" t="s">
        <v>339</v>
      </c>
      <c r="C3537" s="20" t="s">
        <v>426</v>
      </c>
      <c r="D3537" s="20">
        <v>1</v>
      </c>
      <c r="E3537" s="20">
        <v>0</v>
      </c>
      <c r="F3537" s="20">
        <v>0</v>
      </c>
      <c r="G3537" s="20">
        <v>1</v>
      </c>
      <c r="H3537" s="106">
        <f t="shared" si="529"/>
        <v>400</v>
      </c>
      <c r="I3537" s="20">
        <v>100</v>
      </c>
      <c r="J3537" s="106">
        <f t="shared" si="530"/>
        <v>40000</v>
      </c>
      <c r="K3537" s="20">
        <v>2</v>
      </c>
      <c r="L3537" s="20"/>
      <c r="M3537" s="20"/>
      <c r="N3537" s="20">
        <v>1</v>
      </c>
      <c r="O3537" s="20"/>
      <c r="P3537" s="116">
        <v>100</v>
      </c>
      <c r="Q3537" s="106"/>
      <c r="R3537" s="106"/>
      <c r="S3537" s="20"/>
      <c r="T3537" s="20"/>
      <c r="U3537" s="106"/>
      <c r="V3537" s="106">
        <f t="shared" si="528"/>
        <v>40000</v>
      </c>
      <c r="W3537" s="106">
        <f t="shared" si="532"/>
        <v>40000</v>
      </c>
      <c r="X3537" s="107" t="s">
        <v>35</v>
      </c>
      <c r="Y3537" s="107">
        <f t="shared" si="531"/>
        <v>40000</v>
      </c>
      <c r="Z3537" s="22">
        <v>0.01</v>
      </c>
    </row>
    <row r="3538" spans="1:26" s="5" customFormat="1" ht="28.5" customHeight="1" thickBot="1" x14ac:dyDescent="0.25">
      <c r="A3538" s="20">
        <v>2994</v>
      </c>
      <c r="B3538" s="20" t="s">
        <v>339</v>
      </c>
      <c r="C3538" s="20" t="s">
        <v>427</v>
      </c>
      <c r="D3538" s="20">
        <v>5</v>
      </c>
      <c r="E3538" s="20">
        <v>0</v>
      </c>
      <c r="F3538" s="20">
        <v>0</v>
      </c>
      <c r="G3538" s="20">
        <v>1</v>
      </c>
      <c r="H3538" s="106">
        <f t="shared" si="529"/>
        <v>2000</v>
      </c>
      <c r="I3538" s="20">
        <v>100</v>
      </c>
      <c r="J3538" s="106">
        <f t="shared" si="530"/>
        <v>200000</v>
      </c>
      <c r="K3538" s="20">
        <v>2</v>
      </c>
      <c r="L3538" s="20"/>
      <c r="M3538" s="20"/>
      <c r="N3538" s="20">
        <v>1</v>
      </c>
      <c r="O3538" s="20"/>
      <c r="P3538" s="116">
        <v>100</v>
      </c>
      <c r="Q3538" s="106"/>
      <c r="R3538" s="106"/>
      <c r="S3538" s="20"/>
      <c r="T3538" s="20"/>
      <c r="U3538" s="106"/>
      <c r="V3538" s="106">
        <f t="shared" si="528"/>
        <v>200000</v>
      </c>
      <c r="W3538" s="106">
        <f t="shared" si="532"/>
        <v>200000</v>
      </c>
      <c r="X3538" s="107" t="s">
        <v>35</v>
      </c>
      <c r="Y3538" s="107">
        <f t="shared" si="531"/>
        <v>200000</v>
      </c>
      <c r="Z3538" s="22">
        <v>0.01</v>
      </c>
    </row>
    <row r="3539" spans="1:26" s="5" customFormat="1" ht="28.5" customHeight="1" thickBot="1" x14ac:dyDescent="0.25">
      <c r="A3539" s="20"/>
      <c r="B3539" s="20" t="s">
        <v>339</v>
      </c>
      <c r="C3539" s="20" t="s">
        <v>428</v>
      </c>
      <c r="D3539" s="20">
        <v>2</v>
      </c>
      <c r="E3539" s="20">
        <v>0</v>
      </c>
      <c r="F3539" s="20">
        <v>0</v>
      </c>
      <c r="G3539" s="20">
        <v>1</v>
      </c>
      <c r="H3539" s="106">
        <f>SUM(D3539*400)+(E3539*100)+F3539</f>
        <v>800</v>
      </c>
      <c r="I3539" s="20">
        <v>100</v>
      </c>
      <c r="J3539" s="106">
        <f t="shared" si="530"/>
        <v>80000</v>
      </c>
      <c r="K3539" s="20">
        <v>2</v>
      </c>
      <c r="L3539" s="20"/>
      <c r="M3539" s="20"/>
      <c r="N3539" s="20">
        <v>1</v>
      </c>
      <c r="O3539" s="20"/>
      <c r="P3539" s="116">
        <v>100</v>
      </c>
      <c r="Q3539" s="106"/>
      <c r="R3539" s="106"/>
      <c r="S3539" s="20"/>
      <c r="T3539" s="20"/>
      <c r="U3539" s="106"/>
      <c r="V3539" s="106">
        <f t="shared" si="528"/>
        <v>80000</v>
      </c>
      <c r="W3539" s="106">
        <f>V3539</f>
        <v>80000</v>
      </c>
      <c r="X3539" s="107" t="s">
        <v>35</v>
      </c>
      <c r="Y3539" s="107">
        <f>W3539</f>
        <v>80000</v>
      </c>
      <c r="Z3539" s="22">
        <v>0.01</v>
      </c>
    </row>
    <row r="3540" spans="1:26" s="5" customFormat="1" ht="28.5" customHeight="1" thickBot="1" x14ac:dyDescent="0.25">
      <c r="A3540" s="20">
        <v>2995</v>
      </c>
      <c r="B3540" s="20" t="s">
        <v>339</v>
      </c>
      <c r="C3540" s="20" t="s">
        <v>429</v>
      </c>
      <c r="D3540" s="20">
        <v>4</v>
      </c>
      <c r="E3540" s="20">
        <v>2</v>
      </c>
      <c r="F3540" s="20">
        <v>75</v>
      </c>
      <c r="G3540" s="20">
        <v>1</v>
      </c>
      <c r="H3540" s="106">
        <f t="shared" si="529"/>
        <v>1875</v>
      </c>
      <c r="I3540" s="20">
        <v>100</v>
      </c>
      <c r="J3540" s="106">
        <f t="shared" si="530"/>
        <v>187500</v>
      </c>
      <c r="K3540" s="20">
        <v>2</v>
      </c>
      <c r="L3540" s="20"/>
      <c r="M3540" s="20"/>
      <c r="N3540" s="20">
        <v>1</v>
      </c>
      <c r="O3540" s="20"/>
      <c r="P3540" s="116">
        <v>100</v>
      </c>
      <c r="Q3540" s="106"/>
      <c r="R3540" s="106"/>
      <c r="S3540" s="20"/>
      <c r="T3540" s="20"/>
      <c r="U3540" s="106"/>
      <c r="V3540" s="106">
        <f t="shared" si="528"/>
        <v>187500</v>
      </c>
      <c r="W3540" s="106">
        <f t="shared" si="532"/>
        <v>187500</v>
      </c>
      <c r="X3540" s="107" t="s">
        <v>35</v>
      </c>
      <c r="Y3540" s="107">
        <f t="shared" si="531"/>
        <v>187500</v>
      </c>
      <c r="Z3540" s="22">
        <v>0.01</v>
      </c>
    </row>
    <row r="3541" spans="1:26" s="5" customFormat="1" ht="28.5" customHeight="1" thickBot="1" x14ac:dyDescent="0.25">
      <c r="A3541" s="20">
        <v>2996</v>
      </c>
      <c r="B3541" s="20" t="s">
        <v>339</v>
      </c>
      <c r="C3541" s="20" t="s">
        <v>430</v>
      </c>
      <c r="D3541" s="20">
        <v>19</v>
      </c>
      <c r="E3541" s="20">
        <v>2</v>
      </c>
      <c r="F3541" s="20">
        <v>12</v>
      </c>
      <c r="G3541" s="20">
        <v>1</v>
      </c>
      <c r="H3541" s="106">
        <f t="shared" si="529"/>
        <v>7812</v>
      </c>
      <c r="I3541" s="20">
        <v>100</v>
      </c>
      <c r="J3541" s="106">
        <f t="shared" si="530"/>
        <v>781200</v>
      </c>
      <c r="K3541" s="20">
        <v>2</v>
      </c>
      <c r="L3541" s="20"/>
      <c r="M3541" s="20"/>
      <c r="N3541" s="20">
        <v>1</v>
      </c>
      <c r="O3541" s="20"/>
      <c r="P3541" s="116">
        <v>100</v>
      </c>
      <c r="Q3541" s="106"/>
      <c r="R3541" s="106"/>
      <c r="S3541" s="20"/>
      <c r="T3541" s="20"/>
      <c r="U3541" s="106"/>
      <c r="V3541" s="106">
        <f t="shared" si="528"/>
        <v>781200</v>
      </c>
      <c r="W3541" s="106">
        <f t="shared" si="532"/>
        <v>781200</v>
      </c>
      <c r="X3541" s="107" t="s">
        <v>35</v>
      </c>
      <c r="Y3541" s="107">
        <f t="shared" si="531"/>
        <v>781200</v>
      </c>
      <c r="Z3541" s="22">
        <v>0.01</v>
      </c>
    </row>
    <row r="3542" spans="1:26" s="5" customFormat="1" ht="28.5" customHeight="1" thickBot="1" x14ac:dyDescent="0.25">
      <c r="A3542" s="20">
        <v>2997</v>
      </c>
      <c r="B3542" s="20" t="s">
        <v>339</v>
      </c>
      <c r="C3542" s="20" t="s">
        <v>431</v>
      </c>
      <c r="D3542" s="20">
        <v>4</v>
      </c>
      <c r="E3542" s="20">
        <v>3</v>
      </c>
      <c r="F3542" s="20">
        <v>20</v>
      </c>
      <c r="G3542" s="20">
        <v>1</v>
      </c>
      <c r="H3542" s="106">
        <f t="shared" si="529"/>
        <v>1920</v>
      </c>
      <c r="I3542" s="20">
        <v>100</v>
      </c>
      <c r="J3542" s="106">
        <f t="shared" si="530"/>
        <v>192000</v>
      </c>
      <c r="K3542" s="20">
        <v>2</v>
      </c>
      <c r="L3542" s="20"/>
      <c r="M3542" s="20"/>
      <c r="N3542" s="20">
        <v>1</v>
      </c>
      <c r="O3542" s="20"/>
      <c r="P3542" s="116">
        <v>100</v>
      </c>
      <c r="Q3542" s="106"/>
      <c r="R3542" s="106"/>
      <c r="S3542" s="20"/>
      <c r="T3542" s="20"/>
      <c r="U3542" s="106"/>
      <c r="V3542" s="106">
        <f t="shared" ref="V3542:V3605" si="533">U3542+J3542</f>
        <v>192000</v>
      </c>
      <c r="W3542" s="106">
        <f t="shared" si="532"/>
        <v>192000</v>
      </c>
      <c r="X3542" s="107" t="s">
        <v>35</v>
      </c>
      <c r="Y3542" s="107">
        <f t="shared" si="531"/>
        <v>192000</v>
      </c>
      <c r="Z3542" s="22">
        <v>0.01</v>
      </c>
    </row>
    <row r="3543" spans="1:26" s="5" customFormat="1" ht="28.5" customHeight="1" thickBot="1" x14ac:dyDescent="0.25">
      <c r="A3543" s="20">
        <v>2998</v>
      </c>
      <c r="B3543" s="20" t="s">
        <v>339</v>
      </c>
      <c r="C3543" s="20" t="s">
        <v>432</v>
      </c>
      <c r="D3543" s="20">
        <v>11</v>
      </c>
      <c r="E3543" s="20">
        <v>0</v>
      </c>
      <c r="F3543" s="20">
        <v>0</v>
      </c>
      <c r="G3543" s="20">
        <v>1</v>
      </c>
      <c r="H3543" s="106">
        <f t="shared" si="529"/>
        <v>4400</v>
      </c>
      <c r="I3543" s="20">
        <v>100</v>
      </c>
      <c r="J3543" s="106">
        <f t="shared" si="530"/>
        <v>440000</v>
      </c>
      <c r="K3543" s="20">
        <v>2</v>
      </c>
      <c r="L3543" s="20"/>
      <c r="M3543" s="20"/>
      <c r="N3543" s="20">
        <v>1</v>
      </c>
      <c r="O3543" s="20"/>
      <c r="P3543" s="116">
        <v>100</v>
      </c>
      <c r="Q3543" s="106"/>
      <c r="R3543" s="106"/>
      <c r="S3543" s="20"/>
      <c r="T3543" s="20"/>
      <c r="U3543" s="106"/>
      <c r="V3543" s="106">
        <f t="shared" si="533"/>
        <v>440000</v>
      </c>
      <c r="W3543" s="106">
        <f t="shared" si="532"/>
        <v>440000</v>
      </c>
      <c r="X3543" s="107" t="s">
        <v>35</v>
      </c>
      <c r="Y3543" s="107">
        <f t="shared" si="531"/>
        <v>440000</v>
      </c>
      <c r="Z3543" s="22">
        <v>0.01</v>
      </c>
    </row>
    <row r="3544" spans="1:26" s="5" customFormat="1" ht="28.5" customHeight="1" thickBot="1" x14ac:dyDescent="0.25">
      <c r="A3544" s="20">
        <v>2999</v>
      </c>
      <c r="B3544" s="20" t="s">
        <v>339</v>
      </c>
      <c r="C3544" s="20" t="s">
        <v>433</v>
      </c>
      <c r="D3544" s="20">
        <v>7</v>
      </c>
      <c r="E3544" s="20">
        <v>0</v>
      </c>
      <c r="F3544" s="20">
        <v>0</v>
      </c>
      <c r="G3544" s="20">
        <v>1</v>
      </c>
      <c r="H3544" s="106">
        <f t="shared" si="529"/>
        <v>2800</v>
      </c>
      <c r="I3544" s="20">
        <v>100</v>
      </c>
      <c r="J3544" s="106">
        <f t="shared" si="530"/>
        <v>280000</v>
      </c>
      <c r="K3544" s="20">
        <v>2</v>
      </c>
      <c r="L3544" s="20"/>
      <c r="M3544" s="20"/>
      <c r="N3544" s="20">
        <v>1</v>
      </c>
      <c r="O3544" s="20"/>
      <c r="P3544" s="116">
        <v>100</v>
      </c>
      <c r="Q3544" s="106"/>
      <c r="R3544" s="106"/>
      <c r="S3544" s="20"/>
      <c r="T3544" s="20"/>
      <c r="U3544" s="106"/>
      <c r="V3544" s="106">
        <f t="shared" si="533"/>
        <v>280000</v>
      </c>
      <c r="W3544" s="106">
        <f t="shared" si="532"/>
        <v>280000</v>
      </c>
      <c r="X3544" s="107" t="s">
        <v>35</v>
      </c>
      <c r="Y3544" s="107">
        <f t="shared" si="531"/>
        <v>280000</v>
      </c>
      <c r="Z3544" s="22">
        <v>0.01</v>
      </c>
    </row>
    <row r="3545" spans="1:26" s="5" customFormat="1" ht="28.5" customHeight="1" thickBot="1" x14ac:dyDescent="0.25">
      <c r="A3545" s="20">
        <v>3000</v>
      </c>
      <c r="B3545" s="20" t="s">
        <v>339</v>
      </c>
      <c r="C3545" s="20" t="s">
        <v>434</v>
      </c>
      <c r="D3545" s="20">
        <v>5</v>
      </c>
      <c r="E3545" s="20">
        <v>0</v>
      </c>
      <c r="F3545" s="20">
        <v>0</v>
      </c>
      <c r="G3545" s="20">
        <v>1</v>
      </c>
      <c r="H3545" s="106">
        <f t="shared" si="529"/>
        <v>2000</v>
      </c>
      <c r="I3545" s="20">
        <v>100</v>
      </c>
      <c r="J3545" s="106">
        <f t="shared" si="530"/>
        <v>200000</v>
      </c>
      <c r="K3545" s="20">
        <v>2</v>
      </c>
      <c r="L3545" s="20"/>
      <c r="M3545" s="20"/>
      <c r="N3545" s="20">
        <v>1</v>
      </c>
      <c r="O3545" s="20"/>
      <c r="P3545" s="116">
        <v>100</v>
      </c>
      <c r="Q3545" s="106"/>
      <c r="R3545" s="106"/>
      <c r="S3545" s="20"/>
      <c r="T3545" s="20"/>
      <c r="U3545" s="106"/>
      <c r="V3545" s="106">
        <f t="shared" si="533"/>
        <v>200000</v>
      </c>
      <c r="W3545" s="106">
        <f t="shared" si="532"/>
        <v>200000</v>
      </c>
      <c r="X3545" s="107" t="s">
        <v>35</v>
      </c>
      <c r="Y3545" s="107">
        <f t="shared" si="531"/>
        <v>200000</v>
      </c>
      <c r="Z3545" s="22">
        <v>0.01</v>
      </c>
    </row>
    <row r="3546" spans="1:26" s="5" customFormat="1" ht="28.5" customHeight="1" thickBot="1" x14ac:dyDescent="0.25">
      <c r="A3546" s="20">
        <v>3001</v>
      </c>
      <c r="B3546" s="20" t="s">
        <v>339</v>
      </c>
      <c r="C3546" s="20" t="s">
        <v>435</v>
      </c>
      <c r="D3546" s="20">
        <v>8</v>
      </c>
      <c r="E3546" s="20">
        <v>0</v>
      </c>
      <c r="F3546" s="20">
        <v>49</v>
      </c>
      <c r="G3546" s="20">
        <v>1</v>
      </c>
      <c r="H3546" s="106">
        <f t="shared" si="529"/>
        <v>3249</v>
      </c>
      <c r="I3546" s="20">
        <v>100</v>
      </c>
      <c r="J3546" s="106">
        <f t="shared" si="530"/>
        <v>324900</v>
      </c>
      <c r="K3546" s="20">
        <v>2</v>
      </c>
      <c r="L3546" s="20"/>
      <c r="M3546" s="20"/>
      <c r="N3546" s="20">
        <v>1</v>
      </c>
      <c r="O3546" s="20"/>
      <c r="P3546" s="116">
        <v>100</v>
      </c>
      <c r="Q3546" s="106"/>
      <c r="R3546" s="106"/>
      <c r="S3546" s="20"/>
      <c r="T3546" s="20"/>
      <c r="U3546" s="106"/>
      <c r="V3546" s="106">
        <f t="shared" si="533"/>
        <v>324900</v>
      </c>
      <c r="W3546" s="106">
        <f t="shared" si="532"/>
        <v>324900</v>
      </c>
      <c r="X3546" s="107" t="s">
        <v>35</v>
      </c>
      <c r="Y3546" s="107">
        <f t="shared" si="531"/>
        <v>324900</v>
      </c>
      <c r="Z3546" s="22">
        <v>0.01</v>
      </c>
    </row>
    <row r="3547" spans="1:26" s="5" customFormat="1" ht="28.5" customHeight="1" thickBot="1" x14ac:dyDescent="0.25">
      <c r="A3547" s="20">
        <v>3002</v>
      </c>
      <c r="B3547" s="20" t="s">
        <v>339</v>
      </c>
      <c r="C3547" s="20" t="s">
        <v>436</v>
      </c>
      <c r="D3547" s="20">
        <v>5</v>
      </c>
      <c r="E3547" s="20">
        <v>0</v>
      </c>
      <c r="F3547" s="20">
        <v>39</v>
      </c>
      <c r="G3547" s="20">
        <v>1</v>
      </c>
      <c r="H3547" s="106">
        <f t="shared" si="529"/>
        <v>2039</v>
      </c>
      <c r="I3547" s="20">
        <v>100</v>
      </c>
      <c r="J3547" s="106">
        <f t="shared" si="530"/>
        <v>203900</v>
      </c>
      <c r="K3547" s="20">
        <v>2</v>
      </c>
      <c r="L3547" s="20"/>
      <c r="M3547" s="20"/>
      <c r="N3547" s="20">
        <v>1</v>
      </c>
      <c r="O3547" s="20"/>
      <c r="P3547" s="116">
        <v>100</v>
      </c>
      <c r="Q3547" s="106"/>
      <c r="R3547" s="106"/>
      <c r="S3547" s="20"/>
      <c r="T3547" s="20"/>
      <c r="U3547" s="106"/>
      <c r="V3547" s="106">
        <f t="shared" si="533"/>
        <v>203900</v>
      </c>
      <c r="W3547" s="106">
        <f t="shared" si="532"/>
        <v>203900</v>
      </c>
      <c r="X3547" s="107" t="s">
        <v>35</v>
      </c>
      <c r="Y3547" s="107">
        <f t="shared" si="531"/>
        <v>203900</v>
      </c>
      <c r="Z3547" s="22">
        <v>0.01</v>
      </c>
    </row>
    <row r="3548" spans="1:26" s="5" customFormat="1" ht="28.5" customHeight="1" thickBot="1" x14ac:dyDescent="0.25">
      <c r="A3548" s="20">
        <v>3003</v>
      </c>
      <c r="B3548" s="20" t="s">
        <v>339</v>
      </c>
      <c r="C3548" s="20" t="s">
        <v>437</v>
      </c>
      <c r="D3548" s="20">
        <v>6</v>
      </c>
      <c r="E3548" s="20">
        <v>0</v>
      </c>
      <c r="F3548" s="20">
        <v>60</v>
      </c>
      <c r="G3548" s="20">
        <v>1</v>
      </c>
      <c r="H3548" s="106">
        <f t="shared" si="529"/>
        <v>2460</v>
      </c>
      <c r="I3548" s="20">
        <v>100</v>
      </c>
      <c r="J3548" s="106">
        <f t="shared" si="530"/>
        <v>246000</v>
      </c>
      <c r="K3548" s="20">
        <v>2</v>
      </c>
      <c r="L3548" s="20"/>
      <c r="M3548" s="20"/>
      <c r="N3548" s="20">
        <v>1</v>
      </c>
      <c r="O3548" s="20"/>
      <c r="P3548" s="116">
        <v>100</v>
      </c>
      <c r="Q3548" s="106"/>
      <c r="R3548" s="106"/>
      <c r="S3548" s="20"/>
      <c r="T3548" s="20"/>
      <c r="U3548" s="106"/>
      <c r="V3548" s="106">
        <f t="shared" si="533"/>
        <v>246000</v>
      </c>
      <c r="W3548" s="106">
        <f t="shared" si="532"/>
        <v>246000</v>
      </c>
      <c r="X3548" s="107" t="s">
        <v>35</v>
      </c>
      <c r="Y3548" s="107">
        <f t="shared" si="531"/>
        <v>246000</v>
      </c>
      <c r="Z3548" s="22">
        <v>0.01</v>
      </c>
    </row>
    <row r="3549" spans="1:26" s="5" customFormat="1" ht="28.5" customHeight="1" thickBot="1" x14ac:dyDescent="0.25">
      <c r="A3549" s="20">
        <v>3004</v>
      </c>
      <c r="B3549" s="20" t="s">
        <v>339</v>
      </c>
      <c r="C3549" s="20" t="s">
        <v>438</v>
      </c>
      <c r="D3549" s="20">
        <v>1</v>
      </c>
      <c r="E3549" s="20">
        <v>0</v>
      </c>
      <c r="F3549" s="20">
        <v>30</v>
      </c>
      <c r="G3549" s="20">
        <v>1</v>
      </c>
      <c r="H3549" s="106">
        <f t="shared" si="529"/>
        <v>430</v>
      </c>
      <c r="I3549" s="20">
        <v>100</v>
      </c>
      <c r="J3549" s="106">
        <f t="shared" si="530"/>
        <v>43000</v>
      </c>
      <c r="K3549" s="20">
        <v>2</v>
      </c>
      <c r="L3549" s="20"/>
      <c r="M3549" s="20"/>
      <c r="N3549" s="20">
        <v>1</v>
      </c>
      <c r="O3549" s="20"/>
      <c r="P3549" s="116">
        <v>100</v>
      </c>
      <c r="Q3549" s="106"/>
      <c r="R3549" s="106"/>
      <c r="S3549" s="20"/>
      <c r="T3549" s="20"/>
      <c r="U3549" s="106"/>
      <c r="V3549" s="106">
        <f t="shared" si="533"/>
        <v>43000</v>
      </c>
      <c r="W3549" s="106">
        <f t="shared" si="532"/>
        <v>43000</v>
      </c>
      <c r="X3549" s="107" t="s">
        <v>35</v>
      </c>
      <c r="Y3549" s="107">
        <f t="shared" si="531"/>
        <v>43000</v>
      </c>
      <c r="Z3549" s="22">
        <v>0.01</v>
      </c>
    </row>
    <row r="3550" spans="1:26" s="5" customFormat="1" ht="28.5" customHeight="1" thickBot="1" x14ac:dyDescent="0.25">
      <c r="A3550" s="20">
        <v>3005</v>
      </c>
      <c r="B3550" s="20" t="s">
        <v>339</v>
      </c>
      <c r="C3550" s="20" t="s">
        <v>439</v>
      </c>
      <c r="D3550" s="20">
        <v>1</v>
      </c>
      <c r="E3550" s="20">
        <v>2</v>
      </c>
      <c r="F3550" s="20">
        <v>24</v>
      </c>
      <c r="G3550" s="20">
        <v>1</v>
      </c>
      <c r="H3550" s="106">
        <f t="shared" si="529"/>
        <v>624</v>
      </c>
      <c r="I3550" s="20">
        <v>100</v>
      </c>
      <c r="J3550" s="106">
        <f t="shared" si="530"/>
        <v>62400</v>
      </c>
      <c r="K3550" s="20">
        <v>2</v>
      </c>
      <c r="L3550" s="20"/>
      <c r="M3550" s="20"/>
      <c r="N3550" s="20">
        <v>1</v>
      </c>
      <c r="O3550" s="20"/>
      <c r="P3550" s="116">
        <v>100</v>
      </c>
      <c r="Q3550" s="106"/>
      <c r="R3550" s="106"/>
      <c r="S3550" s="20"/>
      <c r="T3550" s="20"/>
      <c r="U3550" s="106"/>
      <c r="V3550" s="106">
        <f t="shared" si="533"/>
        <v>62400</v>
      </c>
      <c r="W3550" s="106">
        <f t="shared" si="532"/>
        <v>62400</v>
      </c>
      <c r="X3550" s="107">
        <v>0</v>
      </c>
      <c r="Y3550" s="107">
        <f t="shared" si="531"/>
        <v>62400</v>
      </c>
      <c r="Z3550" s="22">
        <v>0.01</v>
      </c>
    </row>
    <row r="3551" spans="1:26" s="5" customFormat="1" ht="28.5" customHeight="1" thickBot="1" x14ac:dyDescent="0.25">
      <c r="A3551" s="20">
        <v>3006</v>
      </c>
      <c r="B3551" s="20" t="s">
        <v>339</v>
      </c>
      <c r="C3551" s="20" t="s">
        <v>440</v>
      </c>
      <c r="D3551" s="20">
        <v>1</v>
      </c>
      <c r="E3551" s="20">
        <v>2</v>
      </c>
      <c r="F3551" s="20">
        <v>24</v>
      </c>
      <c r="G3551" s="20">
        <v>1</v>
      </c>
      <c r="H3551" s="106">
        <f t="shared" si="529"/>
        <v>624</v>
      </c>
      <c r="I3551" s="20">
        <v>100</v>
      </c>
      <c r="J3551" s="106">
        <f t="shared" si="530"/>
        <v>62400</v>
      </c>
      <c r="K3551" s="20">
        <v>2</v>
      </c>
      <c r="L3551" s="20"/>
      <c r="M3551" s="20"/>
      <c r="N3551" s="20">
        <v>1</v>
      </c>
      <c r="O3551" s="20"/>
      <c r="P3551" s="116">
        <v>100</v>
      </c>
      <c r="Q3551" s="106"/>
      <c r="R3551" s="106"/>
      <c r="S3551" s="20"/>
      <c r="T3551" s="20"/>
      <c r="U3551" s="106"/>
      <c r="V3551" s="106">
        <f t="shared" si="533"/>
        <v>62400</v>
      </c>
      <c r="W3551" s="106">
        <f t="shared" si="532"/>
        <v>62400</v>
      </c>
      <c r="X3551" s="107" t="s">
        <v>35</v>
      </c>
      <c r="Y3551" s="107">
        <f t="shared" si="531"/>
        <v>62400</v>
      </c>
      <c r="Z3551" s="22">
        <v>0.01</v>
      </c>
    </row>
    <row r="3552" spans="1:26" s="5" customFormat="1" ht="28.5" customHeight="1" thickBot="1" x14ac:dyDescent="0.25">
      <c r="A3552" s="20">
        <v>3007</v>
      </c>
      <c r="B3552" s="20" t="s">
        <v>339</v>
      </c>
      <c r="C3552" s="20" t="s">
        <v>441</v>
      </c>
      <c r="D3552" s="20">
        <v>3</v>
      </c>
      <c r="E3552" s="20">
        <v>2</v>
      </c>
      <c r="F3552" s="20">
        <v>25</v>
      </c>
      <c r="G3552" s="20">
        <v>1</v>
      </c>
      <c r="H3552" s="106">
        <f t="shared" si="529"/>
        <v>1425</v>
      </c>
      <c r="I3552" s="20">
        <v>100</v>
      </c>
      <c r="J3552" s="106">
        <f t="shared" si="530"/>
        <v>142500</v>
      </c>
      <c r="K3552" s="20">
        <v>2</v>
      </c>
      <c r="L3552" s="20"/>
      <c r="M3552" s="20"/>
      <c r="N3552" s="20">
        <v>1</v>
      </c>
      <c r="O3552" s="20"/>
      <c r="P3552" s="116">
        <v>100</v>
      </c>
      <c r="Q3552" s="106"/>
      <c r="R3552" s="106"/>
      <c r="S3552" s="20"/>
      <c r="T3552" s="20"/>
      <c r="U3552" s="106"/>
      <c r="V3552" s="106">
        <f t="shared" si="533"/>
        <v>142500</v>
      </c>
      <c r="W3552" s="106">
        <f t="shared" si="532"/>
        <v>142500</v>
      </c>
      <c r="X3552" s="107" t="s">
        <v>35</v>
      </c>
      <c r="Y3552" s="107">
        <f t="shared" si="531"/>
        <v>142500</v>
      </c>
      <c r="Z3552" s="22">
        <v>0.01</v>
      </c>
    </row>
    <row r="3553" spans="1:26" s="5" customFormat="1" ht="28.5" customHeight="1" thickBot="1" x14ac:dyDescent="0.25">
      <c r="A3553" s="20">
        <v>3008</v>
      </c>
      <c r="B3553" s="20" t="s">
        <v>339</v>
      </c>
      <c r="C3553" s="20" t="s">
        <v>442</v>
      </c>
      <c r="D3553" s="20">
        <v>6</v>
      </c>
      <c r="E3553" s="20">
        <v>0</v>
      </c>
      <c r="F3553" s="20">
        <v>18</v>
      </c>
      <c r="G3553" s="20">
        <v>1</v>
      </c>
      <c r="H3553" s="106">
        <f t="shared" si="529"/>
        <v>2418</v>
      </c>
      <c r="I3553" s="20">
        <v>100</v>
      </c>
      <c r="J3553" s="106">
        <f t="shared" si="530"/>
        <v>241800</v>
      </c>
      <c r="K3553" s="20">
        <v>2</v>
      </c>
      <c r="L3553" s="20"/>
      <c r="M3553" s="20"/>
      <c r="N3553" s="20">
        <v>1</v>
      </c>
      <c r="O3553" s="20"/>
      <c r="P3553" s="116">
        <v>100</v>
      </c>
      <c r="Q3553" s="106"/>
      <c r="R3553" s="106"/>
      <c r="S3553" s="20"/>
      <c r="T3553" s="20"/>
      <c r="U3553" s="106"/>
      <c r="V3553" s="106">
        <f t="shared" si="533"/>
        <v>241800</v>
      </c>
      <c r="W3553" s="106">
        <f t="shared" si="532"/>
        <v>241800</v>
      </c>
      <c r="X3553" s="107">
        <v>0</v>
      </c>
      <c r="Y3553" s="107">
        <f t="shared" si="531"/>
        <v>241800</v>
      </c>
      <c r="Z3553" s="22">
        <v>0.01</v>
      </c>
    </row>
    <row r="3554" spans="1:26" s="5" customFormat="1" ht="28.5" customHeight="1" thickBot="1" x14ac:dyDescent="0.25">
      <c r="A3554" s="20">
        <v>3009</v>
      </c>
      <c r="B3554" s="20" t="s">
        <v>339</v>
      </c>
      <c r="C3554" s="20" t="s">
        <v>443</v>
      </c>
      <c r="D3554" s="20">
        <v>13</v>
      </c>
      <c r="E3554" s="20">
        <v>0</v>
      </c>
      <c r="F3554" s="20">
        <v>54</v>
      </c>
      <c r="G3554" s="20">
        <v>1</v>
      </c>
      <c r="H3554" s="106">
        <f t="shared" si="529"/>
        <v>5254</v>
      </c>
      <c r="I3554" s="20">
        <v>100</v>
      </c>
      <c r="J3554" s="106">
        <f t="shared" si="530"/>
        <v>525400</v>
      </c>
      <c r="K3554" s="20">
        <v>2</v>
      </c>
      <c r="L3554" s="20"/>
      <c r="M3554" s="20"/>
      <c r="N3554" s="20">
        <v>1</v>
      </c>
      <c r="O3554" s="20"/>
      <c r="P3554" s="116">
        <v>100</v>
      </c>
      <c r="Q3554" s="106"/>
      <c r="R3554" s="106"/>
      <c r="S3554" s="20"/>
      <c r="T3554" s="20"/>
      <c r="U3554" s="106"/>
      <c r="V3554" s="106">
        <f t="shared" si="533"/>
        <v>525400</v>
      </c>
      <c r="W3554" s="106">
        <f t="shared" si="532"/>
        <v>525400</v>
      </c>
      <c r="X3554" s="107" t="s">
        <v>35</v>
      </c>
      <c r="Y3554" s="107">
        <f t="shared" si="531"/>
        <v>525400</v>
      </c>
      <c r="Z3554" s="22">
        <v>0.01</v>
      </c>
    </row>
    <row r="3555" spans="1:26" s="5" customFormat="1" ht="28.5" customHeight="1" thickBot="1" x14ac:dyDescent="0.25">
      <c r="A3555" s="20">
        <v>3010</v>
      </c>
      <c r="B3555" s="20" t="s">
        <v>339</v>
      </c>
      <c r="C3555" s="20" t="s">
        <v>444</v>
      </c>
      <c r="D3555" s="20">
        <v>3</v>
      </c>
      <c r="E3555" s="20">
        <v>3</v>
      </c>
      <c r="F3555" s="20">
        <v>21</v>
      </c>
      <c r="G3555" s="20">
        <v>1</v>
      </c>
      <c r="H3555" s="106">
        <f t="shared" si="529"/>
        <v>1521</v>
      </c>
      <c r="I3555" s="20">
        <v>100</v>
      </c>
      <c r="J3555" s="106">
        <f t="shared" si="530"/>
        <v>152100</v>
      </c>
      <c r="K3555" s="20">
        <v>2</v>
      </c>
      <c r="L3555" s="20"/>
      <c r="M3555" s="20"/>
      <c r="N3555" s="20">
        <v>1</v>
      </c>
      <c r="O3555" s="20"/>
      <c r="P3555" s="116">
        <v>100</v>
      </c>
      <c r="Q3555" s="106"/>
      <c r="R3555" s="106"/>
      <c r="S3555" s="20"/>
      <c r="T3555" s="20"/>
      <c r="U3555" s="106"/>
      <c r="V3555" s="106">
        <f t="shared" si="533"/>
        <v>152100</v>
      </c>
      <c r="W3555" s="106">
        <f t="shared" si="532"/>
        <v>152100</v>
      </c>
      <c r="X3555" s="107" t="s">
        <v>35</v>
      </c>
      <c r="Y3555" s="107">
        <f t="shared" si="531"/>
        <v>152100</v>
      </c>
      <c r="Z3555" s="22">
        <v>0.01</v>
      </c>
    </row>
    <row r="3556" spans="1:26" s="5" customFormat="1" ht="28.5" customHeight="1" thickBot="1" x14ac:dyDescent="0.25">
      <c r="A3556" s="20">
        <v>3011</v>
      </c>
      <c r="B3556" s="20" t="s">
        <v>339</v>
      </c>
      <c r="C3556" s="20" t="s">
        <v>445</v>
      </c>
      <c r="D3556" s="20">
        <v>8</v>
      </c>
      <c r="E3556" s="20">
        <v>3</v>
      </c>
      <c r="F3556" s="20">
        <v>0</v>
      </c>
      <c r="G3556" s="20">
        <v>1</v>
      </c>
      <c r="H3556" s="106">
        <f t="shared" si="529"/>
        <v>3500</v>
      </c>
      <c r="I3556" s="20">
        <v>100</v>
      </c>
      <c r="J3556" s="106">
        <f t="shared" si="530"/>
        <v>350000</v>
      </c>
      <c r="K3556" s="20">
        <v>2</v>
      </c>
      <c r="L3556" s="20"/>
      <c r="M3556" s="20"/>
      <c r="N3556" s="20">
        <v>1</v>
      </c>
      <c r="O3556" s="20"/>
      <c r="P3556" s="116">
        <v>100</v>
      </c>
      <c r="Q3556" s="106"/>
      <c r="R3556" s="106"/>
      <c r="S3556" s="20"/>
      <c r="T3556" s="20"/>
      <c r="U3556" s="106"/>
      <c r="V3556" s="106">
        <f t="shared" si="533"/>
        <v>350000</v>
      </c>
      <c r="W3556" s="106">
        <f t="shared" si="532"/>
        <v>350000</v>
      </c>
      <c r="X3556" s="107" t="s">
        <v>35</v>
      </c>
      <c r="Y3556" s="107">
        <f t="shared" si="531"/>
        <v>350000</v>
      </c>
      <c r="Z3556" s="22">
        <v>0.01</v>
      </c>
    </row>
    <row r="3557" spans="1:26" s="5" customFormat="1" ht="28.5" customHeight="1" thickBot="1" x14ac:dyDescent="0.25">
      <c r="A3557" s="20">
        <v>3012</v>
      </c>
      <c r="B3557" s="20" t="s">
        <v>339</v>
      </c>
      <c r="C3557" s="20" t="s">
        <v>446</v>
      </c>
      <c r="D3557" s="20">
        <v>3</v>
      </c>
      <c r="E3557" s="20">
        <v>1</v>
      </c>
      <c r="F3557" s="20">
        <v>45</v>
      </c>
      <c r="G3557" s="20">
        <v>1</v>
      </c>
      <c r="H3557" s="106">
        <f t="shared" si="529"/>
        <v>1345</v>
      </c>
      <c r="I3557" s="20">
        <v>100</v>
      </c>
      <c r="J3557" s="106">
        <f t="shared" si="530"/>
        <v>134500</v>
      </c>
      <c r="K3557" s="20">
        <v>2</v>
      </c>
      <c r="L3557" s="20"/>
      <c r="M3557" s="20"/>
      <c r="N3557" s="20">
        <v>1</v>
      </c>
      <c r="O3557" s="20"/>
      <c r="P3557" s="116">
        <v>100</v>
      </c>
      <c r="Q3557" s="106"/>
      <c r="R3557" s="106"/>
      <c r="S3557" s="20"/>
      <c r="T3557" s="20"/>
      <c r="U3557" s="106"/>
      <c r="V3557" s="106">
        <f t="shared" si="533"/>
        <v>134500</v>
      </c>
      <c r="W3557" s="106">
        <f t="shared" si="532"/>
        <v>134500</v>
      </c>
      <c r="X3557" s="107" t="s">
        <v>35</v>
      </c>
      <c r="Y3557" s="107">
        <f t="shared" si="531"/>
        <v>134500</v>
      </c>
      <c r="Z3557" s="22">
        <v>0.01</v>
      </c>
    </row>
    <row r="3558" spans="1:26" s="5" customFormat="1" ht="28.5" customHeight="1" thickBot="1" x14ac:dyDescent="0.25">
      <c r="A3558" s="20">
        <v>3013</v>
      </c>
      <c r="B3558" s="20" t="s">
        <v>339</v>
      </c>
      <c r="C3558" s="20" t="s">
        <v>447</v>
      </c>
      <c r="D3558" s="20">
        <v>2</v>
      </c>
      <c r="E3558" s="20">
        <v>2</v>
      </c>
      <c r="F3558" s="20">
        <v>0</v>
      </c>
      <c r="G3558" s="20">
        <v>1</v>
      </c>
      <c r="H3558" s="106">
        <f t="shared" si="529"/>
        <v>1000</v>
      </c>
      <c r="I3558" s="20">
        <v>100</v>
      </c>
      <c r="J3558" s="106">
        <f t="shared" si="530"/>
        <v>100000</v>
      </c>
      <c r="K3558" s="20">
        <v>2</v>
      </c>
      <c r="L3558" s="20"/>
      <c r="M3558" s="20"/>
      <c r="N3558" s="20">
        <v>1</v>
      </c>
      <c r="O3558" s="20"/>
      <c r="P3558" s="116">
        <v>100</v>
      </c>
      <c r="Q3558" s="106"/>
      <c r="R3558" s="106"/>
      <c r="S3558" s="20"/>
      <c r="T3558" s="20"/>
      <c r="U3558" s="106"/>
      <c r="V3558" s="106">
        <f t="shared" si="533"/>
        <v>100000</v>
      </c>
      <c r="W3558" s="106">
        <f t="shared" si="532"/>
        <v>100000</v>
      </c>
      <c r="X3558" s="107" t="s">
        <v>35</v>
      </c>
      <c r="Y3558" s="107">
        <f t="shared" si="531"/>
        <v>100000</v>
      </c>
      <c r="Z3558" s="22">
        <v>0.01</v>
      </c>
    </row>
    <row r="3559" spans="1:26" s="5" customFormat="1" ht="28.5" customHeight="1" thickBot="1" x14ac:dyDescent="0.25">
      <c r="A3559" s="20">
        <v>3014</v>
      </c>
      <c r="B3559" s="20" t="s">
        <v>339</v>
      </c>
      <c r="C3559" s="20" t="s">
        <v>448</v>
      </c>
      <c r="D3559" s="20">
        <v>5</v>
      </c>
      <c r="E3559" s="20">
        <v>0</v>
      </c>
      <c r="F3559" s="20">
        <v>0</v>
      </c>
      <c r="G3559" s="20">
        <v>1</v>
      </c>
      <c r="H3559" s="106">
        <f t="shared" si="529"/>
        <v>2000</v>
      </c>
      <c r="I3559" s="20">
        <v>100</v>
      </c>
      <c r="J3559" s="106">
        <f t="shared" si="530"/>
        <v>200000</v>
      </c>
      <c r="K3559" s="20">
        <v>2</v>
      </c>
      <c r="L3559" s="20"/>
      <c r="M3559" s="20"/>
      <c r="N3559" s="20">
        <v>1</v>
      </c>
      <c r="O3559" s="20"/>
      <c r="P3559" s="116">
        <v>100</v>
      </c>
      <c r="Q3559" s="106"/>
      <c r="R3559" s="106"/>
      <c r="S3559" s="20"/>
      <c r="T3559" s="20"/>
      <c r="U3559" s="106"/>
      <c r="V3559" s="106">
        <f t="shared" si="533"/>
        <v>200000</v>
      </c>
      <c r="W3559" s="106">
        <f t="shared" si="532"/>
        <v>200000</v>
      </c>
      <c r="X3559" s="107">
        <v>0</v>
      </c>
      <c r="Y3559" s="107">
        <f t="shared" si="531"/>
        <v>200000</v>
      </c>
      <c r="Z3559" s="22">
        <v>0.01</v>
      </c>
    </row>
    <row r="3560" spans="1:26" s="5" customFormat="1" ht="28.5" customHeight="1" thickBot="1" x14ac:dyDescent="0.25">
      <c r="A3560" s="20">
        <v>3015</v>
      </c>
      <c r="B3560" s="20" t="s">
        <v>339</v>
      </c>
      <c r="C3560" s="20" t="s">
        <v>449</v>
      </c>
      <c r="D3560" s="20">
        <v>5</v>
      </c>
      <c r="E3560" s="20">
        <v>0</v>
      </c>
      <c r="F3560" s="20">
        <v>0</v>
      </c>
      <c r="G3560" s="20">
        <v>1</v>
      </c>
      <c r="H3560" s="106">
        <f t="shared" si="529"/>
        <v>2000</v>
      </c>
      <c r="I3560" s="20">
        <v>100</v>
      </c>
      <c r="J3560" s="106">
        <f t="shared" si="530"/>
        <v>200000</v>
      </c>
      <c r="K3560" s="20">
        <v>2</v>
      </c>
      <c r="L3560" s="20"/>
      <c r="M3560" s="20"/>
      <c r="N3560" s="20">
        <v>1</v>
      </c>
      <c r="O3560" s="20"/>
      <c r="P3560" s="116">
        <v>100</v>
      </c>
      <c r="Q3560" s="106"/>
      <c r="R3560" s="106"/>
      <c r="S3560" s="20"/>
      <c r="T3560" s="20"/>
      <c r="U3560" s="106"/>
      <c r="V3560" s="106">
        <f t="shared" si="533"/>
        <v>200000</v>
      </c>
      <c r="W3560" s="106">
        <f t="shared" si="532"/>
        <v>200000</v>
      </c>
      <c r="X3560" s="107" t="s">
        <v>35</v>
      </c>
      <c r="Y3560" s="107">
        <f t="shared" si="531"/>
        <v>200000</v>
      </c>
      <c r="Z3560" s="22">
        <v>0.01</v>
      </c>
    </row>
    <row r="3561" spans="1:26" s="5" customFormat="1" ht="28.5" customHeight="1" thickBot="1" x14ac:dyDescent="0.25">
      <c r="A3561" s="20">
        <v>3016</v>
      </c>
      <c r="B3561" s="20" t="s">
        <v>339</v>
      </c>
      <c r="C3561" s="20" t="s">
        <v>450</v>
      </c>
      <c r="D3561" s="20">
        <v>3</v>
      </c>
      <c r="E3561" s="20">
        <v>3</v>
      </c>
      <c r="F3561" s="20">
        <v>0</v>
      </c>
      <c r="G3561" s="20">
        <v>1</v>
      </c>
      <c r="H3561" s="106">
        <f t="shared" si="529"/>
        <v>1500</v>
      </c>
      <c r="I3561" s="20">
        <v>100</v>
      </c>
      <c r="J3561" s="106">
        <f t="shared" si="530"/>
        <v>150000</v>
      </c>
      <c r="K3561" s="20">
        <v>2</v>
      </c>
      <c r="L3561" s="20"/>
      <c r="M3561" s="20"/>
      <c r="N3561" s="20">
        <v>1</v>
      </c>
      <c r="O3561" s="20"/>
      <c r="P3561" s="116">
        <v>100</v>
      </c>
      <c r="Q3561" s="106"/>
      <c r="R3561" s="106"/>
      <c r="S3561" s="20"/>
      <c r="T3561" s="20"/>
      <c r="U3561" s="106"/>
      <c r="V3561" s="106">
        <f t="shared" si="533"/>
        <v>150000</v>
      </c>
      <c r="W3561" s="106">
        <f t="shared" si="532"/>
        <v>150000</v>
      </c>
      <c r="X3561" s="107" t="s">
        <v>35</v>
      </c>
      <c r="Y3561" s="107">
        <f t="shared" si="531"/>
        <v>150000</v>
      </c>
      <c r="Z3561" s="22">
        <v>0.01</v>
      </c>
    </row>
    <row r="3562" spans="1:26" s="5" customFormat="1" ht="28.5" customHeight="1" thickBot="1" x14ac:dyDescent="0.25">
      <c r="A3562" s="20">
        <v>3017</v>
      </c>
      <c r="B3562" s="20" t="s">
        <v>339</v>
      </c>
      <c r="C3562" s="20" t="s">
        <v>451</v>
      </c>
      <c r="D3562" s="20">
        <v>13</v>
      </c>
      <c r="E3562" s="20">
        <v>1</v>
      </c>
      <c r="F3562" s="20">
        <v>80</v>
      </c>
      <c r="G3562" s="20">
        <v>1</v>
      </c>
      <c r="H3562" s="106">
        <f t="shared" si="529"/>
        <v>5380</v>
      </c>
      <c r="I3562" s="20">
        <v>100</v>
      </c>
      <c r="J3562" s="106">
        <f t="shared" si="530"/>
        <v>538000</v>
      </c>
      <c r="K3562" s="20">
        <v>2</v>
      </c>
      <c r="L3562" s="20"/>
      <c r="M3562" s="20"/>
      <c r="N3562" s="20">
        <v>1</v>
      </c>
      <c r="O3562" s="20"/>
      <c r="P3562" s="116">
        <v>100</v>
      </c>
      <c r="Q3562" s="106"/>
      <c r="R3562" s="106"/>
      <c r="S3562" s="20"/>
      <c r="T3562" s="20"/>
      <c r="U3562" s="106"/>
      <c r="V3562" s="106">
        <f t="shared" si="533"/>
        <v>538000</v>
      </c>
      <c r="W3562" s="106">
        <f t="shared" si="532"/>
        <v>538000</v>
      </c>
      <c r="X3562" s="107" t="s">
        <v>35</v>
      </c>
      <c r="Y3562" s="107">
        <f t="shared" si="531"/>
        <v>538000</v>
      </c>
      <c r="Z3562" s="22">
        <v>0.01</v>
      </c>
    </row>
    <row r="3563" spans="1:26" s="5" customFormat="1" ht="28.5" customHeight="1" thickBot="1" x14ac:dyDescent="0.25">
      <c r="A3563" s="20">
        <v>3018</v>
      </c>
      <c r="B3563" s="20" t="s">
        <v>339</v>
      </c>
      <c r="C3563" s="20" t="s">
        <v>452</v>
      </c>
      <c r="D3563" s="20">
        <v>18</v>
      </c>
      <c r="E3563" s="20">
        <v>3</v>
      </c>
      <c r="F3563" s="20">
        <v>0</v>
      </c>
      <c r="G3563" s="20">
        <v>1</v>
      </c>
      <c r="H3563" s="106">
        <f t="shared" si="529"/>
        <v>7500</v>
      </c>
      <c r="I3563" s="20">
        <v>100</v>
      </c>
      <c r="J3563" s="106">
        <f t="shared" si="530"/>
        <v>750000</v>
      </c>
      <c r="K3563" s="20">
        <v>2</v>
      </c>
      <c r="L3563" s="20"/>
      <c r="M3563" s="20"/>
      <c r="N3563" s="20">
        <v>1</v>
      </c>
      <c r="O3563" s="20"/>
      <c r="P3563" s="116">
        <v>100</v>
      </c>
      <c r="Q3563" s="106"/>
      <c r="R3563" s="106"/>
      <c r="S3563" s="20"/>
      <c r="T3563" s="20"/>
      <c r="U3563" s="106"/>
      <c r="V3563" s="106">
        <f t="shared" si="533"/>
        <v>750000</v>
      </c>
      <c r="W3563" s="106">
        <f t="shared" si="532"/>
        <v>750000</v>
      </c>
      <c r="X3563" s="107" t="s">
        <v>35</v>
      </c>
      <c r="Y3563" s="107">
        <f t="shared" si="531"/>
        <v>750000</v>
      </c>
      <c r="Z3563" s="22">
        <v>0.01</v>
      </c>
    </row>
    <row r="3564" spans="1:26" s="5" customFormat="1" ht="28.5" customHeight="1" thickBot="1" x14ac:dyDescent="0.25">
      <c r="A3564" s="20">
        <v>3019</v>
      </c>
      <c r="B3564" s="20" t="s">
        <v>339</v>
      </c>
      <c r="C3564" s="20" t="s">
        <v>453</v>
      </c>
      <c r="D3564" s="20">
        <v>8</v>
      </c>
      <c r="E3564" s="20">
        <v>0</v>
      </c>
      <c r="F3564" s="20">
        <v>50</v>
      </c>
      <c r="G3564" s="20">
        <v>1</v>
      </c>
      <c r="H3564" s="106">
        <f t="shared" si="529"/>
        <v>3250</v>
      </c>
      <c r="I3564" s="20">
        <v>100</v>
      </c>
      <c r="J3564" s="106">
        <f t="shared" si="530"/>
        <v>325000</v>
      </c>
      <c r="K3564" s="20">
        <v>2</v>
      </c>
      <c r="L3564" s="20"/>
      <c r="M3564" s="20"/>
      <c r="N3564" s="20">
        <v>1</v>
      </c>
      <c r="O3564" s="20"/>
      <c r="P3564" s="116">
        <v>100</v>
      </c>
      <c r="Q3564" s="106"/>
      <c r="R3564" s="106"/>
      <c r="S3564" s="20"/>
      <c r="T3564" s="20"/>
      <c r="U3564" s="106"/>
      <c r="V3564" s="106">
        <f t="shared" si="533"/>
        <v>325000</v>
      </c>
      <c r="W3564" s="106">
        <f t="shared" si="532"/>
        <v>325000</v>
      </c>
      <c r="X3564" s="107" t="s">
        <v>35</v>
      </c>
      <c r="Y3564" s="107">
        <f t="shared" si="531"/>
        <v>325000</v>
      </c>
      <c r="Z3564" s="22">
        <v>0.01</v>
      </c>
    </row>
    <row r="3565" spans="1:26" s="5" customFormat="1" ht="28.5" customHeight="1" thickBot="1" x14ac:dyDescent="0.25">
      <c r="A3565" s="20">
        <v>3020</v>
      </c>
      <c r="B3565" s="20" t="s">
        <v>339</v>
      </c>
      <c r="C3565" s="20" t="s">
        <v>454</v>
      </c>
      <c r="D3565" s="20">
        <v>8</v>
      </c>
      <c r="E3565" s="20">
        <v>1</v>
      </c>
      <c r="F3565" s="20">
        <v>0</v>
      </c>
      <c r="G3565" s="20">
        <v>1</v>
      </c>
      <c r="H3565" s="106">
        <f t="shared" si="529"/>
        <v>3300</v>
      </c>
      <c r="I3565" s="20">
        <v>100</v>
      </c>
      <c r="J3565" s="106">
        <f t="shared" si="530"/>
        <v>330000</v>
      </c>
      <c r="K3565" s="20">
        <v>2</v>
      </c>
      <c r="L3565" s="20"/>
      <c r="M3565" s="20"/>
      <c r="N3565" s="20">
        <v>1</v>
      </c>
      <c r="O3565" s="20"/>
      <c r="P3565" s="116">
        <v>100</v>
      </c>
      <c r="Q3565" s="106"/>
      <c r="R3565" s="106"/>
      <c r="S3565" s="20"/>
      <c r="T3565" s="20"/>
      <c r="U3565" s="106"/>
      <c r="V3565" s="106">
        <f t="shared" si="533"/>
        <v>330000</v>
      </c>
      <c r="W3565" s="106">
        <f t="shared" si="532"/>
        <v>330000</v>
      </c>
      <c r="X3565" s="107" t="s">
        <v>35</v>
      </c>
      <c r="Y3565" s="107">
        <f t="shared" si="531"/>
        <v>330000</v>
      </c>
      <c r="Z3565" s="22">
        <v>0.01</v>
      </c>
    </row>
    <row r="3566" spans="1:26" s="5" customFormat="1" ht="28.5" customHeight="1" thickBot="1" x14ac:dyDescent="0.25">
      <c r="A3566" s="20">
        <v>3021</v>
      </c>
      <c r="B3566" s="20" t="s">
        <v>339</v>
      </c>
      <c r="C3566" s="20" t="s">
        <v>455</v>
      </c>
      <c r="D3566" s="20">
        <v>8</v>
      </c>
      <c r="E3566" s="20">
        <v>3</v>
      </c>
      <c r="F3566" s="20">
        <v>0</v>
      </c>
      <c r="G3566" s="20">
        <v>1</v>
      </c>
      <c r="H3566" s="106">
        <f t="shared" si="529"/>
        <v>3500</v>
      </c>
      <c r="I3566" s="20">
        <v>100</v>
      </c>
      <c r="J3566" s="106">
        <f t="shared" si="530"/>
        <v>350000</v>
      </c>
      <c r="K3566" s="20">
        <v>2</v>
      </c>
      <c r="L3566" s="20"/>
      <c r="M3566" s="20"/>
      <c r="N3566" s="20">
        <v>1</v>
      </c>
      <c r="O3566" s="20"/>
      <c r="P3566" s="116">
        <v>100</v>
      </c>
      <c r="Q3566" s="106"/>
      <c r="R3566" s="106"/>
      <c r="S3566" s="20"/>
      <c r="T3566" s="20"/>
      <c r="U3566" s="106"/>
      <c r="V3566" s="106">
        <f t="shared" si="533"/>
        <v>350000</v>
      </c>
      <c r="W3566" s="106">
        <f t="shared" si="532"/>
        <v>350000</v>
      </c>
      <c r="X3566" s="107" t="s">
        <v>35</v>
      </c>
      <c r="Y3566" s="107">
        <f t="shared" si="531"/>
        <v>350000</v>
      </c>
      <c r="Z3566" s="22">
        <v>0.01</v>
      </c>
    </row>
    <row r="3567" spans="1:26" s="5" customFormat="1" ht="28.5" customHeight="1" thickBot="1" x14ac:dyDescent="0.25">
      <c r="A3567" s="20">
        <v>3022</v>
      </c>
      <c r="B3567" s="20" t="s">
        <v>339</v>
      </c>
      <c r="C3567" s="20" t="s">
        <v>456</v>
      </c>
      <c r="D3567" s="20">
        <v>6</v>
      </c>
      <c r="E3567" s="20">
        <v>0</v>
      </c>
      <c r="F3567" s="20">
        <v>20</v>
      </c>
      <c r="G3567" s="20">
        <v>1</v>
      </c>
      <c r="H3567" s="106">
        <f t="shared" si="529"/>
        <v>2420</v>
      </c>
      <c r="I3567" s="20">
        <v>100</v>
      </c>
      <c r="J3567" s="106">
        <f t="shared" si="530"/>
        <v>242000</v>
      </c>
      <c r="K3567" s="20">
        <v>2</v>
      </c>
      <c r="L3567" s="20"/>
      <c r="M3567" s="20"/>
      <c r="N3567" s="20">
        <v>1</v>
      </c>
      <c r="O3567" s="20"/>
      <c r="P3567" s="116">
        <v>100</v>
      </c>
      <c r="Q3567" s="106"/>
      <c r="R3567" s="106"/>
      <c r="S3567" s="20"/>
      <c r="T3567" s="20"/>
      <c r="U3567" s="106"/>
      <c r="V3567" s="106">
        <f t="shared" si="533"/>
        <v>242000</v>
      </c>
      <c r="W3567" s="106">
        <f t="shared" si="532"/>
        <v>242000</v>
      </c>
      <c r="X3567" s="107" t="s">
        <v>35</v>
      </c>
      <c r="Y3567" s="107">
        <f t="shared" si="531"/>
        <v>242000</v>
      </c>
      <c r="Z3567" s="22">
        <v>0.01</v>
      </c>
    </row>
    <row r="3568" spans="1:26" s="5" customFormat="1" ht="28.5" customHeight="1" thickBot="1" x14ac:dyDescent="0.25">
      <c r="A3568" s="20">
        <v>3023</v>
      </c>
      <c r="B3568" s="20" t="s">
        <v>339</v>
      </c>
      <c r="C3568" s="20" t="s">
        <v>457</v>
      </c>
      <c r="D3568" s="20">
        <v>3</v>
      </c>
      <c r="E3568" s="20">
        <v>3</v>
      </c>
      <c r="F3568" s="20">
        <v>50</v>
      </c>
      <c r="G3568" s="20">
        <v>1</v>
      </c>
      <c r="H3568" s="106">
        <f t="shared" si="529"/>
        <v>1550</v>
      </c>
      <c r="I3568" s="20">
        <v>100</v>
      </c>
      <c r="J3568" s="106">
        <f t="shared" si="530"/>
        <v>155000</v>
      </c>
      <c r="K3568" s="20">
        <v>2</v>
      </c>
      <c r="L3568" s="20"/>
      <c r="M3568" s="20"/>
      <c r="N3568" s="20">
        <v>1</v>
      </c>
      <c r="O3568" s="20"/>
      <c r="P3568" s="116">
        <v>100</v>
      </c>
      <c r="Q3568" s="106"/>
      <c r="R3568" s="106"/>
      <c r="S3568" s="20"/>
      <c r="T3568" s="20"/>
      <c r="U3568" s="106"/>
      <c r="V3568" s="106">
        <f t="shared" si="533"/>
        <v>155000</v>
      </c>
      <c r="W3568" s="106">
        <f t="shared" si="532"/>
        <v>155000</v>
      </c>
      <c r="X3568" s="107" t="s">
        <v>35</v>
      </c>
      <c r="Y3568" s="107">
        <f t="shared" si="531"/>
        <v>155000</v>
      </c>
      <c r="Z3568" s="22">
        <v>0.01</v>
      </c>
    </row>
    <row r="3569" spans="1:26" s="5" customFormat="1" ht="28.5" customHeight="1" thickBot="1" x14ac:dyDescent="0.25">
      <c r="A3569" s="20">
        <v>3024</v>
      </c>
      <c r="B3569" s="20" t="s">
        <v>339</v>
      </c>
      <c r="C3569" s="20" t="s">
        <v>458</v>
      </c>
      <c r="D3569" s="20">
        <v>8</v>
      </c>
      <c r="E3569" s="20">
        <v>2</v>
      </c>
      <c r="F3569" s="20">
        <v>50</v>
      </c>
      <c r="G3569" s="20">
        <v>1</v>
      </c>
      <c r="H3569" s="106">
        <f t="shared" si="529"/>
        <v>3450</v>
      </c>
      <c r="I3569" s="20">
        <v>100</v>
      </c>
      <c r="J3569" s="106">
        <f t="shared" si="530"/>
        <v>345000</v>
      </c>
      <c r="K3569" s="20">
        <v>2</v>
      </c>
      <c r="L3569" s="20"/>
      <c r="M3569" s="20"/>
      <c r="N3569" s="20">
        <v>1</v>
      </c>
      <c r="O3569" s="20"/>
      <c r="P3569" s="116">
        <v>100</v>
      </c>
      <c r="Q3569" s="106"/>
      <c r="R3569" s="106"/>
      <c r="S3569" s="20"/>
      <c r="T3569" s="20"/>
      <c r="U3569" s="106"/>
      <c r="V3569" s="106">
        <f t="shared" si="533"/>
        <v>345000</v>
      </c>
      <c r="W3569" s="106">
        <f t="shared" si="532"/>
        <v>345000</v>
      </c>
      <c r="X3569" s="107" t="s">
        <v>35</v>
      </c>
      <c r="Y3569" s="107">
        <f t="shared" si="531"/>
        <v>345000</v>
      </c>
      <c r="Z3569" s="22">
        <v>0.01</v>
      </c>
    </row>
    <row r="3570" spans="1:26" s="5" customFormat="1" ht="28.5" customHeight="1" thickBot="1" x14ac:dyDescent="0.25">
      <c r="A3570" s="20">
        <v>3025</v>
      </c>
      <c r="B3570" s="20" t="s">
        <v>339</v>
      </c>
      <c r="C3570" s="20" t="s">
        <v>459</v>
      </c>
      <c r="D3570" s="20">
        <v>6</v>
      </c>
      <c r="E3570" s="20">
        <v>1</v>
      </c>
      <c r="F3570" s="20">
        <v>42</v>
      </c>
      <c r="G3570" s="20">
        <v>1</v>
      </c>
      <c r="H3570" s="106">
        <f t="shared" si="529"/>
        <v>2542</v>
      </c>
      <c r="I3570" s="20">
        <v>100</v>
      </c>
      <c r="J3570" s="106">
        <f t="shared" si="530"/>
        <v>254200</v>
      </c>
      <c r="K3570" s="20">
        <v>2</v>
      </c>
      <c r="L3570" s="20"/>
      <c r="M3570" s="20"/>
      <c r="N3570" s="20">
        <v>1</v>
      </c>
      <c r="O3570" s="20"/>
      <c r="P3570" s="116">
        <v>100</v>
      </c>
      <c r="Q3570" s="106"/>
      <c r="R3570" s="106"/>
      <c r="S3570" s="20"/>
      <c r="T3570" s="20"/>
      <c r="U3570" s="106"/>
      <c r="V3570" s="106">
        <f t="shared" si="533"/>
        <v>254200</v>
      </c>
      <c r="W3570" s="106">
        <f t="shared" si="532"/>
        <v>254200</v>
      </c>
      <c r="X3570" s="107" t="s">
        <v>35</v>
      </c>
      <c r="Y3570" s="107">
        <f t="shared" si="531"/>
        <v>254200</v>
      </c>
      <c r="Z3570" s="22">
        <v>0.01</v>
      </c>
    </row>
    <row r="3571" spans="1:26" s="5" customFormat="1" ht="28.5" customHeight="1" thickBot="1" x14ac:dyDescent="0.25">
      <c r="A3571" s="20">
        <v>3026</v>
      </c>
      <c r="B3571" s="20" t="s">
        <v>339</v>
      </c>
      <c r="C3571" s="20" t="s">
        <v>460</v>
      </c>
      <c r="D3571" s="20">
        <v>4</v>
      </c>
      <c r="E3571" s="20">
        <v>2</v>
      </c>
      <c r="F3571" s="20">
        <v>0</v>
      </c>
      <c r="G3571" s="20">
        <v>1</v>
      </c>
      <c r="H3571" s="106">
        <f t="shared" si="529"/>
        <v>1800</v>
      </c>
      <c r="I3571" s="20">
        <v>100</v>
      </c>
      <c r="J3571" s="106">
        <f t="shared" si="530"/>
        <v>180000</v>
      </c>
      <c r="K3571" s="20">
        <v>2</v>
      </c>
      <c r="L3571" s="20"/>
      <c r="M3571" s="20"/>
      <c r="N3571" s="20">
        <v>1</v>
      </c>
      <c r="O3571" s="20"/>
      <c r="P3571" s="116">
        <v>100</v>
      </c>
      <c r="Q3571" s="106"/>
      <c r="R3571" s="106"/>
      <c r="S3571" s="20"/>
      <c r="T3571" s="20"/>
      <c r="U3571" s="106"/>
      <c r="V3571" s="106">
        <f t="shared" si="533"/>
        <v>180000</v>
      </c>
      <c r="W3571" s="106">
        <f t="shared" si="532"/>
        <v>180000</v>
      </c>
      <c r="X3571" s="107" t="s">
        <v>35</v>
      </c>
      <c r="Y3571" s="107">
        <f t="shared" si="531"/>
        <v>180000</v>
      </c>
      <c r="Z3571" s="22">
        <v>0.01</v>
      </c>
    </row>
    <row r="3572" spans="1:26" s="5" customFormat="1" ht="28.5" customHeight="1" thickBot="1" x14ac:dyDescent="0.25">
      <c r="A3572" s="20">
        <v>3027</v>
      </c>
      <c r="B3572" s="20" t="s">
        <v>339</v>
      </c>
      <c r="C3572" s="20" t="s">
        <v>461</v>
      </c>
      <c r="D3572" s="20">
        <v>3</v>
      </c>
      <c r="E3572" s="20">
        <v>3</v>
      </c>
      <c r="F3572" s="20">
        <v>96</v>
      </c>
      <c r="G3572" s="20">
        <v>1</v>
      </c>
      <c r="H3572" s="106">
        <f t="shared" si="529"/>
        <v>1596</v>
      </c>
      <c r="I3572" s="20">
        <v>100</v>
      </c>
      <c r="J3572" s="106">
        <f t="shared" si="530"/>
        <v>159600</v>
      </c>
      <c r="K3572" s="20">
        <v>2</v>
      </c>
      <c r="L3572" s="20"/>
      <c r="M3572" s="20"/>
      <c r="N3572" s="20">
        <v>1</v>
      </c>
      <c r="O3572" s="20"/>
      <c r="P3572" s="116">
        <v>100</v>
      </c>
      <c r="Q3572" s="106"/>
      <c r="R3572" s="106"/>
      <c r="S3572" s="20"/>
      <c r="T3572" s="20"/>
      <c r="U3572" s="106"/>
      <c r="V3572" s="106">
        <f t="shared" si="533"/>
        <v>159600</v>
      </c>
      <c r="W3572" s="106">
        <f t="shared" si="532"/>
        <v>159600</v>
      </c>
      <c r="X3572" s="107" t="s">
        <v>35</v>
      </c>
      <c r="Y3572" s="107">
        <f t="shared" si="531"/>
        <v>159600</v>
      </c>
      <c r="Z3572" s="22">
        <v>0.01</v>
      </c>
    </row>
    <row r="3573" spans="1:26" s="5" customFormat="1" ht="28.5" customHeight="1" thickBot="1" x14ac:dyDescent="0.25">
      <c r="A3573" s="20">
        <v>3028</v>
      </c>
      <c r="B3573" s="20" t="s">
        <v>339</v>
      </c>
      <c r="C3573" s="20" t="s">
        <v>462</v>
      </c>
      <c r="D3573" s="20">
        <v>18</v>
      </c>
      <c r="E3573" s="20">
        <v>2</v>
      </c>
      <c r="F3573" s="20">
        <v>84</v>
      </c>
      <c r="G3573" s="20">
        <v>1</v>
      </c>
      <c r="H3573" s="106">
        <f t="shared" si="529"/>
        <v>7484</v>
      </c>
      <c r="I3573" s="20">
        <v>100</v>
      </c>
      <c r="J3573" s="106">
        <f t="shared" si="530"/>
        <v>748400</v>
      </c>
      <c r="K3573" s="20">
        <v>2</v>
      </c>
      <c r="L3573" s="20"/>
      <c r="M3573" s="20"/>
      <c r="N3573" s="20">
        <v>1</v>
      </c>
      <c r="O3573" s="20"/>
      <c r="P3573" s="116">
        <v>100</v>
      </c>
      <c r="Q3573" s="106"/>
      <c r="R3573" s="106"/>
      <c r="S3573" s="20"/>
      <c r="T3573" s="20"/>
      <c r="U3573" s="106"/>
      <c r="V3573" s="106">
        <f t="shared" si="533"/>
        <v>748400</v>
      </c>
      <c r="W3573" s="106">
        <f t="shared" si="532"/>
        <v>748400</v>
      </c>
      <c r="X3573" s="107" t="s">
        <v>35</v>
      </c>
      <c r="Y3573" s="107">
        <f t="shared" si="531"/>
        <v>748400</v>
      </c>
      <c r="Z3573" s="22">
        <v>0.01</v>
      </c>
    </row>
    <row r="3574" spans="1:26" s="5" customFormat="1" ht="28.5" customHeight="1" thickBot="1" x14ac:dyDescent="0.25">
      <c r="A3574" s="20">
        <v>3029</v>
      </c>
      <c r="B3574" s="20" t="s">
        <v>339</v>
      </c>
      <c r="C3574" s="20" t="s">
        <v>463</v>
      </c>
      <c r="D3574" s="20">
        <v>6</v>
      </c>
      <c r="E3574" s="20">
        <v>0</v>
      </c>
      <c r="F3574" s="20">
        <v>67</v>
      </c>
      <c r="G3574" s="20">
        <v>1</v>
      </c>
      <c r="H3574" s="106">
        <f t="shared" si="529"/>
        <v>2467</v>
      </c>
      <c r="I3574" s="20">
        <v>100</v>
      </c>
      <c r="J3574" s="106">
        <f t="shared" si="530"/>
        <v>246700</v>
      </c>
      <c r="K3574" s="20">
        <v>2</v>
      </c>
      <c r="L3574" s="20"/>
      <c r="M3574" s="20"/>
      <c r="N3574" s="20">
        <v>1</v>
      </c>
      <c r="O3574" s="20"/>
      <c r="P3574" s="116">
        <v>100</v>
      </c>
      <c r="Q3574" s="106"/>
      <c r="R3574" s="106"/>
      <c r="S3574" s="20"/>
      <c r="T3574" s="20"/>
      <c r="U3574" s="106"/>
      <c r="V3574" s="106">
        <f t="shared" si="533"/>
        <v>246700</v>
      </c>
      <c r="W3574" s="106">
        <f t="shared" si="532"/>
        <v>246700</v>
      </c>
      <c r="X3574" s="107" t="s">
        <v>35</v>
      </c>
      <c r="Y3574" s="107">
        <f t="shared" si="531"/>
        <v>246700</v>
      </c>
      <c r="Z3574" s="22">
        <v>0.01</v>
      </c>
    </row>
    <row r="3575" spans="1:26" s="5" customFormat="1" ht="28.5" customHeight="1" thickBot="1" x14ac:dyDescent="0.25">
      <c r="A3575" s="20">
        <v>3030</v>
      </c>
      <c r="B3575" s="20" t="s">
        <v>339</v>
      </c>
      <c r="C3575" s="20" t="s">
        <v>464</v>
      </c>
      <c r="D3575" s="20">
        <v>1</v>
      </c>
      <c r="E3575" s="20">
        <v>2</v>
      </c>
      <c r="F3575" s="20">
        <v>25</v>
      </c>
      <c r="G3575" s="20">
        <v>1</v>
      </c>
      <c r="H3575" s="106">
        <f t="shared" si="529"/>
        <v>625</v>
      </c>
      <c r="I3575" s="20">
        <v>100</v>
      </c>
      <c r="J3575" s="106">
        <f t="shared" si="530"/>
        <v>62500</v>
      </c>
      <c r="K3575" s="20">
        <v>2</v>
      </c>
      <c r="L3575" s="20"/>
      <c r="M3575" s="20"/>
      <c r="N3575" s="20">
        <v>1</v>
      </c>
      <c r="O3575" s="20"/>
      <c r="P3575" s="116">
        <v>100</v>
      </c>
      <c r="Q3575" s="106"/>
      <c r="R3575" s="106"/>
      <c r="S3575" s="20"/>
      <c r="T3575" s="20"/>
      <c r="U3575" s="106"/>
      <c r="V3575" s="106">
        <f t="shared" si="533"/>
        <v>62500</v>
      </c>
      <c r="W3575" s="106">
        <f t="shared" si="532"/>
        <v>62500</v>
      </c>
      <c r="X3575" s="107" t="s">
        <v>35</v>
      </c>
      <c r="Y3575" s="107">
        <f t="shared" si="531"/>
        <v>62500</v>
      </c>
      <c r="Z3575" s="22">
        <v>0.01</v>
      </c>
    </row>
    <row r="3576" spans="1:26" s="5" customFormat="1" ht="28.5" customHeight="1" thickBot="1" x14ac:dyDescent="0.25">
      <c r="A3576" s="20">
        <v>3031</v>
      </c>
      <c r="B3576" s="20" t="s">
        <v>339</v>
      </c>
      <c r="C3576" s="20" t="s">
        <v>465</v>
      </c>
      <c r="D3576" s="20">
        <v>2</v>
      </c>
      <c r="E3576" s="20">
        <v>0</v>
      </c>
      <c r="F3576" s="20">
        <v>0</v>
      </c>
      <c r="G3576" s="20">
        <v>1</v>
      </c>
      <c r="H3576" s="106">
        <f t="shared" si="529"/>
        <v>800</v>
      </c>
      <c r="I3576" s="20">
        <v>100</v>
      </c>
      <c r="J3576" s="106">
        <f t="shared" si="530"/>
        <v>80000</v>
      </c>
      <c r="K3576" s="20">
        <v>2</v>
      </c>
      <c r="L3576" s="20"/>
      <c r="M3576" s="20"/>
      <c r="N3576" s="20">
        <v>1</v>
      </c>
      <c r="O3576" s="20"/>
      <c r="P3576" s="116">
        <v>100</v>
      </c>
      <c r="Q3576" s="106"/>
      <c r="R3576" s="106"/>
      <c r="S3576" s="20"/>
      <c r="T3576" s="20"/>
      <c r="U3576" s="106"/>
      <c r="V3576" s="106">
        <f t="shared" si="533"/>
        <v>80000</v>
      </c>
      <c r="W3576" s="106">
        <f t="shared" si="532"/>
        <v>80000</v>
      </c>
      <c r="X3576" s="107" t="s">
        <v>35</v>
      </c>
      <c r="Y3576" s="107">
        <f t="shared" si="531"/>
        <v>80000</v>
      </c>
      <c r="Z3576" s="22">
        <v>0.01</v>
      </c>
    </row>
    <row r="3577" spans="1:26" s="5" customFormat="1" ht="28.5" customHeight="1" thickBot="1" x14ac:dyDescent="0.25">
      <c r="A3577" s="20">
        <v>3032</v>
      </c>
      <c r="B3577" s="20" t="s">
        <v>339</v>
      </c>
      <c r="C3577" s="20" t="s">
        <v>466</v>
      </c>
      <c r="D3577" s="20">
        <v>6</v>
      </c>
      <c r="E3577" s="20">
        <v>2</v>
      </c>
      <c r="F3577" s="20">
        <v>10</v>
      </c>
      <c r="G3577" s="20">
        <v>1</v>
      </c>
      <c r="H3577" s="106">
        <f t="shared" si="529"/>
        <v>2610</v>
      </c>
      <c r="I3577" s="20">
        <v>100</v>
      </c>
      <c r="J3577" s="106">
        <f t="shared" si="530"/>
        <v>261000</v>
      </c>
      <c r="K3577" s="20">
        <v>2</v>
      </c>
      <c r="L3577" s="20"/>
      <c r="M3577" s="20"/>
      <c r="N3577" s="20">
        <v>1</v>
      </c>
      <c r="O3577" s="20"/>
      <c r="P3577" s="116">
        <v>100</v>
      </c>
      <c r="Q3577" s="106"/>
      <c r="R3577" s="106"/>
      <c r="S3577" s="20"/>
      <c r="T3577" s="20"/>
      <c r="U3577" s="106"/>
      <c r="V3577" s="106">
        <f t="shared" si="533"/>
        <v>261000</v>
      </c>
      <c r="W3577" s="106">
        <f t="shared" si="532"/>
        <v>261000</v>
      </c>
      <c r="X3577" s="107" t="s">
        <v>35</v>
      </c>
      <c r="Y3577" s="107">
        <f t="shared" si="531"/>
        <v>261000</v>
      </c>
      <c r="Z3577" s="22">
        <v>0.01</v>
      </c>
    </row>
    <row r="3578" spans="1:26" s="5" customFormat="1" ht="28.5" customHeight="1" thickBot="1" x14ac:dyDescent="0.25">
      <c r="A3578" s="20">
        <v>3033</v>
      </c>
      <c r="B3578" s="20" t="s">
        <v>339</v>
      </c>
      <c r="C3578" s="20" t="s">
        <v>467</v>
      </c>
      <c r="D3578" s="20">
        <v>16</v>
      </c>
      <c r="E3578" s="20">
        <v>0</v>
      </c>
      <c r="F3578" s="20">
        <v>40</v>
      </c>
      <c r="G3578" s="20">
        <v>1</v>
      </c>
      <c r="H3578" s="106">
        <f>SUM(D3578*400)+(E3578*100)+F3578</f>
        <v>6440</v>
      </c>
      <c r="I3578" s="20">
        <v>100</v>
      </c>
      <c r="J3578" s="106">
        <f t="shared" si="530"/>
        <v>644000</v>
      </c>
      <c r="K3578" s="20">
        <v>2</v>
      </c>
      <c r="L3578" s="20"/>
      <c r="M3578" s="20"/>
      <c r="N3578" s="20">
        <v>1</v>
      </c>
      <c r="O3578" s="20"/>
      <c r="P3578" s="116">
        <v>100</v>
      </c>
      <c r="Q3578" s="106"/>
      <c r="R3578" s="106"/>
      <c r="S3578" s="20"/>
      <c r="T3578" s="20"/>
      <c r="U3578" s="106"/>
      <c r="V3578" s="106">
        <f t="shared" si="533"/>
        <v>644000</v>
      </c>
      <c r="W3578" s="106">
        <f t="shared" si="532"/>
        <v>644000</v>
      </c>
      <c r="X3578" s="107" t="s">
        <v>35</v>
      </c>
      <c r="Y3578" s="107">
        <f t="shared" si="531"/>
        <v>644000</v>
      </c>
      <c r="Z3578" s="22">
        <v>0.01</v>
      </c>
    </row>
    <row r="3579" spans="1:26" s="5" customFormat="1" ht="28.5" customHeight="1" thickBot="1" x14ac:dyDescent="0.25">
      <c r="A3579" s="20">
        <v>3034</v>
      </c>
      <c r="B3579" s="20" t="s">
        <v>339</v>
      </c>
      <c r="C3579" s="20" t="s">
        <v>468</v>
      </c>
      <c r="D3579" s="20">
        <v>5</v>
      </c>
      <c r="E3579" s="20">
        <v>0</v>
      </c>
      <c r="F3579" s="20">
        <v>0</v>
      </c>
      <c r="G3579" s="20">
        <v>1</v>
      </c>
      <c r="H3579" s="106">
        <f t="shared" si="529"/>
        <v>2000</v>
      </c>
      <c r="I3579" s="20">
        <v>100</v>
      </c>
      <c r="J3579" s="106">
        <f t="shared" si="530"/>
        <v>200000</v>
      </c>
      <c r="K3579" s="20">
        <v>2</v>
      </c>
      <c r="L3579" s="20"/>
      <c r="M3579" s="20"/>
      <c r="N3579" s="20">
        <v>1</v>
      </c>
      <c r="O3579" s="20"/>
      <c r="P3579" s="116">
        <v>100</v>
      </c>
      <c r="Q3579" s="106"/>
      <c r="R3579" s="106"/>
      <c r="S3579" s="20"/>
      <c r="T3579" s="20"/>
      <c r="U3579" s="106"/>
      <c r="V3579" s="106">
        <f t="shared" si="533"/>
        <v>200000</v>
      </c>
      <c r="W3579" s="106">
        <f t="shared" si="532"/>
        <v>200000</v>
      </c>
      <c r="X3579" s="107" t="s">
        <v>35</v>
      </c>
      <c r="Y3579" s="107">
        <f t="shared" si="531"/>
        <v>200000</v>
      </c>
      <c r="Z3579" s="22">
        <v>0.01</v>
      </c>
    </row>
    <row r="3580" spans="1:26" s="5" customFormat="1" ht="28.5" customHeight="1" thickBot="1" x14ac:dyDescent="0.25">
      <c r="A3580" s="20">
        <v>3035</v>
      </c>
      <c r="B3580" s="20" t="s">
        <v>339</v>
      </c>
      <c r="C3580" s="20" t="s">
        <v>469</v>
      </c>
      <c r="D3580" s="20">
        <v>4</v>
      </c>
      <c r="E3580" s="20">
        <v>1</v>
      </c>
      <c r="F3580" s="20">
        <v>92</v>
      </c>
      <c r="G3580" s="20">
        <v>1</v>
      </c>
      <c r="H3580" s="106">
        <f t="shared" si="529"/>
        <v>1792</v>
      </c>
      <c r="I3580" s="20">
        <v>100</v>
      </c>
      <c r="J3580" s="106">
        <f t="shared" ref="J3580:J3643" si="534">H3580*I3580</f>
        <v>179200</v>
      </c>
      <c r="K3580" s="20">
        <v>2</v>
      </c>
      <c r="L3580" s="20"/>
      <c r="M3580" s="20"/>
      <c r="N3580" s="20">
        <v>1</v>
      </c>
      <c r="O3580" s="20"/>
      <c r="P3580" s="116">
        <v>100</v>
      </c>
      <c r="Q3580" s="106"/>
      <c r="R3580" s="106"/>
      <c r="S3580" s="20"/>
      <c r="T3580" s="20"/>
      <c r="U3580" s="106"/>
      <c r="V3580" s="106">
        <f t="shared" si="533"/>
        <v>179200</v>
      </c>
      <c r="W3580" s="106">
        <f t="shared" si="532"/>
        <v>179200</v>
      </c>
      <c r="X3580" s="107" t="s">
        <v>35</v>
      </c>
      <c r="Y3580" s="107">
        <f t="shared" si="531"/>
        <v>179200</v>
      </c>
      <c r="Z3580" s="22">
        <v>0.01</v>
      </c>
    </row>
    <row r="3581" spans="1:26" s="5" customFormat="1" ht="28.5" customHeight="1" thickBot="1" x14ac:dyDescent="0.25">
      <c r="A3581" s="20">
        <v>3036</v>
      </c>
      <c r="B3581" s="20" t="s">
        <v>339</v>
      </c>
      <c r="C3581" s="20" t="s">
        <v>470</v>
      </c>
      <c r="D3581" s="20">
        <v>4</v>
      </c>
      <c r="E3581" s="20">
        <v>0</v>
      </c>
      <c r="F3581" s="20">
        <v>0</v>
      </c>
      <c r="G3581" s="20">
        <v>1</v>
      </c>
      <c r="H3581" s="106">
        <f t="shared" si="529"/>
        <v>1600</v>
      </c>
      <c r="I3581" s="20">
        <v>100</v>
      </c>
      <c r="J3581" s="106">
        <f t="shared" si="534"/>
        <v>160000</v>
      </c>
      <c r="K3581" s="20">
        <v>2</v>
      </c>
      <c r="L3581" s="20"/>
      <c r="M3581" s="20"/>
      <c r="N3581" s="20">
        <v>1</v>
      </c>
      <c r="O3581" s="20"/>
      <c r="P3581" s="116">
        <v>100</v>
      </c>
      <c r="Q3581" s="106"/>
      <c r="R3581" s="106"/>
      <c r="S3581" s="20"/>
      <c r="T3581" s="20"/>
      <c r="U3581" s="106"/>
      <c r="V3581" s="106">
        <f t="shared" si="533"/>
        <v>160000</v>
      </c>
      <c r="W3581" s="106">
        <f t="shared" si="532"/>
        <v>160000</v>
      </c>
      <c r="X3581" s="107" t="s">
        <v>35</v>
      </c>
      <c r="Y3581" s="107">
        <f t="shared" si="531"/>
        <v>160000</v>
      </c>
      <c r="Z3581" s="22">
        <v>0.01</v>
      </c>
    </row>
    <row r="3582" spans="1:26" s="5" customFormat="1" ht="28.5" customHeight="1" thickBot="1" x14ac:dyDescent="0.25">
      <c r="A3582" s="20">
        <v>3037</v>
      </c>
      <c r="B3582" s="20" t="s">
        <v>339</v>
      </c>
      <c r="C3582" s="20" t="s">
        <v>471</v>
      </c>
      <c r="D3582" s="20">
        <v>3</v>
      </c>
      <c r="E3582" s="20">
        <v>3</v>
      </c>
      <c r="F3582" s="20">
        <v>0</v>
      </c>
      <c r="G3582" s="20">
        <v>1</v>
      </c>
      <c r="H3582" s="106">
        <f t="shared" ref="H3582:H3646" si="535">SUM(D3582*400)+(E3582*100)+F3582</f>
        <v>1500</v>
      </c>
      <c r="I3582" s="20">
        <v>100</v>
      </c>
      <c r="J3582" s="106">
        <f t="shared" si="534"/>
        <v>150000</v>
      </c>
      <c r="K3582" s="20">
        <v>2</v>
      </c>
      <c r="L3582" s="20"/>
      <c r="M3582" s="20"/>
      <c r="N3582" s="20">
        <v>1</v>
      </c>
      <c r="O3582" s="20"/>
      <c r="P3582" s="116">
        <v>100</v>
      </c>
      <c r="Q3582" s="106"/>
      <c r="R3582" s="106"/>
      <c r="S3582" s="20"/>
      <c r="T3582" s="20"/>
      <c r="U3582" s="106"/>
      <c r="V3582" s="106">
        <f t="shared" si="533"/>
        <v>150000</v>
      </c>
      <c r="W3582" s="106">
        <f t="shared" si="532"/>
        <v>150000</v>
      </c>
      <c r="X3582" s="107" t="s">
        <v>35</v>
      </c>
      <c r="Y3582" s="107">
        <f t="shared" ref="Y3582:Y3646" si="536">W3582</f>
        <v>150000</v>
      </c>
      <c r="Z3582" s="22">
        <v>0.01</v>
      </c>
    </row>
    <row r="3583" spans="1:26" s="5" customFormat="1" ht="28.5" customHeight="1" thickBot="1" x14ac:dyDescent="0.25">
      <c r="A3583" s="20">
        <v>3038</v>
      </c>
      <c r="B3583" s="20" t="s">
        <v>339</v>
      </c>
      <c r="C3583" s="20" t="s">
        <v>472</v>
      </c>
      <c r="D3583" s="20">
        <v>5</v>
      </c>
      <c r="E3583" s="20">
        <v>0</v>
      </c>
      <c r="F3583" s="20">
        <v>28</v>
      </c>
      <c r="G3583" s="20">
        <v>1</v>
      </c>
      <c r="H3583" s="106">
        <f t="shared" si="535"/>
        <v>2028</v>
      </c>
      <c r="I3583" s="20">
        <v>100</v>
      </c>
      <c r="J3583" s="106">
        <f t="shared" si="534"/>
        <v>202800</v>
      </c>
      <c r="K3583" s="20">
        <v>2</v>
      </c>
      <c r="L3583" s="20"/>
      <c r="M3583" s="20"/>
      <c r="N3583" s="20">
        <v>1</v>
      </c>
      <c r="O3583" s="20"/>
      <c r="P3583" s="116">
        <v>100</v>
      </c>
      <c r="Q3583" s="106"/>
      <c r="R3583" s="106"/>
      <c r="S3583" s="20"/>
      <c r="T3583" s="20"/>
      <c r="U3583" s="106"/>
      <c r="V3583" s="106">
        <f t="shared" si="533"/>
        <v>202800</v>
      </c>
      <c r="W3583" s="106">
        <f t="shared" si="532"/>
        <v>202800</v>
      </c>
      <c r="X3583" s="107" t="s">
        <v>35</v>
      </c>
      <c r="Y3583" s="107">
        <f t="shared" si="536"/>
        <v>202800</v>
      </c>
      <c r="Z3583" s="22">
        <v>0.01</v>
      </c>
    </row>
    <row r="3584" spans="1:26" s="5" customFormat="1" ht="28.5" customHeight="1" thickBot="1" x14ac:dyDescent="0.25">
      <c r="A3584" s="20">
        <v>3039</v>
      </c>
      <c r="B3584" s="20" t="s">
        <v>339</v>
      </c>
      <c r="C3584" s="20" t="s">
        <v>473</v>
      </c>
      <c r="D3584" s="20">
        <v>4</v>
      </c>
      <c r="E3584" s="20">
        <v>2</v>
      </c>
      <c r="F3584" s="20">
        <v>75</v>
      </c>
      <c r="G3584" s="20">
        <v>1</v>
      </c>
      <c r="H3584" s="106">
        <f t="shared" si="535"/>
        <v>1875</v>
      </c>
      <c r="I3584" s="20">
        <v>100</v>
      </c>
      <c r="J3584" s="106">
        <f t="shared" si="534"/>
        <v>187500</v>
      </c>
      <c r="K3584" s="20">
        <v>2</v>
      </c>
      <c r="L3584" s="20"/>
      <c r="M3584" s="20"/>
      <c r="N3584" s="20">
        <v>1</v>
      </c>
      <c r="O3584" s="20"/>
      <c r="P3584" s="116">
        <v>100</v>
      </c>
      <c r="Q3584" s="106"/>
      <c r="R3584" s="106"/>
      <c r="S3584" s="20"/>
      <c r="T3584" s="20"/>
      <c r="U3584" s="106"/>
      <c r="V3584" s="106">
        <f t="shared" si="533"/>
        <v>187500</v>
      </c>
      <c r="W3584" s="106">
        <f t="shared" si="532"/>
        <v>187500</v>
      </c>
      <c r="X3584" s="107" t="s">
        <v>35</v>
      </c>
      <c r="Y3584" s="107">
        <f t="shared" si="536"/>
        <v>187500</v>
      </c>
      <c r="Z3584" s="22">
        <v>0.01</v>
      </c>
    </row>
    <row r="3585" spans="1:26" s="5" customFormat="1" ht="28.5" customHeight="1" thickBot="1" x14ac:dyDescent="0.25">
      <c r="A3585" s="20">
        <v>3040</v>
      </c>
      <c r="B3585" s="20" t="s">
        <v>339</v>
      </c>
      <c r="C3585" s="20" t="s">
        <v>474</v>
      </c>
      <c r="D3585" s="20">
        <v>5</v>
      </c>
      <c r="E3585" s="20">
        <v>2</v>
      </c>
      <c r="F3585" s="20">
        <v>75</v>
      </c>
      <c r="G3585" s="20">
        <v>1</v>
      </c>
      <c r="H3585" s="106">
        <f t="shared" si="535"/>
        <v>2275</v>
      </c>
      <c r="I3585" s="20">
        <v>100</v>
      </c>
      <c r="J3585" s="106">
        <f t="shared" si="534"/>
        <v>227500</v>
      </c>
      <c r="K3585" s="20">
        <v>2</v>
      </c>
      <c r="L3585" s="20"/>
      <c r="M3585" s="20"/>
      <c r="N3585" s="20">
        <v>1</v>
      </c>
      <c r="O3585" s="20"/>
      <c r="P3585" s="116">
        <v>100</v>
      </c>
      <c r="Q3585" s="106"/>
      <c r="R3585" s="106"/>
      <c r="S3585" s="20"/>
      <c r="T3585" s="20"/>
      <c r="U3585" s="106"/>
      <c r="V3585" s="106">
        <f t="shared" si="533"/>
        <v>227500</v>
      </c>
      <c r="W3585" s="106">
        <f t="shared" si="532"/>
        <v>227500</v>
      </c>
      <c r="X3585" s="107" t="s">
        <v>35</v>
      </c>
      <c r="Y3585" s="107">
        <f t="shared" si="536"/>
        <v>227500</v>
      </c>
      <c r="Z3585" s="22">
        <v>0.01</v>
      </c>
    </row>
    <row r="3586" spans="1:26" s="5" customFormat="1" ht="28.5" customHeight="1" thickBot="1" x14ac:dyDescent="0.25">
      <c r="A3586" s="20">
        <v>3041</v>
      </c>
      <c r="B3586" s="20" t="s">
        <v>339</v>
      </c>
      <c r="C3586" s="20" t="s">
        <v>475</v>
      </c>
      <c r="D3586" s="20">
        <v>8</v>
      </c>
      <c r="E3586" s="20">
        <v>1</v>
      </c>
      <c r="F3586" s="20">
        <v>0</v>
      </c>
      <c r="G3586" s="20">
        <v>1</v>
      </c>
      <c r="H3586" s="106">
        <f t="shared" si="535"/>
        <v>3300</v>
      </c>
      <c r="I3586" s="20">
        <v>100</v>
      </c>
      <c r="J3586" s="106">
        <f t="shared" si="534"/>
        <v>330000</v>
      </c>
      <c r="K3586" s="20">
        <v>2</v>
      </c>
      <c r="L3586" s="20"/>
      <c r="M3586" s="20"/>
      <c r="N3586" s="20">
        <v>1</v>
      </c>
      <c r="O3586" s="20"/>
      <c r="P3586" s="116">
        <v>100</v>
      </c>
      <c r="Q3586" s="106"/>
      <c r="R3586" s="106"/>
      <c r="S3586" s="20"/>
      <c r="T3586" s="20"/>
      <c r="U3586" s="106"/>
      <c r="V3586" s="106">
        <f t="shared" si="533"/>
        <v>330000</v>
      </c>
      <c r="W3586" s="106">
        <f t="shared" si="532"/>
        <v>330000</v>
      </c>
      <c r="X3586" s="107" t="s">
        <v>35</v>
      </c>
      <c r="Y3586" s="107">
        <f t="shared" si="536"/>
        <v>330000</v>
      </c>
      <c r="Z3586" s="22">
        <v>0.01</v>
      </c>
    </row>
    <row r="3587" spans="1:26" s="5" customFormat="1" ht="28.5" customHeight="1" thickBot="1" x14ac:dyDescent="0.25">
      <c r="A3587" s="20">
        <v>3042</v>
      </c>
      <c r="B3587" s="20" t="s">
        <v>339</v>
      </c>
      <c r="C3587" s="20" t="s">
        <v>476</v>
      </c>
      <c r="D3587" s="20">
        <v>8</v>
      </c>
      <c r="E3587" s="20">
        <v>1</v>
      </c>
      <c r="F3587" s="20" t="s">
        <v>477</v>
      </c>
      <c r="G3587" s="20">
        <v>1</v>
      </c>
      <c r="H3587" s="106">
        <f>SUM(D3587*400)+(E3587*100)+F3587</f>
        <v>3302</v>
      </c>
      <c r="I3587" s="20">
        <v>100</v>
      </c>
      <c r="J3587" s="106">
        <f t="shared" si="534"/>
        <v>330200</v>
      </c>
      <c r="K3587" s="20">
        <v>2</v>
      </c>
      <c r="L3587" s="20"/>
      <c r="M3587" s="20"/>
      <c r="N3587" s="20">
        <v>1</v>
      </c>
      <c r="O3587" s="20"/>
      <c r="P3587" s="116">
        <v>100</v>
      </c>
      <c r="Q3587" s="106"/>
      <c r="R3587" s="106"/>
      <c r="S3587" s="20"/>
      <c r="T3587" s="20"/>
      <c r="U3587" s="106"/>
      <c r="V3587" s="106">
        <f t="shared" si="533"/>
        <v>330200</v>
      </c>
      <c r="W3587" s="106">
        <f>V3587</f>
        <v>330200</v>
      </c>
      <c r="X3587" s="107" t="s">
        <v>35</v>
      </c>
      <c r="Y3587" s="107">
        <f>W3587</f>
        <v>330200</v>
      </c>
      <c r="Z3587" s="22">
        <v>0.01</v>
      </c>
    </row>
    <row r="3588" spans="1:26" s="5" customFormat="1" ht="28.5" customHeight="1" thickBot="1" x14ac:dyDescent="0.25">
      <c r="A3588" s="20">
        <v>3043</v>
      </c>
      <c r="B3588" s="20" t="s">
        <v>339</v>
      </c>
      <c r="C3588" s="20" t="s">
        <v>478</v>
      </c>
      <c r="D3588" s="20">
        <v>5</v>
      </c>
      <c r="E3588" s="20">
        <v>2</v>
      </c>
      <c r="F3588" s="20">
        <v>50</v>
      </c>
      <c r="G3588" s="20">
        <v>1</v>
      </c>
      <c r="H3588" s="106">
        <f t="shared" si="535"/>
        <v>2250</v>
      </c>
      <c r="I3588" s="20">
        <v>100</v>
      </c>
      <c r="J3588" s="106">
        <f t="shared" si="534"/>
        <v>225000</v>
      </c>
      <c r="K3588" s="20">
        <v>2</v>
      </c>
      <c r="L3588" s="20"/>
      <c r="M3588" s="20"/>
      <c r="N3588" s="20">
        <v>1</v>
      </c>
      <c r="O3588" s="20"/>
      <c r="P3588" s="116">
        <v>100</v>
      </c>
      <c r="Q3588" s="106"/>
      <c r="R3588" s="106"/>
      <c r="S3588" s="20"/>
      <c r="T3588" s="20"/>
      <c r="U3588" s="106"/>
      <c r="V3588" s="106">
        <f t="shared" si="533"/>
        <v>225000</v>
      </c>
      <c r="W3588" s="106">
        <f t="shared" ref="W3588:W3655" si="537">V3588</f>
        <v>225000</v>
      </c>
      <c r="X3588" s="107" t="s">
        <v>35</v>
      </c>
      <c r="Y3588" s="107">
        <f t="shared" si="536"/>
        <v>225000</v>
      </c>
      <c r="Z3588" s="22">
        <v>0.01</v>
      </c>
    </row>
    <row r="3589" spans="1:26" s="5" customFormat="1" ht="28.5" customHeight="1" thickBot="1" x14ac:dyDescent="0.25">
      <c r="A3589" s="20">
        <v>3044</v>
      </c>
      <c r="B3589" s="20" t="s">
        <v>339</v>
      </c>
      <c r="C3589" s="20" t="s">
        <v>479</v>
      </c>
      <c r="D3589" s="20">
        <v>2</v>
      </c>
      <c r="E3589" s="20">
        <v>2</v>
      </c>
      <c r="F3589" s="20">
        <v>20</v>
      </c>
      <c r="G3589" s="20">
        <v>1</v>
      </c>
      <c r="H3589" s="106">
        <f t="shared" ref="H3589" si="538">SUM(D3589*400)+(E3589*100)+F3589</f>
        <v>1020</v>
      </c>
      <c r="I3589" s="20">
        <v>100</v>
      </c>
      <c r="J3589" s="106">
        <f t="shared" si="534"/>
        <v>102000</v>
      </c>
      <c r="K3589" s="20">
        <v>2</v>
      </c>
      <c r="L3589" s="20"/>
      <c r="M3589" s="20"/>
      <c r="N3589" s="20">
        <v>1</v>
      </c>
      <c r="O3589" s="20"/>
      <c r="P3589" s="116">
        <v>100</v>
      </c>
      <c r="Q3589" s="106"/>
      <c r="R3589" s="106"/>
      <c r="S3589" s="20"/>
      <c r="T3589" s="20"/>
      <c r="U3589" s="106"/>
      <c r="V3589" s="106">
        <f t="shared" si="533"/>
        <v>102000</v>
      </c>
      <c r="W3589" s="106">
        <f t="shared" si="537"/>
        <v>102000</v>
      </c>
      <c r="X3589" s="107" t="s">
        <v>35</v>
      </c>
      <c r="Y3589" s="107">
        <f t="shared" si="536"/>
        <v>102000</v>
      </c>
      <c r="Z3589" s="22">
        <v>0.01</v>
      </c>
    </row>
    <row r="3590" spans="1:26" s="5" customFormat="1" ht="28.5" customHeight="1" thickBot="1" x14ac:dyDescent="0.25">
      <c r="A3590" s="20">
        <v>3045</v>
      </c>
      <c r="B3590" s="20" t="s">
        <v>339</v>
      </c>
      <c r="C3590" s="20" t="s">
        <v>480</v>
      </c>
      <c r="D3590" s="20">
        <v>3</v>
      </c>
      <c r="E3590" s="20">
        <v>0</v>
      </c>
      <c r="F3590" s="20">
        <v>0</v>
      </c>
      <c r="G3590" s="20">
        <v>1</v>
      </c>
      <c r="H3590" s="106">
        <f t="shared" si="535"/>
        <v>1200</v>
      </c>
      <c r="I3590" s="20">
        <v>100</v>
      </c>
      <c r="J3590" s="106">
        <f t="shared" si="534"/>
        <v>120000</v>
      </c>
      <c r="K3590" s="20">
        <v>2</v>
      </c>
      <c r="L3590" s="20"/>
      <c r="M3590" s="20"/>
      <c r="N3590" s="20">
        <v>1</v>
      </c>
      <c r="O3590" s="20"/>
      <c r="P3590" s="116">
        <v>100</v>
      </c>
      <c r="Q3590" s="106"/>
      <c r="R3590" s="106"/>
      <c r="S3590" s="20"/>
      <c r="T3590" s="20"/>
      <c r="U3590" s="106"/>
      <c r="V3590" s="106">
        <f t="shared" si="533"/>
        <v>120000</v>
      </c>
      <c r="W3590" s="106">
        <f t="shared" si="537"/>
        <v>120000</v>
      </c>
      <c r="X3590" s="107" t="s">
        <v>35</v>
      </c>
      <c r="Y3590" s="107">
        <f t="shared" si="536"/>
        <v>120000</v>
      </c>
      <c r="Z3590" s="22">
        <v>0.01</v>
      </c>
    </row>
    <row r="3591" spans="1:26" s="5" customFormat="1" ht="28.5" customHeight="1" thickBot="1" x14ac:dyDescent="0.25">
      <c r="A3591" s="20">
        <v>3046</v>
      </c>
      <c r="B3591" s="20" t="s">
        <v>339</v>
      </c>
      <c r="C3591" s="20" t="s">
        <v>481</v>
      </c>
      <c r="D3591" s="20">
        <v>1</v>
      </c>
      <c r="E3591" s="20">
        <v>0</v>
      </c>
      <c r="F3591" s="20">
        <v>0</v>
      </c>
      <c r="G3591" s="20">
        <v>1</v>
      </c>
      <c r="H3591" s="106">
        <f t="shared" si="535"/>
        <v>400</v>
      </c>
      <c r="I3591" s="20">
        <v>100</v>
      </c>
      <c r="J3591" s="106">
        <f t="shared" si="534"/>
        <v>40000</v>
      </c>
      <c r="K3591" s="20">
        <v>2</v>
      </c>
      <c r="L3591" s="20"/>
      <c r="M3591" s="20"/>
      <c r="N3591" s="20">
        <v>1</v>
      </c>
      <c r="O3591" s="20"/>
      <c r="P3591" s="116">
        <v>100</v>
      </c>
      <c r="Q3591" s="106"/>
      <c r="R3591" s="106"/>
      <c r="S3591" s="20"/>
      <c r="T3591" s="20"/>
      <c r="U3591" s="106"/>
      <c r="V3591" s="106">
        <f t="shared" si="533"/>
        <v>40000</v>
      </c>
      <c r="W3591" s="106">
        <f t="shared" si="537"/>
        <v>40000</v>
      </c>
      <c r="X3591" s="107" t="s">
        <v>35</v>
      </c>
      <c r="Y3591" s="107">
        <f t="shared" si="536"/>
        <v>40000</v>
      </c>
      <c r="Z3591" s="22">
        <v>0.01</v>
      </c>
    </row>
    <row r="3592" spans="1:26" s="5" customFormat="1" ht="28.5" customHeight="1" thickBot="1" x14ac:dyDescent="0.25">
      <c r="A3592" s="20">
        <v>3047</v>
      </c>
      <c r="B3592" s="20" t="s">
        <v>339</v>
      </c>
      <c r="C3592" s="20" t="s">
        <v>482</v>
      </c>
      <c r="D3592" s="20">
        <v>2</v>
      </c>
      <c r="E3592" s="20">
        <v>0</v>
      </c>
      <c r="F3592" s="20">
        <v>0</v>
      </c>
      <c r="G3592" s="20">
        <v>1</v>
      </c>
      <c r="H3592" s="106">
        <f t="shared" si="535"/>
        <v>800</v>
      </c>
      <c r="I3592" s="20">
        <v>100</v>
      </c>
      <c r="J3592" s="106">
        <f t="shared" si="534"/>
        <v>80000</v>
      </c>
      <c r="K3592" s="20">
        <v>2</v>
      </c>
      <c r="L3592" s="20"/>
      <c r="M3592" s="20"/>
      <c r="N3592" s="20">
        <v>1</v>
      </c>
      <c r="O3592" s="20"/>
      <c r="P3592" s="116">
        <v>100</v>
      </c>
      <c r="Q3592" s="106"/>
      <c r="R3592" s="106"/>
      <c r="S3592" s="20"/>
      <c r="T3592" s="20"/>
      <c r="U3592" s="106"/>
      <c r="V3592" s="106">
        <f t="shared" si="533"/>
        <v>80000</v>
      </c>
      <c r="W3592" s="106">
        <f t="shared" si="537"/>
        <v>80000</v>
      </c>
      <c r="X3592" s="107" t="s">
        <v>35</v>
      </c>
      <c r="Y3592" s="107">
        <f t="shared" si="536"/>
        <v>80000</v>
      </c>
      <c r="Z3592" s="22">
        <v>0.01</v>
      </c>
    </row>
    <row r="3593" spans="1:26" s="5" customFormat="1" ht="28.5" customHeight="1" thickBot="1" x14ac:dyDescent="0.25">
      <c r="A3593" s="20">
        <v>3048</v>
      </c>
      <c r="B3593" s="20" t="s">
        <v>339</v>
      </c>
      <c r="C3593" s="20" t="s">
        <v>483</v>
      </c>
      <c r="D3593" s="20">
        <v>7</v>
      </c>
      <c r="E3593" s="20">
        <v>0</v>
      </c>
      <c r="F3593" s="20">
        <v>9</v>
      </c>
      <c r="G3593" s="20">
        <v>1</v>
      </c>
      <c r="H3593" s="106">
        <f t="shared" si="535"/>
        <v>2809</v>
      </c>
      <c r="I3593" s="20">
        <v>100</v>
      </c>
      <c r="J3593" s="106">
        <f t="shared" si="534"/>
        <v>280900</v>
      </c>
      <c r="K3593" s="20">
        <v>2</v>
      </c>
      <c r="L3593" s="20"/>
      <c r="M3593" s="20"/>
      <c r="N3593" s="20">
        <v>1</v>
      </c>
      <c r="O3593" s="20"/>
      <c r="P3593" s="116">
        <v>100</v>
      </c>
      <c r="Q3593" s="106"/>
      <c r="R3593" s="106"/>
      <c r="S3593" s="20"/>
      <c r="T3593" s="20"/>
      <c r="U3593" s="106"/>
      <c r="V3593" s="106">
        <f t="shared" si="533"/>
        <v>280900</v>
      </c>
      <c r="W3593" s="106">
        <f t="shared" si="537"/>
        <v>280900</v>
      </c>
      <c r="X3593" s="107" t="s">
        <v>35</v>
      </c>
      <c r="Y3593" s="107">
        <f t="shared" si="536"/>
        <v>280900</v>
      </c>
      <c r="Z3593" s="22">
        <v>0.01</v>
      </c>
    </row>
    <row r="3594" spans="1:26" s="5" customFormat="1" ht="28.5" customHeight="1" thickBot="1" x14ac:dyDescent="0.25">
      <c r="A3594" s="20">
        <v>3049</v>
      </c>
      <c r="B3594" s="20" t="s">
        <v>339</v>
      </c>
      <c r="C3594" s="20" t="s">
        <v>484</v>
      </c>
      <c r="D3594" s="20">
        <v>1</v>
      </c>
      <c r="E3594" s="20">
        <v>2</v>
      </c>
      <c r="F3594" s="20">
        <v>77</v>
      </c>
      <c r="G3594" s="20">
        <v>1</v>
      </c>
      <c r="H3594" s="106">
        <f t="shared" si="535"/>
        <v>677</v>
      </c>
      <c r="I3594" s="20">
        <v>100</v>
      </c>
      <c r="J3594" s="106">
        <f t="shared" si="534"/>
        <v>67700</v>
      </c>
      <c r="K3594" s="20">
        <v>2</v>
      </c>
      <c r="L3594" s="20"/>
      <c r="M3594" s="20"/>
      <c r="N3594" s="20">
        <v>1</v>
      </c>
      <c r="O3594" s="20"/>
      <c r="P3594" s="116">
        <v>100</v>
      </c>
      <c r="Q3594" s="106"/>
      <c r="R3594" s="106"/>
      <c r="S3594" s="20"/>
      <c r="T3594" s="20"/>
      <c r="U3594" s="106"/>
      <c r="V3594" s="106">
        <f t="shared" si="533"/>
        <v>67700</v>
      </c>
      <c r="W3594" s="106">
        <f t="shared" si="537"/>
        <v>67700</v>
      </c>
      <c r="X3594" s="107" t="s">
        <v>35</v>
      </c>
      <c r="Y3594" s="107">
        <f t="shared" si="536"/>
        <v>67700</v>
      </c>
      <c r="Z3594" s="22">
        <v>0.01</v>
      </c>
    </row>
    <row r="3595" spans="1:26" s="5" customFormat="1" ht="28.5" customHeight="1" thickBot="1" x14ac:dyDescent="0.25">
      <c r="A3595" s="20">
        <v>3050</v>
      </c>
      <c r="B3595" s="20" t="s">
        <v>339</v>
      </c>
      <c r="C3595" s="20" t="s">
        <v>485</v>
      </c>
      <c r="D3595" s="20">
        <v>5</v>
      </c>
      <c r="E3595" s="20">
        <v>3</v>
      </c>
      <c r="F3595" s="20">
        <v>80</v>
      </c>
      <c r="G3595" s="20">
        <v>1</v>
      </c>
      <c r="H3595" s="106">
        <f t="shared" si="535"/>
        <v>2380</v>
      </c>
      <c r="I3595" s="20">
        <v>100</v>
      </c>
      <c r="J3595" s="106">
        <f t="shared" si="534"/>
        <v>238000</v>
      </c>
      <c r="K3595" s="20">
        <v>2</v>
      </c>
      <c r="L3595" s="20"/>
      <c r="M3595" s="20"/>
      <c r="N3595" s="20">
        <v>1</v>
      </c>
      <c r="O3595" s="20"/>
      <c r="P3595" s="116">
        <v>100</v>
      </c>
      <c r="Q3595" s="106"/>
      <c r="R3595" s="106"/>
      <c r="S3595" s="20"/>
      <c r="T3595" s="20"/>
      <c r="U3595" s="106"/>
      <c r="V3595" s="106">
        <f t="shared" si="533"/>
        <v>238000</v>
      </c>
      <c r="W3595" s="106">
        <f t="shared" si="537"/>
        <v>238000</v>
      </c>
      <c r="X3595" s="107" t="s">
        <v>35</v>
      </c>
      <c r="Y3595" s="107">
        <f t="shared" si="536"/>
        <v>238000</v>
      </c>
      <c r="Z3595" s="22">
        <v>0.01</v>
      </c>
    </row>
    <row r="3596" spans="1:26" s="5" customFormat="1" ht="28.5" customHeight="1" thickBot="1" x14ac:dyDescent="0.25">
      <c r="A3596" s="20">
        <v>3051</v>
      </c>
      <c r="B3596" s="20" t="s">
        <v>339</v>
      </c>
      <c r="C3596" s="20" t="s">
        <v>486</v>
      </c>
      <c r="D3596" s="20">
        <v>5</v>
      </c>
      <c r="E3596" s="20">
        <v>3</v>
      </c>
      <c r="F3596" s="20">
        <v>58</v>
      </c>
      <c r="G3596" s="20">
        <v>1</v>
      </c>
      <c r="H3596" s="106">
        <f t="shared" si="535"/>
        <v>2358</v>
      </c>
      <c r="I3596" s="20">
        <v>100</v>
      </c>
      <c r="J3596" s="106">
        <f t="shared" si="534"/>
        <v>235800</v>
      </c>
      <c r="K3596" s="20">
        <v>2</v>
      </c>
      <c r="L3596" s="20"/>
      <c r="M3596" s="20"/>
      <c r="N3596" s="20">
        <v>1</v>
      </c>
      <c r="O3596" s="20"/>
      <c r="P3596" s="116">
        <v>100</v>
      </c>
      <c r="Q3596" s="106"/>
      <c r="R3596" s="106"/>
      <c r="S3596" s="20"/>
      <c r="T3596" s="20"/>
      <c r="U3596" s="106"/>
      <c r="V3596" s="106">
        <f t="shared" si="533"/>
        <v>235800</v>
      </c>
      <c r="W3596" s="106">
        <f t="shared" si="537"/>
        <v>235800</v>
      </c>
      <c r="X3596" s="107" t="s">
        <v>35</v>
      </c>
      <c r="Y3596" s="107">
        <f t="shared" si="536"/>
        <v>235800</v>
      </c>
      <c r="Z3596" s="22">
        <v>0.01</v>
      </c>
    </row>
    <row r="3597" spans="1:26" s="5" customFormat="1" ht="28.5" customHeight="1" thickBot="1" x14ac:dyDescent="0.25">
      <c r="A3597" s="20">
        <v>3052</v>
      </c>
      <c r="B3597" s="20" t="s">
        <v>339</v>
      </c>
      <c r="C3597" s="20" t="s">
        <v>487</v>
      </c>
      <c r="D3597" s="20">
        <v>5</v>
      </c>
      <c r="E3597" s="20">
        <v>3</v>
      </c>
      <c r="F3597" s="20">
        <v>80</v>
      </c>
      <c r="G3597" s="20">
        <v>1</v>
      </c>
      <c r="H3597" s="106">
        <f t="shared" si="535"/>
        <v>2380</v>
      </c>
      <c r="I3597" s="20">
        <v>100</v>
      </c>
      <c r="J3597" s="106">
        <f t="shared" si="534"/>
        <v>238000</v>
      </c>
      <c r="K3597" s="20">
        <v>2</v>
      </c>
      <c r="L3597" s="20"/>
      <c r="M3597" s="20"/>
      <c r="N3597" s="20">
        <v>1</v>
      </c>
      <c r="O3597" s="20"/>
      <c r="P3597" s="116">
        <v>100</v>
      </c>
      <c r="Q3597" s="106"/>
      <c r="R3597" s="106"/>
      <c r="S3597" s="20"/>
      <c r="T3597" s="20"/>
      <c r="U3597" s="106"/>
      <c r="V3597" s="106">
        <f t="shared" si="533"/>
        <v>238000</v>
      </c>
      <c r="W3597" s="106">
        <f t="shared" si="537"/>
        <v>238000</v>
      </c>
      <c r="X3597" s="107" t="s">
        <v>35</v>
      </c>
      <c r="Y3597" s="107">
        <f t="shared" si="536"/>
        <v>238000</v>
      </c>
      <c r="Z3597" s="22">
        <v>0.01</v>
      </c>
    </row>
    <row r="3598" spans="1:26" s="5" customFormat="1" ht="28.5" customHeight="1" thickBot="1" x14ac:dyDescent="0.25">
      <c r="A3598" s="20">
        <v>3053</v>
      </c>
      <c r="B3598" s="20" t="s">
        <v>339</v>
      </c>
      <c r="C3598" s="20" t="s">
        <v>488</v>
      </c>
      <c r="D3598" s="20">
        <v>4</v>
      </c>
      <c r="E3598" s="20">
        <v>0</v>
      </c>
      <c r="F3598" s="20">
        <v>0</v>
      </c>
      <c r="G3598" s="20">
        <v>1</v>
      </c>
      <c r="H3598" s="106">
        <f t="shared" si="535"/>
        <v>1600</v>
      </c>
      <c r="I3598" s="20">
        <v>100</v>
      </c>
      <c r="J3598" s="106">
        <f t="shared" si="534"/>
        <v>160000</v>
      </c>
      <c r="K3598" s="20">
        <v>2</v>
      </c>
      <c r="L3598" s="20"/>
      <c r="M3598" s="20"/>
      <c r="N3598" s="20">
        <v>1</v>
      </c>
      <c r="O3598" s="20"/>
      <c r="P3598" s="116">
        <v>100</v>
      </c>
      <c r="Q3598" s="106"/>
      <c r="R3598" s="106"/>
      <c r="S3598" s="20"/>
      <c r="T3598" s="20"/>
      <c r="U3598" s="106"/>
      <c r="V3598" s="106">
        <f t="shared" si="533"/>
        <v>160000</v>
      </c>
      <c r="W3598" s="106">
        <f t="shared" si="537"/>
        <v>160000</v>
      </c>
      <c r="X3598" s="107" t="s">
        <v>35</v>
      </c>
      <c r="Y3598" s="107">
        <f t="shared" si="536"/>
        <v>160000</v>
      </c>
      <c r="Z3598" s="22">
        <v>0.01</v>
      </c>
    </row>
    <row r="3599" spans="1:26" s="5" customFormat="1" ht="28.5" customHeight="1" thickBot="1" x14ac:dyDescent="0.25">
      <c r="A3599" s="20">
        <v>3054</v>
      </c>
      <c r="B3599" s="20" t="s">
        <v>339</v>
      </c>
      <c r="C3599" s="20" t="s">
        <v>489</v>
      </c>
      <c r="D3599" s="20">
        <v>4</v>
      </c>
      <c r="E3599" s="20">
        <v>0</v>
      </c>
      <c r="F3599" s="20">
        <v>0</v>
      </c>
      <c r="G3599" s="20">
        <v>1</v>
      </c>
      <c r="H3599" s="106">
        <f t="shared" si="535"/>
        <v>1600</v>
      </c>
      <c r="I3599" s="20">
        <v>100</v>
      </c>
      <c r="J3599" s="106">
        <f t="shared" si="534"/>
        <v>160000</v>
      </c>
      <c r="K3599" s="20">
        <v>2</v>
      </c>
      <c r="L3599" s="20"/>
      <c r="M3599" s="20"/>
      <c r="N3599" s="20">
        <v>1</v>
      </c>
      <c r="O3599" s="20"/>
      <c r="P3599" s="116">
        <v>100</v>
      </c>
      <c r="Q3599" s="106"/>
      <c r="R3599" s="106"/>
      <c r="S3599" s="20"/>
      <c r="T3599" s="20"/>
      <c r="U3599" s="106"/>
      <c r="V3599" s="106">
        <f t="shared" si="533"/>
        <v>160000</v>
      </c>
      <c r="W3599" s="106">
        <f t="shared" si="537"/>
        <v>160000</v>
      </c>
      <c r="X3599" s="107" t="s">
        <v>35</v>
      </c>
      <c r="Y3599" s="107">
        <f t="shared" si="536"/>
        <v>160000</v>
      </c>
      <c r="Z3599" s="22">
        <v>0.01</v>
      </c>
    </row>
    <row r="3600" spans="1:26" s="5" customFormat="1" ht="28.5" customHeight="1" thickBot="1" x14ac:dyDescent="0.25">
      <c r="A3600" s="20">
        <v>3055</v>
      </c>
      <c r="B3600" s="20" t="s">
        <v>339</v>
      </c>
      <c r="C3600" s="20" t="s">
        <v>490</v>
      </c>
      <c r="D3600" s="20">
        <v>3</v>
      </c>
      <c r="E3600" s="20">
        <v>0</v>
      </c>
      <c r="F3600" s="20">
        <v>0</v>
      </c>
      <c r="G3600" s="20">
        <v>1</v>
      </c>
      <c r="H3600" s="106">
        <f t="shared" si="535"/>
        <v>1200</v>
      </c>
      <c r="I3600" s="20">
        <v>100</v>
      </c>
      <c r="J3600" s="106">
        <f t="shared" si="534"/>
        <v>120000</v>
      </c>
      <c r="K3600" s="20">
        <v>2</v>
      </c>
      <c r="L3600" s="20"/>
      <c r="M3600" s="20"/>
      <c r="N3600" s="20">
        <v>1</v>
      </c>
      <c r="O3600" s="20"/>
      <c r="P3600" s="116">
        <v>100</v>
      </c>
      <c r="Q3600" s="106"/>
      <c r="R3600" s="106"/>
      <c r="S3600" s="20"/>
      <c r="T3600" s="20"/>
      <c r="U3600" s="106"/>
      <c r="V3600" s="106">
        <f t="shared" si="533"/>
        <v>120000</v>
      </c>
      <c r="W3600" s="106">
        <f t="shared" si="537"/>
        <v>120000</v>
      </c>
      <c r="X3600" s="107" t="s">
        <v>35</v>
      </c>
      <c r="Y3600" s="107">
        <f t="shared" si="536"/>
        <v>120000</v>
      </c>
      <c r="Z3600" s="22">
        <v>0.01</v>
      </c>
    </row>
    <row r="3601" spans="1:26" s="5" customFormat="1" ht="28.5" customHeight="1" thickBot="1" x14ac:dyDescent="0.25">
      <c r="A3601" s="20">
        <v>3056</v>
      </c>
      <c r="B3601" s="20" t="s">
        <v>339</v>
      </c>
      <c r="C3601" s="20" t="s">
        <v>491</v>
      </c>
      <c r="D3601" s="20">
        <v>3</v>
      </c>
      <c r="E3601" s="20">
        <v>0</v>
      </c>
      <c r="F3601" s="20">
        <v>0</v>
      </c>
      <c r="G3601" s="20">
        <v>1</v>
      </c>
      <c r="H3601" s="106">
        <f t="shared" si="535"/>
        <v>1200</v>
      </c>
      <c r="I3601" s="20">
        <v>100</v>
      </c>
      <c r="J3601" s="106">
        <f t="shared" si="534"/>
        <v>120000</v>
      </c>
      <c r="K3601" s="20">
        <v>2</v>
      </c>
      <c r="L3601" s="20"/>
      <c r="M3601" s="20"/>
      <c r="N3601" s="20">
        <v>1</v>
      </c>
      <c r="O3601" s="20"/>
      <c r="P3601" s="116">
        <v>100</v>
      </c>
      <c r="Q3601" s="106"/>
      <c r="R3601" s="106"/>
      <c r="S3601" s="20"/>
      <c r="T3601" s="20"/>
      <c r="U3601" s="106"/>
      <c r="V3601" s="106">
        <f t="shared" si="533"/>
        <v>120000</v>
      </c>
      <c r="W3601" s="106">
        <f t="shared" si="537"/>
        <v>120000</v>
      </c>
      <c r="X3601" s="107" t="s">
        <v>35</v>
      </c>
      <c r="Y3601" s="107">
        <f t="shared" si="536"/>
        <v>120000</v>
      </c>
      <c r="Z3601" s="22">
        <v>0.01</v>
      </c>
    </row>
    <row r="3602" spans="1:26" s="5" customFormat="1" ht="28.5" customHeight="1" thickBot="1" x14ac:dyDescent="0.25">
      <c r="A3602" s="20"/>
      <c r="B3602" s="20" t="s">
        <v>339</v>
      </c>
      <c r="C3602" s="20" t="s">
        <v>492</v>
      </c>
      <c r="D3602" s="20">
        <v>5</v>
      </c>
      <c r="E3602" s="20">
        <v>0</v>
      </c>
      <c r="F3602" s="20">
        <v>0</v>
      </c>
      <c r="G3602" s="20">
        <v>1</v>
      </c>
      <c r="H3602" s="106">
        <f t="shared" si="535"/>
        <v>2000</v>
      </c>
      <c r="I3602" s="20">
        <v>100</v>
      </c>
      <c r="J3602" s="106">
        <f t="shared" si="534"/>
        <v>200000</v>
      </c>
      <c r="K3602" s="20">
        <v>2</v>
      </c>
      <c r="L3602" s="20"/>
      <c r="M3602" s="20"/>
      <c r="N3602" s="20">
        <v>1</v>
      </c>
      <c r="O3602" s="20"/>
      <c r="P3602" s="116">
        <v>100</v>
      </c>
      <c r="Q3602" s="106"/>
      <c r="R3602" s="106"/>
      <c r="S3602" s="20"/>
      <c r="T3602" s="20"/>
      <c r="U3602" s="106"/>
      <c r="V3602" s="106">
        <f t="shared" si="533"/>
        <v>200000</v>
      </c>
      <c r="W3602" s="106">
        <f t="shared" si="537"/>
        <v>200000</v>
      </c>
      <c r="X3602" s="107" t="s">
        <v>35</v>
      </c>
      <c r="Y3602" s="107">
        <f t="shared" si="536"/>
        <v>200000</v>
      </c>
      <c r="Z3602" s="22">
        <v>0.01</v>
      </c>
    </row>
    <row r="3603" spans="1:26" s="5" customFormat="1" ht="28.5" customHeight="1" thickBot="1" x14ac:dyDescent="0.25">
      <c r="A3603" s="20">
        <v>3058</v>
      </c>
      <c r="B3603" s="20" t="s">
        <v>339</v>
      </c>
      <c r="C3603" s="20" t="s">
        <v>493</v>
      </c>
      <c r="D3603" s="20">
        <v>3</v>
      </c>
      <c r="E3603" s="20">
        <v>0</v>
      </c>
      <c r="F3603" s="20">
        <v>0</v>
      </c>
      <c r="G3603" s="20">
        <v>1</v>
      </c>
      <c r="H3603" s="106">
        <f t="shared" si="535"/>
        <v>1200</v>
      </c>
      <c r="I3603" s="20">
        <v>100</v>
      </c>
      <c r="J3603" s="106">
        <f t="shared" si="534"/>
        <v>120000</v>
      </c>
      <c r="K3603" s="20">
        <v>2</v>
      </c>
      <c r="L3603" s="20"/>
      <c r="M3603" s="20"/>
      <c r="N3603" s="20">
        <v>1</v>
      </c>
      <c r="O3603" s="20"/>
      <c r="P3603" s="116">
        <v>100</v>
      </c>
      <c r="Q3603" s="106"/>
      <c r="R3603" s="106"/>
      <c r="S3603" s="20"/>
      <c r="T3603" s="20"/>
      <c r="U3603" s="106"/>
      <c r="V3603" s="106">
        <f t="shared" si="533"/>
        <v>120000</v>
      </c>
      <c r="W3603" s="106">
        <f t="shared" si="537"/>
        <v>120000</v>
      </c>
      <c r="X3603" s="107" t="s">
        <v>35</v>
      </c>
      <c r="Y3603" s="107">
        <f t="shared" si="536"/>
        <v>120000</v>
      </c>
      <c r="Z3603" s="22">
        <v>0.01</v>
      </c>
    </row>
    <row r="3604" spans="1:26" s="5" customFormat="1" ht="28.5" customHeight="1" thickBot="1" x14ac:dyDescent="0.25">
      <c r="A3604" s="20">
        <v>3059</v>
      </c>
      <c r="B3604" s="20" t="s">
        <v>339</v>
      </c>
      <c r="C3604" s="20" t="s">
        <v>494</v>
      </c>
      <c r="D3604" s="20">
        <v>2</v>
      </c>
      <c r="E3604" s="20">
        <v>0</v>
      </c>
      <c r="F3604" s="20">
        <v>0</v>
      </c>
      <c r="G3604" s="20">
        <v>1</v>
      </c>
      <c r="H3604" s="106">
        <f t="shared" si="535"/>
        <v>800</v>
      </c>
      <c r="I3604" s="20">
        <v>100</v>
      </c>
      <c r="J3604" s="106">
        <f t="shared" si="534"/>
        <v>80000</v>
      </c>
      <c r="K3604" s="20">
        <v>2</v>
      </c>
      <c r="L3604" s="20"/>
      <c r="M3604" s="20"/>
      <c r="N3604" s="20">
        <v>1</v>
      </c>
      <c r="O3604" s="20"/>
      <c r="P3604" s="116">
        <v>100</v>
      </c>
      <c r="Q3604" s="106"/>
      <c r="R3604" s="106"/>
      <c r="S3604" s="20"/>
      <c r="T3604" s="20"/>
      <c r="U3604" s="106"/>
      <c r="V3604" s="106">
        <f t="shared" si="533"/>
        <v>80000</v>
      </c>
      <c r="W3604" s="106">
        <f t="shared" si="537"/>
        <v>80000</v>
      </c>
      <c r="X3604" s="107" t="s">
        <v>35</v>
      </c>
      <c r="Y3604" s="107">
        <f t="shared" si="536"/>
        <v>80000</v>
      </c>
      <c r="Z3604" s="22">
        <v>0.01</v>
      </c>
    </row>
    <row r="3605" spans="1:26" s="5" customFormat="1" ht="28.5" customHeight="1" thickBot="1" x14ac:dyDescent="0.25">
      <c r="A3605" s="20">
        <v>3060</v>
      </c>
      <c r="B3605" s="20" t="s">
        <v>339</v>
      </c>
      <c r="C3605" s="20" t="s">
        <v>495</v>
      </c>
      <c r="D3605" s="20">
        <v>5</v>
      </c>
      <c r="E3605" s="20">
        <v>1</v>
      </c>
      <c r="F3605" s="20">
        <v>50</v>
      </c>
      <c r="G3605" s="20">
        <v>1</v>
      </c>
      <c r="H3605" s="106">
        <f t="shared" si="535"/>
        <v>2150</v>
      </c>
      <c r="I3605" s="20">
        <v>100</v>
      </c>
      <c r="J3605" s="106">
        <f t="shared" si="534"/>
        <v>215000</v>
      </c>
      <c r="K3605" s="20">
        <v>2</v>
      </c>
      <c r="L3605" s="20"/>
      <c r="M3605" s="20"/>
      <c r="N3605" s="20">
        <v>1</v>
      </c>
      <c r="O3605" s="20"/>
      <c r="P3605" s="116">
        <v>100</v>
      </c>
      <c r="Q3605" s="106"/>
      <c r="R3605" s="106"/>
      <c r="S3605" s="20"/>
      <c r="T3605" s="20"/>
      <c r="U3605" s="106"/>
      <c r="V3605" s="106">
        <f t="shared" si="533"/>
        <v>215000</v>
      </c>
      <c r="W3605" s="106">
        <f t="shared" si="537"/>
        <v>215000</v>
      </c>
      <c r="X3605" s="107" t="s">
        <v>35</v>
      </c>
      <c r="Y3605" s="107">
        <f t="shared" si="536"/>
        <v>215000</v>
      </c>
      <c r="Z3605" s="22">
        <v>0.01</v>
      </c>
    </row>
    <row r="3606" spans="1:26" s="5" customFormat="1" ht="28.5" customHeight="1" thickBot="1" x14ac:dyDescent="0.25">
      <c r="A3606" s="20">
        <v>3061</v>
      </c>
      <c r="B3606" s="20" t="s">
        <v>339</v>
      </c>
      <c r="C3606" s="20" t="s">
        <v>496</v>
      </c>
      <c r="D3606" s="20">
        <v>5</v>
      </c>
      <c r="E3606" s="20">
        <v>0</v>
      </c>
      <c r="F3606" s="20">
        <v>0</v>
      </c>
      <c r="G3606" s="20">
        <v>1</v>
      </c>
      <c r="H3606" s="106">
        <f t="shared" si="535"/>
        <v>2000</v>
      </c>
      <c r="I3606" s="20">
        <v>100</v>
      </c>
      <c r="J3606" s="106">
        <f t="shared" si="534"/>
        <v>200000</v>
      </c>
      <c r="K3606" s="20">
        <v>2</v>
      </c>
      <c r="L3606" s="20"/>
      <c r="M3606" s="20"/>
      <c r="N3606" s="20">
        <v>1</v>
      </c>
      <c r="O3606" s="20"/>
      <c r="P3606" s="116">
        <v>100</v>
      </c>
      <c r="Q3606" s="106"/>
      <c r="R3606" s="106"/>
      <c r="S3606" s="20"/>
      <c r="T3606" s="20"/>
      <c r="U3606" s="106"/>
      <c r="V3606" s="106">
        <f t="shared" ref="V3606:V3669" si="539">U3606+J3606</f>
        <v>200000</v>
      </c>
      <c r="W3606" s="106">
        <f t="shared" si="537"/>
        <v>200000</v>
      </c>
      <c r="X3606" s="107" t="s">
        <v>35</v>
      </c>
      <c r="Y3606" s="107">
        <f t="shared" si="536"/>
        <v>200000</v>
      </c>
      <c r="Z3606" s="22">
        <v>0.01</v>
      </c>
    </row>
    <row r="3607" spans="1:26" s="5" customFormat="1" ht="28.5" customHeight="1" thickBot="1" x14ac:dyDescent="0.25">
      <c r="A3607" s="20">
        <v>3062</v>
      </c>
      <c r="B3607" s="20" t="s">
        <v>339</v>
      </c>
      <c r="C3607" s="20" t="s">
        <v>497</v>
      </c>
      <c r="D3607" s="20">
        <v>10</v>
      </c>
      <c r="E3607" s="20">
        <v>0</v>
      </c>
      <c r="F3607" s="20">
        <v>0</v>
      </c>
      <c r="G3607" s="20">
        <v>1</v>
      </c>
      <c r="H3607" s="106">
        <f t="shared" si="535"/>
        <v>4000</v>
      </c>
      <c r="I3607" s="20">
        <v>100</v>
      </c>
      <c r="J3607" s="106">
        <f t="shared" si="534"/>
        <v>400000</v>
      </c>
      <c r="K3607" s="20">
        <v>2</v>
      </c>
      <c r="L3607" s="20"/>
      <c r="M3607" s="20"/>
      <c r="N3607" s="20">
        <v>1</v>
      </c>
      <c r="O3607" s="20"/>
      <c r="P3607" s="116">
        <v>100</v>
      </c>
      <c r="Q3607" s="106"/>
      <c r="R3607" s="106"/>
      <c r="S3607" s="20"/>
      <c r="T3607" s="20"/>
      <c r="U3607" s="106"/>
      <c r="V3607" s="106">
        <f t="shared" si="539"/>
        <v>400000</v>
      </c>
      <c r="W3607" s="106">
        <f t="shared" si="537"/>
        <v>400000</v>
      </c>
      <c r="X3607" s="107" t="s">
        <v>35</v>
      </c>
      <c r="Y3607" s="107">
        <f t="shared" si="536"/>
        <v>400000</v>
      </c>
      <c r="Z3607" s="22">
        <v>0.01</v>
      </c>
    </row>
    <row r="3608" spans="1:26" s="5" customFormat="1" ht="28.5" customHeight="1" thickBot="1" x14ac:dyDescent="0.25">
      <c r="A3608" s="20">
        <v>3063</v>
      </c>
      <c r="B3608" s="20" t="s">
        <v>339</v>
      </c>
      <c r="C3608" s="20" t="s">
        <v>498</v>
      </c>
      <c r="D3608" s="20">
        <v>6</v>
      </c>
      <c r="E3608" s="20">
        <v>0</v>
      </c>
      <c r="F3608" s="20">
        <v>0</v>
      </c>
      <c r="G3608" s="20">
        <v>1</v>
      </c>
      <c r="H3608" s="106">
        <f t="shared" si="535"/>
        <v>2400</v>
      </c>
      <c r="I3608" s="20">
        <v>100</v>
      </c>
      <c r="J3608" s="106">
        <f t="shared" si="534"/>
        <v>240000</v>
      </c>
      <c r="K3608" s="20">
        <v>2</v>
      </c>
      <c r="L3608" s="20"/>
      <c r="M3608" s="20"/>
      <c r="N3608" s="20">
        <v>1</v>
      </c>
      <c r="O3608" s="20"/>
      <c r="P3608" s="116">
        <v>100</v>
      </c>
      <c r="Q3608" s="106"/>
      <c r="R3608" s="106"/>
      <c r="S3608" s="20"/>
      <c r="T3608" s="20"/>
      <c r="U3608" s="106"/>
      <c r="V3608" s="106">
        <f t="shared" si="539"/>
        <v>240000</v>
      </c>
      <c r="W3608" s="106">
        <f t="shared" si="537"/>
        <v>240000</v>
      </c>
      <c r="X3608" s="107" t="s">
        <v>35</v>
      </c>
      <c r="Y3608" s="107">
        <f t="shared" si="536"/>
        <v>240000</v>
      </c>
      <c r="Z3608" s="22">
        <v>0.01</v>
      </c>
    </row>
    <row r="3609" spans="1:26" s="5" customFormat="1" ht="28.5" customHeight="1" thickBot="1" x14ac:dyDescent="0.25">
      <c r="A3609" s="20">
        <v>3064</v>
      </c>
      <c r="B3609" s="20" t="s">
        <v>339</v>
      </c>
      <c r="C3609" s="20" t="s">
        <v>499</v>
      </c>
      <c r="D3609" s="20">
        <v>7</v>
      </c>
      <c r="E3609" s="20">
        <v>0</v>
      </c>
      <c r="F3609" s="20">
        <v>0</v>
      </c>
      <c r="G3609" s="20">
        <v>1</v>
      </c>
      <c r="H3609" s="106">
        <f t="shared" si="535"/>
        <v>2800</v>
      </c>
      <c r="I3609" s="20">
        <v>100</v>
      </c>
      <c r="J3609" s="106">
        <f t="shared" si="534"/>
        <v>280000</v>
      </c>
      <c r="K3609" s="20">
        <v>2</v>
      </c>
      <c r="L3609" s="20"/>
      <c r="M3609" s="20"/>
      <c r="N3609" s="20">
        <v>1</v>
      </c>
      <c r="O3609" s="20"/>
      <c r="P3609" s="116">
        <v>100</v>
      </c>
      <c r="Q3609" s="106"/>
      <c r="R3609" s="106"/>
      <c r="S3609" s="20"/>
      <c r="T3609" s="20"/>
      <c r="U3609" s="106"/>
      <c r="V3609" s="106">
        <f t="shared" si="539"/>
        <v>280000</v>
      </c>
      <c r="W3609" s="106">
        <f t="shared" si="537"/>
        <v>280000</v>
      </c>
      <c r="X3609" s="107" t="s">
        <v>35</v>
      </c>
      <c r="Y3609" s="107">
        <f t="shared" si="536"/>
        <v>280000</v>
      </c>
      <c r="Z3609" s="22">
        <v>0.01</v>
      </c>
    </row>
    <row r="3610" spans="1:26" s="5" customFormat="1" ht="28.5" customHeight="1" thickBot="1" x14ac:dyDescent="0.25">
      <c r="A3610" s="20">
        <v>3065</v>
      </c>
      <c r="B3610" s="20" t="s">
        <v>339</v>
      </c>
      <c r="C3610" s="20" t="s">
        <v>500</v>
      </c>
      <c r="D3610" s="20">
        <v>4</v>
      </c>
      <c r="E3610" s="20">
        <v>0</v>
      </c>
      <c r="F3610" s="20">
        <v>0</v>
      </c>
      <c r="G3610" s="20">
        <v>1</v>
      </c>
      <c r="H3610" s="106">
        <f t="shared" si="535"/>
        <v>1600</v>
      </c>
      <c r="I3610" s="20">
        <v>100</v>
      </c>
      <c r="J3610" s="106">
        <f t="shared" si="534"/>
        <v>160000</v>
      </c>
      <c r="K3610" s="20">
        <v>2</v>
      </c>
      <c r="L3610" s="20"/>
      <c r="M3610" s="20"/>
      <c r="N3610" s="20">
        <v>1</v>
      </c>
      <c r="O3610" s="20"/>
      <c r="P3610" s="116">
        <v>100</v>
      </c>
      <c r="Q3610" s="106"/>
      <c r="R3610" s="106"/>
      <c r="S3610" s="20"/>
      <c r="T3610" s="20"/>
      <c r="U3610" s="106"/>
      <c r="V3610" s="106">
        <f t="shared" si="539"/>
        <v>160000</v>
      </c>
      <c r="W3610" s="106">
        <f t="shared" si="537"/>
        <v>160000</v>
      </c>
      <c r="X3610" s="107" t="s">
        <v>35</v>
      </c>
      <c r="Y3610" s="107">
        <f t="shared" si="536"/>
        <v>160000</v>
      </c>
      <c r="Z3610" s="22">
        <v>0.01</v>
      </c>
    </row>
    <row r="3611" spans="1:26" s="5" customFormat="1" ht="28.5" customHeight="1" thickBot="1" x14ac:dyDescent="0.25">
      <c r="A3611" s="20">
        <v>3066</v>
      </c>
      <c r="B3611" s="20" t="s">
        <v>339</v>
      </c>
      <c r="C3611" s="20" t="s">
        <v>501</v>
      </c>
      <c r="D3611" s="20">
        <v>4</v>
      </c>
      <c r="E3611" s="20">
        <v>2</v>
      </c>
      <c r="F3611" s="20">
        <v>75</v>
      </c>
      <c r="G3611" s="20">
        <v>1</v>
      </c>
      <c r="H3611" s="106">
        <f t="shared" si="535"/>
        <v>1875</v>
      </c>
      <c r="I3611" s="20">
        <v>100</v>
      </c>
      <c r="J3611" s="106">
        <f t="shared" si="534"/>
        <v>187500</v>
      </c>
      <c r="K3611" s="20">
        <v>2</v>
      </c>
      <c r="L3611" s="20"/>
      <c r="M3611" s="20"/>
      <c r="N3611" s="20">
        <v>1</v>
      </c>
      <c r="O3611" s="20"/>
      <c r="P3611" s="116">
        <v>100</v>
      </c>
      <c r="Q3611" s="106"/>
      <c r="R3611" s="106"/>
      <c r="S3611" s="20"/>
      <c r="T3611" s="20"/>
      <c r="U3611" s="106"/>
      <c r="V3611" s="106">
        <f t="shared" si="539"/>
        <v>187500</v>
      </c>
      <c r="W3611" s="106">
        <f t="shared" si="537"/>
        <v>187500</v>
      </c>
      <c r="X3611" s="107" t="s">
        <v>35</v>
      </c>
      <c r="Y3611" s="107">
        <f t="shared" si="536"/>
        <v>187500</v>
      </c>
      <c r="Z3611" s="22">
        <v>0.01</v>
      </c>
    </row>
    <row r="3612" spans="1:26" s="5" customFormat="1" ht="28.5" customHeight="1" thickBot="1" x14ac:dyDescent="0.25">
      <c r="A3612" s="20">
        <v>3067</v>
      </c>
      <c r="B3612" s="20" t="s">
        <v>339</v>
      </c>
      <c r="C3612" s="20" t="s">
        <v>502</v>
      </c>
      <c r="D3612" s="20">
        <v>6</v>
      </c>
      <c r="E3612" s="20">
        <v>1</v>
      </c>
      <c r="F3612" s="20">
        <v>0</v>
      </c>
      <c r="G3612" s="20">
        <v>1</v>
      </c>
      <c r="H3612" s="106">
        <f t="shared" si="535"/>
        <v>2500</v>
      </c>
      <c r="I3612" s="20">
        <v>100</v>
      </c>
      <c r="J3612" s="106">
        <f t="shared" si="534"/>
        <v>250000</v>
      </c>
      <c r="K3612" s="20">
        <v>2</v>
      </c>
      <c r="L3612" s="20"/>
      <c r="M3612" s="20"/>
      <c r="N3612" s="20">
        <v>1</v>
      </c>
      <c r="O3612" s="20"/>
      <c r="P3612" s="116">
        <v>100</v>
      </c>
      <c r="Q3612" s="106"/>
      <c r="R3612" s="106"/>
      <c r="S3612" s="20"/>
      <c r="T3612" s="20"/>
      <c r="U3612" s="106"/>
      <c r="V3612" s="106">
        <f t="shared" si="539"/>
        <v>250000</v>
      </c>
      <c r="W3612" s="106">
        <f t="shared" si="537"/>
        <v>250000</v>
      </c>
      <c r="X3612" s="107" t="s">
        <v>35</v>
      </c>
      <c r="Y3612" s="107">
        <f t="shared" si="536"/>
        <v>250000</v>
      </c>
      <c r="Z3612" s="22">
        <v>0.01</v>
      </c>
    </row>
    <row r="3613" spans="1:26" s="5" customFormat="1" ht="28.5" customHeight="1" thickBot="1" x14ac:dyDescent="0.25">
      <c r="A3613" s="20">
        <v>3068</v>
      </c>
      <c r="B3613" s="20" t="s">
        <v>339</v>
      </c>
      <c r="C3613" s="20" t="s">
        <v>503</v>
      </c>
      <c r="D3613" s="20">
        <v>15</v>
      </c>
      <c r="E3613" s="20">
        <v>0</v>
      </c>
      <c r="F3613" s="20">
        <v>0</v>
      </c>
      <c r="G3613" s="20">
        <v>1</v>
      </c>
      <c r="H3613" s="106">
        <f t="shared" si="535"/>
        <v>6000</v>
      </c>
      <c r="I3613" s="20">
        <v>100</v>
      </c>
      <c r="J3613" s="106">
        <f t="shared" si="534"/>
        <v>600000</v>
      </c>
      <c r="K3613" s="20">
        <v>1</v>
      </c>
      <c r="L3613" s="20"/>
      <c r="M3613" s="20"/>
      <c r="N3613" s="20">
        <v>1</v>
      </c>
      <c r="O3613" s="20"/>
      <c r="P3613" s="116">
        <v>100</v>
      </c>
      <c r="Q3613" s="106"/>
      <c r="R3613" s="106"/>
      <c r="S3613" s="20"/>
      <c r="T3613" s="20"/>
      <c r="U3613" s="106"/>
      <c r="V3613" s="106">
        <f t="shared" si="539"/>
        <v>600000</v>
      </c>
      <c r="W3613" s="106">
        <f t="shared" si="537"/>
        <v>600000</v>
      </c>
      <c r="X3613" s="107" t="s">
        <v>35</v>
      </c>
      <c r="Y3613" s="107">
        <f t="shared" si="536"/>
        <v>600000</v>
      </c>
      <c r="Z3613" s="22">
        <v>0.01</v>
      </c>
    </row>
    <row r="3614" spans="1:26" s="5" customFormat="1" ht="28.5" customHeight="1" thickBot="1" x14ac:dyDescent="0.25">
      <c r="A3614" s="20">
        <v>3069</v>
      </c>
      <c r="B3614" s="20" t="s">
        <v>339</v>
      </c>
      <c r="C3614" s="20" t="s">
        <v>504</v>
      </c>
      <c r="D3614" s="20">
        <v>1</v>
      </c>
      <c r="E3614" s="20">
        <v>0</v>
      </c>
      <c r="F3614" s="20">
        <v>0</v>
      </c>
      <c r="G3614" s="20">
        <v>1</v>
      </c>
      <c r="H3614" s="106">
        <f t="shared" si="535"/>
        <v>400</v>
      </c>
      <c r="I3614" s="20">
        <v>100</v>
      </c>
      <c r="J3614" s="106">
        <f t="shared" si="534"/>
        <v>40000</v>
      </c>
      <c r="K3614" s="20">
        <v>2</v>
      </c>
      <c r="L3614" s="20"/>
      <c r="M3614" s="20"/>
      <c r="N3614" s="20">
        <v>1</v>
      </c>
      <c r="O3614" s="20"/>
      <c r="P3614" s="116">
        <v>100</v>
      </c>
      <c r="Q3614" s="106"/>
      <c r="R3614" s="106"/>
      <c r="S3614" s="20"/>
      <c r="T3614" s="20"/>
      <c r="U3614" s="106"/>
      <c r="V3614" s="106">
        <f t="shared" si="539"/>
        <v>40000</v>
      </c>
      <c r="W3614" s="106">
        <f t="shared" si="537"/>
        <v>40000</v>
      </c>
      <c r="X3614" s="107" t="s">
        <v>35</v>
      </c>
      <c r="Y3614" s="107">
        <f t="shared" si="536"/>
        <v>40000</v>
      </c>
      <c r="Z3614" s="22">
        <v>0.01</v>
      </c>
    </row>
    <row r="3615" spans="1:26" s="5" customFormat="1" ht="28.5" customHeight="1" thickBot="1" x14ac:dyDescent="0.25">
      <c r="A3615" s="20">
        <v>3070</v>
      </c>
      <c r="B3615" s="20" t="s">
        <v>339</v>
      </c>
      <c r="C3615" s="20" t="s">
        <v>505</v>
      </c>
      <c r="D3615" s="20">
        <v>5</v>
      </c>
      <c r="E3615" s="20">
        <v>0</v>
      </c>
      <c r="F3615" s="20">
        <v>0</v>
      </c>
      <c r="G3615" s="20">
        <v>1</v>
      </c>
      <c r="H3615" s="106">
        <f t="shared" si="535"/>
        <v>2000</v>
      </c>
      <c r="I3615" s="20">
        <v>100</v>
      </c>
      <c r="J3615" s="106">
        <f t="shared" si="534"/>
        <v>200000</v>
      </c>
      <c r="K3615" s="20">
        <v>2</v>
      </c>
      <c r="L3615" s="20"/>
      <c r="M3615" s="20"/>
      <c r="N3615" s="20">
        <v>1</v>
      </c>
      <c r="O3615" s="20"/>
      <c r="P3615" s="116">
        <v>100</v>
      </c>
      <c r="Q3615" s="106"/>
      <c r="R3615" s="106"/>
      <c r="S3615" s="20"/>
      <c r="T3615" s="20"/>
      <c r="U3615" s="106"/>
      <c r="V3615" s="106">
        <f t="shared" si="539"/>
        <v>200000</v>
      </c>
      <c r="W3615" s="106">
        <f t="shared" si="537"/>
        <v>200000</v>
      </c>
      <c r="X3615" s="107" t="s">
        <v>35</v>
      </c>
      <c r="Y3615" s="107">
        <f t="shared" si="536"/>
        <v>200000</v>
      </c>
      <c r="Z3615" s="22">
        <v>0.01</v>
      </c>
    </row>
    <row r="3616" spans="1:26" s="5" customFormat="1" ht="28.5" customHeight="1" thickBot="1" x14ac:dyDescent="0.25">
      <c r="A3616" s="20">
        <v>3071</v>
      </c>
      <c r="B3616" s="20" t="s">
        <v>339</v>
      </c>
      <c r="C3616" s="20" t="s">
        <v>506</v>
      </c>
      <c r="D3616" s="20">
        <v>25</v>
      </c>
      <c r="E3616" s="20">
        <v>0</v>
      </c>
      <c r="F3616" s="20">
        <v>0</v>
      </c>
      <c r="G3616" s="20">
        <v>1</v>
      </c>
      <c r="H3616" s="106">
        <f t="shared" si="535"/>
        <v>10000</v>
      </c>
      <c r="I3616" s="20">
        <v>100</v>
      </c>
      <c r="J3616" s="106">
        <f t="shared" si="534"/>
        <v>1000000</v>
      </c>
      <c r="K3616" s="20">
        <v>2</v>
      </c>
      <c r="L3616" s="20"/>
      <c r="M3616" s="20"/>
      <c r="N3616" s="20">
        <v>1</v>
      </c>
      <c r="O3616" s="20"/>
      <c r="P3616" s="116">
        <v>100</v>
      </c>
      <c r="Q3616" s="106"/>
      <c r="R3616" s="106"/>
      <c r="S3616" s="20"/>
      <c r="T3616" s="20"/>
      <c r="U3616" s="106"/>
      <c r="V3616" s="106">
        <f t="shared" si="539"/>
        <v>1000000</v>
      </c>
      <c r="W3616" s="106">
        <f t="shared" si="537"/>
        <v>1000000</v>
      </c>
      <c r="X3616" s="107" t="s">
        <v>35</v>
      </c>
      <c r="Y3616" s="107">
        <f t="shared" si="536"/>
        <v>1000000</v>
      </c>
      <c r="Z3616" s="22">
        <v>0.01</v>
      </c>
    </row>
    <row r="3617" spans="1:26" s="5" customFormat="1" ht="28.5" customHeight="1" thickBot="1" x14ac:dyDescent="0.25">
      <c r="A3617" s="20">
        <v>3072</v>
      </c>
      <c r="B3617" s="20" t="s">
        <v>339</v>
      </c>
      <c r="C3617" s="20" t="s">
        <v>507</v>
      </c>
      <c r="D3617" s="20">
        <v>6</v>
      </c>
      <c r="E3617" s="20">
        <v>0</v>
      </c>
      <c r="F3617" s="20">
        <v>0</v>
      </c>
      <c r="G3617" s="20">
        <v>1</v>
      </c>
      <c r="H3617" s="106">
        <f t="shared" si="535"/>
        <v>2400</v>
      </c>
      <c r="I3617" s="20">
        <v>100</v>
      </c>
      <c r="J3617" s="106">
        <f t="shared" si="534"/>
        <v>240000</v>
      </c>
      <c r="K3617" s="20">
        <v>2</v>
      </c>
      <c r="L3617" s="20"/>
      <c r="M3617" s="20"/>
      <c r="N3617" s="20">
        <v>1</v>
      </c>
      <c r="O3617" s="20"/>
      <c r="P3617" s="116">
        <v>100</v>
      </c>
      <c r="Q3617" s="106"/>
      <c r="R3617" s="106"/>
      <c r="S3617" s="20"/>
      <c r="T3617" s="20"/>
      <c r="U3617" s="106"/>
      <c r="V3617" s="106">
        <f t="shared" si="539"/>
        <v>240000</v>
      </c>
      <c r="W3617" s="106">
        <f t="shared" si="537"/>
        <v>240000</v>
      </c>
      <c r="X3617" s="107" t="s">
        <v>35</v>
      </c>
      <c r="Y3617" s="107">
        <f t="shared" si="536"/>
        <v>240000</v>
      </c>
      <c r="Z3617" s="22">
        <v>0.01</v>
      </c>
    </row>
    <row r="3618" spans="1:26" s="5" customFormat="1" ht="28.5" customHeight="1" thickBot="1" x14ac:dyDescent="0.25">
      <c r="A3618" s="20">
        <v>3073</v>
      </c>
      <c r="B3618" s="20" t="s">
        <v>339</v>
      </c>
      <c r="C3618" s="20" t="s">
        <v>508</v>
      </c>
      <c r="D3618" s="20">
        <v>8</v>
      </c>
      <c r="E3618" s="20">
        <v>0</v>
      </c>
      <c r="F3618" s="20">
        <v>0</v>
      </c>
      <c r="G3618" s="20">
        <v>1</v>
      </c>
      <c r="H3618" s="106">
        <f t="shared" si="535"/>
        <v>3200</v>
      </c>
      <c r="I3618" s="20">
        <v>100</v>
      </c>
      <c r="J3618" s="106">
        <f t="shared" si="534"/>
        <v>320000</v>
      </c>
      <c r="K3618" s="20">
        <v>2</v>
      </c>
      <c r="L3618" s="20"/>
      <c r="M3618" s="20"/>
      <c r="N3618" s="20">
        <v>1</v>
      </c>
      <c r="O3618" s="20"/>
      <c r="P3618" s="116">
        <v>100</v>
      </c>
      <c r="Q3618" s="106"/>
      <c r="R3618" s="106"/>
      <c r="S3618" s="20"/>
      <c r="T3618" s="20"/>
      <c r="U3618" s="106"/>
      <c r="V3618" s="106">
        <f t="shared" si="539"/>
        <v>320000</v>
      </c>
      <c r="W3618" s="106">
        <f t="shared" si="537"/>
        <v>320000</v>
      </c>
      <c r="X3618" s="107" t="s">
        <v>35</v>
      </c>
      <c r="Y3618" s="107">
        <f t="shared" si="536"/>
        <v>320000</v>
      </c>
      <c r="Z3618" s="22">
        <v>0.01</v>
      </c>
    </row>
    <row r="3619" spans="1:26" s="5" customFormat="1" ht="28.5" customHeight="1" thickBot="1" x14ac:dyDescent="0.25">
      <c r="A3619" s="20">
        <v>3074</v>
      </c>
      <c r="B3619" s="20" t="s">
        <v>339</v>
      </c>
      <c r="C3619" s="20" t="s">
        <v>509</v>
      </c>
      <c r="D3619" s="20">
        <v>5</v>
      </c>
      <c r="E3619" s="20">
        <v>0</v>
      </c>
      <c r="F3619" s="20">
        <v>0</v>
      </c>
      <c r="G3619" s="20">
        <v>1</v>
      </c>
      <c r="H3619" s="106">
        <f t="shared" si="535"/>
        <v>2000</v>
      </c>
      <c r="I3619" s="20">
        <v>100</v>
      </c>
      <c r="J3619" s="106">
        <f t="shared" si="534"/>
        <v>200000</v>
      </c>
      <c r="K3619" s="20">
        <v>2</v>
      </c>
      <c r="L3619" s="20"/>
      <c r="M3619" s="20"/>
      <c r="N3619" s="20">
        <v>1</v>
      </c>
      <c r="O3619" s="20"/>
      <c r="P3619" s="116">
        <v>100</v>
      </c>
      <c r="Q3619" s="106"/>
      <c r="R3619" s="106"/>
      <c r="S3619" s="20"/>
      <c r="T3619" s="20"/>
      <c r="U3619" s="106"/>
      <c r="V3619" s="106">
        <f t="shared" si="539"/>
        <v>200000</v>
      </c>
      <c r="W3619" s="106">
        <f t="shared" si="537"/>
        <v>200000</v>
      </c>
      <c r="X3619" s="107" t="s">
        <v>35</v>
      </c>
      <c r="Y3619" s="107">
        <f t="shared" si="536"/>
        <v>200000</v>
      </c>
      <c r="Z3619" s="22">
        <v>0.01</v>
      </c>
    </row>
    <row r="3620" spans="1:26" s="5" customFormat="1" ht="28.5" customHeight="1" thickBot="1" x14ac:dyDescent="0.25">
      <c r="A3620" s="20">
        <v>3075</v>
      </c>
      <c r="B3620" s="20" t="s">
        <v>339</v>
      </c>
      <c r="C3620" s="20" t="s">
        <v>510</v>
      </c>
      <c r="D3620" s="20">
        <v>12</v>
      </c>
      <c r="E3620" s="20">
        <v>0</v>
      </c>
      <c r="F3620" s="20">
        <v>0</v>
      </c>
      <c r="G3620" s="20">
        <v>1</v>
      </c>
      <c r="H3620" s="106">
        <f t="shared" si="535"/>
        <v>4800</v>
      </c>
      <c r="I3620" s="20">
        <v>100</v>
      </c>
      <c r="J3620" s="106">
        <f t="shared" si="534"/>
        <v>480000</v>
      </c>
      <c r="K3620" s="20">
        <v>2</v>
      </c>
      <c r="L3620" s="20"/>
      <c r="M3620" s="20"/>
      <c r="N3620" s="20">
        <v>1</v>
      </c>
      <c r="O3620" s="20"/>
      <c r="P3620" s="116">
        <v>100</v>
      </c>
      <c r="Q3620" s="106"/>
      <c r="R3620" s="106"/>
      <c r="S3620" s="20"/>
      <c r="T3620" s="20"/>
      <c r="U3620" s="106"/>
      <c r="V3620" s="106">
        <f t="shared" si="539"/>
        <v>480000</v>
      </c>
      <c r="W3620" s="106">
        <f t="shared" si="537"/>
        <v>480000</v>
      </c>
      <c r="X3620" s="107" t="s">
        <v>35</v>
      </c>
      <c r="Y3620" s="107">
        <f t="shared" si="536"/>
        <v>480000</v>
      </c>
      <c r="Z3620" s="22">
        <v>0.01</v>
      </c>
    </row>
    <row r="3621" spans="1:26" s="5" customFormat="1" ht="28.5" customHeight="1" thickBot="1" x14ac:dyDescent="0.25">
      <c r="A3621" s="20">
        <v>3076</v>
      </c>
      <c r="B3621" s="20" t="s">
        <v>339</v>
      </c>
      <c r="C3621" s="20" t="s">
        <v>511</v>
      </c>
      <c r="D3621" s="20">
        <v>9</v>
      </c>
      <c r="E3621" s="20">
        <v>0</v>
      </c>
      <c r="F3621" s="20">
        <v>0</v>
      </c>
      <c r="G3621" s="20">
        <v>1</v>
      </c>
      <c r="H3621" s="106">
        <f t="shared" si="535"/>
        <v>3600</v>
      </c>
      <c r="I3621" s="20">
        <v>100</v>
      </c>
      <c r="J3621" s="106">
        <f t="shared" si="534"/>
        <v>360000</v>
      </c>
      <c r="K3621" s="20">
        <v>2</v>
      </c>
      <c r="L3621" s="20"/>
      <c r="M3621" s="20"/>
      <c r="N3621" s="20">
        <v>1</v>
      </c>
      <c r="O3621" s="20"/>
      <c r="P3621" s="116">
        <v>100</v>
      </c>
      <c r="Q3621" s="106"/>
      <c r="R3621" s="106"/>
      <c r="S3621" s="20"/>
      <c r="T3621" s="20"/>
      <c r="U3621" s="106"/>
      <c r="V3621" s="106">
        <f t="shared" si="539"/>
        <v>360000</v>
      </c>
      <c r="W3621" s="106">
        <f t="shared" si="537"/>
        <v>360000</v>
      </c>
      <c r="X3621" s="107" t="s">
        <v>35</v>
      </c>
      <c r="Y3621" s="107">
        <f t="shared" si="536"/>
        <v>360000</v>
      </c>
      <c r="Z3621" s="22">
        <v>0.01</v>
      </c>
    </row>
    <row r="3622" spans="1:26" s="5" customFormat="1" ht="28.5" customHeight="1" thickBot="1" x14ac:dyDescent="0.25">
      <c r="A3622" s="20">
        <v>3077</v>
      </c>
      <c r="B3622" s="20" t="s">
        <v>339</v>
      </c>
      <c r="C3622" s="20" t="s">
        <v>512</v>
      </c>
      <c r="D3622" s="20">
        <v>4</v>
      </c>
      <c r="E3622" s="20">
        <v>0</v>
      </c>
      <c r="F3622" s="20">
        <v>0</v>
      </c>
      <c r="G3622" s="20">
        <v>1</v>
      </c>
      <c r="H3622" s="106">
        <f t="shared" si="535"/>
        <v>1600</v>
      </c>
      <c r="I3622" s="20">
        <v>100</v>
      </c>
      <c r="J3622" s="106">
        <f t="shared" si="534"/>
        <v>160000</v>
      </c>
      <c r="K3622" s="20">
        <v>2</v>
      </c>
      <c r="L3622" s="20"/>
      <c r="M3622" s="20"/>
      <c r="N3622" s="20">
        <v>1</v>
      </c>
      <c r="O3622" s="20"/>
      <c r="P3622" s="116">
        <v>100</v>
      </c>
      <c r="Q3622" s="106"/>
      <c r="R3622" s="106"/>
      <c r="S3622" s="20"/>
      <c r="T3622" s="20"/>
      <c r="U3622" s="106"/>
      <c r="V3622" s="106">
        <f t="shared" si="539"/>
        <v>160000</v>
      </c>
      <c r="W3622" s="106">
        <f t="shared" si="537"/>
        <v>160000</v>
      </c>
      <c r="X3622" s="107" t="s">
        <v>35</v>
      </c>
      <c r="Y3622" s="107">
        <f t="shared" si="536"/>
        <v>160000</v>
      </c>
      <c r="Z3622" s="22">
        <v>0.01</v>
      </c>
    </row>
    <row r="3623" spans="1:26" s="5" customFormat="1" ht="28.5" customHeight="1" thickBot="1" x14ac:dyDescent="0.25">
      <c r="A3623" s="20">
        <v>3078</v>
      </c>
      <c r="B3623" s="20" t="s">
        <v>339</v>
      </c>
      <c r="C3623" s="20" t="s">
        <v>513</v>
      </c>
      <c r="D3623" s="20">
        <v>2</v>
      </c>
      <c r="E3623" s="20">
        <v>0</v>
      </c>
      <c r="F3623" s="20">
        <v>0</v>
      </c>
      <c r="G3623" s="20">
        <v>1</v>
      </c>
      <c r="H3623" s="106">
        <f t="shared" si="535"/>
        <v>800</v>
      </c>
      <c r="I3623" s="20">
        <v>100</v>
      </c>
      <c r="J3623" s="106">
        <f t="shared" si="534"/>
        <v>80000</v>
      </c>
      <c r="K3623" s="20">
        <v>2</v>
      </c>
      <c r="L3623" s="20"/>
      <c r="M3623" s="20"/>
      <c r="N3623" s="20">
        <v>1</v>
      </c>
      <c r="O3623" s="20"/>
      <c r="P3623" s="116">
        <v>100</v>
      </c>
      <c r="Q3623" s="106"/>
      <c r="R3623" s="106"/>
      <c r="S3623" s="20"/>
      <c r="T3623" s="20"/>
      <c r="U3623" s="106"/>
      <c r="V3623" s="106">
        <f t="shared" si="539"/>
        <v>80000</v>
      </c>
      <c r="W3623" s="106">
        <f t="shared" si="537"/>
        <v>80000</v>
      </c>
      <c r="X3623" s="107" t="s">
        <v>35</v>
      </c>
      <c r="Y3623" s="107">
        <f t="shared" si="536"/>
        <v>80000</v>
      </c>
      <c r="Z3623" s="22">
        <v>0.01</v>
      </c>
    </row>
    <row r="3624" spans="1:26" s="5" customFormat="1" ht="28.5" customHeight="1" thickBot="1" x14ac:dyDescent="0.25">
      <c r="A3624" s="20">
        <v>3079</v>
      </c>
      <c r="B3624" s="20" t="s">
        <v>339</v>
      </c>
      <c r="C3624" s="20" t="s">
        <v>514</v>
      </c>
      <c r="D3624" s="20">
        <v>7</v>
      </c>
      <c r="E3624" s="20">
        <v>0</v>
      </c>
      <c r="F3624" s="20">
        <v>0</v>
      </c>
      <c r="G3624" s="20">
        <v>1</v>
      </c>
      <c r="H3624" s="106">
        <f t="shared" si="535"/>
        <v>2800</v>
      </c>
      <c r="I3624" s="20">
        <v>100</v>
      </c>
      <c r="J3624" s="106">
        <f t="shared" si="534"/>
        <v>280000</v>
      </c>
      <c r="K3624" s="20">
        <v>2</v>
      </c>
      <c r="L3624" s="20"/>
      <c r="M3624" s="20"/>
      <c r="N3624" s="20">
        <v>1</v>
      </c>
      <c r="O3624" s="20"/>
      <c r="P3624" s="116">
        <v>100</v>
      </c>
      <c r="Q3624" s="106"/>
      <c r="R3624" s="106"/>
      <c r="S3624" s="20"/>
      <c r="T3624" s="20"/>
      <c r="U3624" s="106"/>
      <c r="V3624" s="106">
        <f t="shared" si="539"/>
        <v>280000</v>
      </c>
      <c r="W3624" s="106">
        <f t="shared" si="537"/>
        <v>280000</v>
      </c>
      <c r="X3624" s="107" t="s">
        <v>35</v>
      </c>
      <c r="Y3624" s="107">
        <f t="shared" si="536"/>
        <v>280000</v>
      </c>
      <c r="Z3624" s="22">
        <v>0.01</v>
      </c>
    </row>
    <row r="3625" spans="1:26" s="5" customFormat="1" ht="28.5" customHeight="1" thickBot="1" x14ac:dyDescent="0.25">
      <c r="A3625" s="20">
        <v>3080</v>
      </c>
      <c r="B3625" s="20" t="s">
        <v>339</v>
      </c>
      <c r="C3625" s="20" t="s">
        <v>515</v>
      </c>
      <c r="D3625" s="20">
        <v>6</v>
      </c>
      <c r="E3625" s="20">
        <v>0</v>
      </c>
      <c r="F3625" s="20">
        <v>0</v>
      </c>
      <c r="G3625" s="20">
        <v>1</v>
      </c>
      <c r="H3625" s="106">
        <f t="shared" si="535"/>
        <v>2400</v>
      </c>
      <c r="I3625" s="20">
        <v>100</v>
      </c>
      <c r="J3625" s="106">
        <f t="shared" si="534"/>
        <v>240000</v>
      </c>
      <c r="K3625" s="20">
        <v>2</v>
      </c>
      <c r="L3625" s="20"/>
      <c r="M3625" s="20"/>
      <c r="N3625" s="20">
        <v>1</v>
      </c>
      <c r="O3625" s="20"/>
      <c r="P3625" s="116">
        <v>100</v>
      </c>
      <c r="Q3625" s="106"/>
      <c r="R3625" s="106"/>
      <c r="S3625" s="20"/>
      <c r="T3625" s="20"/>
      <c r="U3625" s="106"/>
      <c r="V3625" s="106">
        <f t="shared" si="539"/>
        <v>240000</v>
      </c>
      <c r="W3625" s="106">
        <f t="shared" si="537"/>
        <v>240000</v>
      </c>
      <c r="X3625" s="107" t="s">
        <v>35</v>
      </c>
      <c r="Y3625" s="107">
        <f t="shared" si="536"/>
        <v>240000</v>
      </c>
      <c r="Z3625" s="22">
        <v>0.01</v>
      </c>
    </row>
    <row r="3626" spans="1:26" s="5" customFormat="1" ht="28.5" customHeight="1" thickBot="1" x14ac:dyDescent="0.25">
      <c r="A3626" s="20">
        <v>3081</v>
      </c>
      <c r="B3626" s="20" t="s">
        <v>339</v>
      </c>
      <c r="C3626" s="20" t="s">
        <v>516</v>
      </c>
      <c r="D3626" s="20">
        <v>12</v>
      </c>
      <c r="E3626" s="20">
        <v>0</v>
      </c>
      <c r="F3626" s="20">
        <v>0</v>
      </c>
      <c r="G3626" s="20">
        <v>1</v>
      </c>
      <c r="H3626" s="106">
        <f t="shared" si="535"/>
        <v>4800</v>
      </c>
      <c r="I3626" s="20">
        <v>100</v>
      </c>
      <c r="J3626" s="106">
        <f t="shared" si="534"/>
        <v>480000</v>
      </c>
      <c r="K3626" s="20">
        <v>2</v>
      </c>
      <c r="L3626" s="20"/>
      <c r="M3626" s="20"/>
      <c r="N3626" s="20">
        <v>1</v>
      </c>
      <c r="O3626" s="20"/>
      <c r="P3626" s="116">
        <v>100</v>
      </c>
      <c r="Q3626" s="106"/>
      <c r="R3626" s="106"/>
      <c r="S3626" s="20"/>
      <c r="T3626" s="20"/>
      <c r="U3626" s="106"/>
      <c r="V3626" s="106">
        <f t="shared" si="539"/>
        <v>480000</v>
      </c>
      <c r="W3626" s="106">
        <f t="shared" si="537"/>
        <v>480000</v>
      </c>
      <c r="X3626" s="107" t="s">
        <v>35</v>
      </c>
      <c r="Y3626" s="107">
        <f t="shared" si="536"/>
        <v>480000</v>
      </c>
      <c r="Z3626" s="22">
        <v>0.01</v>
      </c>
    </row>
    <row r="3627" spans="1:26" s="5" customFormat="1" ht="28.5" customHeight="1" thickBot="1" x14ac:dyDescent="0.25">
      <c r="A3627" s="20">
        <v>3083</v>
      </c>
      <c r="B3627" s="20" t="s">
        <v>339</v>
      </c>
      <c r="C3627" s="20" t="s">
        <v>517</v>
      </c>
      <c r="D3627" s="20">
        <v>4</v>
      </c>
      <c r="E3627" s="20">
        <v>0</v>
      </c>
      <c r="F3627" s="20">
        <v>0</v>
      </c>
      <c r="G3627" s="20">
        <v>1</v>
      </c>
      <c r="H3627" s="106">
        <f t="shared" si="535"/>
        <v>1600</v>
      </c>
      <c r="I3627" s="20">
        <v>100</v>
      </c>
      <c r="J3627" s="106">
        <f t="shared" si="534"/>
        <v>160000</v>
      </c>
      <c r="K3627" s="20">
        <v>2</v>
      </c>
      <c r="L3627" s="20"/>
      <c r="M3627" s="20"/>
      <c r="N3627" s="20">
        <v>1</v>
      </c>
      <c r="O3627" s="20"/>
      <c r="P3627" s="116">
        <v>100</v>
      </c>
      <c r="Q3627" s="106"/>
      <c r="R3627" s="106"/>
      <c r="S3627" s="20"/>
      <c r="T3627" s="20"/>
      <c r="U3627" s="106"/>
      <c r="V3627" s="106">
        <f t="shared" si="539"/>
        <v>160000</v>
      </c>
      <c r="W3627" s="106">
        <f t="shared" si="537"/>
        <v>160000</v>
      </c>
      <c r="X3627" s="107" t="s">
        <v>35</v>
      </c>
      <c r="Y3627" s="107">
        <f t="shared" si="536"/>
        <v>160000</v>
      </c>
      <c r="Z3627" s="22">
        <v>0.01</v>
      </c>
    </row>
    <row r="3628" spans="1:26" s="5" customFormat="1" ht="28.5" customHeight="1" thickBot="1" x14ac:dyDescent="0.25">
      <c r="A3628" s="20">
        <v>3084</v>
      </c>
      <c r="B3628" s="20" t="s">
        <v>339</v>
      </c>
      <c r="C3628" s="20" t="s">
        <v>518</v>
      </c>
      <c r="D3628" s="20">
        <v>4</v>
      </c>
      <c r="E3628" s="20">
        <v>0</v>
      </c>
      <c r="F3628" s="20">
        <v>0</v>
      </c>
      <c r="G3628" s="20">
        <v>1</v>
      </c>
      <c r="H3628" s="106">
        <f t="shared" si="535"/>
        <v>1600</v>
      </c>
      <c r="I3628" s="20">
        <v>100</v>
      </c>
      <c r="J3628" s="106">
        <f t="shared" si="534"/>
        <v>160000</v>
      </c>
      <c r="K3628" s="20">
        <v>2</v>
      </c>
      <c r="L3628" s="20"/>
      <c r="M3628" s="20"/>
      <c r="N3628" s="20">
        <v>1</v>
      </c>
      <c r="O3628" s="20"/>
      <c r="P3628" s="116">
        <v>100</v>
      </c>
      <c r="Q3628" s="106"/>
      <c r="R3628" s="106"/>
      <c r="S3628" s="20"/>
      <c r="T3628" s="20"/>
      <c r="U3628" s="106"/>
      <c r="V3628" s="106">
        <f t="shared" si="539"/>
        <v>160000</v>
      </c>
      <c r="W3628" s="106">
        <f t="shared" si="537"/>
        <v>160000</v>
      </c>
      <c r="X3628" s="107" t="s">
        <v>35</v>
      </c>
      <c r="Y3628" s="107">
        <f t="shared" si="536"/>
        <v>160000</v>
      </c>
      <c r="Z3628" s="22">
        <v>0.01</v>
      </c>
    </row>
    <row r="3629" spans="1:26" s="5" customFormat="1" ht="28.5" customHeight="1" thickBot="1" x14ac:dyDescent="0.25">
      <c r="A3629" s="20">
        <v>3085</v>
      </c>
      <c r="B3629" s="20" t="s">
        <v>339</v>
      </c>
      <c r="C3629" s="20" t="s">
        <v>519</v>
      </c>
      <c r="D3629" s="20">
        <v>4</v>
      </c>
      <c r="E3629" s="20">
        <v>0</v>
      </c>
      <c r="F3629" s="20">
        <v>0</v>
      </c>
      <c r="G3629" s="20">
        <v>1</v>
      </c>
      <c r="H3629" s="106">
        <f t="shared" si="535"/>
        <v>1600</v>
      </c>
      <c r="I3629" s="20">
        <v>100</v>
      </c>
      <c r="J3629" s="106">
        <f t="shared" si="534"/>
        <v>160000</v>
      </c>
      <c r="K3629" s="20">
        <v>2</v>
      </c>
      <c r="L3629" s="20"/>
      <c r="M3629" s="20"/>
      <c r="N3629" s="20">
        <v>1</v>
      </c>
      <c r="O3629" s="20"/>
      <c r="P3629" s="116">
        <v>100</v>
      </c>
      <c r="Q3629" s="106"/>
      <c r="R3629" s="106"/>
      <c r="S3629" s="20"/>
      <c r="T3629" s="20"/>
      <c r="U3629" s="106"/>
      <c r="V3629" s="106">
        <f t="shared" si="539"/>
        <v>160000</v>
      </c>
      <c r="W3629" s="106">
        <f t="shared" si="537"/>
        <v>160000</v>
      </c>
      <c r="X3629" s="107" t="s">
        <v>35</v>
      </c>
      <c r="Y3629" s="107">
        <f t="shared" si="536"/>
        <v>160000</v>
      </c>
      <c r="Z3629" s="22">
        <v>0.01</v>
      </c>
    </row>
    <row r="3630" spans="1:26" s="5" customFormat="1" ht="28.5" customHeight="1" thickBot="1" x14ac:dyDescent="0.25">
      <c r="A3630" s="20">
        <v>3086</v>
      </c>
      <c r="B3630" s="20" t="s">
        <v>339</v>
      </c>
      <c r="C3630" s="20" t="s">
        <v>520</v>
      </c>
      <c r="D3630" s="20">
        <v>4</v>
      </c>
      <c r="E3630" s="20">
        <v>0</v>
      </c>
      <c r="F3630" s="20">
        <v>0</v>
      </c>
      <c r="G3630" s="20">
        <v>1</v>
      </c>
      <c r="H3630" s="106">
        <f t="shared" si="535"/>
        <v>1600</v>
      </c>
      <c r="I3630" s="20">
        <v>100</v>
      </c>
      <c r="J3630" s="106">
        <f t="shared" si="534"/>
        <v>160000</v>
      </c>
      <c r="K3630" s="20">
        <v>2</v>
      </c>
      <c r="L3630" s="20"/>
      <c r="M3630" s="20"/>
      <c r="N3630" s="20">
        <v>1</v>
      </c>
      <c r="O3630" s="20"/>
      <c r="P3630" s="116">
        <v>100</v>
      </c>
      <c r="Q3630" s="106"/>
      <c r="R3630" s="106"/>
      <c r="S3630" s="20"/>
      <c r="T3630" s="20"/>
      <c r="U3630" s="106"/>
      <c r="V3630" s="106">
        <f t="shared" si="539"/>
        <v>160000</v>
      </c>
      <c r="W3630" s="106">
        <f t="shared" si="537"/>
        <v>160000</v>
      </c>
      <c r="X3630" s="107" t="s">
        <v>35</v>
      </c>
      <c r="Y3630" s="107">
        <f t="shared" si="536"/>
        <v>160000</v>
      </c>
      <c r="Z3630" s="22">
        <v>0.01</v>
      </c>
    </row>
    <row r="3631" spans="1:26" s="5" customFormat="1" ht="28.5" customHeight="1" thickBot="1" x14ac:dyDescent="0.25">
      <c r="A3631" s="20">
        <v>3087</v>
      </c>
      <c r="B3631" s="20" t="s">
        <v>339</v>
      </c>
      <c r="C3631" s="20" t="s">
        <v>521</v>
      </c>
      <c r="D3631" s="20">
        <v>5</v>
      </c>
      <c r="E3631" s="20">
        <v>0</v>
      </c>
      <c r="F3631" s="20">
        <v>0</v>
      </c>
      <c r="G3631" s="20">
        <v>1</v>
      </c>
      <c r="H3631" s="106">
        <f t="shared" si="535"/>
        <v>2000</v>
      </c>
      <c r="I3631" s="20">
        <v>100</v>
      </c>
      <c r="J3631" s="106">
        <f t="shared" si="534"/>
        <v>200000</v>
      </c>
      <c r="K3631" s="20">
        <v>2</v>
      </c>
      <c r="L3631" s="20"/>
      <c r="M3631" s="20"/>
      <c r="N3631" s="20">
        <v>1</v>
      </c>
      <c r="O3631" s="20"/>
      <c r="P3631" s="116">
        <v>100</v>
      </c>
      <c r="Q3631" s="106"/>
      <c r="R3631" s="106"/>
      <c r="S3631" s="20"/>
      <c r="T3631" s="20"/>
      <c r="U3631" s="106"/>
      <c r="V3631" s="106">
        <f t="shared" si="539"/>
        <v>200000</v>
      </c>
      <c r="W3631" s="106">
        <f t="shared" si="537"/>
        <v>200000</v>
      </c>
      <c r="X3631" s="107" t="s">
        <v>35</v>
      </c>
      <c r="Y3631" s="107">
        <f t="shared" si="536"/>
        <v>200000</v>
      </c>
      <c r="Z3631" s="22">
        <v>0.01</v>
      </c>
    </row>
    <row r="3632" spans="1:26" s="5" customFormat="1" ht="28.5" customHeight="1" thickBot="1" x14ac:dyDescent="0.25">
      <c r="A3632" s="20">
        <v>3088</v>
      </c>
      <c r="B3632" s="20" t="s">
        <v>339</v>
      </c>
      <c r="C3632" s="20" t="s">
        <v>522</v>
      </c>
      <c r="D3632" s="20">
        <v>2</v>
      </c>
      <c r="E3632" s="20">
        <v>0</v>
      </c>
      <c r="F3632" s="20">
        <v>0</v>
      </c>
      <c r="G3632" s="20">
        <v>1</v>
      </c>
      <c r="H3632" s="106">
        <f t="shared" si="535"/>
        <v>800</v>
      </c>
      <c r="I3632" s="20">
        <v>100</v>
      </c>
      <c r="J3632" s="106">
        <f t="shared" si="534"/>
        <v>80000</v>
      </c>
      <c r="K3632" s="20">
        <v>2</v>
      </c>
      <c r="L3632" s="20"/>
      <c r="M3632" s="20"/>
      <c r="N3632" s="20">
        <v>1</v>
      </c>
      <c r="O3632" s="20"/>
      <c r="P3632" s="116">
        <v>100</v>
      </c>
      <c r="Q3632" s="106"/>
      <c r="R3632" s="106"/>
      <c r="S3632" s="20"/>
      <c r="T3632" s="20"/>
      <c r="U3632" s="106"/>
      <c r="V3632" s="106">
        <f t="shared" si="539"/>
        <v>80000</v>
      </c>
      <c r="W3632" s="106">
        <f t="shared" si="537"/>
        <v>80000</v>
      </c>
      <c r="X3632" s="107" t="s">
        <v>35</v>
      </c>
      <c r="Y3632" s="107">
        <f t="shared" si="536"/>
        <v>80000</v>
      </c>
      <c r="Z3632" s="22">
        <v>0.01</v>
      </c>
    </row>
    <row r="3633" spans="1:26" s="5" customFormat="1" ht="28.5" customHeight="1" thickBot="1" x14ac:dyDescent="0.25">
      <c r="A3633" s="20">
        <v>3089</v>
      </c>
      <c r="B3633" s="20" t="s">
        <v>339</v>
      </c>
      <c r="C3633" s="20" t="s">
        <v>523</v>
      </c>
      <c r="D3633" s="20">
        <v>5</v>
      </c>
      <c r="E3633" s="20">
        <v>0</v>
      </c>
      <c r="F3633" s="20">
        <v>0</v>
      </c>
      <c r="G3633" s="20">
        <v>1</v>
      </c>
      <c r="H3633" s="106">
        <f t="shared" si="535"/>
        <v>2000</v>
      </c>
      <c r="I3633" s="20">
        <v>100</v>
      </c>
      <c r="J3633" s="106">
        <f t="shared" si="534"/>
        <v>200000</v>
      </c>
      <c r="K3633" s="20">
        <v>2</v>
      </c>
      <c r="L3633" s="20"/>
      <c r="M3633" s="20"/>
      <c r="N3633" s="20">
        <v>1</v>
      </c>
      <c r="O3633" s="20"/>
      <c r="P3633" s="116">
        <v>100</v>
      </c>
      <c r="Q3633" s="106"/>
      <c r="R3633" s="106"/>
      <c r="S3633" s="20"/>
      <c r="T3633" s="20"/>
      <c r="U3633" s="106"/>
      <c r="V3633" s="106">
        <f t="shared" si="539"/>
        <v>200000</v>
      </c>
      <c r="W3633" s="106">
        <f t="shared" si="537"/>
        <v>200000</v>
      </c>
      <c r="X3633" s="107" t="s">
        <v>35</v>
      </c>
      <c r="Y3633" s="107">
        <f t="shared" si="536"/>
        <v>200000</v>
      </c>
      <c r="Z3633" s="22">
        <v>0.01</v>
      </c>
    </row>
    <row r="3634" spans="1:26" s="5" customFormat="1" ht="28.5" customHeight="1" thickBot="1" x14ac:dyDescent="0.25">
      <c r="A3634" s="20">
        <v>3090</v>
      </c>
      <c r="B3634" s="20" t="s">
        <v>339</v>
      </c>
      <c r="C3634" s="20" t="s">
        <v>524</v>
      </c>
      <c r="D3634" s="20">
        <v>3</v>
      </c>
      <c r="E3634" s="20">
        <v>0</v>
      </c>
      <c r="F3634" s="20">
        <v>0</v>
      </c>
      <c r="G3634" s="20">
        <v>1</v>
      </c>
      <c r="H3634" s="106">
        <f t="shared" si="535"/>
        <v>1200</v>
      </c>
      <c r="I3634" s="20">
        <v>100</v>
      </c>
      <c r="J3634" s="106">
        <f t="shared" si="534"/>
        <v>120000</v>
      </c>
      <c r="K3634" s="20">
        <v>2</v>
      </c>
      <c r="L3634" s="20"/>
      <c r="M3634" s="20"/>
      <c r="N3634" s="20">
        <v>1</v>
      </c>
      <c r="O3634" s="20"/>
      <c r="P3634" s="116">
        <v>100</v>
      </c>
      <c r="Q3634" s="106"/>
      <c r="R3634" s="106"/>
      <c r="S3634" s="20"/>
      <c r="T3634" s="20"/>
      <c r="U3634" s="106"/>
      <c r="V3634" s="106">
        <f t="shared" si="539"/>
        <v>120000</v>
      </c>
      <c r="W3634" s="106">
        <f t="shared" si="537"/>
        <v>120000</v>
      </c>
      <c r="X3634" s="107" t="s">
        <v>35</v>
      </c>
      <c r="Y3634" s="107">
        <f t="shared" si="536"/>
        <v>120000</v>
      </c>
      <c r="Z3634" s="22">
        <v>0.01</v>
      </c>
    </row>
    <row r="3635" spans="1:26" s="5" customFormat="1" ht="28.5" customHeight="1" thickBot="1" x14ac:dyDescent="0.25">
      <c r="A3635" s="20">
        <v>3091</v>
      </c>
      <c r="B3635" s="20" t="s">
        <v>339</v>
      </c>
      <c r="C3635" s="20" t="s">
        <v>525</v>
      </c>
      <c r="D3635" s="20">
        <v>3</v>
      </c>
      <c r="E3635" s="20">
        <v>0</v>
      </c>
      <c r="F3635" s="20">
        <v>0</v>
      </c>
      <c r="G3635" s="20">
        <v>1</v>
      </c>
      <c r="H3635" s="106">
        <f t="shared" si="535"/>
        <v>1200</v>
      </c>
      <c r="I3635" s="20">
        <v>100</v>
      </c>
      <c r="J3635" s="106">
        <f t="shared" si="534"/>
        <v>120000</v>
      </c>
      <c r="K3635" s="20">
        <v>2</v>
      </c>
      <c r="L3635" s="20"/>
      <c r="M3635" s="20"/>
      <c r="N3635" s="20">
        <v>1</v>
      </c>
      <c r="O3635" s="20"/>
      <c r="P3635" s="116">
        <v>100</v>
      </c>
      <c r="Q3635" s="106"/>
      <c r="R3635" s="106"/>
      <c r="S3635" s="20"/>
      <c r="T3635" s="20"/>
      <c r="U3635" s="106"/>
      <c r="V3635" s="106">
        <f t="shared" si="539"/>
        <v>120000</v>
      </c>
      <c r="W3635" s="106">
        <f t="shared" si="537"/>
        <v>120000</v>
      </c>
      <c r="X3635" s="107" t="s">
        <v>35</v>
      </c>
      <c r="Y3635" s="107">
        <f t="shared" si="536"/>
        <v>120000</v>
      </c>
      <c r="Z3635" s="22">
        <v>0.01</v>
      </c>
    </row>
    <row r="3636" spans="1:26" s="5" customFormat="1" ht="28.5" customHeight="1" thickBot="1" x14ac:dyDescent="0.25">
      <c r="A3636" s="20">
        <v>3092</v>
      </c>
      <c r="B3636" s="20" t="s">
        <v>339</v>
      </c>
      <c r="C3636" s="20" t="s">
        <v>526</v>
      </c>
      <c r="D3636" s="20">
        <v>4</v>
      </c>
      <c r="E3636" s="20">
        <v>0</v>
      </c>
      <c r="F3636" s="20">
        <v>0</v>
      </c>
      <c r="G3636" s="20">
        <v>1</v>
      </c>
      <c r="H3636" s="106">
        <f t="shared" si="535"/>
        <v>1600</v>
      </c>
      <c r="I3636" s="20">
        <v>100</v>
      </c>
      <c r="J3636" s="106">
        <f t="shared" si="534"/>
        <v>160000</v>
      </c>
      <c r="K3636" s="20">
        <v>2</v>
      </c>
      <c r="L3636" s="20"/>
      <c r="M3636" s="20"/>
      <c r="N3636" s="20">
        <v>1</v>
      </c>
      <c r="O3636" s="20"/>
      <c r="P3636" s="116">
        <v>100</v>
      </c>
      <c r="Q3636" s="106"/>
      <c r="R3636" s="106"/>
      <c r="S3636" s="20"/>
      <c r="T3636" s="20"/>
      <c r="U3636" s="106"/>
      <c r="V3636" s="106">
        <f t="shared" si="539"/>
        <v>160000</v>
      </c>
      <c r="W3636" s="106">
        <f t="shared" si="537"/>
        <v>160000</v>
      </c>
      <c r="X3636" s="107" t="s">
        <v>35</v>
      </c>
      <c r="Y3636" s="107">
        <f t="shared" si="536"/>
        <v>160000</v>
      </c>
      <c r="Z3636" s="22">
        <v>0.01</v>
      </c>
    </row>
    <row r="3637" spans="1:26" s="5" customFormat="1" ht="28.5" customHeight="1" thickBot="1" x14ac:dyDescent="0.25">
      <c r="A3637" s="20">
        <v>3093</v>
      </c>
      <c r="B3637" s="20" t="s">
        <v>339</v>
      </c>
      <c r="C3637" s="20" t="s">
        <v>527</v>
      </c>
      <c r="D3637" s="20">
        <v>4</v>
      </c>
      <c r="E3637" s="20">
        <v>0</v>
      </c>
      <c r="F3637" s="20">
        <v>0</v>
      </c>
      <c r="G3637" s="20">
        <v>1</v>
      </c>
      <c r="H3637" s="106">
        <f t="shared" si="535"/>
        <v>1600</v>
      </c>
      <c r="I3637" s="20">
        <v>100</v>
      </c>
      <c r="J3637" s="106">
        <f t="shared" si="534"/>
        <v>160000</v>
      </c>
      <c r="K3637" s="20">
        <v>2</v>
      </c>
      <c r="L3637" s="20"/>
      <c r="M3637" s="20"/>
      <c r="N3637" s="20">
        <v>1</v>
      </c>
      <c r="O3637" s="20"/>
      <c r="P3637" s="116">
        <v>100</v>
      </c>
      <c r="Q3637" s="106"/>
      <c r="R3637" s="106"/>
      <c r="S3637" s="20"/>
      <c r="T3637" s="20"/>
      <c r="U3637" s="106"/>
      <c r="V3637" s="106">
        <f t="shared" si="539"/>
        <v>160000</v>
      </c>
      <c r="W3637" s="106">
        <f t="shared" si="537"/>
        <v>160000</v>
      </c>
      <c r="X3637" s="107" t="s">
        <v>35</v>
      </c>
      <c r="Y3637" s="107">
        <f t="shared" si="536"/>
        <v>160000</v>
      </c>
      <c r="Z3637" s="22">
        <v>0.01</v>
      </c>
    </row>
    <row r="3638" spans="1:26" s="5" customFormat="1" ht="28.5" customHeight="1" thickBot="1" x14ac:dyDescent="0.25">
      <c r="A3638" s="20">
        <v>3094</v>
      </c>
      <c r="B3638" s="20" t="s">
        <v>339</v>
      </c>
      <c r="C3638" s="20" t="s">
        <v>528</v>
      </c>
      <c r="D3638" s="20">
        <v>3</v>
      </c>
      <c r="E3638" s="20">
        <v>3</v>
      </c>
      <c r="F3638" s="20">
        <v>0</v>
      </c>
      <c r="G3638" s="20">
        <v>1</v>
      </c>
      <c r="H3638" s="106">
        <f t="shared" si="535"/>
        <v>1500</v>
      </c>
      <c r="I3638" s="20">
        <v>100</v>
      </c>
      <c r="J3638" s="106">
        <f t="shared" si="534"/>
        <v>150000</v>
      </c>
      <c r="K3638" s="20">
        <v>2</v>
      </c>
      <c r="L3638" s="20"/>
      <c r="M3638" s="20"/>
      <c r="N3638" s="20">
        <v>1</v>
      </c>
      <c r="O3638" s="20"/>
      <c r="P3638" s="116">
        <v>100</v>
      </c>
      <c r="Q3638" s="106"/>
      <c r="R3638" s="106"/>
      <c r="S3638" s="20"/>
      <c r="T3638" s="20"/>
      <c r="U3638" s="106"/>
      <c r="V3638" s="106">
        <f t="shared" si="539"/>
        <v>150000</v>
      </c>
      <c r="W3638" s="106">
        <f t="shared" si="537"/>
        <v>150000</v>
      </c>
      <c r="X3638" s="107" t="s">
        <v>35</v>
      </c>
      <c r="Y3638" s="107">
        <f t="shared" si="536"/>
        <v>150000</v>
      </c>
      <c r="Z3638" s="22">
        <v>0.01</v>
      </c>
    </row>
    <row r="3639" spans="1:26" s="5" customFormat="1" ht="28.5" customHeight="1" thickBot="1" x14ac:dyDescent="0.25">
      <c r="A3639" s="20">
        <v>3095</v>
      </c>
      <c r="B3639" s="20" t="s">
        <v>339</v>
      </c>
      <c r="C3639" s="20" t="s">
        <v>529</v>
      </c>
      <c r="D3639" s="20">
        <v>3</v>
      </c>
      <c r="E3639" s="20">
        <v>0</v>
      </c>
      <c r="F3639" s="20">
        <v>0</v>
      </c>
      <c r="G3639" s="20">
        <v>1</v>
      </c>
      <c r="H3639" s="106">
        <f t="shared" si="535"/>
        <v>1200</v>
      </c>
      <c r="I3639" s="20">
        <v>100</v>
      </c>
      <c r="J3639" s="106">
        <f t="shared" si="534"/>
        <v>120000</v>
      </c>
      <c r="K3639" s="20">
        <v>2</v>
      </c>
      <c r="L3639" s="20"/>
      <c r="M3639" s="20"/>
      <c r="N3639" s="20">
        <v>1</v>
      </c>
      <c r="O3639" s="20"/>
      <c r="P3639" s="116">
        <v>100</v>
      </c>
      <c r="Q3639" s="106"/>
      <c r="R3639" s="106"/>
      <c r="S3639" s="20"/>
      <c r="T3639" s="20"/>
      <c r="U3639" s="106"/>
      <c r="V3639" s="106">
        <f t="shared" si="539"/>
        <v>120000</v>
      </c>
      <c r="W3639" s="106">
        <f t="shared" si="537"/>
        <v>120000</v>
      </c>
      <c r="X3639" s="107" t="s">
        <v>35</v>
      </c>
      <c r="Y3639" s="107">
        <f t="shared" si="536"/>
        <v>120000</v>
      </c>
      <c r="Z3639" s="22">
        <v>0.01</v>
      </c>
    </row>
    <row r="3640" spans="1:26" s="5" customFormat="1" ht="28.5" customHeight="1" thickBot="1" x14ac:dyDescent="0.25">
      <c r="A3640" s="20">
        <v>3096</v>
      </c>
      <c r="B3640" s="20" t="s">
        <v>339</v>
      </c>
      <c r="C3640" s="20" t="s">
        <v>530</v>
      </c>
      <c r="D3640" s="20">
        <v>9</v>
      </c>
      <c r="E3640" s="20">
        <v>0</v>
      </c>
      <c r="F3640" s="20">
        <v>0</v>
      </c>
      <c r="G3640" s="20">
        <v>1</v>
      </c>
      <c r="H3640" s="106">
        <f t="shared" si="535"/>
        <v>3600</v>
      </c>
      <c r="I3640" s="20">
        <v>100</v>
      </c>
      <c r="J3640" s="106">
        <f t="shared" si="534"/>
        <v>360000</v>
      </c>
      <c r="K3640" s="20">
        <v>2</v>
      </c>
      <c r="L3640" s="20"/>
      <c r="M3640" s="20"/>
      <c r="N3640" s="20">
        <v>1</v>
      </c>
      <c r="O3640" s="20"/>
      <c r="P3640" s="116">
        <v>100</v>
      </c>
      <c r="Q3640" s="106"/>
      <c r="R3640" s="106"/>
      <c r="S3640" s="20"/>
      <c r="T3640" s="20"/>
      <c r="U3640" s="106"/>
      <c r="V3640" s="106">
        <f t="shared" si="539"/>
        <v>360000</v>
      </c>
      <c r="W3640" s="106">
        <f t="shared" si="537"/>
        <v>360000</v>
      </c>
      <c r="X3640" s="107" t="s">
        <v>35</v>
      </c>
      <c r="Y3640" s="107">
        <f t="shared" si="536"/>
        <v>360000</v>
      </c>
      <c r="Z3640" s="22">
        <v>0.01</v>
      </c>
    </row>
    <row r="3641" spans="1:26" s="5" customFormat="1" ht="28.5" customHeight="1" thickBot="1" x14ac:dyDescent="0.25">
      <c r="A3641" s="20">
        <v>3098</v>
      </c>
      <c r="B3641" s="20" t="s">
        <v>339</v>
      </c>
      <c r="C3641" s="20" t="s">
        <v>531</v>
      </c>
      <c r="D3641" s="20">
        <v>5</v>
      </c>
      <c r="E3641" s="20">
        <v>0</v>
      </c>
      <c r="F3641" s="20">
        <v>0</v>
      </c>
      <c r="G3641" s="20">
        <v>1</v>
      </c>
      <c r="H3641" s="106">
        <f t="shared" si="535"/>
        <v>2000</v>
      </c>
      <c r="I3641" s="20">
        <v>100</v>
      </c>
      <c r="J3641" s="106">
        <f t="shared" si="534"/>
        <v>200000</v>
      </c>
      <c r="K3641" s="20">
        <v>2</v>
      </c>
      <c r="L3641" s="20"/>
      <c r="M3641" s="20"/>
      <c r="N3641" s="20">
        <v>1</v>
      </c>
      <c r="O3641" s="20"/>
      <c r="P3641" s="116">
        <v>100</v>
      </c>
      <c r="Q3641" s="106"/>
      <c r="R3641" s="106"/>
      <c r="S3641" s="20"/>
      <c r="T3641" s="20"/>
      <c r="U3641" s="106"/>
      <c r="V3641" s="106">
        <f t="shared" si="539"/>
        <v>200000</v>
      </c>
      <c r="W3641" s="106">
        <f t="shared" si="537"/>
        <v>200000</v>
      </c>
      <c r="X3641" s="107" t="s">
        <v>35</v>
      </c>
      <c r="Y3641" s="107">
        <f t="shared" si="536"/>
        <v>200000</v>
      </c>
      <c r="Z3641" s="22">
        <v>0.01</v>
      </c>
    </row>
    <row r="3642" spans="1:26" s="5" customFormat="1" ht="28.5" customHeight="1" thickBot="1" x14ac:dyDescent="0.25">
      <c r="A3642" s="20">
        <v>3099</v>
      </c>
      <c r="B3642" s="20" t="s">
        <v>339</v>
      </c>
      <c r="C3642" s="20" t="s">
        <v>532</v>
      </c>
      <c r="D3642" s="20">
        <v>8</v>
      </c>
      <c r="E3642" s="20">
        <v>0</v>
      </c>
      <c r="F3642" s="20">
        <v>0</v>
      </c>
      <c r="G3642" s="20">
        <v>1</v>
      </c>
      <c r="H3642" s="106">
        <f t="shared" si="535"/>
        <v>3200</v>
      </c>
      <c r="I3642" s="20">
        <v>100</v>
      </c>
      <c r="J3642" s="106">
        <f t="shared" si="534"/>
        <v>320000</v>
      </c>
      <c r="K3642" s="20">
        <v>2</v>
      </c>
      <c r="L3642" s="20"/>
      <c r="M3642" s="20"/>
      <c r="N3642" s="20">
        <v>1</v>
      </c>
      <c r="O3642" s="20"/>
      <c r="P3642" s="116">
        <v>100</v>
      </c>
      <c r="Q3642" s="106"/>
      <c r="R3642" s="106"/>
      <c r="S3642" s="20"/>
      <c r="T3642" s="20"/>
      <c r="U3642" s="106"/>
      <c r="V3642" s="106">
        <f t="shared" si="539"/>
        <v>320000</v>
      </c>
      <c r="W3642" s="106">
        <f t="shared" si="537"/>
        <v>320000</v>
      </c>
      <c r="X3642" s="107" t="s">
        <v>35</v>
      </c>
      <c r="Y3642" s="107">
        <f t="shared" si="536"/>
        <v>320000</v>
      </c>
      <c r="Z3642" s="22">
        <v>0.01</v>
      </c>
    </row>
    <row r="3643" spans="1:26" s="5" customFormat="1" ht="28.5" customHeight="1" thickBot="1" x14ac:dyDescent="0.25">
      <c r="A3643" s="20">
        <v>3100</v>
      </c>
      <c r="B3643" s="20" t="s">
        <v>339</v>
      </c>
      <c r="C3643" s="20" t="s">
        <v>533</v>
      </c>
      <c r="D3643" s="20">
        <v>5</v>
      </c>
      <c r="E3643" s="20">
        <v>0</v>
      </c>
      <c r="F3643" s="20">
        <v>0</v>
      </c>
      <c r="G3643" s="20">
        <v>1</v>
      </c>
      <c r="H3643" s="106">
        <f t="shared" si="535"/>
        <v>2000</v>
      </c>
      <c r="I3643" s="20">
        <v>100</v>
      </c>
      <c r="J3643" s="106">
        <f t="shared" si="534"/>
        <v>200000</v>
      </c>
      <c r="K3643" s="20">
        <v>2</v>
      </c>
      <c r="L3643" s="20"/>
      <c r="M3643" s="20"/>
      <c r="N3643" s="20">
        <v>1</v>
      </c>
      <c r="O3643" s="20"/>
      <c r="P3643" s="116">
        <v>100</v>
      </c>
      <c r="Q3643" s="106"/>
      <c r="R3643" s="106"/>
      <c r="S3643" s="20"/>
      <c r="T3643" s="20"/>
      <c r="U3643" s="106"/>
      <c r="V3643" s="106">
        <f t="shared" si="539"/>
        <v>200000</v>
      </c>
      <c r="W3643" s="106">
        <f t="shared" si="537"/>
        <v>200000</v>
      </c>
      <c r="X3643" s="107" t="s">
        <v>35</v>
      </c>
      <c r="Y3643" s="107">
        <f t="shared" si="536"/>
        <v>200000</v>
      </c>
      <c r="Z3643" s="22">
        <v>0.01</v>
      </c>
    </row>
    <row r="3644" spans="1:26" s="5" customFormat="1" ht="28.5" customHeight="1" thickBot="1" x14ac:dyDescent="0.25">
      <c r="A3644" s="20">
        <v>3101</v>
      </c>
      <c r="B3644" s="20" t="s">
        <v>339</v>
      </c>
      <c r="C3644" s="20" t="s">
        <v>534</v>
      </c>
      <c r="D3644" s="20">
        <v>7</v>
      </c>
      <c r="E3644" s="20">
        <v>0</v>
      </c>
      <c r="F3644" s="20">
        <v>0</v>
      </c>
      <c r="G3644" s="20">
        <v>1</v>
      </c>
      <c r="H3644" s="106">
        <f t="shared" si="535"/>
        <v>2800</v>
      </c>
      <c r="I3644" s="20">
        <v>100</v>
      </c>
      <c r="J3644" s="106">
        <f t="shared" ref="J3644:J3707" si="540">H3644*I3644</f>
        <v>280000</v>
      </c>
      <c r="K3644" s="20">
        <v>2</v>
      </c>
      <c r="L3644" s="20"/>
      <c r="M3644" s="20"/>
      <c r="N3644" s="20">
        <v>1</v>
      </c>
      <c r="O3644" s="20"/>
      <c r="P3644" s="116">
        <v>100</v>
      </c>
      <c r="Q3644" s="106"/>
      <c r="R3644" s="106"/>
      <c r="S3644" s="20"/>
      <c r="T3644" s="20"/>
      <c r="U3644" s="106"/>
      <c r="V3644" s="106">
        <f t="shared" si="539"/>
        <v>280000</v>
      </c>
      <c r="W3644" s="106">
        <f t="shared" si="537"/>
        <v>280000</v>
      </c>
      <c r="X3644" s="107" t="s">
        <v>35</v>
      </c>
      <c r="Y3644" s="107">
        <f t="shared" si="536"/>
        <v>280000</v>
      </c>
      <c r="Z3644" s="22">
        <v>0.01</v>
      </c>
    </row>
    <row r="3645" spans="1:26" s="5" customFormat="1" ht="28.5" customHeight="1" thickBot="1" x14ac:dyDescent="0.25">
      <c r="A3645" s="20">
        <v>3102</v>
      </c>
      <c r="B3645" s="20" t="s">
        <v>339</v>
      </c>
      <c r="C3645" s="20" t="s">
        <v>535</v>
      </c>
      <c r="D3645" s="20">
        <v>7</v>
      </c>
      <c r="E3645" s="20">
        <v>0</v>
      </c>
      <c r="F3645" s="20">
        <v>0</v>
      </c>
      <c r="G3645" s="20">
        <v>1</v>
      </c>
      <c r="H3645" s="106">
        <f t="shared" si="535"/>
        <v>2800</v>
      </c>
      <c r="I3645" s="20">
        <v>100</v>
      </c>
      <c r="J3645" s="106">
        <f t="shared" si="540"/>
        <v>280000</v>
      </c>
      <c r="K3645" s="20">
        <v>2</v>
      </c>
      <c r="L3645" s="20"/>
      <c r="M3645" s="20"/>
      <c r="N3645" s="20">
        <v>1</v>
      </c>
      <c r="O3645" s="20"/>
      <c r="P3645" s="116">
        <v>100</v>
      </c>
      <c r="Q3645" s="106"/>
      <c r="R3645" s="106"/>
      <c r="S3645" s="20"/>
      <c r="T3645" s="20"/>
      <c r="U3645" s="106"/>
      <c r="V3645" s="106">
        <f t="shared" si="539"/>
        <v>280000</v>
      </c>
      <c r="W3645" s="106">
        <f t="shared" si="537"/>
        <v>280000</v>
      </c>
      <c r="X3645" s="107" t="s">
        <v>35</v>
      </c>
      <c r="Y3645" s="107">
        <f t="shared" si="536"/>
        <v>280000</v>
      </c>
      <c r="Z3645" s="22">
        <v>0.01</v>
      </c>
    </row>
    <row r="3646" spans="1:26" s="5" customFormat="1" ht="28.5" customHeight="1" thickBot="1" x14ac:dyDescent="0.25">
      <c r="A3646" s="20">
        <v>3103</v>
      </c>
      <c r="B3646" s="20" t="s">
        <v>339</v>
      </c>
      <c r="C3646" s="20" t="s">
        <v>536</v>
      </c>
      <c r="D3646" s="20">
        <v>5</v>
      </c>
      <c r="E3646" s="20">
        <v>0</v>
      </c>
      <c r="F3646" s="20">
        <v>0</v>
      </c>
      <c r="G3646" s="20">
        <v>1</v>
      </c>
      <c r="H3646" s="106">
        <f t="shared" si="535"/>
        <v>2000</v>
      </c>
      <c r="I3646" s="20">
        <v>100</v>
      </c>
      <c r="J3646" s="106">
        <f t="shared" si="540"/>
        <v>200000</v>
      </c>
      <c r="K3646" s="20">
        <v>2</v>
      </c>
      <c r="L3646" s="20"/>
      <c r="M3646" s="20"/>
      <c r="N3646" s="20">
        <v>1</v>
      </c>
      <c r="O3646" s="20"/>
      <c r="P3646" s="116">
        <v>100</v>
      </c>
      <c r="Q3646" s="106"/>
      <c r="R3646" s="106"/>
      <c r="S3646" s="20"/>
      <c r="T3646" s="20"/>
      <c r="U3646" s="106"/>
      <c r="V3646" s="106">
        <f t="shared" si="539"/>
        <v>200000</v>
      </c>
      <c r="W3646" s="106">
        <f t="shared" si="537"/>
        <v>200000</v>
      </c>
      <c r="X3646" s="107" t="s">
        <v>35</v>
      </c>
      <c r="Y3646" s="107">
        <f t="shared" si="536"/>
        <v>200000</v>
      </c>
      <c r="Z3646" s="22">
        <v>0.01</v>
      </c>
    </row>
    <row r="3647" spans="1:26" s="5" customFormat="1" ht="28.5" customHeight="1" thickBot="1" x14ac:dyDescent="0.25">
      <c r="A3647" s="20">
        <v>3104</v>
      </c>
      <c r="B3647" s="20" t="s">
        <v>339</v>
      </c>
      <c r="C3647" s="20" t="s">
        <v>537</v>
      </c>
      <c r="D3647" s="20">
        <v>2</v>
      </c>
      <c r="E3647" s="20">
        <v>2</v>
      </c>
      <c r="F3647" s="20">
        <v>25</v>
      </c>
      <c r="G3647" s="20">
        <v>1</v>
      </c>
      <c r="H3647" s="106">
        <f t="shared" ref="H3647:H3710" si="541">SUM(D3647*400)+(E3647*100)+F3647</f>
        <v>1025</v>
      </c>
      <c r="I3647" s="20">
        <v>100</v>
      </c>
      <c r="J3647" s="106">
        <f t="shared" si="540"/>
        <v>102500</v>
      </c>
      <c r="K3647" s="20">
        <v>2</v>
      </c>
      <c r="L3647" s="20"/>
      <c r="M3647" s="20"/>
      <c r="N3647" s="20">
        <v>1</v>
      </c>
      <c r="O3647" s="20"/>
      <c r="P3647" s="116">
        <v>100</v>
      </c>
      <c r="Q3647" s="106"/>
      <c r="R3647" s="106"/>
      <c r="S3647" s="20"/>
      <c r="T3647" s="20"/>
      <c r="U3647" s="106"/>
      <c r="V3647" s="106">
        <f t="shared" si="539"/>
        <v>102500</v>
      </c>
      <c r="W3647" s="106">
        <f t="shared" si="537"/>
        <v>102500</v>
      </c>
      <c r="X3647" s="107" t="s">
        <v>35</v>
      </c>
      <c r="Y3647" s="107">
        <f t="shared" ref="Y3647:Y3710" si="542">W3647</f>
        <v>102500</v>
      </c>
      <c r="Z3647" s="22">
        <v>0.01</v>
      </c>
    </row>
    <row r="3648" spans="1:26" s="5" customFormat="1" ht="28.5" customHeight="1" thickBot="1" x14ac:dyDescent="0.25">
      <c r="A3648" s="20">
        <v>3105</v>
      </c>
      <c r="B3648" s="20" t="s">
        <v>339</v>
      </c>
      <c r="C3648" s="20" t="s">
        <v>538</v>
      </c>
      <c r="D3648" s="20">
        <v>2</v>
      </c>
      <c r="E3648" s="20">
        <v>0</v>
      </c>
      <c r="F3648" s="20">
        <v>77</v>
      </c>
      <c r="G3648" s="20">
        <v>1</v>
      </c>
      <c r="H3648" s="106">
        <f t="shared" si="541"/>
        <v>877</v>
      </c>
      <c r="I3648" s="20">
        <v>100</v>
      </c>
      <c r="J3648" s="106">
        <f t="shared" si="540"/>
        <v>87700</v>
      </c>
      <c r="K3648" s="20">
        <v>2</v>
      </c>
      <c r="L3648" s="20"/>
      <c r="M3648" s="20"/>
      <c r="N3648" s="20">
        <v>1</v>
      </c>
      <c r="O3648" s="20"/>
      <c r="P3648" s="116">
        <v>100</v>
      </c>
      <c r="Q3648" s="106"/>
      <c r="R3648" s="106"/>
      <c r="S3648" s="20"/>
      <c r="T3648" s="20"/>
      <c r="U3648" s="106"/>
      <c r="V3648" s="106">
        <f t="shared" si="539"/>
        <v>87700</v>
      </c>
      <c r="W3648" s="106">
        <f t="shared" si="537"/>
        <v>87700</v>
      </c>
      <c r="X3648" s="107" t="s">
        <v>35</v>
      </c>
      <c r="Y3648" s="107">
        <f t="shared" si="542"/>
        <v>87700</v>
      </c>
      <c r="Z3648" s="22">
        <v>0.01</v>
      </c>
    </row>
    <row r="3649" spans="1:26" s="5" customFormat="1" ht="28.5" customHeight="1" thickBot="1" x14ac:dyDescent="0.25">
      <c r="A3649" s="20">
        <v>3106</v>
      </c>
      <c r="B3649" s="20" t="s">
        <v>339</v>
      </c>
      <c r="C3649" s="20" t="s">
        <v>539</v>
      </c>
      <c r="D3649" s="20">
        <v>5</v>
      </c>
      <c r="E3649" s="20">
        <v>3</v>
      </c>
      <c r="F3649" s="20">
        <v>50</v>
      </c>
      <c r="G3649" s="20">
        <v>1</v>
      </c>
      <c r="H3649" s="106">
        <f t="shared" si="541"/>
        <v>2350</v>
      </c>
      <c r="I3649" s="20">
        <v>100</v>
      </c>
      <c r="J3649" s="106">
        <f t="shared" si="540"/>
        <v>235000</v>
      </c>
      <c r="K3649" s="20">
        <v>2</v>
      </c>
      <c r="L3649" s="20"/>
      <c r="M3649" s="20"/>
      <c r="N3649" s="20">
        <v>1</v>
      </c>
      <c r="O3649" s="20"/>
      <c r="P3649" s="116">
        <v>100</v>
      </c>
      <c r="Q3649" s="106"/>
      <c r="R3649" s="106"/>
      <c r="S3649" s="20"/>
      <c r="T3649" s="20"/>
      <c r="U3649" s="106"/>
      <c r="V3649" s="106">
        <f t="shared" si="539"/>
        <v>235000</v>
      </c>
      <c r="W3649" s="106">
        <f t="shared" si="537"/>
        <v>235000</v>
      </c>
      <c r="X3649" s="107" t="s">
        <v>35</v>
      </c>
      <c r="Y3649" s="107">
        <f t="shared" si="542"/>
        <v>235000</v>
      </c>
      <c r="Z3649" s="22">
        <v>0.01</v>
      </c>
    </row>
    <row r="3650" spans="1:26" s="5" customFormat="1" ht="28.5" customHeight="1" thickBot="1" x14ac:dyDescent="0.25">
      <c r="A3650" s="20">
        <v>3107</v>
      </c>
      <c r="B3650" s="20" t="s">
        <v>339</v>
      </c>
      <c r="C3650" s="20" t="s">
        <v>540</v>
      </c>
      <c r="D3650" s="20">
        <v>18</v>
      </c>
      <c r="E3650" s="20">
        <v>1</v>
      </c>
      <c r="F3650" s="20">
        <v>24</v>
      </c>
      <c r="G3650" s="20">
        <v>1</v>
      </c>
      <c r="H3650" s="106">
        <f t="shared" si="541"/>
        <v>7324</v>
      </c>
      <c r="I3650" s="20">
        <v>100</v>
      </c>
      <c r="J3650" s="106">
        <f t="shared" si="540"/>
        <v>732400</v>
      </c>
      <c r="K3650" s="20">
        <v>2</v>
      </c>
      <c r="L3650" s="20"/>
      <c r="M3650" s="20"/>
      <c r="N3650" s="20">
        <v>1</v>
      </c>
      <c r="O3650" s="20"/>
      <c r="P3650" s="116">
        <v>100</v>
      </c>
      <c r="Q3650" s="106"/>
      <c r="R3650" s="106"/>
      <c r="S3650" s="20"/>
      <c r="T3650" s="20"/>
      <c r="U3650" s="106"/>
      <c r="V3650" s="106">
        <f t="shared" si="539"/>
        <v>732400</v>
      </c>
      <c r="W3650" s="106">
        <f t="shared" si="537"/>
        <v>732400</v>
      </c>
      <c r="X3650" s="107" t="s">
        <v>35</v>
      </c>
      <c r="Y3650" s="107">
        <f t="shared" si="542"/>
        <v>732400</v>
      </c>
      <c r="Z3650" s="22">
        <v>0.01</v>
      </c>
    </row>
    <row r="3651" spans="1:26" s="5" customFormat="1" ht="28.5" customHeight="1" thickBot="1" x14ac:dyDescent="0.25">
      <c r="A3651" s="20">
        <v>3108</v>
      </c>
      <c r="B3651" s="20" t="s">
        <v>339</v>
      </c>
      <c r="C3651" s="20" t="s">
        <v>541</v>
      </c>
      <c r="D3651" s="20">
        <v>6</v>
      </c>
      <c r="E3651" s="20">
        <v>3</v>
      </c>
      <c r="F3651" s="20">
        <v>55</v>
      </c>
      <c r="G3651" s="20">
        <v>1</v>
      </c>
      <c r="H3651" s="106">
        <f t="shared" si="541"/>
        <v>2755</v>
      </c>
      <c r="I3651" s="20">
        <v>100</v>
      </c>
      <c r="J3651" s="106">
        <f t="shared" si="540"/>
        <v>275500</v>
      </c>
      <c r="K3651" s="20">
        <v>2</v>
      </c>
      <c r="L3651" s="20"/>
      <c r="M3651" s="20"/>
      <c r="N3651" s="20">
        <v>1</v>
      </c>
      <c r="O3651" s="20"/>
      <c r="P3651" s="116">
        <v>100</v>
      </c>
      <c r="Q3651" s="106"/>
      <c r="R3651" s="106"/>
      <c r="S3651" s="20"/>
      <c r="T3651" s="20"/>
      <c r="U3651" s="106"/>
      <c r="V3651" s="106">
        <f t="shared" si="539"/>
        <v>275500</v>
      </c>
      <c r="W3651" s="106">
        <f t="shared" si="537"/>
        <v>275500</v>
      </c>
      <c r="X3651" s="107" t="s">
        <v>35</v>
      </c>
      <c r="Y3651" s="107">
        <f t="shared" si="542"/>
        <v>275500</v>
      </c>
      <c r="Z3651" s="22">
        <v>0.01</v>
      </c>
    </row>
    <row r="3652" spans="1:26" s="5" customFormat="1" ht="28.5" customHeight="1" thickBot="1" x14ac:dyDescent="0.25">
      <c r="A3652" s="20">
        <v>3109</v>
      </c>
      <c r="B3652" s="20" t="s">
        <v>339</v>
      </c>
      <c r="C3652" s="20" t="s">
        <v>542</v>
      </c>
      <c r="D3652" s="20">
        <v>7</v>
      </c>
      <c r="E3652" s="20">
        <v>2</v>
      </c>
      <c r="F3652" s="20">
        <v>0</v>
      </c>
      <c r="G3652" s="20">
        <v>1</v>
      </c>
      <c r="H3652" s="106">
        <f t="shared" si="541"/>
        <v>3000</v>
      </c>
      <c r="I3652" s="20">
        <v>100</v>
      </c>
      <c r="J3652" s="106">
        <f t="shared" si="540"/>
        <v>300000</v>
      </c>
      <c r="K3652" s="20">
        <v>2</v>
      </c>
      <c r="L3652" s="20"/>
      <c r="M3652" s="20"/>
      <c r="N3652" s="20">
        <v>1</v>
      </c>
      <c r="O3652" s="20"/>
      <c r="P3652" s="116">
        <v>100</v>
      </c>
      <c r="Q3652" s="106"/>
      <c r="R3652" s="106"/>
      <c r="S3652" s="20"/>
      <c r="T3652" s="20"/>
      <c r="U3652" s="106"/>
      <c r="V3652" s="106">
        <f t="shared" si="539"/>
        <v>300000</v>
      </c>
      <c r="W3652" s="106">
        <f t="shared" si="537"/>
        <v>300000</v>
      </c>
      <c r="X3652" s="107" t="s">
        <v>35</v>
      </c>
      <c r="Y3652" s="107">
        <f t="shared" si="542"/>
        <v>300000</v>
      </c>
      <c r="Z3652" s="22">
        <v>0.01</v>
      </c>
    </row>
    <row r="3653" spans="1:26" s="5" customFormat="1" ht="28.5" customHeight="1" thickBot="1" x14ac:dyDescent="0.25">
      <c r="A3653" s="20">
        <v>3110</v>
      </c>
      <c r="B3653" s="20" t="s">
        <v>339</v>
      </c>
      <c r="C3653" s="20" t="s">
        <v>543</v>
      </c>
      <c r="D3653" s="20">
        <v>3</v>
      </c>
      <c r="E3653" s="20">
        <v>0</v>
      </c>
      <c r="F3653" s="20">
        <v>0</v>
      </c>
      <c r="G3653" s="20">
        <v>1</v>
      </c>
      <c r="H3653" s="106">
        <f t="shared" si="541"/>
        <v>1200</v>
      </c>
      <c r="I3653" s="20">
        <v>100</v>
      </c>
      <c r="J3653" s="106">
        <f t="shared" si="540"/>
        <v>120000</v>
      </c>
      <c r="K3653" s="20">
        <v>2</v>
      </c>
      <c r="L3653" s="20"/>
      <c r="M3653" s="20"/>
      <c r="N3653" s="20">
        <v>1</v>
      </c>
      <c r="O3653" s="20"/>
      <c r="P3653" s="116">
        <v>100</v>
      </c>
      <c r="Q3653" s="106"/>
      <c r="R3653" s="106"/>
      <c r="S3653" s="20"/>
      <c r="T3653" s="20"/>
      <c r="U3653" s="106"/>
      <c r="V3653" s="106">
        <f t="shared" si="539"/>
        <v>120000</v>
      </c>
      <c r="W3653" s="106">
        <f t="shared" si="537"/>
        <v>120000</v>
      </c>
      <c r="X3653" s="107" t="s">
        <v>35</v>
      </c>
      <c r="Y3653" s="107">
        <f t="shared" si="542"/>
        <v>120000</v>
      </c>
      <c r="Z3653" s="22">
        <v>0.01</v>
      </c>
    </row>
    <row r="3654" spans="1:26" s="5" customFormat="1" ht="28.5" customHeight="1" thickBot="1" x14ac:dyDescent="0.25">
      <c r="A3654" s="20">
        <v>3111</v>
      </c>
      <c r="B3654" s="20" t="s">
        <v>339</v>
      </c>
      <c r="C3654" s="20" t="s">
        <v>544</v>
      </c>
      <c r="D3654" s="20">
        <v>26</v>
      </c>
      <c r="E3654" s="20">
        <v>0</v>
      </c>
      <c r="F3654" s="20">
        <v>37</v>
      </c>
      <c r="G3654" s="20">
        <v>1</v>
      </c>
      <c r="H3654" s="106">
        <f t="shared" si="541"/>
        <v>10437</v>
      </c>
      <c r="I3654" s="20">
        <v>100</v>
      </c>
      <c r="J3654" s="106">
        <f t="shared" si="540"/>
        <v>1043700</v>
      </c>
      <c r="K3654" s="20">
        <v>2</v>
      </c>
      <c r="L3654" s="20"/>
      <c r="M3654" s="20"/>
      <c r="N3654" s="20">
        <v>1</v>
      </c>
      <c r="O3654" s="20"/>
      <c r="P3654" s="116">
        <v>100</v>
      </c>
      <c r="Q3654" s="106"/>
      <c r="R3654" s="106"/>
      <c r="S3654" s="20"/>
      <c r="T3654" s="20"/>
      <c r="U3654" s="106"/>
      <c r="V3654" s="106">
        <f t="shared" si="539"/>
        <v>1043700</v>
      </c>
      <c r="W3654" s="106">
        <f t="shared" si="537"/>
        <v>1043700</v>
      </c>
      <c r="X3654" s="107" t="s">
        <v>35</v>
      </c>
      <c r="Y3654" s="107">
        <f t="shared" si="542"/>
        <v>1043700</v>
      </c>
      <c r="Z3654" s="22">
        <v>0.01</v>
      </c>
    </row>
    <row r="3655" spans="1:26" s="5" customFormat="1" ht="28.5" customHeight="1" thickBot="1" x14ac:dyDescent="0.25">
      <c r="A3655" s="20">
        <v>3112</v>
      </c>
      <c r="B3655" s="20" t="s">
        <v>339</v>
      </c>
      <c r="C3655" s="20" t="s">
        <v>545</v>
      </c>
      <c r="D3655" s="20">
        <v>14</v>
      </c>
      <c r="E3655" s="20">
        <v>0</v>
      </c>
      <c r="F3655" s="20">
        <v>0</v>
      </c>
      <c r="G3655" s="20">
        <v>1</v>
      </c>
      <c r="H3655" s="106">
        <f t="shared" si="541"/>
        <v>5600</v>
      </c>
      <c r="I3655" s="20">
        <v>100</v>
      </c>
      <c r="J3655" s="106">
        <f t="shared" si="540"/>
        <v>560000</v>
      </c>
      <c r="K3655" s="20">
        <v>2</v>
      </c>
      <c r="L3655" s="20"/>
      <c r="M3655" s="20"/>
      <c r="N3655" s="20">
        <v>1</v>
      </c>
      <c r="O3655" s="20"/>
      <c r="P3655" s="116">
        <v>100</v>
      </c>
      <c r="Q3655" s="106"/>
      <c r="R3655" s="106"/>
      <c r="S3655" s="20"/>
      <c r="T3655" s="20"/>
      <c r="U3655" s="106"/>
      <c r="V3655" s="106">
        <f t="shared" si="539"/>
        <v>560000</v>
      </c>
      <c r="W3655" s="106">
        <f t="shared" si="537"/>
        <v>560000</v>
      </c>
      <c r="X3655" s="107" t="s">
        <v>35</v>
      </c>
      <c r="Y3655" s="107">
        <f t="shared" si="542"/>
        <v>560000</v>
      </c>
      <c r="Z3655" s="22">
        <v>0.01</v>
      </c>
    </row>
    <row r="3656" spans="1:26" s="5" customFormat="1" ht="28.5" customHeight="1" thickBot="1" x14ac:dyDescent="0.25">
      <c r="A3656" s="20">
        <v>3113</v>
      </c>
      <c r="B3656" s="20" t="s">
        <v>339</v>
      </c>
      <c r="C3656" s="20" t="s">
        <v>546</v>
      </c>
      <c r="D3656" s="20">
        <v>4</v>
      </c>
      <c r="E3656" s="20">
        <v>0</v>
      </c>
      <c r="F3656" s="20">
        <v>0</v>
      </c>
      <c r="G3656" s="20">
        <v>1</v>
      </c>
      <c r="H3656" s="106">
        <f t="shared" si="541"/>
        <v>1600</v>
      </c>
      <c r="I3656" s="20">
        <v>100</v>
      </c>
      <c r="J3656" s="106">
        <f t="shared" si="540"/>
        <v>160000</v>
      </c>
      <c r="K3656" s="20">
        <v>2</v>
      </c>
      <c r="L3656" s="20"/>
      <c r="M3656" s="20"/>
      <c r="N3656" s="20">
        <v>1</v>
      </c>
      <c r="O3656" s="20"/>
      <c r="P3656" s="116">
        <v>100</v>
      </c>
      <c r="Q3656" s="106"/>
      <c r="R3656" s="106"/>
      <c r="S3656" s="20"/>
      <c r="T3656" s="20"/>
      <c r="U3656" s="106"/>
      <c r="V3656" s="106">
        <f t="shared" si="539"/>
        <v>160000</v>
      </c>
      <c r="W3656" s="106">
        <f t="shared" ref="W3656:W3719" si="543">V3656</f>
        <v>160000</v>
      </c>
      <c r="X3656" s="107" t="s">
        <v>35</v>
      </c>
      <c r="Y3656" s="107">
        <f t="shared" si="542"/>
        <v>160000</v>
      </c>
      <c r="Z3656" s="22">
        <v>0.01</v>
      </c>
    </row>
    <row r="3657" spans="1:26" s="5" customFormat="1" ht="28.5" customHeight="1" thickBot="1" x14ac:dyDescent="0.25">
      <c r="A3657" s="20">
        <v>3114</v>
      </c>
      <c r="B3657" s="20" t="s">
        <v>339</v>
      </c>
      <c r="C3657" s="20" t="s">
        <v>547</v>
      </c>
      <c r="D3657" s="20">
        <v>12</v>
      </c>
      <c r="E3657" s="20">
        <v>0</v>
      </c>
      <c r="F3657" s="20">
        <v>0</v>
      </c>
      <c r="G3657" s="20">
        <v>1</v>
      </c>
      <c r="H3657" s="106">
        <f t="shared" si="541"/>
        <v>4800</v>
      </c>
      <c r="I3657" s="20">
        <v>100</v>
      </c>
      <c r="J3657" s="106">
        <f t="shared" si="540"/>
        <v>480000</v>
      </c>
      <c r="K3657" s="20">
        <v>2</v>
      </c>
      <c r="L3657" s="20"/>
      <c r="M3657" s="20"/>
      <c r="N3657" s="20">
        <v>1</v>
      </c>
      <c r="O3657" s="20"/>
      <c r="P3657" s="116">
        <v>100</v>
      </c>
      <c r="Q3657" s="106"/>
      <c r="R3657" s="106"/>
      <c r="S3657" s="20"/>
      <c r="T3657" s="20"/>
      <c r="U3657" s="106"/>
      <c r="V3657" s="106">
        <f t="shared" si="539"/>
        <v>480000</v>
      </c>
      <c r="W3657" s="106">
        <f t="shared" si="543"/>
        <v>480000</v>
      </c>
      <c r="X3657" s="107" t="s">
        <v>35</v>
      </c>
      <c r="Y3657" s="107">
        <f t="shared" si="542"/>
        <v>480000</v>
      </c>
      <c r="Z3657" s="22">
        <v>0.01</v>
      </c>
    </row>
    <row r="3658" spans="1:26" s="5" customFormat="1" ht="28.5" customHeight="1" thickBot="1" x14ac:dyDescent="0.25">
      <c r="A3658" s="20">
        <v>3115</v>
      </c>
      <c r="B3658" s="20" t="s">
        <v>339</v>
      </c>
      <c r="C3658" s="20" t="s">
        <v>548</v>
      </c>
      <c r="D3658" s="20">
        <v>7</v>
      </c>
      <c r="E3658" s="20">
        <v>3</v>
      </c>
      <c r="F3658" s="20">
        <v>88</v>
      </c>
      <c r="G3658" s="20">
        <v>1</v>
      </c>
      <c r="H3658" s="106">
        <f t="shared" si="541"/>
        <v>3188</v>
      </c>
      <c r="I3658" s="20">
        <v>100</v>
      </c>
      <c r="J3658" s="106">
        <f t="shared" si="540"/>
        <v>318800</v>
      </c>
      <c r="K3658" s="20">
        <v>2</v>
      </c>
      <c r="L3658" s="20"/>
      <c r="M3658" s="20"/>
      <c r="N3658" s="20">
        <v>1</v>
      </c>
      <c r="O3658" s="20"/>
      <c r="P3658" s="116">
        <v>100</v>
      </c>
      <c r="Q3658" s="106"/>
      <c r="R3658" s="106"/>
      <c r="S3658" s="20"/>
      <c r="T3658" s="20"/>
      <c r="U3658" s="106"/>
      <c r="V3658" s="106">
        <f t="shared" si="539"/>
        <v>318800</v>
      </c>
      <c r="W3658" s="106">
        <f t="shared" si="543"/>
        <v>318800</v>
      </c>
      <c r="X3658" s="107" t="s">
        <v>35</v>
      </c>
      <c r="Y3658" s="107">
        <f t="shared" si="542"/>
        <v>318800</v>
      </c>
      <c r="Z3658" s="22">
        <v>0.01</v>
      </c>
    </row>
    <row r="3659" spans="1:26" s="5" customFormat="1" ht="28.5" customHeight="1" thickBot="1" x14ac:dyDescent="0.25">
      <c r="A3659" s="20">
        <v>3116</v>
      </c>
      <c r="B3659" s="20" t="s">
        <v>339</v>
      </c>
      <c r="C3659" s="20" t="s">
        <v>549</v>
      </c>
      <c r="D3659" s="20">
        <v>9</v>
      </c>
      <c r="E3659" s="20">
        <v>3</v>
      </c>
      <c r="F3659" s="20">
        <v>16</v>
      </c>
      <c r="G3659" s="20">
        <v>1</v>
      </c>
      <c r="H3659" s="106">
        <f t="shared" si="541"/>
        <v>3916</v>
      </c>
      <c r="I3659" s="20">
        <v>100</v>
      </c>
      <c r="J3659" s="106">
        <f t="shared" si="540"/>
        <v>391600</v>
      </c>
      <c r="K3659" s="20">
        <v>2</v>
      </c>
      <c r="L3659" s="20"/>
      <c r="M3659" s="20"/>
      <c r="N3659" s="20">
        <v>1</v>
      </c>
      <c r="O3659" s="20"/>
      <c r="P3659" s="116">
        <v>100</v>
      </c>
      <c r="Q3659" s="106"/>
      <c r="R3659" s="106"/>
      <c r="S3659" s="20"/>
      <c r="T3659" s="20"/>
      <c r="U3659" s="106"/>
      <c r="V3659" s="106">
        <f t="shared" si="539"/>
        <v>391600</v>
      </c>
      <c r="W3659" s="106">
        <f t="shared" si="543"/>
        <v>391600</v>
      </c>
      <c r="X3659" s="107" t="s">
        <v>35</v>
      </c>
      <c r="Y3659" s="107">
        <f t="shared" si="542"/>
        <v>391600</v>
      </c>
      <c r="Z3659" s="22">
        <v>0.01</v>
      </c>
    </row>
    <row r="3660" spans="1:26" s="5" customFormat="1" ht="28.5" customHeight="1" thickBot="1" x14ac:dyDescent="0.25">
      <c r="A3660" s="20">
        <v>3117</v>
      </c>
      <c r="B3660" s="20" t="s">
        <v>339</v>
      </c>
      <c r="C3660" s="20" t="s">
        <v>550</v>
      </c>
      <c r="D3660" s="20">
        <v>9</v>
      </c>
      <c r="E3660" s="20">
        <v>3</v>
      </c>
      <c r="F3660" s="20">
        <v>16</v>
      </c>
      <c r="G3660" s="20">
        <v>1</v>
      </c>
      <c r="H3660" s="106">
        <f t="shared" si="541"/>
        <v>3916</v>
      </c>
      <c r="I3660" s="20">
        <v>100</v>
      </c>
      <c r="J3660" s="106">
        <f t="shared" si="540"/>
        <v>391600</v>
      </c>
      <c r="K3660" s="20">
        <v>2</v>
      </c>
      <c r="L3660" s="20"/>
      <c r="M3660" s="20"/>
      <c r="N3660" s="20">
        <v>1</v>
      </c>
      <c r="O3660" s="20"/>
      <c r="P3660" s="116">
        <v>100</v>
      </c>
      <c r="Q3660" s="106"/>
      <c r="R3660" s="106"/>
      <c r="S3660" s="20"/>
      <c r="T3660" s="20"/>
      <c r="U3660" s="106"/>
      <c r="V3660" s="106">
        <f t="shared" si="539"/>
        <v>391600</v>
      </c>
      <c r="W3660" s="106">
        <f t="shared" si="543"/>
        <v>391600</v>
      </c>
      <c r="X3660" s="107" t="s">
        <v>35</v>
      </c>
      <c r="Y3660" s="107">
        <f t="shared" si="542"/>
        <v>391600</v>
      </c>
      <c r="Z3660" s="22">
        <v>0.01</v>
      </c>
    </row>
    <row r="3661" spans="1:26" s="5" customFormat="1" ht="28.5" customHeight="1" thickBot="1" x14ac:dyDescent="0.25">
      <c r="A3661" s="20">
        <v>3118</v>
      </c>
      <c r="B3661" s="20" t="s">
        <v>339</v>
      </c>
      <c r="C3661" s="20" t="s">
        <v>551</v>
      </c>
      <c r="D3661" s="20">
        <v>5</v>
      </c>
      <c r="E3661" s="20">
        <v>3</v>
      </c>
      <c r="F3661" s="20">
        <v>16</v>
      </c>
      <c r="G3661" s="20">
        <v>1</v>
      </c>
      <c r="H3661" s="106">
        <f t="shared" si="541"/>
        <v>2316</v>
      </c>
      <c r="I3661" s="20">
        <v>100</v>
      </c>
      <c r="J3661" s="106">
        <f t="shared" si="540"/>
        <v>231600</v>
      </c>
      <c r="K3661" s="20">
        <v>2</v>
      </c>
      <c r="L3661" s="20"/>
      <c r="M3661" s="20"/>
      <c r="N3661" s="20">
        <v>1</v>
      </c>
      <c r="O3661" s="20"/>
      <c r="P3661" s="116">
        <v>100</v>
      </c>
      <c r="Q3661" s="106"/>
      <c r="R3661" s="106"/>
      <c r="S3661" s="20"/>
      <c r="T3661" s="20"/>
      <c r="U3661" s="106"/>
      <c r="V3661" s="106">
        <f t="shared" si="539"/>
        <v>231600</v>
      </c>
      <c r="W3661" s="106">
        <f t="shared" si="543"/>
        <v>231600</v>
      </c>
      <c r="X3661" s="107" t="s">
        <v>35</v>
      </c>
      <c r="Y3661" s="107">
        <f t="shared" si="542"/>
        <v>231600</v>
      </c>
      <c r="Z3661" s="22">
        <v>0.01</v>
      </c>
    </row>
    <row r="3662" spans="1:26" s="5" customFormat="1" ht="28.5" customHeight="1" thickBot="1" x14ac:dyDescent="0.25">
      <c r="A3662" s="20">
        <v>3119</v>
      </c>
      <c r="B3662" s="20" t="s">
        <v>339</v>
      </c>
      <c r="C3662" s="20" t="s">
        <v>552</v>
      </c>
      <c r="D3662" s="20">
        <v>9</v>
      </c>
      <c r="E3662" s="20">
        <v>3</v>
      </c>
      <c r="F3662" s="20">
        <v>16</v>
      </c>
      <c r="G3662" s="20">
        <v>1</v>
      </c>
      <c r="H3662" s="106">
        <f t="shared" si="541"/>
        <v>3916</v>
      </c>
      <c r="I3662" s="20">
        <v>100</v>
      </c>
      <c r="J3662" s="106">
        <f t="shared" si="540"/>
        <v>391600</v>
      </c>
      <c r="K3662" s="20">
        <v>2</v>
      </c>
      <c r="L3662" s="20"/>
      <c r="M3662" s="20"/>
      <c r="N3662" s="20">
        <v>1</v>
      </c>
      <c r="O3662" s="20"/>
      <c r="P3662" s="116">
        <v>100</v>
      </c>
      <c r="Q3662" s="106"/>
      <c r="R3662" s="106"/>
      <c r="S3662" s="20"/>
      <c r="T3662" s="20"/>
      <c r="U3662" s="106"/>
      <c r="V3662" s="106">
        <f t="shared" si="539"/>
        <v>391600</v>
      </c>
      <c r="W3662" s="106">
        <f t="shared" si="543"/>
        <v>391600</v>
      </c>
      <c r="X3662" s="107" t="s">
        <v>35</v>
      </c>
      <c r="Y3662" s="107">
        <f t="shared" si="542"/>
        <v>391600</v>
      </c>
      <c r="Z3662" s="22">
        <v>0.01</v>
      </c>
    </row>
    <row r="3663" spans="1:26" s="5" customFormat="1" ht="28.5" customHeight="1" thickBot="1" x14ac:dyDescent="0.25">
      <c r="A3663" s="20">
        <v>3120</v>
      </c>
      <c r="B3663" s="20" t="s">
        <v>339</v>
      </c>
      <c r="C3663" s="20" t="s">
        <v>553</v>
      </c>
      <c r="D3663" s="20">
        <v>9</v>
      </c>
      <c r="E3663" s="20">
        <v>3</v>
      </c>
      <c r="F3663" s="20">
        <v>16</v>
      </c>
      <c r="G3663" s="20">
        <v>1</v>
      </c>
      <c r="H3663" s="106">
        <f t="shared" si="541"/>
        <v>3916</v>
      </c>
      <c r="I3663" s="20">
        <v>100</v>
      </c>
      <c r="J3663" s="106">
        <f t="shared" si="540"/>
        <v>391600</v>
      </c>
      <c r="K3663" s="20">
        <v>2</v>
      </c>
      <c r="L3663" s="20"/>
      <c r="M3663" s="20"/>
      <c r="N3663" s="20">
        <v>1</v>
      </c>
      <c r="O3663" s="20"/>
      <c r="P3663" s="116">
        <v>100</v>
      </c>
      <c r="Q3663" s="106"/>
      <c r="R3663" s="106"/>
      <c r="S3663" s="20"/>
      <c r="T3663" s="20"/>
      <c r="U3663" s="106"/>
      <c r="V3663" s="106">
        <f t="shared" si="539"/>
        <v>391600</v>
      </c>
      <c r="W3663" s="106">
        <f t="shared" si="543"/>
        <v>391600</v>
      </c>
      <c r="X3663" s="107" t="s">
        <v>35</v>
      </c>
      <c r="Y3663" s="107">
        <f t="shared" si="542"/>
        <v>391600</v>
      </c>
      <c r="Z3663" s="22">
        <v>0.01</v>
      </c>
    </row>
    <row r="3664" spans="1:26" s="5" customFormat="1" ht="28.5" customHeight="1" thickBot="1" x14ac:dyDescent="0.25">
      <c r="A3664" s="20">
        <v>3121</v>
      </c>
      <c r="B3664" s="20" t="s">
        <v>339</v>
      </c>
      <c r="C3664" s="20" t="s">
        <v>554</v>
      </c>
      <c r="D3664" s="20">
        <v>9</v>
      </c>
      <c r="E3664" s="20">
        <v>3</v>
      </c>
      <c r="F3664" s="20">
        <v>16</v>
      </c>
      <c r="G3664" s="20">
        <v>1</v>
      </c>
      <c r="H3664" s="106">
        <f t="shared" si="541"/>
        <v>3916</v>
      </c>
      <c r="I3664" s="20">
        <v>100</v>
      </c>
      <c r="J3664" s="106">
        <f t="shared" si="540"/>
        <v>391600</v>
      </c>
      <c r="K3664" s="20">
        <v>2</v>
      </c>
      <c r="L3664" s="20"/>
      <c r="M3664" s="20"/>
      <c r="N3664" s="20">
        <v>1</v>
      </c>
      <c r="O3664" s="20"/>
      <c r="P3664" s="116">
        <v>100</v>
      </c>
      <c r="Q3664" s="106"/>
      <c r="R3664" s="106"/>
      <c r="S3664" s="20"/>
      <c r="T3664" s="20"/>
      <c r="U3664" s="106"/>
      <c r="V3664" s="106">
        <f t="shared" si="539"/>
        <v>391600</v>
      </c>
      <c r="W3664" s="106">
        <f t="shared" si="543"/>
        <v>391600</v>
      </c>
      <c r="X3664" s="107" t="s">
        <v>35</v>
      </c>
      <c r="Y3664" s="107">
        <f t="shared" si="542"/>
        <v>391600</v>
      </c>
      <c r="Z3664" s="22">
        <v>0.01</v>
      </c>
    </row>
    <row r="3665" spans="1:26" s="5" customFormat="1" ht="28.5" customHeight="1" thickBot="1" x14ac:dyDescent="0.25">
      <c r="A3665" s="20">
        <v>3122</v>
      </c>
      <c r="B3665" s="20" t="s">
        <v>339</v>
      </c>
      <c r="C3665" s="20" t="s">
        <v>555</v>
      </c>
      <c r="D3665" s="20">
        <v>13</v>
      </c>
      <c r="E3665" s="20">
        <v>3</v>
      </c>
      <c r="F3665" s="20">
        <v>2</v>
      </c>
      <c r="G3665" s="20">
        <v>1</v>
      </c>
      <c r="H3665" s="106">
        <f t="shared" si="541"/>
        <v>5502</v>
      </c>
      <c r="I3665" s="20">
        <v>100</v>
      </c>
      <c r="J3665" s="106">
        <f t="shared" si="540"/>
        <v>550200</v>
      </c>
      <c r="K3665" s="20">
        <v>2</v>
      </c>
      <c r="L3665" s="20"/>
      <c r="M3665" s="20"/>
      <c r="N3665" s="20">
        <v>1</v>
      </c>
      <c r="O3665" s="20"/>
      <c r="P3665" s="116">
        <v>100</v>
      </c>
      <c r="Q3665" s="106"/>
      <c r="R3665" s="106"/>
      <c r="S3665" s="20"/>
      <c r="T3665" s="20"/>
      <c r="U3665" s="106"/>
      <c r="V3665" s="106">
        <f t="shared" si="539"/>
        <v>550200</v>
      </c>
      <c r="W3665" s="106">
        <f t="shared" si="543"/>
        <v>550200</v>
      </c>
      <c r="X3665" s="107" t="s">
        <v>35</v>
      </c>
      <c r="Y3665" s="107">
        <f t="shared" si="542"/>
        <v>550200</v>
      </c>
      <c r="Z3665" s="22">
        <v>0.01</v>
      </c>
    </row>
    <row r="3666" spans="1:26" s="5" customFormat="1" ht="28.5" customHeight="1" thickBot="1" x14ac:dyDescent="0.25">
      <c r="A3666" s="20">
        <v>3123</v>
      </c>
      <c r="B3666" s="20" t="s">
        <v>339</v>
      </c>
      <c r="C3666" s="20" t="s">
        <v>556</v>
      </c>
      <c r="D3666" s="20">
        <v>4</v>
      </c>
      <c r="E3666" s="20">
        <v>0</v>
      </c>
      <c r="F3666" s="20">
        <v>50</v>
      </c>
      <c r="G3666" s="20">
        <v>1</v>
      </c>
      <c r="H3666" s="106">
        <f t="shared" si="541"/>
        <v>1650</v>
      </c>
      <c r="I3666" s="20">
        <v>100</v>
      </c>
      <c r="J3666" s="106">
        <f t="shared" si="540"/>
        <v>165000</v>
      </c>
      <c r="K3666" s="20">
        <v>2</v>
      </c>
      <c r="L3666" s="20"/>
      <c r="M3666" s="20"/>
      <c r="N3666" s="20">
        <v>1</v>
      </c>
      <c r="O3666" s="20"/>
      <c r="P3666" s="116">
        <v>100</v>
      </c>
      <c r="Q3666" s="106"/>
      <c r="R3666" s="106"/>
      <c r="S3666" s="20"/>
      <c r="T3666" s="20"/>
      <c r="U3666" s="106"/>
      <c r="V3666" s="106">
        <f t="shared" si="539"/>
        <v>165000</v>
      </c>
      <c r="W3666" s="106">
        <f t="shared" si="543"/>
        <v>165000</v>
      </c>
      <c r="X3666" s="107" t="s">
        <v>35</v>
      </c>
      <c r="Y3666" s="107">
        <f t="shared" si="542"/>
        <v>165000</v>
      </c>
      <c r="Z3666" s="22">
        <v>0.01</v>
      </c>
    </row>
    <row r="3667" spans="1:26" s="5" customFormat="1" ht="28.5" customHeight="1" thickBot="1" x14ac:dyDescent="0.25">
      <c r="A3667" s="20">
        <v>3124</v>
      </c>
      <c r="B3667" s="20" t="s">
        <v>339</v>
      </c>
      <c r="C3667" s="20" t="s">
        <v>557</v>
      </c>
      <c r="D3667" s="20">
        <v>13</v>
      </c>
      <c r="E3667" s="20">
        <v>0</v>
      </c>
      <c r="F3667" s="20">
        <v>50</v>
      </c>
      <c r="G3667" s="20">
        <v>1</v>
      </c>
      <c r="H3667" s="106">
        <f t="shared" si="541"/>
        <v>5250</v>
      </c>
      <c r="I3667" s="20">
        <v>100</v>
      </c>
      <c r="J3667" s="106">
        <f t="shared" si="540"/>
        <v>525000</v>
      </c>
      <c r="K3667" s="20">
        <v>2</v>
      </c>
      <c r="L3667" s="20"/>
      <c r="M3667" s="20"/>
      <c r="N3667" s="20">
        <v>1</v>
      </c>
      <c r="O3667" s="20"/>
      <c r="P3667" s="116">
        <v>100</v>
      </c>
      <c r="Q3667" s="106"/>
      <c r="R3667" s="106"/>
      <c r="S3667" s="20"/>
      <c r="T3667" s="20"/>
      <c r="U3667" s="106"/>
      <c r="V3667" s="106">
        <f t="shared" si="539"/>
        <v>525000</v>
      </c>
      <c r="W3667" s="106">
        <f t="shared" si="543"/>
        <v>525000</v>
      </c>
      <c r="X3667" s="107" t="s">
        <v>35</v>
      </c>
      <c r="Y3667" s="107">
        <f t="shared" si="542"/>
        <v>525000</v>
      </c>
      <c r="Z3667" s="22">
        <v>0.01</v>
      </c>
    </row>
    <row r="3668" spans="1:26" s="5" customFormat="1" ht="28.5" customHeight="1" thickBot="1" x14ac:dyDescent="0.25">
      <c r="A3668" s="20">
        <v>3125</v>
      </c>
      <c r="B3668" s="20" t="s">
        <v>339</v>
      </c>
      <c r="C3668" s="20" t="s">
        <v>558</v>
      </c>
      <c r="D3668" s="20">
        <v>5</v>
      </c>
      <c r="E3668" s="20">
        <v>1</v>
      </c>
      <c r="F3668" s="20">
        <v>0</v>
      </c>
      <c r="G3668" s="20">
        <v>1</v>
      </c>
      <c r="H3668" s="106">
        <f t="shared" si="541"/>
        <v>2100</v>
      </c>
      <c r="I3668" s="20">
        <v>100</v>
      </c>
      <c r="J3668" s="106">
        <f t="shared" si="540"/>
        <v>210000</v>
      </c>
      <c r="K3668" s="20">
        <v>2</v>
      </c>
      <c r="L3668" s="20"/>
      <c r="M3668" s="20"/>
      <c r="N3668" s="20">
        <v>1</v>
      </c>
      <c r="O3668" s="20"/>
      <c r="P3668" s="116">
        <v>100</v>
      </c>
      <c r="Q3668" s="106"/>
      <c r="R3668" s="106"/>
      <c r="S3668" s="20"/>
      <c r="T3668" s="20"/>
      <c r="U3668" s="106"/>
      <c r="V3668" s="106">
        <f t="shared" si="539"/>
        <v>210000</v>
      </c>
      <c r="W3668" s="106">
        <f t="shared" si="543"/>
        <v>210000</v>
      </c>
      <c r="X3668" s="107" t="s">
        <v>35</v>
      </c>
      <c r="Y3668" s="107">
        <f t="shared" si="542"/>
        <v>210000</v>
      </c>
      <c r="Z3668" s="22">
        <v>0.01</v>
      </c>
    </row>
    <row r="3669" spans="1:26" s="5" customFormat="1" ht="28.5" customHeight="1" thickBot="1" x14ac:dyDescent="0.25">
      <c r="A3669" s="20">
        <v>3126</v>
      </c>
      <c r="B3669" s="20" t="s">
        <v>339</v>
      </c>
      <c r="C3669" s="20" t="s">
        <v>559</v>
      </c>
      <c r="D3669" s="20">
        <v>5</v>
      </c>
      <c r="E3669" s="20">
        <v>1</v>
      </c>
      <c r="F3669" s="20">
        <v>52</v>
      </c>
      <c r="G3669" s="20">
        <v>1</v>
      </c>
      <c r="H3669" s="106">
        <f t="shared" si="541"/>
        <v>2152</v>
      </c>
      <c r="I3669" s="20">
        <v>100</v>
      </c>
      <c r="J3669" s="106">
        <f t="shared" si="540"/>
        <v>215200</v>
      </c>
      <c r="K3669" s="20">
        <v>2</v>
      </c>
      <c r="L3669" s="20"/>
      <c r="M3669" s="20"/>
      <c r="N3669" s="20">
        <v>1</v>
      </c>
      <c r="O3669" s="20"/>
      <c r="P3669" s="116">
        <v>100</v>
      </c>
      <c r="Q3669" s="106"/>
      <c r="R3669" s="106"/>
      <c r="S3669" s="20"/>
      <c r="T3669" s="20"/>
      <c r="U3669" s="106"/>
      <c r="V3669" s="106">
        <f t="shared" si="539"/>
        <v>215200</v>
      </c>
      <c r="W3669" s="106">
        <f t="shared" si="543"/>
        <v>215200</v>
      </c>
      <c r="X3669" s="107" t="s">
        <v>35</v>
      </c>
      <c r="Y3669" s="107">
        <f t="shared" si="542"/>
        <v>215200</v>
      </c>
      <c r="Z3669" s="22">
        <v>0.01</v>
      </c>
    </row>
    <row r="3670" spans="1:26" s="5" customFormat="1" ht="28.5" customHeight="1" thickBot="1" x14ac:dyDescent="0.25">
      <c r="A3670" s="20">
        <v>3127</v>
      </c>
      <c r="B3670" s="20" t="s">
        <v>339</v>
      </c>
      <c r="C3670" s="20" t="s">
        <v>560</v>
      </c>
      <c r="D3670" s="20">
        <v>6</v>
      </c>
      <c r="E3670" s="20">
        <v>3</v>
      </c>
      <c r="F3670" s="20">
        <v>30</v>
      </c>
      <c r="G3670" s="20">
        <v>1</v>
      </c>
      <c r="H3670" s="106">
        <f t="shared" si="541"/>
        <v>2730</v>
      </c>
      <c r="I3670" s="20">
        <v>100</v>
      </c>
      <c r="J3670" s="106">
        <f t="shared" si="540"/>
        <v>273000</v>
      </c>
      <c r="K3670" s="20">
        <v>2</v>
      </c>
      <c r="L3670" s="20"/>
      <c r="M3670" s="20"/>
      <c r="N3670" s="20">
        <v>1</v>
      </c>
      <c r="O3670" s="20"/>
      <c r="P3670" s="116">
        <v>100</v>
      </c>
      <c r="Q3670" s="106"/>
      <c r="R3670" s="106"/>
      <c r="S3670" s="20"/>
      <c r="T3670" s="20"/>
      <c r="U3670" s="106"/>
      <c r="V3670" s="106">
        <f t="shared" ref="V3670:V3733" si="544">U3670+J3670</f>
        <v>273000</v>
      </c>
      <c r="W3670" s="106">
        <f t="shared" si="543"/>
        <v>273000</v>
      </c>
      <c r="X3670" s="107" t="s">
        <v>35</v>
      </c>
      <c r="Y3670" s="107">
        <f t="shared" si="542"/>
        <v>273000</v>
      </c>
      <c r="Z3670" s="22">
        <v>0.01</v>
      </c>
    </row>
    <row r="3671" spans="1:26" s="5" customFormat="1" ht="28.5" customHeight="1" thickBot="1" x14ac:dyDescent="0.25">
      <c r="A3671" s="20">
        <v>3128</v>
      </c>
      <c r="B3671" s="20" t="s">
        <v>339</v>
      </c>
      <c r="C3671" s="20" t="s">
        <v>561</v>
      </c>
      <c r="D3671" s="20">
        <v>4</v>
      </c>
      <c r="E3671" s="20">
        <v>3</v>
      </c>
      <c r="F3671" s="20">
        <v>44</v>
      </c>
      <c r="G3671" s="20">
        <v>1</v>
      </c>
      <c r="H3671" s="106">
        <f t="shared" si="541"/>
        <v>1944</v>
      </c>
      <c r="I3671" s="20">
        <v>100</v>
      </c>
      <c r="J3671" s="106">
        <f t="shared" si="540"/>
        <v>194400</v>
      </c>
      <c r="K3671" s="20">
        <v>2</v>
      </c>
      <c r="L3671" s="20"/>
      <c r="M3671" s="20"/>
      <c r="N3671" s="20">
        <v>1</v>
      </c>
      <c r="O3671" s="20"/>
      <c r="P3671" s="116">
        <v>100</v>
      </c>
      <c r="Q3671" s="106"/>
      <c r="R3671" s="106"/>
      <c r="S3671" s="20"/>
      <c r="T3671" s="20"/>
      <c r="U3671" s="106"/>
      <c r="V3671" s="106">
        <f t="shared" si="544"/>
        <v>194400</v>
      </c>
      <c r="W3671" s="106">
        <f t="shared" si="543"/>
        <v>194400</v>
      </c>
      <c r="X3671" s="107" t="s">
        <v>35</v>
      </c>
      <c r="Y3671" s="107">
        <f t="shared" si="542"/>
        <v>194400</v>
      </c>
      <c r="Z3671" s="22">
        <v>0.01</v>
      </c>
    </row>
    <row r="3672" spans="1:26" s="5" customFormat="1" ht="28.5" customHeight="1" thickBot="1" x14ac:dyDescent="0.25">
      <c r="A3672" s="20">
        <v>3129</v>
      </c>
      <c r="B3672" s="20" t="s">
        <v>339</v>
      </c>
      <c r="C3672" s="20" t="s">
        <v>562</v>
      </c>
      <c r="D3672" s="20">
        <v>3</v>
      </c>
      <c r="E3672" s="20">
        <v>3</v>
      </c>
      <c r="F3672" s="20">
        <v>25</v>
      </c>
      <c r="G3672" s="20">
        <v>1</v>
      </c>
      <c r="H3672" s="106">
        <f t="shared" si="541"/>
        <v>1525</v>
      </c>
      <c r="I3672" s="20">
        <v>100</v>
      </c>
      <c r="J3672" s="106">
        <f t="shared" si="540"/>
        <v>152500</v>
      </c>
      <c r="K3672" s="20">
        <v>2</v>
      </c>
      <c r="L3672" s="20"/>
      <c r="M3672" s="20"/>
      <c r="N3672" s="20">
        <v>1</v>
      </c>
      <c r="O3672" s="20"/>
      <c r="P3672" s="116">
        <v>100</v>
      </c>
      <c r="Q3672" s="106"/>
      <c r="R3672" s="106"/>
      <c r="S3672" s="20"/>
      <c r="T3672" s="20"/>
      <c r="U3672" s="106"/>
      <c r="V3672" s="106">
        <f t="shared" si="544"/>
        <v>152500</v>
      </c>
      <c r="W3672" s="106">
        <f t="shared" si="543"/>
        <v>152500</v>
      </c>
      <c r="X3672" s="107" t="s">
        <v>35</v>
      </c>
      <c r="Y3672" s="107">
        <f t="shared" si="542"/>
        <v>152500</v>
      </c>
      <c r="Z3672" s="22">
        <v>0.01</v>
      </c>
    </row>
    <row r="3673" spans="1:26" s="5" customFormat="1" ht="28.5" customHeight="1" thickBot="1" x14ac:dyDescent="0.25">
      <c r="A3673" s="20">
        <v>3130</v>
      </c>
      <c r="B3673" s="20" t="s">
        <v>339</v>
      </c>
      <c r="C3673" s="20" t="s">
        <v>563</v>
      </c>
      <c r="D3673" s="20">
        <v>16</v>
      </c>
      <c r="E3673" s="20">
        <v>3</v>
      </c>
      <c r="F3673" s="20">
        <v>61</v>
      </c>
      <c r="G3673" s="20">
        <v>1</v>
      </c>
      <c r="H3673" s="106">
        <f t="shared" si="541"/>
        <v>6761</v>
      </c>
      <c r="I3673" s="20">
        <v>100</v>
      </c>
      <c r="J3673" s="106">
        <f t="shared" si="540"/>
        <v>676100</v>
      </c>
      <c r="K3673" s="20">
        <v>2</v>
      </c>
      <c r="L3673" s="20"/>
      <c r="M3673" s="20"/>
      <c r="N3673" s="20">
        <v>1</v>
      </c>
      <c r="O3673" s="20"/>
      <c r="P3673" s="116">
        <v>100</v>
      </c>
      <c r="Q3673" s="106"/>
      <c r="R3673" s="106"/>
      <c r="S3673" s="20"/>
      <c r="T3673" s="20"/>
      <c r="U3673" s="106"/>
      <c r="V3673" s="106">
        <f t="shared" si="544"/>
        <v>676100</v>
      </c>
      <c r="W3673" s="106">
        <f t="shared" si="543"/>
        <v>676100</v>
      </c>
      <c r="X3673" s="107" t="s">
        <v>35</v>
      </c>
      <c r="Y3673" s="107">
        <f t="shared" si="542"/>
        <v>676100</v>
      </c>
      <c r="Z3673" s="22">
        <v>0.01</v>
      </c>
    </row>
    <row r="3674" spans="1:26" s="5" customFormat="1" ht="28.5" customHeight="1" thickBot="1" x14ac:dyDescent="0.25">
      <c r="A3674" s="20">
        <v>3131</v>
      </c>
      <c r="B3674" s="20" t="s">
        <v>339</v>
      </c>
      <c r="C3674" s="20" t="s">
        <v>564</v>
      </c>
      <c r="D3674" s="20">
        <v>6</v>
      </c>
      <c r="E3674" s="20">
        <v>2</v>
      </c>
      <c r="F3674" s="20">
        <v>87</v>
      </c>
      <c r="G3674" s="20">
        <v>1</v>
      </c>
      <c r="H3674" s="106">
        <f t="shared" si="541"/>
        <v>2687</v>
      </c>
      <c r="I3674" s="20">
        <v>100</v>
      </c>
      <c r="J3674" s="106">
        <f t="shared" si="540"/>
        <v>268700</v>
      </c>
      <c r="K3674" s="20">
        <v>2</v>
      </c>
      <c r="L3674" s="20"/>
      <c r="M3674" s="20"/>
      <c r="N3674" s="20">
        <v>1</v>
      </c>
      <c r="O3674" s="20"/>
      <c r="P3674" s="116">
        <v>100</v>
      </c>
      <c r="Q3674" s="106"/>
      <c r="R3674" s="106"/>
      <c r="S3674" s="20"/>
      <c r="T3674" s="20"/>
      <c r="U3674" s="106"/>
      <c r="V3674" s="106">
        <f t="shared" si="544"/>
        <v>268700</v>
      </c>
      <c r="W3674" s="106">
        <f t="shared" si="543"/>
        <v>268700</v>
      </c>
      <c r="X3674" s="107" t="s">
        <v>35</v>
      </c>
      <c r="Y3674" s="107">
        <f t="shared" si="542"/>
        <v>268700</v>
      </c>
      <c r="Z3674" s="22">
        <v>0.01</v>
      </c>
    </row>
    <row r="3675" spans="1:26" s="5" customFormat="1" ht="28.5" customHeight="1" thickBot="1" x14ac:dyDescent="0.25">
      <c r="A3675" s="20">
        <v>3132</v>
      </c>
      <c r="B3675" s="20" t="s">
        <v>339</v>
      </c>
      <c r="C3675" s="20" t="s">
        <v>565</v>
      </c>
      <c r="D3675" s="20">
        <v>6</v>
      </c>
      <c r="E3675" s="20">
        <v>1</v>
      </c>
      <c r="F3675" s="20">
        <v>0</v>
      </c>
      <c r="G3675" s="20">
        <v>1</v>
      </c>
      <c r="H3675" s="106">
        <f t="shared" si="541"/>
        <v>2500</v>
      </c>
      <c r="I3675" s="20">
        <v>100</v>
      </c>
      <c r="J3675" s="106">
        <f t="shared" si="540"/>
        <v>250000</v>
      </c>
      <c r="K3675" s="20">
        <v>2</v>
      </c>
      <c r="L3675" s="20"/>
      <c r="M3675" s="20"/>
      <c r="N3675" s="20">
        <v>1</v>
      </c>
      <c r="O3675" s="20"/>
      <c r="P3675" s="116">
        <v>100</v>
      </c>
      <c r="Q3675" s="106"/>
      <c r="R3675" s="106"/>
      <c r="S3675" s="20"/>
      <c r="T3675" s="20"/>
      <c r="U3675" s="106"/>
      <c r="V3675" s="106">
        <f t="shared" si="544"/>
        <v>250000</v>
      </c>
      <c r="W3675" s="106">
        <f t="shared" si="543"/>
        <v>250000</v>
      </c>
      <c r="X3675" s="107" t="s">
        <v>35</v>
      </c>
      <c r="Y3675" s="107">
        <f t="shared" si="542"/>
        <v>250000</v>
      </c>
      <c r="Z3675" s="22">
        <v>0.01</v>
      </c>
    </row>
    <row r="3676" spans="1:26" s="5" customFormat="1" ht="28.5" customHeight="1" thickBot="1" x14ac:dyDescent="0.25">
      <c r="A3676" s="20">
        <v>3133</v>
      </c>
      <c r="B3676" s="20" t="s">
        <v>339</v>
      </c>
      <c r="C3676" s="20" t="s">
        <v>566</v>
      </c>
      <c r="D3676" s="20">
        <v>1</v>
      </c>
      <c r="E3676" s="20">
        <v>0</v>
      </c>
      <c r="F3676" s="20">
        <v>0</v>
      </c>
      <c r="G3676" s="20">
        <v>1</v>
      </c>
      <c r="H3676" s="106">
        <f t="shared" si="541"/>
        <v>400</v>
      </c>
      <c r="I3676" s="20">
        <v>100</v>
      </c>
      <c r="J3676" s="106">
        <f t="shared" si="540"/>
        <v>40000</v>
      </c>
      <c r="K3676" s="20">
        <v>2</v>
      </c>
      <c r="L3676" s="20"/>
      <c r="M3676" s="20"/>
      <c r="N3676" s="20">
        <v>1</v>
      </c>
      <c r="O3676" s="20"/>
      <c r="P3676" s="116">
        <v>100</v>
      </c>
      <c r="Q3676" s="106"/>
      <c r="R3676" s="106"/>
      <c r="S3676" s="20"/>
      <c r="T3676" s="20"/>
      <c r="U3676" s="106"/>
      <c r="V3676" s="106">
        <f t="shared" si="544"/>
        <v>40000</v>
      </c>
      <c r="W3676" s="106">
        <f t="shared" si="543"/>
        <v>40000</v>
      </c>
      <c r="X3676" s="107" t="s">
        <v>35</v>
      </c>
      <c r="Y3676" s="107">
        <f t="shared" si="542"/>
        <v>40000</v>
      </c>
      <c r="Z3676" s="22">
        <v>0.01</v>
      </c>
    </row>
    <row r="3677" spans="1:26" s="5" customFormat="1" ht="28.5" customHeight="1" thickBot="1" x14ac:dyDescent="0.25">
      <c r="A3677" s="20">
        <v>3134</v>
      </c>
      <c r="B3677" s="20" t="s">
        <v>339</v>
      </c>
      <c r="C3677" s="20" t="s">
        <v>567</v>
      </c>
      <c r="D3677" s="20">
        <v>13</v>
      </c>
      <c r="E3677" s="20">
        <v>0</v>
      </c>
      <c r="F3677" s="20">
        <v>6</v>
      </c>
      <c r="G3677" s="20">
        <v>1</v>
      </c>
      <c r="H3677" s="106">
        <f t="shared" si="541"/>
        <v>5206</v>
      </c>
      <c r="I3677" s="20">
        <v>100</v>
      </c>
      <c r="J3677" s="106">
        <f t="shared" si="540"/>
        <v>520600</v>
      </c>
      <c r="K3677" s="20">
        <v>2</v>
      </c>
      <c r="L3677" s="20"/>
      <c r="M3677" s="20"/>
      <c r="N3677" s="20">
        <v>1</v>
      </c>
      <c r="O3677" s="20"/>
      <c r="P3677" s="116">
        <v>100</v>
      </c>
      <c r="Q3677" s="106"/>
      <c r="R3677" s="106"/>
      <c r="S3677" s="20"/>
      <c r="T3677" s="20"/>
      <c r="U3677" s="106"/>
      <c r="V3677" s="106">
        <f t="shared" si="544"/>
        <v>520600</v>
      </c>
      <c r="W3677" s="106">
        <f t="shared" si="543"/>
        <v>520600</v>
      </c>
      <c r="X3677" s="107" t="s">
        <v>35</v>
      </c>
      <c r="Y3677" s="107">
        <f t="shared" si="542"/>
        <v>520600</v>
      </c>
      <c r="Z3677" s="22">
        <v>0.01</v>
      </c>
    </row>
    <row r="3678" spans="1:26" s="5" customFormat="1" ht="28.5" customHeight="1" thickBot="1" x14ac:dyDescent="0.25">
      <c r="A3678" s="20">
        <v>3135</v>
      </c>
      <c r="B3678" s="20" t="s">
        <v>339</v>
      </c>
      <c r="C3678" s="20" t="s">
        <v>568</v>
      </c>
      <c r="D3678" s="20">
        <v>7</v>
      </c>
      <c r="E3678" s="20">
        <v>3</v>
      </c>
      <c r="F3678" s="20">
        <v>25</v>
      </c>
      <c r="G3678" s="20">
        <v>1</v>
      </c>
      <c r="H3678" s="106">
        <f t="shared" si="541"/>
        <v>3125</v>
      </c>
      <c r="I3678" s="20">
        <v>100</v>
      </c>
      <c r="J3678" s="106">
        <f t="shared" si="540"/>
        <v>312500</v>
      </c>
      <c r="K3678" s="20">
        <v>2</v>
      </c>
      <c r="L3678" s="20"/>
      <c r="M3678" s="20"/>
      <c r="N3678" s="20">
        <v>1</v>
      </c>
      <c r="O3678" s="20"/>
      <c r="P3678" s="116">
        <v>100</v>
      </c>
      <c r="Q3678" s="106"/>
      <c r="R3678" s="106"/>
      <c r="S3678" s="20"/>
      <c r="T3678" s="20"/>
      <c r="U3678" s="106"/>
      <c r="V3678" s="106">
        <f t="shared" si="544"/>
        <v>312500</v>
      </c>
      <c r="W3678" s="106">
        <f t="shared" si="543"/>
        <v>312500</v>
      </c>
      <c r="X3678" s="107" t="s">
        <v>35</v>
      </c>
      <c r="Y3678" s="107">
        <f t="shared" si="542"/>
        <v>312500</v>
      </c>
      <c r="Z3678" s="22">
        <v>0.01</v>
      </c>
    </row>
    <row r="3679" spans="1:26" s="5" customFormat="1" ht="28.5" customHeight="1" thickBot="1" x14ac:dyDescent="0.25">
      <c r="A3679" s="20">
        <v>3136</v>
      </c>
      <c r="B3679" s="20" t="s">
        <v>339</v>
      </c>
      <c r="C3679" s="20" t="s">
        <v>569</v>
      </c>
      <c r="D3679" s="20">
        <v>7</v>
      </c>
      <c r="E3679" s="20">
        <v>0</v>
      </c>
      <c r="F3679" s="20">
        <v>0</v>
      </c>
      <c r="G3679" s="20">
        <v>1</v>
      </c>
      <c r="H3679" s="106">
        <f t="shared" si="541"/>
        <v>2800</v>
      </c>
      <c r="I3679" s="20">
        <v>100</v>
      </c>
      <c r="J3679" s="106">
        <f t="shared" si="540"/>
        <v>280000</v>
      </c>
      <c r="K3679" s="20">
        <v>2</v>
      </c>
      <c r="L3679" s="20"/>
      <c r="M3679" s="20"/>
      <c r="N3679" s="20">
        <v>1</v>
      </c>
      <c r="O3679" s="20"/>
      <c r="P3679" s="116">
        <v>100</v>
      </c>
      <c r="Q3679" s="106"/>
      <c r="R3679" s="106"/>
      <c r="S3679" s="20"/>
      <c r="T3679" s="20"/>
      <c r="U3679" s="106"/>
      <c r="V3679" s="106">
        <f t="shared" si="544"/>
        <v>280000</v>
      </c>
      <c r="W3679" s="106">
        <f t="shared" si="543"/>
        <v>280000</v>
      </c>
      <c r="X3679" s="107" t="s">
        <v>35</v>
      </c>
      <c r="Y3679" s="107">
        <f t="shared" si="542"/>
        <v>280000</v>
      </c>
      <c r="Z3679" s="22">
        <v>0.01</v>
      </c>
    </row>
    <row r="3680" spans="1:26" s="5" customFormat="1" ht="28.5" customHeight="1" thickBot="1" x14ac:dyDescent="0.25">
      <c r="A3680" s="20">
        <v>3137</v>
      </c>
      <c r="B3680" s="20" t="s">
        <v>339</v>
      </c>
      <c r="C3680" s="20" t="s">
        <v>570</v>
      </c>
      <c r="D3680" s="20">
        <v>13</v>
      </c>
      <c r="E3680" s="20">
        <v>3</v>
      </c>
      <c r="F3680" s="20">
        <v>65</v>
      </c>
      <c r="G3680" s="20">
        <v>1</v>
      </c>
      <c r="H3680" s="106">
        <f t="shared" si="541"/>
        <v>5565</v>
      </c>
      <c r="I3680" s="20">
        <v>100</v>
      </c>
      <c r="J3680" s="106">
        <f t="shared" si="540"/>
        <v>556500</v>
      </c>
      <c r="K3680" s="20">
        <v>2</v>
      </c>
      <c r="L3680" s="20"/>
      <c r="M3680" s="20"/>
      <c r="N3680" s="20">
        <v>1</v>
      </c>
      <c r="O3680" s="20"/>
      <c r="P3680" s="116">
        <v>100</v>
      </c>
      <c r="Q3680" s="106"/>
      <c r="R3680" s="106"/>
      <c r="S3680" s="20"/>
      <c r="T3680" s="20"/>
      <c r="U3680" s="106"/>
      <c r="V3680" s="106">
        <f t="shared" si="544"/>
        <v>556500</v>
      </c>
      <c r="W3680" s="106">
        <f t="shared" si="543"/>
        <v>556500</v>
      </c>
      <c r="X3680" s="107" t="s">
        <v>35</v>
      </c>
      <c r="Y3680" s="107">
        <f t="shared" si="542"/>
        <v>556500</v>
      </c>
      <c r="Z3680" s="22">
        <v>0.01</v>
      </c>
    </row>
    <row r="3681" spans="1:26" s="5" customFormat="1" ht="28.5" customHeight="1" thickBot="1" x14ac:dyDescent="0.25">
      <c r="A3681" s="20">
        <v>3138</v>
      </c>
      <c r="B3681" s="20" t="s">
        <v>339</v>
      </c>
      <c r="C3681" s="20" t="s">
        <v>571</v>
      </c>
      <c r="D3681" s="20">
        <v>5</v>
      </c>
      <c r="E3681" s="20">
        <v>0</v>
      </c>
      <c r="F3681" s="20">
        <v>12</v>
      </c>
      <c r="G3681" s="20">
        <v>1</v>
      </c>
      <c r="H3681" s="106">
        <f t="shared" si="541"/>
        <v>2012</v>
      </c>
      <c r="I3681" s="20">
        <v>100</v>
      </c>
      <c r="J3681" s="106">
        <f t="shared" si="540"/>
        <v>201200</v>
      </c>
      <c r="K3681" s="20">
        <v>2</v>
      </c>
      <c r="L3681" s="20"/>
      <c r="M3681" s="20"/>
      <c r="N3681" s="20">
        <v>1</v>
      </c>
      <c r="O3681" s="20"/>
      <c r="P3681" s="116">
        <v>100</v>
      </c>
      <c r="Q3681" s="106"/>
      <c r="R3681" s="106"/>
      <c r="S3681" s="20"/>
      <c r="T3681" s="20"/>
      <c r="U3681" s="106"/>
      <c r="V3681" s="106">
        <f t="shared" si="544"/>
        <v>201200</v>
      </c>
      <c r="W3681" s="106">
        <f t="shared" si="543"/>
        <v>201200</v>
      </c>
      <c r="X3681" s="107" t="s">
        <v>35</v>
      </c>
      <c r="Y3681" s="107">
        <f t="shared" si="542"/>
        <v>201200</v>
      </c>
      <c r="Z3681" s="22">
        <v>0.01</v>
      </c>
    </row>
    <row r="3682" spans="1:26" s="5" customFormat="1" ht="28.5" customHeight="1" thickBot="1" x14ac:dyDescent="0.25">
      <c r="A3682" s="20">
        <v>3139</v>
      </c>
      <c r="B3682" s="20" t="s">
        <v>339</v>
      </c>
      <c r="C3682" s="20" t="s">
        <v>572</v>
      </c>
      <c r="D3682" s="20">
        <v>3</v>
      </c>
      <c r="E3682" s="20">
        <v>2</v>
      </c>
      <c r="F3682" s="20">
        <v>37</v>
      </c>
      <c r="G3682" s="20">
        <v>1</v>
      </c>
      <c r="H3682" s="106">
        <f t="shared" si="541"/>
        <v>1437</v>
      </c>
      <c r="I3682" s="20">
        <v>100</v>
      </c>
      <c r="J3682" s="106">
        <f t="shared" si="540"/>
        <v>143700</v>
      </c>
      <c r="K3682" s="20">
        <v>2</v>
      </c>
      <c r="L3682" s="20"/>
      <c r="M3682" s="20"/>
      <c r="N3682" s="20">
        <v>1</v>
      </c>
      <c r="O3682" s="20"/>
      <c r="P3682" s="116">
        <v>100</v>
      </c>
      <c r="Q3682" s="106"/>
      <c r="R3682" s="106"/>
      <c r="S3682" s="20"/>
      <c r="T3682" s="20"/>
      <c r="U3682" s="106"/>
      <c r="V3682" s="106">
        <f t="shared" si="544"/>
        <v>143700</v>
      </c>
      <c r="W3682" s="106">
        <f t="shared" si="543"/>
        <v>143700</v>
      </c>
      <c r="X3682" s="107" t="s">
        <v>35</v>
      </c>
      <c r="Y3682" s="107">
        <f t="shared" si="542"/>
        <v>143700</v>
      </c>
      <c r="Z3682" s="22">
        <v>0.01</v>
      </c>
    </row>
    <row r="3683" spans="1:26" s="5" customFormat="1" ht="28.5" customHeight="1" thickBot="1" x14ac:dyDescent="0.25">
      <c r="A3683" s="20">
        <v>3140</v>
      </c>
      <c r="B3683" s="20" t="s">
        <v>339</v>
      </c>
      <c r="C3683" s="20" t="s">
        <v>573</v>
      </c>
      <c r="D3683" s="20">
        <v>3</v>
      </c>
      <c r="E3683" s="20">
        <v>2</v>
      </c>
      <c r="F3683" s="20">
        <v>37</v>
      </c>
      <c r="G3683" s="20">
        <v>1</v>
      </c>
      <c r="H3683" s="106">
        <f t="shared" si="541"/>
        <v>1437</v>
      </c>
      <c r="I3683" s="20">
        <v>100</v>
      </c>
      <c r="J3683" s="106">
        <f t="shared" si="540"/>
        <v>143700</v>
      </c>
      <c r="K3683" s="20">
        <v>2</v>
      </c>
      <c r="L3683" s="20"/>
      <c r="M3683" s="20"/>
      <c r="N3683" s="20">
        <v>1</v>
      </c>
      <c r="O3683" s="20"/>
      <c r="P3683" s="116">
        <v>100</v>
      </c>
      <c r="Q3683" s="106"/>
      <c r="R3683" s="106"/>
      <c r="S3683" s="20"/>
      <c r="T3683" s="20"/>
      <c r="U3683" s="106"/>
      <c r="V3683" s="106">
        <f t="shared" si="544"/>
        <v>143700</v>
      </c>
      <c r="W3683" s="106">
        <f t="shared" si="543"/>
        <v>143700</v>
      </c>
      <c r="X3683" s="107" t="s">
        <v>35</v>
      </c>
      <c r="Y3683" s="107">
        <f t="shared" si="542"/>
        <v>143700</v>
      </c>
      <c r="Z3683" s="22">
        <v>0.01</v>
      </c>
    </row>
    <row r="3684" spans="1:26" s="5" customFormat="1" ht="28.5" customHeight="1" thickBot="1" x14ac:dyDescent="0.25">
      <c r="A3684" s="20">
        <v>3141</v>
      </c>
      <c r="B3684" s="20" t="s">
        <v>339</v>
      </c>
      <c r="C3684" s="20" t="s">
        <v>574</v>
      </c>
      <c r="D3684" s="20">
        <v>3</v>
      </c>
      <c r="E3684" s="20">
        <v>2</v>
      </c>
      <c r="F3684" s="20">
        <v>37</v>
      </c>
      <c r="G3684" s="20">
        <v>1</v>
      </c>
      <c r="H3684" s="106">
        <f t="shared" si="541"/>
        <v>1437</v>
      </c>
      <c r="I3684" s="20">
        <v>100</v>
      </c>
      <c r="J3684" s="106">
        <f t="shared" si="540"/>
        <v>143700</v>
      </c>
      <c r="K3684" s="20">
        <v>2</v>
      </c>
      <c r="L3684" s="20"/>
      <c r="M3684" s="20"/>
      <c r="N3684" s="20">
        <v>1</v>
      </c>
      <c r="O3684" s="20"/>
      <c r="P3684" s="116">
        <v>100</v>
      </c>
      <c r="Q3684" s="106"/>
      <c r="R3684" s="106"/>
      <c r="S3684" s="20"/>
      <c r="T3684" s="20"/>
      <c r="U3684" s="106"/>
      <c r="V3684" s="106">
        <f t="shared" si="544"/>
        <v>143700</v>
      </c>
      <c r="W3684" s="106">
        <f t="shared" si="543"/>
        <v>143700</v>
      </c>
      <c r="X3684" s="107" t="s">
        <v>35</v>
      </c>
      <c r="Y3684" s="107">
        <f t="shared" si="542"/>
        <v>143700</v>
      </c>
      <c r="Z3684" s="22">
        <v>0.01</v>
      </c>
    </row>
    <row r="3685" spans="1:26" s="5" customFormat="1" ht="28.5" customHeight="1" thickBot="1" x14ac:dyDescent="0.25">
      <c r="A3685" s="20">
        <v>3142</v>
      </c>
      <c r="B3685" s="20" t="s">
        <v>339</v>
      </c>
      <c r="C3685" s="20" t="s">
        <v>575</v>
      </c>
      <c r="D3685" s="20">
        <v>3</v>
      </c>
      <c r="E3685" s="20">
        <v>2</v>
      </c>
      <c r="F3685" s="20">
        <v>37</v>
      </c>
      <c r="G3685" s="20">
        <v>1</v>
      </c>
      <c r="H3685" s="106">
        <f t="shared" si="541"/>
        <v>1437</v>
      </c>
      <c r="I3685" s="20">
        <v>100</v>
      </c>
      <c r="J3685" s="106">
        <f t="shared" si="540"/>
        <v>143700</v>
      </c>
      <c r="K3685" s="20">
        <v>2</v>
      </c>
      <c r="L3685" s="20"/>
      <c r="M3685" s="20"/>
      <c r="N3685" s="20">
        <v>1</v>
      </c>
      <c r="O3685" s="20"/>
      <c r="P3685" s="116">
        <v>100</v>
      </c>
      <c r="Q3685" s="106"/>
      <c r="R3685" s="106"/>
      <c r="S3685" s="20"/>
      <c r="T3685" s="20"/>
      <c r="U3685" s="106"/>
      <c r="V3685" s="106">
        <f t="shared" si="544"/>
        <v>143700</v>
      </c>
      <c r="W3685" s="106">
        <f t="shared" si="543"/>
        <v>143700</v>
      </c>
      <c r="X3685" s="107" t="s">
        <v>35</v>
      </c>
      <c r="Y3685" s="107">
        <f t="shared" si="542"/>
        <v>143700</v>
      </c>
      <c r="Z3685" s="22">
        <v>0.01</v>
      </c>
    </row>
    <row r="3686" spans="1:26" s="5" customFormat="1" ht="28.5" customHeight="1" thickBot="1" x14ac:dyDescent="0.25">
      <c r="A3686" s="20">
        <v>3143</v>
      </c>
      <c r="B3686" s="20" t="s">
        <v>339</v>
      </c>
      <c r="C3686" s="20" t="s">
        <v>576</v>
      </c>
      <c r="D3686" s="20">
        <v>2</v>
      </c>
      <c r="E3686" s="20">
        <v>0</v>
      </c>
      <c r="F3686" s="20">
        <v>14</v>
      </c>
      <c r="G3686" s="20">
        <v>1</v>
      </c>
      <c r="H3686" s="106">
        <f t="shared" si="541"/>
        <v>814</v>
      </c>
      <c r="I3686" s="20">
        <v>100</v>
      </c>
      <c r="J3686" s="106">
        <f t="shared" si="540"/>
        <v>81400</v>
      </c>
      <c r="K3686" s="20">
        <v>2</v>
      </c>
      <c r="L3686" s="20"/>
      <c r="M3686" s="20"/>
      <c r="N3686" s="20">
        <v>1</v>
      </c>
      <c r="O3686" s="20"/>
      <c r="P3686" s="116">
        <v>100</v>
      </c>
      <c r="Q3686" s="106"/>
      <c r="R3686" s="106"/>
      <c r="S3686" s="20"/>
      <c r="T3686" s="20"/>
      <c r="U3686" s="106"/>
      <c r="V3686" s="106">
        <f t="shared" si="544"/>
        <v>81400</v>
      </c>
      <c r="W3686" s="106">
        <f t="shared" si="543"/>
        <v>81400</v>
      </c>
      <c r="X3686" s="107" t="s">
        <v>35</v>
      </c>
      <c r="Y3686" s="107">
        <f t="shared" si="542"/>
        <v>81400</v>
      </c>
      <c r="Z3686" s="22">
        <v>0.01</v>
      </c>
    </row>
    <row r="3687" spans="1:26" s="5" customFormat="1" ht="28.5" customHeight="1" thickBot="1" x14ac:dyDescent="0.25">
      <c r="A3687" s="20">
        <v>3144</v>
      </c>
      <c r="B3687" s="20" t="s">
        <v>339</v>
      </c>
      <c r="C3687" s="20" t="s">
        <v>577</v>
      </c>
      <c r="D3687" s="20">
        <v>21</v>
      </c>
      <c r="E3687" s="20">
        <v>3</v>
      </c>
      <c r="F3687" s="20">
        <v>81</v>
      </c>
      <c r="G3687" s="20">
        <v>1</v>
      </c>
      <c r="H3687" s="106">
        <f t="shared" si="541"/>
        <v>8781</v>
      </c>
      <c r="I3687" s="20">
        <v>100</v>
      </c>
      <c r="J3687" s="106">
        <f t="shared" si="540"/>
        <v>878100</v>
      </c>
      <c r="K3687" s="20">
        <v>2</v>
      </c>
      <c r="L3687" s="20"/>
      <c r="M3687" s="20"/>
      <c r="N3687" s="20">
        <v>1</v>
      </c>
      <c r="O3687" s="20"/>
      <c r="P3687" s="116">
        <v>100</v>
      </c>
      <c r="Q3687" s="106"/>
      <c r="R3687" s="106"/>
      <c r="S3687" s="20"/>
      <c r="T3687" s="20"/>
      <c r="U3687" s="106"/>
      <c r="V3687" s="106">
        <f t="shared" si="544"/>
        <v>878100</v>
      </c>
      <c r="W3687" s="106">
        <f t="shared" si="543"/>
        <v>878100</v>
      </c>
      <c r="X3687" s="107" t="s">
        <v>35</v>
      </c>
      <c r="Y3687" s="107">
        <f t="shared" si="542"/>
        <v>878100</v>
      </c>
      <c r="Z3687" s="22">
        <v>0.01</v>
      </c>
    </row>
    <row r="3688" spans="1:26" s="5" customFormat="1" ht="28.5" customHeight="1" thickBot="1" x14ac:dyDescent="0.25">
      <c r="A3688" s="20">
        <v>3145</v>
      </c>
      <c r="B3688" s="20" t="s">
        <v>339</v>
      </c>
      <c r="C3688" s="20" t="s">
        <v>578</v>
      </c>
      <c r="D3688" s="20">
        <v>6</v>
      </c>
      <c r="E3688" s="20">
        <v>1</v>
      </c>
      <c r="F3688" s="20">
        <v>31</v>
      </c>
      <c r="G3688" s="20">
        <v>1</v>
      </c>
      <c r="H3688" s="106">
        <f t="shared" si="541"/>
        <v>2531</v>
      </c>
      <c r="I3688" s="20">
        <v>100</v>
      </c>
      <c r="J3688" s="106">
        <f t="shared" si="540"/>
        <v>253100</v>
      </c>
      <c r="K3688" s="20">
        <v>2</v>
      </c>
      <c r="L3688" s="20"/>
      <c r="M3688" s="20"/>
      <c r="N3688" s="20">
        <v>1</v>
      </c>
      <c r="O3688" s="20"/>
      <c r="P3688" s="116">
        <v>100</v>
      </c>
      <c r="Q3688" s="106"/>
      <c r="R3688" s="106"/>
      <c r="S3688" s="20"/>
      <c r="T3688" s="20"/>
      <c r="U3688" s="106"/>
      <c r="V3688" s="106">
        <f t="shared" si="544"/>
        <v>253100</v>
      </c>
      <c r="W3688" s="106">
        <f t="shared" si="543"/>
        <v>253100</v>
      </c>
      <c r="X3688" s="107" t="s">
        <v>35</v>
      </c>
      <c r="Y3688" s="107">
        <f t="shared" si="542"/>
        <v>253100</v>
      </c>
      <c r="Z3688" s="22">
        <v>0.01</v>
      </c>
    </row>
    <row r="3689" spans="1:26" s="5" customFormat="1" ht="28.5" customHeight="1" thickBot="1" x14ac:dyDescent="0.25">
      <c r="A3689" s="20">
        <v>3146</v>
      </c>
      <c r="B3689" s="20" t="s">
        <v>339</v>
      </c>
      <c r="C3689" s="20" t="s">
        <v>579</v>
      </c>
      <c r="D3689" s="20">
        <v>2</v>
      </c>
      <c r="E3689" s="20">
        <v>2</v>
      </c>
      <c r="F3689" s="20">
        <v>0</v>
      </c>
      <c r="G3689" s="20">
        <v>1</v>
      </c>
      <c r="H3689" s="106">
        <f t="shared" si="541"/>
        <v>1000</v>
      </c>
      <c r="I3689" s="20">
        <v>100</v>
      </c>
      <c r="J3689" s="106">
        <f t="shared" si="540"/>
        <v>100000</v>
      </c>
      <c r="K3689" s="20">
        <v>2</v>
      </c>
      <c r="L3689" s="20"/>
      <c r="M3689" s="20"/>
      <c r="N3689" s="20">
        <v>1</v>
      </c>
      <c r="O3689" s="20"/>
      <c r="P3689" s="116">
        <v>100</v>
      </c>
      <c r="Q3689" s="106"/>
      <c r="R3689" s="106"/>
      <c r="S3689" s="20"/>
      <c r="T3689" s="20"/>
      <c r="U3689" s="106"/>
      <c r="V3689" s="106">
        <f t="shared" si="544"/>
        <v>100000</v>
      </c>
      <c r="W3689" s="106">
        <f t="shared" si="543"/>
        <v>100000</v>
      </c>
      <c r="X3689" s="107" t="s">
        <v>35</v>
      </c>
      <c r="Y3689" s="107">
        <f t="shared" si="542"/>
        <v>100000</v>
      </c>
      <c r="Z3689" s="22">
        <v>0.01</v>
      </c>
    </row>
    <row r="3690" spans="1:26" s="5" customFormat="1" ht="28.5" customHeight="1" thickBot="1" x14ac:dyDescent="0.25">
      <c r="A3690" s="20">
        <v>3147</v>
      </c>
      <c r="B3690" s="20" t="s">
        <v>339</v>
      </c>
      <c r="C3690" s="20" t="s">
        <v>580</v>
      </c>
      <c r="D3690" s="20">
        <v>7</v>
      </c>
      <c r="E3690" s="20">
        <v>0</v>
      </c>
      <c r="F3690" s="20">
        <v>0</v>
      </c>
      <c r="G3690" s="20">
        <v>1</v>
      </c>
      <c r="H3690" s="106">
        <f t="shared" si="541"/>
        <v>2800</v>
      </c>
      <c r="I3690" s="20">
        <v>100</v>
      </c>
      <c r="J3690" s="106">
        <f t="shared" si="540"/>
        <v>280000</v>
      </c>
      <c r="K3690" s="20">
        <v>2</v>
      </c>
      <c r="L3690" s="20"/>
      <c r="M3690" s="20"/>
      <c r="N3690" s="20">
        <v>1</v>
      </c>
      <c r="O3690" s="20"/>
      <c r="P3690" s="116">
        <v>100</v>
      </c>
      <c r="Q3690" s="106"/>
      <c r="R3690" s="106"/>
      <c r="S3690" s="20"/>
      <c r="T3690" s="20"/>
      <c r="U3690" s="106"/>
      <c r="V3690" s="106">
        <f t="shared" si="544"/>
        <v>280000</v>
      </c>
      <c r="W3690" s="106">
        <f t="shared" si="543"/>
        <v>280000</v>
      </c>
      <c r="X3690" s="107" t="s">
        <v>35</v>
      </c>
      <c r="Y3690" s="107">
        <f t="shared" si="542"/>
        <v>280000</v>
      </c>
      <c r="Z3690" s="22">
        <v>0.01</v>
      </c>
    </row>
    <row r="3691" spans="1:26" s="5" customFormat="1" ht="28.5" customHeight="1" thickBot="1" x14ac:dyDescent="0.25">
      <c r="A3691" s="20">
        <v>3148</v>
      </c>
      <c r="B3691" s="20" t="s">
        <v>339</v>
      </c>
      <c r="C3691" s="20" t="s">
        <v>581</v>
      </c>
      <c r="D3691" s="20">
        <v>5</v>
      </c>
      <c r="E3691" s="20">
        <v>2</v>
      </c>
      <c r="F3691" s="20">
        <v>32</v>
      </c>
      <c r="G3691" s="20">
        <v>1</v>
      </c>
      <c r="H3691" s="106">
        <f t="shared" si="541"/>
        <v>2232</v>
      </c>
      <c r="I3691" s="20">
        <v>100</v>
      </c>
      <c r="J3691" s="106">
        <f t="shared" si="540"/>
        <v>223200</v>
      </c>
      <c r="K3691" s="20">
        <v>2</v>
      </c>
      <c r="L3691" s="20"/>
      <c r="M3691" s="20"/>
      <c r="N3691" s="20">
        <v>1</v>
      </c>
      <c r="O3691" s="20"/>
      <c r="P3691" s="116">
        <v>100</v>
      </c>
      <c r="Q3691" s="106"/>
      <c r="R3691" s="106"/>
      <c r="S3691" s="20"/>
      <c r="T3691" s="20"/>
      <c r="U3691" s="106"/>
      <c r="V3691" s="106">
        <f t="shared" si="544"/>
        <v>223200</v>
      </c>
      <c r="W3691" s="106">
        <f t="shared" si="543"/>
        <v>223200</v>
      </c>
      <c r="X3691" s="107" t="s">
        <v>35</v>
      </c>
      <c r="Y3691" s="107">
        <f t="shared" si="542"/>
        <v>223200</v>
      </c>
      <c r="Z3691" s="22">
        <v>0.01</v>
      </c>
    </row>
    <row r="3692" spans="1:26" s="5" customFormat="1" ht="28.5" customHeight="1" thickBot="1" x14ac:dyDescent="0.25">
      <c r="A3692" s="20">
        <v>3149</v>
      </c>
      <c r="B3692" s="20" t="s">
        <v>339</v>
      </c>
      <c r="C3692" s="20" t="s">
        <v>582</v>
      </c>
      <c r="D3692" s="20">
        <v>20</v>
      </c>
      <c r="E3692" s="20">
        <v>2</v>
      </c>
      <c r="F3692" s="20">
        <v>50</v>
      </c>
      <c r="G3692" s="20">
        <v>1</v>
      </c>
      <c r="H3692" s="106">
        <f t="shared" si="541"/>
        <v>8250</v>
      </c>
      <c r="I3692" s="20">
        <v>100</v>
      </c>
      <c r="J3692" s="106">
        <f t="shared" si="540"/>
        <v>825000</v>
      </c>
      <c r="K3692" s="20">
        <v>2</v>
      </c>
      <c r="L3692" s="20"/>
      <c r="M3692" s="20"/>
      <c r="N3692" s="20">
        <v>1</v>
      </c>
      <c r="O3692" s="20"/>
      <c r="P3692" s="116">
        <v>100</v>
      </c>
      <c r="Q3692" s="106"/>
      <c r="R3692" s="106"/>
      <c r="S3692" s="20"/>
      <c r="T3692" s="20"/>
      <c r="U3692" s="106"/>
      <c r="V3692" s="106">
        <f t="shared" si="544"/>
        <v>825000</v>
      </c>
      <c r="W3692" s="106">
        <f t="shared" si="543"/>
        <v>825000</v>
      </c>
      <c r="X3692" s="107" t="s">
        <v>35</v>
      </c>
      <c r="Y3692" s="107">
        <f t="shared" si="542"/>
        <v>825000</v>
      </c>
      <c r="Z3692" s="22">
        <v>0.01</v>
      </c>
    </row>
    <row r="3693" spans="1:26" s="5" customFormat="1" ht="28.5" customHeight="1" thickBot="1" x14ac:dyDescent="0.25">
      <c r="A3693" s="20">
        <v>3150</v>
      </c>
      <c r="B3693" s="20" t="s">
        <v>339</v>
      </c>
      <c r="C3693" s="20" t="s">
        <v>583</v>
      </c>
      <c r="D3693" s="20">
        <v>5</v>
      </c>
      <c r="E3693" s="20">
        <v>1</v>
      </c>
      <c r="F3693" s="20">
        <v>87</v>
      </c>
      <c r="G3693" s="20">
        <v>1</v>
      </c>
      <c r="H3693" s="106">
        <f t="shared" si="541"/>
        <v>2187</v>
      </c>
      <c r="I3693" s="20">
        <v>100</v>
      </c>
      <c r="J3693" s="106">
        <f t="shared" si="540"/>
        <v>218700</v>
      </c>
      <c r="K3693" s="20">
        <v>2</v>
      </c>
      <c r="L3693" s="20"/>
      <c r="M3693" s="20"/>
      <c r="N3693" s="20">
        <v>1</v>
      </c>
      <c r="O3693" s="20"/>
      <c r="P3693" s="116">
        <v>100</v>
      </c>
      <c r="Q3693" s="106"/>
      <c r="R3693" s="106"/>
      <c r="S3693" s="20"/>
      <c r="T3693" s="20"/>
      <c r="U3693" s="106"/>
      <c r="V3693" s="106">
        <f t="shared" si="544"/>
        <v>218700</v>
      </c>
      <c r="W3693" s="106">
        <f t="shared" si="543"/>
        <v>218700</v>
      </c>
      <c r="X3693" s="107" t="s">
        <v>35</v>
      </c>
      <c r="Y3693" s="107">
        <f t="shared" si="542"/>
        <v>218700</v>
      </c>
      <c r="Z3693" s="22">
        <v>0.01</v>
      </c>
    </row>
    <row r="3694" spans="1:26" s="5" customFormat="1" ht="28.5" customHeight="1" thickBot="1" x14ac:dyDescent="0.25">
      <c r="A3694" s="20">
        <v>3151</v>
      </c>
      <c r="B3694" s="20" t="s">
        <v>339</v>
      </c>
      <c r="C3694" s="20" t="s">
        <v>584</v>
      </c>
      <c r="D3694" s="20">
        <v>8</v>
      </c>
      <c r="E3694" s="20">
        <v>0</v>
      </c>
      <c r="F3694" s="20">
        <v>17</v>
      </c>
      <c r="G3694" s="20">
        <v>1</v>
      </c>
      <c r="H3694" s="106">
        <f t="shared" si="541"/>
        <v>3217</v>
      </c>
      <c r="I3694" s="20">
        <v>100</v>
      </c>
      <c r="J3694" s="106">
        <f t="shared" si="540"/>
        <v>321700</v>
      </c>
      <c r="K3694" s="20">
        <v>2</v>
      </c>
      <c r="L3694" s="20"/>
      <c r="M3694" s="20"/>
      <c r="N3694" s="20">
        <v>1</v>
      </c>
      <c r="O3694" s="20"/>
      <c r="P3694" s="116">
        <v>100</v>
      </c>
      <c r="Q3694" s="106"/>
      <c r="R3694" s="106"/>
      <c r="S3694" s="20"/>
      <c r="T3694" s="20"/>
      <c r="U3694" s="106"/>
      <c r="V3694" s="106">
        <f t="shared" si="544"/>
        <v>321700</v>
      </c>
      <c r="W3694" s="106">
        <f t="shared" si="543"/>
        <v>321700</v>
      </c>
      <c r="X3694" s="107" t="s">
        <v>35</v>
      </c>
      <c r="Y3694" s="107">
        <f t="shared" si="542"/>
        <v>321700</v>
      </c>
      <c r="Z3694" s="22">
        <v>0.01</v>
      </c>
    </row>
    <row r="3695" spans="1:26" s="5" customFormat="1" ht="28.5" customHeight="1" thickBot="1" x14ac:dyDescent="0.25">
      <c r="A3695" s="20">
        <v>3152</v>
      </c>
      <c r="B3695" s="20" t="s">
        <v>339</v>
      </c>
      <c r="C3695" s="20" t="s">
        <v>585</v>
      </c>
      <c r="D3695" s="20">
        <v>8</v>
      </c>
      <c r="E3695" s="20">
        <v>0</v>
      </c>
      <c r="F3695" s="20">
        <v>0</v>
      </c>
      <c r="G3695" s="20">
        <v>1</v>
      </c>
      <c r="H3695" s="106">
        <f t="shared" si="541"/>
        <v>3200</v>
      </c>
      <c r="I3695" s="20">
        <v>100</v>
      </c>
      <c r="J3695" s="106">
        <f t="shared" si="540"/>
        <v>320000</v>
      </c>
      <c r="K3695" s="20">
        <v>2</v>
      </c>
      <c r="L3695" s="20"/>
      <c r="M3695" s="20"/>
      <c r="N3695" s="20">
        <v>1</v>
      </c>
      <c r="O3695" s="20"/>
      <c r="P3695" s="116">
        <v>100</v>
      </c>
      <c r="Q3695" s="106"/>
      <c r="R3695" s="106"/>
      <c r="S3695" s="20"/>
      <c r="T3695" s="20"/>
      <c r="U3695" s="106"/>
      <c r="V3695" s="106">
        <f t="shared" si="544"/>
        <v>320000</v>
      </c>
      <c r="W3695" s="106">
        <f t="shared" si="543"/>
        <v>320000</v>
      </c>
      <c r="X3695" s="107" t="s">
        <v>35</v>
      </c>
      <c r="Y3695" s="107">
        <f t="shared" si="542"/>
        <v>320000</v>
      </c>
      <c r="Z3695" s="22">
        <v>0.01</v>
      </c>
    </row>
    <row r="3696" spans="1:26" s="5" customFormat="1" ht="28.5" customHeight="1" thickBot="1" x14ac:dyDescent="0.25">
      <c r="A3696" s="20">
        <v>3153</v>
      </c>
      <c r="B3696" s="20" t="s">
        <v>339</v>
      </c>
      <c r="C3696" s="20" t="s">
        <v>586</v>
      </c>
      <c r="D3696" s="20">
        <v>8</v>
      </c>
      <c r="E3696" s="20">
        <v>2</v>
      </c>
      <c r="F3696" s="20">
        <v>45</v>
      </c>
      <c r="G3696" s="20">
        <v>1</v>
      </c>
      <c r="H3696" s="106">
        <f t="shared" si="541"/>
        <v>3445</v>
      </c>
      <c r="I3696" s="20">
        <v>100</v>
      </c>
      <c r="J3696" s="106">
        <f t="shared" si="540"/>
        <v>344500</v>
      </c>
      <c r="K3696" s="20">
        <v>2</v>
      </c>
      <c r="L3696" s="20"/>
      <c r="M3696" s="20"/>
      <c r="N3696" s="20">
        <v>1</v>
      </c>
      <c r="O3696" s="20"/>
      <c r="P3696" s="116">
        <v>100</v>
      </c>
      <c r="Q3696" s="106"/>
      <c r="R3696" s="106"/>
      <c r="S3696" s="20"/>
      <c r="T3696" s="20"/>
      <c r="U3696" s="106"/>
      <c r="V3696" s="106">
        <f t="shared" si="544"/>
        <v>344500</v>
      </c>
      <c r="W3696" s="106">
        <f t="shared" si="543"/>
        <v>344500</v>
      </c>
      <c r="X3696" s="107" t="s">
        <v>35</v>
      </c>
      <c r="Y3696" s="107">
        <f t="shared" si="542"/>
        <v>344500</v>
      </c>
      <c r="Z3696" s="22">
        <v>0.01</v>
      </c>
    </row>
    <row r="3697" spans="1:26" s="5" customFormat="1" ht="28.5" customHeight="1" thickBot="1" x14ac:dyDescent="0.25">
      <c r="A3697" s="20">
        <v>3154</v>
      </c>
      <c r="B3697" s="20" t="s">
        <v>339</v>
      </c>
      <c r="C3697" s="20" t="s">
        <v>587</v>
      </c>
      <c r="D3697" s="20">
        <v>8</v>
      </c>
      <c r="E3697" s="20">
        <v>2</v>
      </c>
      <c r="F3697" s="20">
        <v>84</v>
      </c>
      <c r="G3697" s="20">
        <v>1</v>
      </c>
      <c r="H3697" s="106">
        <f t="shared" si="541"/>
        <v>3484</v>
      </c>
      <c r="I3697" s="20">
        <v>100</v>
      </c>
      <c r="J3697" s="106">
        <f t="shared" si="540"/>
        <v>348400</v>
      </c>
      <c r="K3697" s="20">
        <v>2</v>
      </c>
      <c r="L3697" s="20"/>
      <c r="M3697" s="20"/>
      <c r="N3697" s="20">
        <v>1</v>
      </c>
      <c r="O3697" s="20"/>
      <c r="P3697" s="116">
        <v>100</v>
      </c>
      <c r="Q3697" s="106"/>
      <c r="R3697" s="106"/>
      <c r="S3697" s="20"/>
      <c r="T3697" s="20"/>
      <c r="U3697" s="106"/>
      <c r="V3697" s="106">
        <f t="shared" si="544"/>
        <v>348400</v>
      </c>
      <c r="W3697" s="106">
        <f t="shared" si="543"/>
        <v>348400</v>
      </c>
      <c r="X3697" s="107" t="s">
        <v>35</v>
      </c>
      <c r="Y3697" s="107">
        <f t="shared" si="542"/>
        <v>348400</v>
      </c>
      <c r="Z3697" s="22">
        <v>0.01</v>
      </c>
    </row>
    <row r="3698" spans="1:26" s="5" customFormat="1" ht="28.5" customHeight="1" thickBot="1" x14ac:dyDescent="0.25">
      <c r="A3698" s="20">
        <v>3155</v>
      </c>
      <c r="B3698" s="20" t="s">
        <v>339</v>
      </c>
      <c r="C3698" s="20" t="s">
        <v>588</v>
      </c>
      <c r="D3698" s="20">
        <v>7</v>
      </c>
      <c r="E3698" s="20">
        <v>0</v>
      </c>
      <c r="F3698" s="20">
        <v>0</v>
      </c>
      <c r="G3698" s="20">
        <v>1</v>
      </c>
      <c r="H3698" s="106">
        <f t="shared" si="541"/>
        <v>2800</v>
      </c>
      <c r="I3698" s="20">
        <v>100</v>
      </c>
      <c r="J3698" s="106">
        <f t="shared" si="540"/>
        <v>280000</v>
      </c>
      <c r="K3698" s="20">
        <v>2</v>
      </c>
      <c r="L3698" s="20"/>
      <c r="M3698" s="20"/>
      <c r="N3698" s="20">
        <v>1</v>
      </c>
      <c r="O3698" s="20"/>
      <c r="P3698" s="116">
        <v>100</v>
      </c>
      <c r="Q3698" s="106"/>
      <c r="R3698" s="106"/>
      <c r="S3698" s="20"/>
      <c r="T3698" s="20"/>
      <c r="U3698" s="106"/>
      <c r="V3698" s="106">
        <f t="shared" si="544"/>
        <v>280000</v>
      </c>
      <c r="W3698" s="106">
        <f t="shared" si="543"/>
        <v>280000</v>
      </c>
      <c r="X3698" s="107" t="s">
        <v>35</v>
      </c>
      <c r="Y3698" s="107">
        <f t="shared" si="542"/>
        <v>280000</v>
      </c>
      <c r="Z3698" s="22">
        <v>0.01</v>
      </c>
    </row>
    <row r="3699" spans="1:26" s="5" customFormat="1" ht="28.5" customHeight="1" thickBot="1" x14ac:dyDescent="0.25">
      <c r="A3699" s="20">
        <v>3156</v>
      </c>
      <c r="B3699" s="20" t="s">
        <v>339</v>
      </c>
      <c r="C3699" s="20" t="s">
        <v>589</v>
      </c>
      <c r="D3699" s="20">
        <v>2</v>
      </c>
      <c r="E3699" s="20">
        <v>0</v>
      </c>
      <c r="F3699" s="20">
        <v>0</v>
      </c>
      <c r="G3699" s="20">
        <v>1</v>
      </c>
      <c r="H3699" s="106">
        <f t="shared" si="541"/>
        <v>800</v>
      </c>
      <c r="I3699" s="20">
        <v>100</v>
      </c>
      <c r="J3699" s="106">
        <f t="shared" si="540"/>
        <v>80000</v>
      </c>
      <c r="K3699" s="20">
        <v>2</v>
      </c>
      <c r="L3699" s="20"/>
      <c r="M3699" s="20"/>
      <c r="N3699" s="20">
        <v>1</v>
      </c>
      <c r="O3699" s="20"/>
      <c r="P3699" s="116">
        <v>100</v>
      </c>
      <c r="Q3699" s="106"/>
      <c r="R3699" s="106"/>
      <c r="S3699" s="20"/>
      <c r="T3699" s="20"/>
      <c r="U3699" s="106"/>
      <c r="V3699" s="106">
        <f t="shared" si="544"/>
        <v>80000</v>
      </c>
      <c r="W3699" s="106">
        <f t="shared" si="543"/>
        <v>80000</v>
      </c>
      <c r="X3699" s="107" t="s">
        <v>35</v>
      </c>
      <c r="Y3699" s="107">
        <f t="shared" si="542"/>
        <v>80000</v>
      </c>
      <c r="Z3699" s="22">
        <v>0.01</v>
      </c>
    </row>
    <row r="3700" spans="1:26" s="5" customFormat="1" ht="28.5" customHeight="1" thickBot="1" x14ac:dyDescent="0.25">
      <c r="A3700" s="20">
        <v>3157</v>
      </c>
      <c r="B3700" s="20" t="s">
        <v>339</v>
      </c>
      <c r="C3700" s="20" t="s">
        <v>590</v>
      </c>
      <c r="D3700" s="20">
        <v>7</v>
      </c>
      <c r="E3700" s="20">
        <v>0</v>
      </c>
      <c r="F3700" s="20">
        <v>0</v>
      </c>
      <c r="G3700" s="20">
        <v>1</v>
      </c>
      <c r="H3700" s="106">
        <f t="shared" si="541"/>
        <v>2800</v>
      </c>
      <c r="I3700" s="20">
        <v>100</v>
      </c>
      <c r="J3700" s="106">
        <f t="shared" si="540"/>
        <v>280000</v>
      </c>
      <c r="K3700" s="20">
        <v>2</v>
      </c>
      <c r="L3700" s="20"/>
      <c r="M3700" s="20"/>
      <c r="N3700" s="20">
        <v>1</v>
      </c>
      <c r="O3700" s="20"/>
      <c r="P3700" s="116">
        <v>100</v>
      </c>
      <c r="Q3700" s="106"/>
      <c r="R3700" s="106"/>
      <c r="S3700" s="20"/>
      <c r="T3700" s="20"/>
      <c r="U3700" s="106"/>
      <c r="V3700" s="106">
        <f t="shared" si="544"/>
        <v>280000</v>
      </c>
      <c r="W3700" s="106">
        <f t="shared" si="543"/>
        <v>280000</v>
      </c>
      <c r="X3700" s="107" t="s">
        <v>35</v>
      </c>
      <c r="Y3700" s="107">
        <f t="shared" si="542"/>
        <v>280000</v>
      </c>
      <c r="Z3700" s="22">
        <v>0.01</v>
      </c>
    </row>
    <row r="3701" spans="1:26" s="5" customFormat="1" ht="28.5" customHeight="1" thickBot="1" x14ac:dyDescent="0.25">
      <c r="A3701" s="20">
        <v>3158</v>
      </c>
      <c r="B3701" s="20" t="s">
        <v>339</v>
      </c>
      <c r="C3701" s="20" t="s">
        <v>591</v>
      </c>
      <c r="D3701" s="20">
        <v>5</v>
      </c>
      <c r="E3701" s="20">
        <v>0</v>
      </c>
      <c r="F3701" s="20">
        <v>25</v>
      </c>
      <c r="G3701" s="20">
        <v>1</v>
      </c>
      <c r="H3701" s="106">
        <f t="shared" si="541"/>
        <v>2025</v>
      </c>
      <c r="I3701" s="20">
        <v>100</v>
      </c>
      <c r="J3701" s="106">
        <f t="shared" si="540"/>
        <v>202500</v>
      </c>
      <c r="K3701" s="20">
        <v>2</v>
      </c>
      <c r="L3701" s="20"/>
      <c r="M3701" s="20"/>
      <c r="N3701" s="20">
        <v>1</v>
      </c>
      <c r="O3701" s="20"/>
      <c r="P3701" s="116">
        <v>100</v>
      </c>
      <c r="Q3701" s="106"/>
      <c r="R3701" s="106"/>
      <c r="S3701" s="20"/>
      <c r="T3701" s="20"/>
      <c r="U3701" s="106"/>
      <c r="V3701" s="106">
        <f t="shared" si="544"/>
        <v>202500</v>
      </c>
      <c r="W3701" s="106">
        <f t="shared" si="543"/>
        <v>202500</v>
      </c>
      <c r="X3701" s="107" t="s">
        <v>35</v>
      </c>
      <c r="Y3701" s="107">
        <f t="shared" si="542"/>
        <v>202500</v>
      </c>
      <c r="Z3701" s="22">
        <v>0.01</v>
      </c>
    </row>
    <row r="3702" spans="1:26" s="5" customFormat="1" ht="28.5" customHeight="1" thickBot="1" x14ac:dyDescent="0.25">
      <c r="A3702" s="20">
        <v>3159</v>
      </c>
      <c r="B3702" s="20" t="s">
        <v>339</v>
      </c>
      <c r="C3702" s="20" t="s">
        <v>592</v>
      </c>
      <c r="D3702" s="20">
        <v>18</v>
      </c>
      <c r="E3702" s="20">
        <v>2</v>
      </c>
      <c r="F3702" s="20">
        <v>2</v>
      </c>
      <c r="G3702" s="20">
        <v>1</v>
      </c>
      <c r="H3702" s="106">
        <f t="shared" si="541"/>
        <v>7402</v>
      </c>
      <c r="I3702" s="20">
        <v>100</v>
      </c>
      <c r="J3702" s="106">
        <f t="shared" si="540"/>
        <v>740200</v>
      </c>
      <c r="K3702" s="20">
        <v>2</v>
      </c>
      <c r="L3702" s="20"/>
      <c r="M3702" s="20"/>
      <c r="N3702" s="20">
        <v>1</v>
      </c>
      <c r="O3702" s="20"/>
      <c r="P3702" s="116">
        <v>100</v>
      </c>
      <c r="Q3702" s="106"/>
      <c r="R3702" s="106"/>
      <c r="S3702" s="20"/>
      <c r="T3702" s="20"/>
      <c r="U3702" s="106"/>
      <c r="V3702" s="106">
        <f t="shared" si="544"/>
        <v>740200</v>
      </c>
      <c r="W3702" s="106">
        <f t="shared" si="543"/>
        <v>740200</v>
      </c>
      <c r="X3702" s="107" t="s">
        <v>35</v>
      </c>
      <c r="Y3702" s="107">
        <f t="shared" si="542"/>
        <v>740200</v>
      </c>
      <c r="Z3702" s="22">
        <v>0.01</v>
      </c>
    </row>
    <row r="3703" spans="1:26" s="5" customFormat="1" ht="28.5" customHeight="1" thickBot="1" x14ac:dyDescent="0.25">
      <c r="A3703" s="20">
        <v>3160</v>
      </c>
      <c r="B3703" s="20" t="s">
        <v>339</v>
      </c>
      <c r="C3703" s="20" t="s">
        <v>593</v>
      </c>
      <c r="D3703" s="20">
        <v>5</v>
      </c>
      <c r="E3703" s="20">
        <v>0</v>
      </c>
      <c r="F3703" s="20">
        <v>0</v>
      </c>
      <c r="G3703" s="20">
        <v>1</v>
      </c>
      <c r="H3703" s="106">
        <f t="shared" si="541"/>
        <v>2000</v>
      </c>
      <c r="I3703" s="20">
        <v>100</v>
      </c>
      <c r="J3703" s="106">
        <f t="shared" si="540"/>
        <v>200000</v>
      </c>
      <c r="K3703" s="20">
        <v>2</v>
      </c>
      <c r="L3703" s="20"/>
      <c r="M3703" s="20"/>
      <c r="N3703" s="20">
        <v>1</v>
      </c>
      <c r="O3703" s="20"/>
      <c r="P3703" s="116">
        <v>100</v>
      </c>
      <c r="Q3703" s="106"/>
      <c r="R3703" s="106"/>
      <c r="S3703" s="20"/>
      <c r="T3703" s="20"/>
      <c r="U3703" s="106"/>
      <c r="V3703" s="106">
        <f t="shared" si="544"/>
        <v>200000</v>
      </c>
      <c r="W3703" s="106">
        <f t="shared" si="543"/>
        <v>200000</v>
      </c>
      <c r="X3703" s="107" t="s">
        <v>35</v>
      </c>
      <c r="Y3703" s="107">
        <f t="shared" si="542"/>
        <v>200000</v>
      </c>
      <c r="Z3703" s="22">
        <v>0.01</v>
      </c>
    </row>
    <row r="3704" spans="1:26" s="5" customFormat="1" ht="28.5" customHeight="1" thickBot="1" x14ac:dyDescent="0.25">
      <c r="A3704" s="20">
        <v>3161</v>
      </c>
      <c r="B3704" s="20" t="s">
        <v>339</v>
      </c>
      <c r="C3704" s="20" t="s">
        <v>594</v>
      </c>
      <c r="D3704" s="20">
        <v>6</v>
      </c>
      <c r="E3704" s="20">
        <v>1</v>
      </c>
      <c r="F3704" s="20">
        <v>0</v>
      </c>
      <c r="G3704" s="20">
        <v>1</v>
      </c>
      <c r="H3704" s="106">
        <f t="shared" si="541"/>
        <v>2500</v>
      </c>
      <c r="I3704" s="20">
        <v>100</v>
      </c>
      <c r="J3704" s="106">
        <f t="shared" si="540"/>
        <v>250000</v>
      </c>
      <c r="K3704" s="20">
        <v>2</v>
      </c>
      <c r="L3704" s="20"/>
      <c r="M3704" s="20"/>
      <c r="N3704" s="20">
        <v>1</v>
      </c>
      <c r="O3704" s="20"/>
      <c r="P3704" s="116">
        <v>100</v>
      </c>
      <c r="Q3704" s="106"/>
      <c r="R3704" s="106"/>
      <c r="S3704" s="20"/>
      <c r="T3704" s="20"/>
      <c r="U3704" s="106"/>
      <c r="V3704" s="106">
        <f t="shared" si="544"/>
        <v>250000</v>
      </c>
      <c r="W3704" s="106">
        <f t="shared" si="543"/>
        <v>250000</v>
      </c>
      <c r="X3704" s="107" t="s">
        <v>35</v>
      </c>
      <c r="Y3704" s="107">
        <f t="shared" si="542"/>
        <v>250000</v>
      </c>
      <c r="Z3704" s="22">
        <v>0.01</v>
      </c>
    </row>
    <row r="3705" spans="1:26" s="5" customFormat="1" ht="28.5" customHeight="1" thickBot="1" x14ac:dyDescent="0.25">
      <c r="A3705" s="20">
        <v>3162</v>
      </c>
      <c r="B3705" s="20" t="s">
        <v>339</v>
      </c>
      <c r="C3705" s="20" t="s">
        <v>595</v>
      </c>
      <c r="D3705" s="20">
        <v>7</v>
      </c>
      <c r="E3705" s="20">
        <v>0</v>
      </c>
      <c r="F3705" s="20">
        <v>0</v>
      </c>
      <c r="G3705" s="20">
        <v>1</v>
      </c>
      <c r="H3705" s="106">
        <f t="shared" si="541"/>
        <v>2800</v>
      </c>
      <c r="I3705" s="20">
        <v>100</v>
      </c>
      <c r="J3705" s="106">
        <f t="shared" si="540"/>
        <v>280000</v>
      </c>
      <c r="K3705" s="20">
        <v>2</v>
      </c>
      <c r="L3705" s="20"/>
      <c r="M3705" s="20"/>
      <c r="N3705" s="20">
        <v>1</v>
      </c>
      <c r="O3705" s="20"/>
      <c r="P3705" s="116">
        <v>100</v>
      </c>
      <c r="Q3705" s="106"/>
      <c r="R3705" s="106"/>
      <c r="S3705" s="20"/>
      <c r="T3705" s="20"/>
      <c r="U3705" s="106"/>
      <c r="V3705" s="106">
        <f t="shared" si="544"/>
        <v>280000</v>
      </c>
      <c r="W3705" s="106">
        <f t="shared" si="543"/>
        <v>280000</v>
      </c>
      <c r="X3705" s="107" t="s">
        <v>35</v>
      </c>
      <c r="Y3705" s="107">
        <f t="shared" si="542"/>
        <v>280000</v>
      </c>
      <c r="Z3705" s="22">
        <v>0.01</v>
      </c>
    </row>
    <row r="3706" spans="1:26" s="5" customFormat="1" ht="28.5" customHeight="1" thickBot="1" x14ac:dyDescent="0.25">
      <c r="A3706" s="20">
        <v>3163</v>
      </c>
      <c r="B3706" s="20" t="s">
        <v>339</v>
      </c>
      <c r="C3706" s="20" t="s">
        <v>596</v>
      </c>
      <c r="D3706" s="20">
        <v>16</v>
      </c>
      <c r="E3706" s="20">
        <v>1</v>
      </c>
      <c r="F3706" s="20">
        <v>50</v>
      </c>
      <c r="G3706" s="20">
        <v>1</v>
      </c>
      <c r="H3706" s="106">
        <f t="shared" si="541"/>
        <v>6550</v>
      </c>
      <c r="I3706" s="20">
        <v>100</v>
      </c>
      <c r="J3706" s="106">
        <f t="shared" si="540"/>
        <v>655000</v>
      </c>
      <c r="K3706" s="20">
        <v>2</v>
      </c>
      <c r="L3706" s="20"/>
      <c r="M3706" s="20"/>
      <c r="N3706" s="20">
        <v>1</v>
      </c>
      <c r="O3706" s="20"/>
      <c r="P3706" s="116">
        <v>100</v>
      </c>
      <c r="Q3706" s="106"/>
      <c r="R3706" s="106"/>
      <c r="S3706" s="20"/>
      <c r="T3706" s="20"/>
      <c r="U3706" s="106"/>
      <c r="V3706" s="106">
        <f t="shared" si="544"/>
        <v>655000</v>
      </c>
      <c r="W3706" s="106">
        <f t="shared" si="543"/>
        <v>655000</v>
      </c>
      <c r="X3706" s="107" t="s">
        <v>35</v>
      </c>
      <c r="Y3706" s="107">
        <f t="shared" si="542"/>
        <v>655000</v>
      </c>
      <c r="Z3706" s="22">
        <v>0.01</v>
      </c>
    </row>
    <row r="3707" spans="1:26" s="5" customFormat="1" ht="28.5" customHeight="1" thickBot="1" x14ac:dyDescent="0.25">
      <c r="A3707" s="20">
        <v>3164</v>
      </c>
      <c r="B3707" s="20" t="s">
        <v>339</v>
      </c>
      <c r="C3707" s="20" t="s">
        <v>597</v>
      </c>
      <c r="D3707" s="20">
        <v>12</v>
      </c>
      <c r="E3707" s="20">
        <v>2</v>
      </c>
      <c r="F3707" s="20">
        <v>0</v>
      </c>
      <c r="G3707" s="20">
        <v>1</v>
      </c>
      <c r="H3707" s="106">
        <f t="shared" si="541"/>
        <v>5000</v>
      </c>
      <c r="I3707" s="20">
        <v>100</v>
      </c>
      <c r="J3707" s="106">
        <f t="shared" si="540"/>
        <v>500000</v>
      </c>
      <c r="K3707" s="20">
        <v>2</v>
      </c>
      <c r="L3707" s="20"/>
      <c r="M3707" s="20"/>
      <c r="N3707" s="20">
        <v>1</v>
      </c>
      <c r="O3707" s="20"/>
      <c r="P3707" s="116">
        <v>100</v>
      </c>
      <c r="Q3707" s="106"/>
      <c r="R3707" s="106"/>
      <c r="S3707" s="20"/>
      <c r="T3707" s="20"/>
      <c r="U3707" s="106"/>
      <c r="V3707" s="106">
        <f t="shared" si="544"/>
        <v>500000</v>
      </c>
      <c r="W3707" s="106">
        <f t="shared" si="543"/>
        <v>500000</v>
      </c>
      <c r="X3707" s="107" t="s">
        <v>35</v>
      </c>
      <c r="Y3707" s="107">
        <f t="shared" si="542"/>
        <v>500000</v>
      </c>
      <c r="Z3707" s="22">
        <v>0.01</v>
      </c>
    </row>
    <row r="3708" spans="1:26" s="5" customFormat="1" ht="28.5" customHeight="1" thickBot="1" x14ac:dyDescent="0.25">
      <c r="A3708" s="20">
        <v>3165</v>
      </c>
      <c r="B3708" s="20" t="s">
        <v>339</v>
      </c>
      <c r="C3708" s="20" t="s">
        <v>598</v>
      </c>
      <c r="D3708" s="20">
        <v>1</v>
      </c>
      <c r="E3708" s="20">
        <v>3</v>
      </c>
      <c r="F3708" s="20">
        <v>25</v>
      </c>
      <c r="G3708" s="20">
        <v>1</v>
      </c>
      <c r="H3708" s="106">
        <f t="shared" si="541"/>
        <v>725</v>
      </c>
      <c r="I3708" s="20">
        <v>100</v>
      </c>
      <c r="J3708" s="106">
        <f t="shared" ref="J3708:J3741" si="545">H3708*I3708</f>
        <v>72500</v>
      </c>
      <c r="K3708" s="20">
        <v>2</v>
      </c>
      <c r="L3708" s="20"/>
      <c r="M3708" s="20"/>
      <c r="N3708" s="20">
        <v>1</v>
      </c>
      <c r="O3708" s="20"/>
      <c r="P3708" s="116">
        <v>100</v>
      </c>
      <c r="Q3708" s="106"/>
      <c r="R3708" s="106"/>
      <c r="S3708" s="20"/>
      <c r="T3708" s="20"/>
      <c r="U3708" s="106"/>
      <c r="V3708" s="106">
        <f t="shared" si="544"/>
        <v>72500</v>
      </c>
      <c r="W3708" s="106">
        <f t="shared" si="543"/>
        <v>72500</v>
      </c>
      <c r="X3708" s="107" t="s">
        <v>35</v>
      </c>
      <c r="Y3708" s="107">
        <f t="shared" si="542"/>
        <v>72500</v>
      </c>
      <c r="Z3708" s="22">
        <v>0.01</v>
      </c>
    </row>
    <row r="3709" spans="1:26" s="5" customFormat="1" ht="28.5" customHeight="1" thickBot="1" x14ac:dyDescent="0.25">
      <c r="A3709" s="20">
        <v>3166</v>
      </c>
      <c r="B3709" s="20" t="s">
        <v>339</v>
      </c>
      <c r="C3709" s="20" t="s">
        <v>599</v>
      </c>
      <c r="D3709" s="20">
        <v>11</v>
      </c>
      <c r="E3709" s="20">
        <v>3</v>
      </c>
      <c r="F3709" s="20">
        <v>3</v>
      </c>
      <c r="G3709" s="20">
        <v>1</v>
      </c>
      <c r="H3709" s="106">
        <f t="shared" si="541"/>
        <v>4703</v>
      </c>
      <c r="I3709" s="20">
        <v>100</v>
      </c>
      <c r="J3709" s="106">
        <f t="shared" si="545"/>
        <v>470300</v>
      </c>
      <c r="K3709" s="20">
        <v>2</v>
      </c>
      <c r="L3709" s="20"/>
      <c r="M3709" s="20"/>
      <c r="N3709" s="20">
        <v>1</v>
      </c>
      <c r="O3709" s="20"/>
      <c r="P3709" s="116">
        <v>100</v>
      </c>
      <c r="Q3709" s="106"/>
      <c r="R3709" s="106"/>
      <c r="S3709" s="20"/>
      <c r="T3709" s="20"/>
      <c r="U3709" s="106"/>
      <c r="V3709" s="106">
        <f t="shared" si="544"/>
        <v>470300</v>
      </c>
      <c r="W3709" s="106">
        <f t="shared" si="543"/>
        <v>470300</v>
      </c>
      <c r="X3709" s="107" t="s">
        <v>35</v>
      </c>
      <c r="Y3709" s="107">
        <f t="shared" si="542"/>
        <v>470300</v>
      </c>
      <c r="Z3709" s="22">
        <v>0.01</v>
      </c>
    </row>
    <row r="3710" spans="1:26" s="5" customFormat="1" ht="28.5" customHeight="1" thickBot="1" x14ac:dyDescent="0.25">
      <c r="A3710" s="20">
        <v>3167</v>
      </c>
      <c r="B3710" s="20" t="s">
        <v>339</v>
      </c>
      <c r="C3710" s="20" t="s">
        <v>600</v>
      </c>
      <c r="D3710" s="20">
        <v>3</v>
      </c>
      <c r="E3710" s="20">
        <v>0</v>
      </c>
      <c r="F3710" s="20">
        <v>0</v>
      </c>
      <c r="G3710" s="20">
        <v>1</v>
      </c>
      <c r="H3710" s="106">
        <f t="shared" si="541"/>
        <v>1200</v>
      </c>
      <c r="I3710" s="20">
        <v>100</v>
      </c>
      <c r="J3710" s="106">
        <f t="shared" si="545"/>
        <v>120000</v>
      </c>
      <c r="K3710" s="20">
        <v>2</v>
      </c>
      <c r="L3710" s="20"/>
      <c r="M3710" s="20"/>
      <c r="N3710" s="20">
        <v>1</v>
      </c>
      <c r="O3710" s="20"/>
      <c r="P3710" s="116">
        <v>100</v>
      </c>
      <c r="Q3710" s="106"/>
      <c r="R3710" s="106"/>
      <c r="S3710" s="20"/>
      <c r="T3710" s="20"/>
      <c r="U3710" s="106"/>
      <c r="V3710" s="106">
        <f t="shared" si="544"/>
        <v>120000</v>
      </c>
      <c r="W3710" s="106">
        <f t="shared" si="543"/>
        <v>120000</v>
      </c>
      <c r="X3710" s="107" t="s">
        <v>35</v>
      </c>
      <c r="Y3710" s="107">
        <f t="shared" si="542"/>
        <v>120000</v>
      </c>
      <c r="Z3710" s="22">
        <v>0.01</v>
      </c>
    </row>
    <row r="3711" spans="1:26" s="5" customFormat="1" ht="28.5" customHeight="1" thickBot="1" x14ac:dyDescent="0.25">
      <c r="A3711" s="20">
        <v>3168</v>
      </c>
      <c r="B3711" s="20" t="s">
        <v>339</v>
      </c>
      <c r="C3711" s="20" t="s">
        <v>601</v>
      </c>
      <c r="D3711" s="20">
        <v>8</v>
      </c>
      <c r="E3711" s="20">
        <v>3</v>
      </c>
      <c r="F3711" s="20">
        <v>64</v>
      </c>
      <c r="G3711" s="20">
        <v>1</v>
      </c>
      <c r="H3711" s="106">
        <f t="shared" ref="H3711:H3775" si="546">SUM(D3711*400)+(E3711*100)+F3711</f>
        <v>3564</v>
      </c>
      <c r="I3711" s="20">
        <v>100</v>
      </c>
      <c r="J3711" s="106">
        <f t="shared" si="545"/>
        <v>356400</v>
      </c>
      <c r="K3711" s="20">
        <v>2</v>
      </c>
      <c r="L3711" s="20"/>
      <c r="M3711" s="20"/>
      <c r="N3711" s="20">
        <v>1</v>
      </c>
      <c r="O3711" s="20"/>
      <c r="P3711" s="116">
        <v>100</v>
      </c>
      <c r="Q3711" s="106"/>
      <c r="R3711" s="106"/>
      <c r="S3711" s="20"/>
      <c r="T3711" s="20"/>
      <c r="U3711" s="106"/>
      <c r="V3711" s="106">
        <f t="shared" si="544"/>
        <v>356400</v>
      </c>
      <c r="W3711" s="106">
        <f t="shared" si="543"/>
        <v>356400</v>
      </c>
      <c r="X3711" s="107" t="s">
        <v>35</v>
      </c>
      <c r="Y3711" s="107">
        <f t="shared" ref="Y3711:Y3741" si="547">W3711</f>
        <v>356400</v>
      </c>
      <c r="Z3711" s="22">
        <v>0.01</v>
      </c>
    </row>
    <row r="3712" spans="1:26" s="5" customFormat="1" ht="28.5" customHeight="1" thickBot="1" x14ac:dyDescent="0.25">
      <c r="A3712" s="20">
        <v>3169</v>
      </c>
      <c r="B3712" s="20" t="s">
        <v>339</v>
      </c>
      <c r="C3712" s="20" t="s">
        <v>602</v>
      </c>
      <c r="D3712" s="20">
        <v>7</v>
      </c>
      <c r="E3712" s="20">
        <v>0</v>
      </c>
      <c r="F3712" s="20">
        <v>0</v>
      </c>
      <c r="G3712" s="20">
        <v>1</v>
      </c>
      <c r="H3712" s="106">
        <f t="shared" si="546"/>
        <v>2800</v>
      </c>
      <c r="I3712" s="20">
        <v>100</v>
      </c>
      <c r="J3712" s="106">
        <f t="shared" si="545"/>
        <v>280000</v>
      </c>
      <c r="K3712" s="20">
        <v>2</v>
      </c>
      <c r="L3712" s="20"/>
      <c r="M3712" s="20"/>
      <c r="N3712" s="20">
        <v>1</v>
      </c>
      <c r="O3712" s="20"/>
      <c r="P3712" s="116">
        <v>100</v>
      </c>
      <c r="Q3712" s="106"/>
      <c r="R3712" s="106"/>
      <c r="S3712" s="20"/>
      <c r="T3712" s="20"/>
      <c r="U3712" s="106"/>
      <c r="V3712" s="106">
        <f t="shared" si="544"/>
        <v>280000</v>
      </c>
      <c r="W3712" s="106">
        <f t="shared" si="543"/>
        <v>280000</v>
      </c>
      <c r="X3712" s="107" t="s">
        <v>35</v>
      </c>
      <c r="Y3712" s="107">
        <f t="shared" si="547"/>
        <v>280000</v>
      </c>
      <c r="Z3712" s="22">
        <v>0.01</v>
      </c>
    </row>
    <row r="3713" spans="1:26" s="5" customFormat="1" ht="28.5" customHeight="1" thickBot="1" x14ac:dyDescent="0.25">
      <c r="A3713" s="20">
        <v>3170</v>
      </c>
      <c r="B3713" s="20" t="s">
        <v>339</v>
      </c>
      <c r="C3713" s="20" t="s">
        <v>603</v>
      </c>
      <c r="D3713" s="20">
        <v>8</v>
      </c>
      <c r="E3713" s="20">
        <v>0</v>
      </c>
      <c r="F3713" s="20">
        <v>0</v>
      </c>
      <c r="G3713" s="20">
        <v>1</v>
      </c>
      <c r="H3713" s="106">
        <f t="shared" si="546"/>
        <v>3200</v>
      </c>
      <c r="I3713" s="20">
        <v>100</v>
      </c>
      <c r="J3713" s="106">
        <f t="shared" si="545"/>
        <v>320000</v>
      </c>
      <c r="K3713" s="20">
        <v>2</v>
      </c>
      <c r="L3713" s="20"/>
      <c r="M3713" s="20"/>
      <c r="N3713" s="20">
        <v>1</v>
      </c>
      <c r="O3713" s="20"/>
      <c r="P3713" s="116">
        <v>100</v>
      </c>
      <c r="Q3713" s="106"/>
      <c r="R3713" s="106"/>
      <c r="S3713" s="20"/>
      <c r="T3713" s="20"/>
      <c r="U3713" s="106"/>
      <c r="V3713" s="106">
        <f t="shared" si="544"/>
        <v>320000</v>
      </c>
      <c r="W3713" s="106">
        <f t="shared" si="543"/>
        <v>320000</v>
      </c>
      <c r="X3713" s="107" t="s">
        <v>35</v>
      </c>
      <c r="Y3713" s="107">
        <f t="shared" si="547"/>
        <v>320000</v>
      </c>
      <c r="Z3713" s="22">
        <v>0.01</v>
      </c>
    </row>
    <row r="3714" spans="1:26" s="5" customFormat="1" ht="28.5" customHeight="1" thickBot="1" x14ac:dyDescent="0.25">
      <c r="A3714" s="20">
        <v>3171</v>
      </c>
      <c r="B3714" s="20" t="s">
        <v>339</v>
      </c>
      <c r="C3714" s="20" t="s">
        <v>604</v>
      </c>
      <c r="D3714" s="20">
        <v>3</v>
      </c>
      <c r="E3714" s="20">
        <v>2</v>
      </c>
      <c r="F3714" s="20">
        <v>60</v>
      </c>
      <c r="G3714" s="20">
        <v>1</v>
      </c>
      <c r="H3714" s="106">
        <f>SUM(D3714*400)+(E3714*100)+F3714</f>
        <v>1460</v>
      </c>
      <c r="I3714" s="20">
        <v>100</v>
      </c>
      <c r="J3714" s="106">
        <f t="shared" si="545"/>
        <v>146000</v>
      </c>
      <c r="K3714" s="20">
        <v>2</v>
      </c>
      <c r="L3714" s="20"/>
      <c r="M3714" s="20"/>
      <c r="N3714" s="20">
        <v>1</v>
      </c>
      <c r="O3714" s="20"/>
      <c r="P3714" s="116">
        <v>100</v>
      </c>
      <c r="Q3714" s="106"/>
      <c r="R3714" s="106"/>
      <c r="S3714" s="20"/>
      <c r="T3714" s="20"/>
      <c r="U3714" s="106"/>
      <c r="V3714" s="106">
        <f t="shared" si="544"/>
        <v>146000</v>
      </c>
      <c r="W3714" s="106">
        <f t="shared" si="543"/>
        <v>146000</v>
      </c>
      <c r="X3714" s="107" t="s">
        <v>35</v>
      </c>
      <c r="Y3714" s="107">
        <f t="shared" si="547"/>
        <v>146000</v>
      </c>
      <c r="Z3714" s="22">
        <v>0.01</v>
      </c>
    </row>
    <row r="3715" spans="1:26" s="5" customFormat="1" ht="28.5" customHeight="1" thickBot="1" x14ac:dyDescent="0.25">
      <c r="A3715" s="20">
        <v>3172</v>
      </c>
      <c r="B3715" s="20" t="s">
        <v>339</v>
      </c>
      <c r="C3715" s="20" t="s">
        <v>605</v>
      </c>
      <c r="D3715" s="20">
        <v>11</v>
      </c>
      <c r="E3715" s="20">
        <v>0</v>
      </c>
      <c r="F3715" s="20">
        <v>0</v>
      </c>
      <c r="G3715" s="20">
        <v>1</v>
      </c>
      <c r="H3715" s="106">
        <f t="shared" si="546"/>
        <v>4400</v>
      </c>
      <c r="I3715" s="20">
        <v>100</v>
      </c>
      <c r="J3715" s="106">
        <f t="shared" si="545"/>
        <v>440000</v>
      </c>
      <c r="K3715" s="20">
        <v>2</v>
      </c>
      <c r="L3715" s="20"/>
      <c r="M3715" s="20"/>
      <c r="N3715" s="20">
        <v>1</v>
      </c>
      <c r="O3715" s="20"/>
      <c r="P3715" s="116">
        <v>100</v>
      </c>
      <c r="Q3715" s="106"/>
      <c r="R3715" s="106"/>
      <c r="S3715" s="20"/>
      <c r="T3715" s="20"/>
      <c r="U3715" s="106"/>
      <c r="V3715" s="106">
        <f t="shared" si="544"/>
        <v>440000</v>
      </c>
      <c r="W3715" s="106">
        <f t="shared" si="543"/>
        <v>440000</v>
      </c>
      <c r="X3715" s="107" t="s">
        <v>35</v>
      </c>
      <c r="Y3715" s="107">
        <f t="shared" si="547"/>
        <v>440000</v>
      </c>
      <c r="Z3715" s="22">
        <v>0.01</v>
      </c>
    </row>
    <row r="3716" spans="1:26" s="5" customFormat="1" ht="28.5" customHeight="1" thickBot="1" x14ac:dyDescent="0.25">
      <c r="A3716" s="20">
        <v>3173</v>
      </c>
      <c r="B3716" s="20" t="s">
        <v>339</v>
      </c>
      <c r="C3716" s="20" t="s">
        <v>606</v>
      </c>
      <c r="D3716" s="20">
        <v>4</v>
      </c>
      <c r="E3716" s="20">
        <v>0</v>
      </c>
      <c r="F3716" s="20">
        <v>0</v>
      </c>
      <c r="G3716" s="20">
        <v>1</v>
      </c>
      <c r="H3716" s="106">
        <f t="shared" si="546"/>
        <v>1600</v>
      </c>
      <c r="I3716" s="20">
        <v>100</v>
      </c>
      <c r="J3716" s="106">
        <f t="shared" si="545"/>
        <v>160000</v>
      </c>
      <c r="K3716" s="20">
        <v>2</v>
      </c>
      <c r="L3716" s="20"/>
      <c r="M3716" s="20"/>
      <c r="N3716" s="20">
        <v>1</v>
      </c>
      <c r="O3716" s="20"/>
      <c r="P3716" s="116">
        <v>100</v>
      </c>
      <c r="Q3716" s="106"/>
      <c r="R3716" s="106"/>
      <c r="S3716" s="20"/>
      <c r="T3716" s="20"/>
      <c r="U3716" s="106"/>
      <c r="V3716" s="106">
        <f t="shared" si="544"/>
        <v>160000</v>
      </c>
      <c r="W3716" s="106">
        <f t="shared" si="543"/>
        <v>160000</v>
      </c>
      <c r="X3716" s="107" t="s">
        <v>35</v>
      </c>
      <c r="Y3716" s="107">
        <f t="shared" si="547"/>
        <v>160000</v>
      </c>
      <c r="Z3716" s="22">
        <v>0.01</v>
      </c>
    </row>
    <row r="3717" spans="1:26" s="5" customFormat="1" ht="28.5" customHeight="1" thickBot="1" x14ac:dyDescent="0.25">
      <c r="A3717" s="20">
        <v>3174</v>
      </c>
      <c r="B3717" s="20" t="s">
        <v>339</v>
      </c>
      <c r="C3717" s="20" t="s">
        <v>607</v>
      </c>
      <c r="D3717" s="20">
        <v>4</v>
      </c>
      <c r="E3717" s="20">
        <v>0</v>
      </c>
      <c r="F3717" s="20">
        <v>0</v>
      </c>
      <c r="G3717" s="20">
        <v>1</v>
      </c>
      <c r="H3717" s="106">
        <f t="shared" si="546"/>
        <v>1600</v>
      </c>
      <c r="I3717" s="20">
        <v>100</v>
      </c>
      <c r="J3717" s="106">
        <f t="shared" si="545"/>
        <v>160000</v>
      </c>
      <c r="K3717" s="20">
        <v>2</v>
      </c>
      <c r="L3717" s="20"/>
      <c r="M3717" s="20"/>
      <c r="N3717" s="20">
        <v>1</v>
      </c>
      <c r="O3717" s="20"/>
      <c r="P3717" s="116">
        <v>100</v>
      </c>
      <c r="Q3717" s="106"/>
      <c r="R3717" s="106"/>
      <c r="S3717" s="20"/>
      <c r="T3717" s="20"/>
      <c r="U3717" s="106"/>
      <c r="V3717" s="106">
        <f t="shared" si="544"/>
        <v>160000</v>
      </c>
      <c r="W3717" s="106">
        <f t="shared" si="543"/>
        <v>160000</v>
      </c>
      <c r="X3717" s="107" t="s">
        <v>35</v>
      </c>
      <c r="Y3717" s="107">
        <f t="shared" si="547"/>
        <v>160000</v>
      </c>
      <c r="Z3717" s="22">
        <v>0.01</v>
      </c>
    </row>
    <row r="3718" spans="1:26" s="5" customFormat="1" ht="28.5" customHeight="1" thickBot="1" x14ac:dyDescent="0.25">
      <c r="A3718" s="20">
        <v>3175</v>
      </c>
      <c r="B3718" s="20" t="s">
        <v>339</v>
      </c>
      <c r="C3718" s="20" t="s">
        <v>608</v>
      </c>
      <c r="D3718" s="20">
        <v>13</v>
      </c>
      <c r="E3718" s="20">
        <v>2</v>
      </c>
      <c r="F3718" s="20">
        <v>66</v>
      </c>
      <c r="G3718" s="20">
        <v>1</v>
      </c>
      <c r="H3718" s="106">
        <f t="shared" si="546"/>
        <v>5466</v>
      </c>
      <c r="I3718" s="20">
        <v>100</v>
      </c>
      <c r="J3718" s="106">
        <f t="shared" si="545"/>
        <v>546600</v>
      </c>
      <c r="K3718" s="20">
        <v>2</v>
      </c>
      <c r="L3718" s="20"/>
      <c r="M3718" s="20"/>
      <c r="N3718" s="20">
        <v>1</v>
      </c>
      <c r="O3718" s="20"/>
      <c r="P3718" s="116">
        <v>100</v>
      </c>
      <c r="Q3718" s="106"/>
      <c r="R3718" s="106"/>
      <c r="S3718" s="20"/>
      <c r="T3718" s="20"/>
      <c r="U3718" s="106"/>
      <c r="V3718" s="106">
        <f t="shared" si="544"/>
        <v>546600</v>
      </c>
      <c r="W3718" s="106">
        <f t="shared" si="543"/>
        <v>546600</v>
      </c>
      <c r="X3718" s="107" t="s">
        <v>35</v>
      </c>
      <c r="Y3718" s="107">
        <f t="shared" si="547"/>
        <v>546600</v>
      </c>
      <c r="Z3718" s="22">
        <v>0.01</v>
      </c>
    </row>
    <row r="3719" spans="1:26" s="5" customFormat="1" ht="28.5" customHeight="1" thickBot="1" x14ac:dyDescent="0.25">
      <c r="A3719" s="20">
        <v>3176</v>
      </c>
      <c r="B3719" s="20" t="s">
        <v>339</v>
      </c>
      <c r="C3719" s="20" t="s">
        <v>609</v>
      </c>
      <c r="D3719" s="20">
        <v>3</v>
      </c>
      <c r="E3719" s="20">
        <v>1</v>
      </c>
      <c r="F3719" s="20">
        <v>50</v>
      </c>
      <c r="G3719" s="20">
        <v>1</v>
      </c>
      <c r="H3719" s="106">
        <f t="shared" si="546"/>
        <v>1350</v>
      </c>
      <c r="I3719" s="20">
        <v>100</v>
      </c>
      <c r="J3719" s="106">
        <f t="shared" si="545"/>
        <v>135000</v>
      </c>
      <c r="K3719" s="20">
        <v>2</v>
      </c>
      <c r="L3719" s="20"/>
      <c r="M3719" s="20"/>
      <c r="N3719" s="20">
        <v>1</v>
      </c>
      <c r="O3719" s="20"/>
      <c r="P3719" s="116">
        <v>100</v>
      </c>
      <c r="Q3719" s="106"/>
      <c r="R3719" s="106"/>
      <c r="S3719" s="20"/>
      <c r="T3719" s="20"/>
      <c r="U3719" s="106"/>
      <c r="V3719" s="106">
        <f t="shared" si="544"/>
        <v>135000</v>
      </c>
      <c r="W3719" s="106">
        <f t="shared" si="543"/>
        <v>135000</v>
      </c>
      <c r="X3719" s="107" t="s">
        <v>35</v>
      </c>
      <c r="Y3719" s="107">
        <f t="shared" si="547"/>
        <v>135000</v>
      </c>
      <c r="Z3719" s="22">
        <v>0.01</v>
      </c>
    </row>
    <row r="3720" spans="1:26" s="5" customFormat="1" ht="28.5" customHeight="1" thickBot="1" x14ac:dyDescent="0.25">
      <c r="A3720" s="20">
        <v>3177</v>
      </c>
      <c r="B3720" s="20" t="s">
        <v>339</v>
      </c>
      <c r="C3720" s="20" t="s">
        <v>610</v>
      </c>
      <c r="D3720" s="20">
        <v>6</v>
      </c>
      <c r="E3720" s="20">
        <v>0</v>
      </c>
      <c r="F3720" s="20">
        <v>0</v>
      </c>
      <c r="G3720" s="20">
        <v>1</v>
      </c>
      <c r="H3720" s="106">
        <f t="shared" si="546"/>
        <v>2400</v>
      </c>
      <c r="I3720" s="20">
        <v>100</v>
      </c>
      <c r="J3720" s="106">
        <f t="shared" si="545"/>
        <v>240000</v>
      </c>
      <c r="K3720" s="20">
        <v>2</v>
      </c>
      <c r="L3720" s="20"/>
      <c r="M3720" s="20"/>
      <c r="N3720" s="20">
        <v>1</v>
      </c>
      <c r="O3720" s="20"/>
      <c r="P3720" s="116">
        <v>100</v>
      </c>
      <c r="Q3720" s="106"/>
      <c r="R3720" s="106"/>
      <c r="S3720" s="20"/>
      <c r="T3720" s="20"/>
      <c r="U3720" s="106"/>
      <c r="V3720" s="106">
        <f t="shared" si="544"/>
        <v>240000</v>
      </c>
      <c r="W3720" s="106">
        <f t="shared" ref="W3720:W3783" si="548">V3720</f>
        <v>240000</v>
      </c>
      <c r="X3720" s="107" t="s">
        <v>35</v>
      </c>
      <c r="Y3720" s="107">
        <f t="shared" si="547"/>
        <v>240000</v>
      </c>
      <c r="Z3720" s="22">
        <v>0.01</v>
      </c>
    </row>
    <row r="3721" spans="1:26" s="5" customFormat="1" ht="28.5" customHeight="1" thickBot="1" x14ac:dyDescent="0.25">
      <c r="A3721" s="20">
        <v>3178</v>
      </c>
      <c r="B3721" s="20" t="s">
        <v>339</v>
      </c>
      <c r="C3721" s="20" t="s">
        <v>611</v>
      </c>
      <c r="D3721" s="20">
        <v>2</v>
      </c>
      <c r="E3721" s="20">
        <v>1</v>
      </c>
      <c r="F3721" s="20">
        <v>71</v>
      </c>
      <c r="G3721" s="20">
        <v>1</v>
      </c>
      <c r="H3721" s="106">
        <f t="shared" si="546"/>
        <v>971</v>
      </c>
      <c r="I3721" s="20">
        <v>100</v>
      </c>
      <c r="J3721" s="106">
        <f t="shared" si="545"/>
        <v>97100</v>
      </c>
      <c r="K3721" s="20">
        <v>2</v>
      </c>
      <c r="L3721" s="20"/>
      <c r="M3721" s="20"/>
      <c r="N3721" s="20">
        <v>1</v>
      </c>
      <c r="O3721" s="20"/>
      <c r="P3721" s="116">
        <v>100</v>
      </c>
      <c r="Q3721" s="106"/>
      <c r="R3721" s="106"/>
      <c r="S3721" s="20"/>
      <c r="T3721" s="20"/>
      <c r="U3721" s="106"/>
      <c r="V3721" s="106">
        <f t="shared" si="544"/>
        <v>97100</v>
      </c>
      <c r="W3721" s="106">
        <f t="shared" si="548"/>
        <v>97100</v>
      </c>
      <c r="X3721" s="107" t="s">
        <v>35</v>
      </c>
      <c r="Y3721" s="107">
        <f t="shared" si="547"/>
        <v>97100</v>
      </c>
      <c r="Z3721" s="22">
        <v>0.01</v>
      </c>
    </row>
    <row r="3722" spans="1:26" s="5" customFormat="1" ht="28.5" customHeight="1" thickBot="1" x14ac:dyDescent="0.25">
      <c r="A3722" s="20">
        <v>3179</v>
      </c>
      <c r="B3722" s="20" t="s">
        <v>339</v>
      </c>
      <c r="C3722" s="20" t="s">
        <v>612</v>
      </c>
      <c r="D3722" s="20">
        <v>5</v>
      </c>
      <c r="E3722" s="20">
        <v>0</v>
      </c>
      <c r="F3722" s="20">
        <v>0</v>
      </c>
      <c r="G3722" s="20">
        <v>1</v>
      </c>
      <c r="H3722" s="106">
        <f t="shared" si="546"/>
        <v>2000</v>
      </c>
      <c r="I3722" s="20">
        <v>100</v>
      </c>
      <c r="J3722" s="106">
        <f t="shared" si="545"/>
        <v>200000</v>
      </c>
      <c r="K3722" s="20">
        <v>2</v>
      </c>
      <c r="L3722" s="20"/>
      <c r="M3722" s="20"/>
      <c r="N3722" s="20">
        <v>1</v>
      </c>
      <c r="O3722" s="20"/>
      <c r="P3722" s="116">
        <v>100</v>
      </c>
      <c r="Q3722" s="106"/>
      <c r="R3722" s="106"/>
      <c r="S3722" s="20"/>
      <c r="T3722" s="20"/>
      <c r="U3722" s="106"/>
      <c r="V3722" s="106">
        <f t="shared" si="544"/>
        <v>200000</v>
      </c>
      <c r="W3722" s="106">
        <f t="shared" si="548"/>
        <v>200000</v>
      </c>
      <c r="X3722" s="107" t="s">
        <v>35</v>
      </c>
      <c r="Y3722" s="107">
        <f t="shared" si="547"/>
        <v>200000</v>
      </c>
      <c r="Z3722" s="22">
        <v>0.01</v>
      </c>
    </row>
    <row r="3723" spans="1:26" s="5" customFormat="1" ht="28.5" customHeight="1" thickBot="1" x14ac:dyDescent="0.25">
      <c r="A3723" s="20">
        <v>3180</v>
      </c>
      <c r="B3723" s="20" t="s">
        <v>339</v>
      </c>
      <c r="C3723" s="20" t="s">
        <v>613</v>
      </c>
      <c r="D3723" s="20">
        <v>3</v>
      </c>
      <c r="E3723" s="20">
        <v>0</v>
      </c>
      <c r="F3723" s="20">
        <v>25</v>
      </c>
      <c r="G3723" s="20">
        <v>1</v>
      </c>
      <c r="H3723" s="106">
        <f t="shared" si="546"/>
        <v>1225</v>
      </c>
      <c r="I3723" s="20">
        <v>100</v>
      </c>
      <c r="J3723" s="106">
        <f t="shared" si="545"/>
        <v>122500</v>
      </c>
      <c r="K3723" s="20">
        <v>2</v>
      </c>
      <c r="L3723" s="20"/>
      <c r="M3723" s="20"/>
      <c r="N3723" s="20">
        <v>1</v>
      </c>
      <c r="O3723" s="20"/>
      <c r="P3723" s="116">
        <v>100</v>
      </c>
      <c r="Q3723" s="106"/>
      <c r="R3723" s="106"/>
      <c r="S3723" s="20"/>
      <c r="T3723" s="20"/>
      <c r="U3723" s="106"/>
      <c r="V3723" s="106">
        <f t="shared" si="544"/>
        <v>122500</v>
      </c>
      <c r="W3723" s="106">
        <f t="shared" si="548"/>
        <v>122500</v>
      </c>
      <c r="X3723" s="107" t="s">
        <v>35</v>
      </c>
      <c r="Y3723" s="107">
        <f t="shared" si="547"/>
        <v>122500</v>
      </c>
      <c r="Z3723" s="22">
        <v>0.01</v>
      </c>
    </row>
    <row r="3724" spans="1:26" s="5" customFormat="1" ht="28.5" customHeight="1" thickBot="1" x14ac:dyDescent="0.25">
      <c r="A3724" s="20">
        <v>3181</v>
      </c>
      <c r="B3724" s="20" t="s">
        <v>339</v>
      </c>
      <c r="C3724" s="20" t="s">
        <v>614</v>
      </c>
      <c r="D3724" s="20">
        <v>10</v>
      </c>
      <c r="E3724" s="20">
        <v>0</v>
      </c>
      <c r="F3724" s="20">
        <v>0</v>
      </c>
      <c r="G3724" s="20">
        <v>1</v>
      </c>
      <c r="H3724" s="106">
        <f t="shared" si="546"/>
        <v>4000</v>
      </c>
      <c r="I3724" s="20">
        <v>100</v>
      </c>
      <c r="J3724" s="106">
        <f t="shared" si="545"/>
        <v>400000</v>
      </c>
      <c r="K3724" s="20">
        <v>2</v>
      </c>
      <c r="L3724" s="20"/>
      <c r="M3724" s="20"/>
      <c r="N3724" s="20">
        <v>1</v>
      </c>
      <c r="O3724" s="20"/>
      <c r="P3724" s="116">
        <v>100</v>
      </c>
      <c r="Q3724" s="106"/>
      <c r="R3724" s="106"/>
      <c r="S3724" s="20"/>
      <c r="T3724" s="20"/>
      <c r="U3724" s="106"/>
      <c r="V3724" s="106">
        <f t="shared" si="544"/>
        <v>400000</v>
      </c>
      <c r="W3724" s="106">
        <f t="shared" si="548"/>
        <v>400000</v>
      </c>
      <c r="X3724" s="107" t="s">
        <v>35</v>
      </c>
      <c r="Y3724" s="107">
        <f t="shared" si="547"/>
        <v>400000</v>
      </c>
      <c r="Z3724" s="22">
        <v>0.01</v>
      </c>
    </row>
    <row r="3725" spans="1:26" s="5" customFormat="1" ht="28.5" customHeight="1" thickBot="1" x14ac:dyDescent="0.25">
      <c r="A3725" s="20">
        <v>3182</v>
      </c>
      <c r="B3725" s="20" t="s">
        <v>339</v>
      </c>
      <c r="C3725" s="20" t="s">
        <v>615</v>
      </c>
      <c r="D3725" s="20">
        <v>1</v>
      </c>
      <c r="E3725" s="20">
        <v>0</v>
      </c>
      <c r="F3725" s="20">
        <v>0</v>
      </c>
      <c r="G3725" s="20">
        <v>1</v>
      </c>
      <c r="H3725" s="106">
        <f t="shared" si="546"/>
        <v>400</v>
      </c>
      <c r="I3725" s="20">
        <v>100</v>
      </c>
      <c r="J3725" s="106">
        <f t="shared" si="545"/>
        <v>40000</v>
      </c>
      <c r="K3725" s="20">
        <v>2</v>
      </c>
      <c r="L3725" s="20"/>
      <c r="M3725" s="20"/>
      <c r="N3725" s="20">
        <v>1</v>
      </c>
      <c r="O3725" s="20"/>
      <c r="P3725" s="116">
        <v>100</v>
      </c>
      <c r="Q3725" s="106"/>
      <c r="R3725" s="106"/>
      <c r="S3725" s="20"/>
      <c r="T3725" s="20"/>
      <c r="U3725" s="106"/>
      <c r="V3725" s="106">
        <f t="shared" si="544"/>
        <v>40000</v>
      </c>
      <c r="W3725" s="106">
        <f t="shared" si="548"/>
        <v>40000</v>
      </c>
      <c r="X3725" s="107" t="s">
        <v>35</v>
      </c>
      <c r="Y3725" s="107">
        <f t="shared" si="547"/>
        <v>40000</v>
      </c>
      <c r="Z3725" s="22">
        <v>0.01</v>
      </c>
    </row>
    <row r="3726" spans="1:26" s="5" customFormat="1" ht="28.5" customHeight="1" thickBot="1" x14ac:dyDescent="0.25">
      <c r="A3726" s="20">
        <v>3183</v>
      </c>
      <c r="B3726" s="20" t="s">
        <v>339</v>
      </c>
      <c r="C3726" s="20" t="s">
        <v>616</v>
      </c>
      <c r="D3726" s="20">
        <v>2</v>
      </c>
      <c r="E3726" s="20">
        <v>0</v>
      </c>
      <c r="F3726" s="20">
        <v>0</v>
      </c>
      <c r="G3726" s="20">
        <v>1</v>
      </c>
      <c r="H3726" s="106">
        <f t="shared" si="546"/>
        <v>800</v>
      </c>
      <c r="I3726" s="20">
        <v>100</v>
      </c>
      <c r="J3726" s="106">
        <f t="shared" si="545"/>
        <v>80000</v>
      </c>
      <c r="K3726" s="20">
        <v>2</v>
      </c>
      <c r="L3726" s="20"/>
      <c r="M3726" s="20"/>
      <c r="N3726" s="20">
        <v>1</v>
      </c>
      <c r="O3726" s="20"/>
      <c r="P3726" s="116">
        <v>100</v>
      </c>
      <c r="Q3726" s="106"/>
      <c r="R3726" s="106"/>
      <c r="S3726" s="20"/>
      <c r="T3726" s="20"/>
      <c r="U3726" s="106"/>
      <c r="V3726" s="106">
        <f t="shared" si="544"/>
        <v>80000</v>
      </c>
      <c r="W3726" s="106">
        <f t="shared" si="548"/>
        <v>80000</v>
      </c>
      <c r="X3726" s="107" t="s">
        <v>35</v>
      </c>
      <c r="Y3726" s="107">
        <f t="shared" si="547"/>
        <v>80000</v>
      </c>
      <c r="Z3726" s="22">
        <v>0.01</v>
      </c>
    </row>
    <row r="3727" spans="1:26" s="5" customFormat="1" ht="28.5" customHeight="1" thickBot="1" x14ac:dyDescent="0.25">
      <c r="A3727" s="20">
        <v>3184</v>
      </c>
      <c r="B3727" s="20" t="s">
        <v>339</v>
      </c>
      <c r="C3727" s="20" t="s">
        <v>617</v>
      </c>
      <c r="D3727" s="20">
        <v>1</v>
      </c>
      <c r="E3727" s="20">
        <v>0</v>
      </c>
      <c r="F3727" s="20">
        <v>0</v>
      </c>
      <c r="G3727" s="20">
        <v>1</v>
      </c>
      <c r="H3727" s="106">
        <f t="shared" si="546"/>
        <v>400</v>
      </c>
      <c r="I3727" s="20">
        <v>100</v>
      </c>
      <c r="J3727" s="106">
        <f t="shared" si="545"/>
        <v>40000</v>
      </c>
      <c r="K3727" s="20">
        <v>2</v>
      </c>
      <c r="L3727" s="20"/>
      <c r="M3727" s="20"/>
      <c r="N3727" s="20">
        <v>1</v>
      </c>
      <c r="O3727" s="20"/>
      <c r="P3727" s="116">
        <v>100</v>
      </c>
      <c r="Q3727" s="106"/>
      <c r="R3727" s="106"/>
      <c r="S3727" s="20"/>
      <c r="T3727" s="20"/>
      <c r="U3727" s="106"/>
      <c r="V3727" s="106">
        <f t="shared" si="544"/>
        <v>40000</v>
      </c>
      <c r="W3727" s="106">
        <f t="shared" si="548"/>
        <v>40000</v>
      </c>
      <c r="X3727" s="107" t="s">
        <v>35</v>
      </c>
      <c r="Y3727" s="107">
        <f t="shared" si="547"/>
        <v>40000</v>
      </c>
      <c r="Z3727" s="22">
        <v>0.01</v>
      </c>
    </row>
    <row r="3728" spans="1:26" s="5" customFormat="1" ht="28.5" customHeight="1" thickBot="1" x14ac:dyDescent="0.25">
      <c r="A3728" s="20">
        <v>3185</v>
      </c>
      <c r="B3728" s="20" t="s">
        <v>339</v>
      </c>
      <c r="C3728" s="20" t="s">
        <v>618</v>
      </c>
      <c r="D3728" s="20">
        <v>3</v>
      </c>
      <c r="E3728" s="20">
        <v>0</v>
      </c>
      <c r="F3728" s="20">
        <v>0</v>
      </c>
      <c r="G3728" s="20">
        <v>1</v>
      </c>
      <c r="H3728" s="106">
        <f t="shared" si="546"/>
        <v>1200</v>
      </c>
      <c r="I3728" s="20">
        <v>100</v>
      </c>
      <c r="J3728" s="106">
        <f t="shared" si="545"/>
        <v>120000</v>
      </c>
      <c r="K3728" s="20">
        <v>2</v>
      </c>
      <c r="L3728" s="20"/>
      <c r="M3728" s="20"/>
      <c r="N3728" s="20">
        <v>1</v>
      </c>
      <c r="O3728" s="20"/>
      <c r="P3728" s="116">
        <v>100</v>
      </c>
      <c r="Q3728" s="106"/>
      <c r="R3728" s="106"/>
      <c r="S3728" s="20"/>
      <c r="T3728" s="20"/>
      <c r="U3728" s="106"/>
      <c r="V3728" s="106">
        <f t="shared" si="544"/>
        <v>120000</v>
      </c>
      <c r="W3728" s="106">
        <f t="shared" si="548"/>
        <v>120000</v>
      </c>
      <c r="X3728" s="107" t="s">
        <v>35</v>
      </c>
      <c r="Y3728" s="107">
        <f t="shared" si="547"/>
        <v>120000</v>
      </c>
      <c r="Z3728" s="22">
        <v>0.01</v>
      </c>
    </row>
    <row r="3729" spans="1:26" s="5" customFormat="1" ht="28.5" customHeight="1" thickBot="1" x14ac:dyDescent="0.25">
      <c r="A3729" s="20">
        <v>3186</v>
      </c>
      <c r="B3729" s="20" t="s">
        <v>339</v>
      </c>
      <c r="C3729" s="20" t="s">
        <v>619</v>
      </c>
      <c r="D3729" s="20">
        <v>2</v>
      </c>
      <c r="E3729" s="20">
        <v>1</v>
      </c>
      <c r="F3729" s="20">
        <v>71</v>
      </c>
      <c r="G3729" s="20">
        <v>1</v>
      </c>
      <c r="H3729" s="106">
        <f t="shared" si="546"/>
        <v>971</v>
      </c>
      <c r="I3729" s="20">
        <v>100</v>
      </c>
      <c r="J3729" s="106">
        <f t="shared" si="545"/>
        <v>97100</v>
      </c>
      <c r="K3729" s="20">
        <v>2</v>
      </c>
      <c r="L3729" s="20"/>
      <c r="M3729" s="20"/>
      <c r="N3729" s="20">
        <v>1</v>
      </c>
      <c r="O3729" s="20"/>
      <c r="P3729" s="116">
        <v>100</v>
      </c>
      <c r="Q3729" s="106"/>
      <c r="R3729" s="106"/>
      <c r="S3729" s="20"/>
      <c r="T3729" s="20"/>
      <c r="U3729" s="106"/>
      <c r="V3729" s="106">
        <f t="shared" si="544"/>
        <v>97100</v>
      </c>
      <c r="W3729" s="106">
        <f t="shared" si="548"/>
        <v>97100</v>
      </c>
      <c r="X3729" s="107" t="s">
        <v>35</v>
      </c>
      <c r="Y3729" s="107">
        <f t="shared" si="547"/>
        <v>97100</v>
      </c>
      <c r="Z3729" s="22">
        <v>0.01</v>
      </c>
    </row>
    <row r="3730" spans="1:26" s="5" customFormat="1" ht="28.5" customHeight="1" thickBot="1" x14ac:dyDescent="0.25">
      <c r="A3730" s="20">
        <v>3187</v>
      </c>
      <c r="B3730" s="20" t="s">
        <v>339</v>
      </c>
      <c r="C3730" s="20" t="s">
        <v>620</v>
      </c>
      <c r="D3730" s="20">
        <v>2</v>
      </c>
      <c r="E3730" s="20">
        <v>1</v>
      </c>
      <c r="F3730" s="20">
        <v>71</v>
      </c>
      <c r="G3730" s="20">
        <v>1</v>
      </c>
      <c r="H3730" s="106">
        <f t="shared" si="546"/>
        <v>971</v>
      </c>
      <c r="I3730" s="20">
        <v>100</v>
      </c>
      <c r="J3730" s="106">
        <f t="shared" si="545"/>
        <v>97100</v>
      </c>
      <c r="K3730" s="20">
        <v>2</v>
      </c>
      <c r="L3730" s="20"/>
      <c r="M3730" s="20"/>
      <c r="N3730" s="20">
        <v>1</v>
      </c>
      <c r="O3730" s="20"/>
      <c r="P3730" s="116">
        <v>100</v>
      </c>
      <c r="Q3730" s="106"/>
      <c r="R3730" s="106"/>
      <c r="S3730" s="20"/>
      <c r="T3730" s="20"/>
      <c r="U3730" s="106"/>
      <c r="V3730" s="106">
        <f t="shared" si="544"/>
        <v>97100</v>
      </c>
      <c r="W3730" s="106">
        <f t="shared" si="548"/>
        <v>97100</v>
      </c>
      <c r="X3730" s="107" t="s">
        <v>35</v>
      </c>
      <c r="Y3730" s="107">
        <f t="shared" si="547"/>
        <v>97100</v>
      </c>
      <c r="Z3730" s="22">
        <v>0.01</v>
      </c>
    </row>
    <row r="3731" spans="1:26" s="5" customFormat="1" ht="28.5" customHeight="1" thickBot="1" x14ac:dyDescent="0.25">
      <c r="A3731" s="20">
        <v>3188</v>
      </c>
      <c r="B3731" s="20" t="s">
        <v>339</v>
      </c>
      <c r="C3731" s="20" t="s">
        <v>621</v>
      </c>
      <c r="D3731" s="20">
        <v>2</v>
      </c>
      <c r="E3731" s="20">
        <v>1</v>
      </c>
      <c r="F3731" s="20">
        <v>71</v>
      </c>
      <c r="G3731" s="20">
        <v>1</v>
      </c>
      <c r="H3731" s="106">
        <f t="shared" si="546"/>
        <v>971</v>
      </c>
      <c r="I3731" s="20">
        <v>100</v>
      </c>
      <c r="J3731" s="106">
        <f t="shared" si="545"/>
        <v>97100</v>
      </c>
      <c r="K3731" s="20">
        <v>2</v>
      </c>
      <c r="L3731" s="20"/>
      <c r="M3731" s="20"/>
      <c r="N3731" s="20">
        <v>1</v>
      </c>
      <c r="O3731" s="20"/>
      <c r="P3731" s="116">
        <v>100</v>
      </c>
      <c r="Q3731" s="106"/>
      <c r="R3731" s="106"/>
      <c r="S3731" s="20"/>
      <c r="T3731" s="20"/>
      <c r="U3731" s="106"/>
      <c r="V3731" s="106">
        <f t="shared" si="544"/>
        <v>97100</v>
      </c>
      <c r="W3731" s="106">
        <f t="shared" si="548"/>
        <v>97100</v>
      </c>
      <c r="X3731" s="107" t="s">
        <v>35</v>
      </c>
      <c r="Y3731" s="107">
        <f t="shared" si="547"/>
        <v>97100</v>
      </c>
      <c r="Z3731" s="22">
        <v>0.01</v>
      </c>
    </row>
    <row r="3732" spans="1:26" s="5" customFormat="1" ht="28.5" customHeight="1" thickBot="1" x14ac:dyDescent="0.25">
      <c r="A3732" s="20">
        <v>3189</v>
      </c>
      <c r="B3732" s="20" t="s">
        <v>339</v>
      </c>
      <c r="C3732" s="20" t="s">
        <v>622</v>
      </c>
      <c r="D3732" s="20">
        <v>5</v>
      </c>
      <c r="E3732" s="20">
        <v>0</v>
      </c>
      <c r="F3732" s="20">
        <v>0</v>
      </c>
      <c r="G3732" s="20">
        <v>1</v>
      </c>
      <c r="H3732" s="106">
        <f t="shared" si="546"/>
        <v>2000</v>
      </c>
      <c r="I3732" s="20">
        <v>100</v>
      </c>
      <c r="J3732" s="106">
        <f t="shared" si="545"/>
        <v>200000</v>
      </c>
      <c r="K3732" s="20">
        <v>2</v>
      </c>
      <c r="L3732" s="20"/>
      <c r="M3732" s="20"/>
      <c r="N3732" s="20">
        <v>1</v>
      </c>
      <c r="O3732" s="20"/>
      <c r="P3732" s="116">
        <v>100</v>
      </c>
      <c r="Q3732" s="106"/>
      <c r="R3732" s="106"/>
      <c r="S3732" s="20"/>
      <c r="T3732" s="20"/>
      <c r="U3732" s="106"/>
      <c r="V3732" s="106">
        <f t="shared" si="544"/>
        <v>200000</v>
      </c>
      <c r="W3732" s="106">
        <f t="shared" si="548"/>
        <v>200000</v>
      </c>
      <c r="X3732" s="107" t="s">
        <v>35</v>
      </c>
      <c r="Y3732" s="107">
        <f t="shared" si="547"/>
        <v>200000</v>
      </c>
      <c r="Z3732" s="22">
        <v>0.01</v>
      </c>
    </row>
    <row r="3733" spans="1:26" s="5" customFormat="1" ht="28.5" customHeight="1" thickBot="1" x14ac:dyDescent="0.25">
      <c r="A3733" s="20">
        <v>3190</v>
      </c>
      <c r="B3733" s="20" t="s">
        <v>339</v>
      </c>
      <c r="C3733" s="20" t="s">
        <v>623</v>
      </c>
      <c r="D3733" s="20">
        <v>8</v>
      </c>
      <c r="E3733" s="20">
        <v>0</v>
      </c>
      <c r="F3733" s="20">
        <v>0</v>
      </c>
      <c r="G3733" s="20">
        <v>1</v>
      </c>
      <c r="H3733" s="106">
        <f t="shared" si="546"/>
        <v>3200</v>
      </c>
      <c r="I3733" s="20">
        <v>100</v>
      </c>
      <c r="J3733" s="106">
        <f t="shared" si="545"/>
        <v>320000</v>
      </c>
      <c r="K3733" s="20">
        <v>2</v>
      </c>
      <c r="L3733" s="20"/>
      <c r="M3733" s="20"/>
      <c r="N3733" s="20">
        <v>1</v>
      </c>
      <c r="O3733" s="20"/>
      <c r="P3733" s="116">
        <v>100</v>
      </c>
      <c r="Q3733" s="106"/>
      <c r="R3733" s="106"/>
      <c r="S3733" s="20"/>
      <c r="T3733" s="20"/>
      <c r="U3733" s="106"/>
      <c r="V3733" s="106">
        <f t="shared" si="544"/>
        <v>320000</v>
      </c>
      <c r="W3733" s="106">
        <f t="shared" si="548"/>
        <v>320000</v>
      </c>
      <c r="X3733" s="107" t="s">
        <v>35</v>
      </c>
      <c r="Y3733" s="107">
        <f t="shared" si="547"/>
        <v>320000</v>
      </c>
      <c r="Z3733" s="22">
        <v>0.01</v>
      </c>
    </row>
    <row r="3734" spans="1:26" s="5" customFormat="1" ht="28.5" customHeight="1" thickBot="1" x14ac:dyDescent="0.25">
      <c r="A3734" s="20">
        <v>3191</v>
      </c>
      <c r="B3734" s="20" t="s">
        <v>339</v>
      </c>
      <c r="C3734" s="20" t="s">
        <v>624</v>
      </c>
      <c r="D3734" s="20">
        <v>2</v>
      </c>
      <c r="E3734" s="20">
        <v>0</v>
      </c>
      <c r="F3734" s="20">
        <v>0</v>
      </c>
      <c r="G3734" s="20">
        <v>1</v>
      </c>
      <c r="H3734" s="106">
        <f t="shared" si="546"/>
        <v>800</v>
      </c>
      <c r="I3734" s="20">
        <v>100</v>
      </c>
      <c r="J3734" s="106">
        <f t="shared" si="545"/>
        <v>80000</v>
      </c>
      <c r="K3734" s="20">
        <v>2</v>
      </c>
      <c r="L3734" s="20"/>
      <c r="M3734" s="20"/>
      <c r="N3734" s="20">
        <v>1</v>
      </c>
      <c r="O3734" s="20"/>
      <c r="P3734" s="116">
        <v>100</v>
      </c>
      <c r="Q3734" s="106"/>
      <c r="R3734" s="106"/>
      <c r="S3734" s="20"/>
      <c r="T3734" s="20"/>
      <c r="U3734" s="106"/>
      <c r="V3734" s="106">
        <f t="shared" ref="V3734:V3797" si="549">U3734+J3734</f>
        <v>80000</v>
      </c>
      <c r="W3734" s="106">
        <f t="shared" si="548"/>
        <v>80000</v>
      </c>
      <c r="X3734" s="107" t="s">
        <v>35</v>
      </c>
      <c r="Y3734" s="107">
        <f t="shared" si="547"/>
        <v>80000</v>
      </c>
      <c r="Z3734" s="22">
        <v>0.01</v>
      </c>
    </row>
    <row r="3735" spans="1:26" s="5" customFormat="1" ht="28.5" customHeight="1" thickBot="1" x14ac:dyDescent="0.25">
      <c r="A3735" s="20">
        <v>3192</v>
      </c>
      <c r="B3735" s="20" t="s">
        <v>339</v>
      </c>
      <c r="C3735" s="20" t="s">
        <v>625</v>
      </c>
      <c r="D3735" s="20">
        <v>2</v>
      </c>
      <c r="E3735" s="20">
        <v>0</v>
      </c>
      <c r="F3735" s="20">
        <v>0</v>
      </c>
      <c r="G3735" s="20">
        <v>1</v>
      </c>
      <c r="H3735" s="106">
        <f t="shared" si="546"/>
        <v>800</v>
      </c>
      <c r="I3735" s="20">
        <v>100</v>
      </c>
      <c r="J3735" s="106">
        <f t="shared" si="545"/>
        <v>80000</v>
      </c>
      <c r="K3735" s="20">
        <v>2</v>
      </c>
      <c r="L3735" s="20"/>
      <c r="M3735" s="20"/>
      <c r="N3735" s="20">
        <v>1</v>
      </c>
      <c r="O3735" s="20"/>
      <c r="P3735" s="116">
        <v>100</v>
      </c>
      <c r="Q3735" s="106"/>
      <c r="R3735" s="106"/>
      <c r="S3735" s="20"/>
      <c r="T3735" s="20"/>
      <c r="U3735" s="106"/>
      <c r="V3735" s="106">
        <f t="shared" si="549"/>
        <v>80000</v>
      </c>
      <c r="W3735" s="106">
        <f t="shared" si="548"/>
        <v>80000</v>
      </c>
      <c r="X3735" s="107" t="s">
        <v>35</v>
      </c>
      <c r="Y3735" s="107">
        <f t="shared" si="547"/>
        <v>80000</v>
      </c>
      <c r="Z3735" s="22">
        <v>0.01</v>
      </c>
    </row>
    <row r="3736" spans="1:26" s="5" customFormat="1" ht="28.5" customHeight="1" thickBot="1" x14ac:dyDescent="0.25">
      <c r="A3736" s="20">
        <v>3193</v>
      </c>
      <c r="B3736" s="20" t="s">
        <v>339</v>
      </c>
      <c r="C3736" s="20" t="s">
        <v>626</v>
      </c>
      <c r="D3736" s="20">
        <v>4</v>
      </c>
      <c r="E3736" s="20">
        <v>0</v>
      </c>
      <c r="F3736" s="20">
        <v>0</v>
      </c>
      <c r="G3736" s="20">
        <v>1</v>
      </c>
      <c r="H3736" s="106">
        <f t="shared" si="546"/>
        <v>1600</v>
      </c>
      <c r="I3736" s="20">
        <v>100</v>
      </c>
      <c r="J3736" s="106">
        <f t="shared" si="545"/>
        <v>160000</v>
      </c>
      <c r="K3736" s="20">
        <v>2</v>
      </c>
      <c r="L3736" s="20"/>
      <c r="M3736" s="20"/>
      <c r="N3736" s="20">
        <v>1</v>
      </c>
      <c r="O3736" s="20"/>
      <c r="P3736" s="116">
        <v>100</v>
      </c>
      <c r="Q3736" s="106"/>
      <c r="R3736" s="106"/>
      <c r="S3736" s="20"/>
      <c r="T3736" s="20"/>
      <c r="U3736" s="106"/>
      <c r="V3736" s="106">
        <f t="shared" si="549"/>
        <v>160000</v>
      </c>
      <c r="W3736" s="106">
        <f t="shared" si="548"/>
        <v>160000</v>
      </c>
      <c r="X3736" s="107" t="s">
        <v>35</v>
      </c>
      <c r="Y3736" s="107">
        <f t="shared" si="547"/>
        <v>160000</v>
      </c>
      <c r="Z3736" s="22">
        <v>0.01</v>
      </c>
    </row>
    <row r="3737" spans="1:26" s="5" customFormat="1" ht="28.5" customHeight="1" thickBot="1" x14ac:dyDescent="0.25">
      <c r="A3737" s="20">
        <v>3194</v>
      </c>
      <c r="B3737" s="20" t="s">
        <v>339</v>
      </c>
      <c r="C3737" s="20" t="s">
        <v>627</v>
      </c>
      <c r="D3737" s="20">
        <v>5</v>
      </c>
      <c r="E3737" s="20">
        <v>0</v>
      </c>
      <c r="F3737" s="20">
        <v>0</v>
      </c>
      <c r="G3737" s="20">
        <v>1</v>
      </c>
      <c r="H3737" s="106">
        <f t="shared" si="546"/>
        <v>2000</v>
      </c>
      <c r="I3737" s="20">
        <v>100</v>
      </c>
      <c r="J3737" s="106">
        <f t="shared" si="545"/>
        <v>200000</v>
      </c>
      <c r="K3737" s="20">
        <v>2</v>
      </c>
      <c r="L3737" s="20"/>
      <c r="M3737" s="20"/>
      <c r="N3737" s="20">
        <v>1</v>
      </c>
      <c r="O3737" s="20"/>
      <c r="P3737" s="116">
        <v>100</v>
      </c>
      <c r="Q3737" s="106"/>
      <c r="R3737" s="106"/>
      <c r="S3737" s="20"/>
      <c r="T3737" s="20"/>
      <c r="U3737" s="106"/>
      <c r="V3737" s="106">
        <f t="shared" si="549"/>
        <v>200000</v>
      </c>
      <c r="W3737" s="106">
        <f t="shared" si="548"/>
        <v>200000</v>
      </c>
      <c r="X3737" s="107" t="s">
        <v>35</v>
      </c>
      <c r="Y3737" s="107">
        <f t="shared" si="547"/>
        <v>200000</v>
      </c>
      <c r="Z3737" s="22">
        <v>0.01</v>
      </c>
    </row>
    <row r="3738" spans="1:26" s="5" customFormat="1" ht="28.5" customHeight="1" thickBot="1" x14ac:dyDescent="0.25">
      <c r="A3738" s="20">
        <v>3196</v>
      </c>
      <c r="B3738" s="20" t="s">
        <v>339</v>
      </c>
      <c r="C3738" s="20" t="s">
        <v>628</v>
      </c>
      <c r="D3738" s="20">
        <v>5</v>
      </c>
      <c r="E3738" s="20">
        <v>0</v>
      </c>
      <c r="F3738" s="20">
        <v>0</v>
      </c>
      <c r="G3738" s="20">
        <v>1</v>
      </c>
      <c r="H3738" s="106">
        <f>SUM(D3738*400)+(E3738*100)+F3738</f>
        <v>2000</v>
      </c>
      <c r="I3738" s="20">
        <v>100</v>
      </c>
      <c r="J3738" s="106">
        <f t="shared" si="545"/>
        <v>200000</v>
      </c>
      <c r="K3738" s="20">
        <v>2</v>
      </c>
      <c r="L3738" s="20"/>
      <c r="M3738" s="20"/>
      <c r="N3738" s="20">
        <v>1</v>
      </c>
      <c r="O3738" s="20"/>
      <c r="P3738" s="116">
        <v>100</v>
      </c>
      <c r="Q3738" s="106"/>
      <c r="R3738" s="106"/>
      <c r="S3738" s="20"/>
      <c r="T3738" s="20"/>
      <c r="U3738" s="106"/>
      <c r="V3738" s="106">
        <f t="shared" si="549"/>
        <v>200000</v>
      </c>
      <c r="W3738" s="106">
        <f t="shared" si="548"/>
        <v>200000</v>
      </c>
      <c r="X3738" s="107" t="s">
        <v>35</v>
      </c>
      <c r="Y3738" s="107">
        <f t="shared" si="547"/>
        <v>200000</v>
      </c>
      <c r="Z3738" s="22">
        <v>0.01</v>
      </c>
    </row>
    <row r="3739" spans="1:26" s="5" customFormat="1" ht="28.5" customHeight="1" thickBot="1" x14ac:dyDescent="0.25">
      <c r="A3739" s="20">
        <v>3197</v>
      </c>
      <c r="B3739" s="20" t="s">
        <v>339</v>
      </c>
      <c r="C3739" s="20" t="s">
        <v>629</v>
      </c>
      <c r="D3739" s="20">
        <v>4</v>
      </c>
      <c r="E3739" s="20">
        <v>0</v>
      </c>
      <c r="F3739" s="20">
        <v>0</v>
      </c>
      <c r="G3739" s="20">
        <v>1</v>
      </c>
      <c r="H3739" s="106">
        <f t="shared" si="546"/>
        <v>1600</v>
      </c>
      <c r="I3739" s="20">
        <v>100</v>
      </c>
      <c r="J3739" s="106">
        <f t="shared" si="545"/>
        <v>160000</v>
      </c>
      <c r="K3739" s="20">
        <v>2</v>
      </c>
      <c r="L3739" s="20"/>
      <c r="M3739" s="20"/>
      <c r="N3739" s="20">
        <v>1</v>
      </c>
      <c r="O3739" s="20"/>
      <c r="P3739" s="116">
        <v>100</v>
      </c>
      <c r="Q3739" s="106"/>
      <c r="R3739" s="106"/>
      <c r="S3739" s="20"/>
      <c r="T3739" s="20"/>
      <c r="U3739" s="106"/>
      <c r="V3739" s="106">
        <f t="shared" si="549"/>
        <v>160000</v>
      </c>
      <c r="W3739" s="106">
        <f t="shared" si="548"/>
        <v>160000</v>
      </c>
      <c r="X3739" s="107" t="s">
        <v>35</v>
      </c>
      <c r="Y3739" s="107">
        <f t="shared" si="547"/>
        <v>160000</v>
      </c>
      <c r="Z3739" s="22">
        <v>0.01</v>
      </c>
    </row>
    <row r="3740" spans="1:26" s="5" customFormat="1" ht="28.5" customHeight="1" thickBot="1" x14ac:dyDescent="0.25">
      <c r="A3740" s="20">
        <v>3198</v>
      </c>
      <c r="B3740" s="20" t="s">
        <v>339</v>
      </c>
      <c r="C3740" s="20" t="s">
        <v>630</v>
      </c>
      <c r="D3740" s="20">
        <v>3</v>
      </c>
      <c r="E3740" s="20">
        <v>0</v>
      </c>
      <c r="F3740" s="20">
        <v>0</v>
      </c>
      <c r="G3740" s="20">
        <v>1</v>
      </c>
      <c r="H3740" s="106">
        <f t="shared" si="546"/>
        <v>1200</v>
      </c>
      <c r="I3740" s="20">
        <v>100</v>
      </c>
      <c r="J3740" s="106">
        <f t="shared" si="545"/>
        <v>120000</v>
      </c>
      <c r="K3740" s="20">
        <v>2</v>
      </c>
      <c r="L3740" s="20"/>
      <c r="M3740" s="20"/>
      <c r="N3740" s="20">
        <v>1</v>
      </c>
      <c r="O3740" s="20"/>
      <c r="P3740" s="116">
        <v>100</v>
      </c>
      <c r="Q3740" s="106"/>
      <c r="R3740" s="106"/>
      <c r="S3740" s="20"/>
      <c r="T3740" s="20"/>
      <c r="U3740" s="106"/>
      <c r="V3740" s="106">
        <f t="shared" si="549"/>
        <v>120000</v>
      </c>
      <c r="W3740" s="106">
        <f t="shared" si="548"/>
        <v>120000</v>
      </c>
      <c r="X3740" s="107" t="s">
        <v>35</v>
      </c>
      <c r="Y3740" s="107">
        <f t="shared" si="547"/>
        <v>120000</v>
      </c>
      <c r="Z3740" s="22">
        <v>0.01</v>
      </c>
    </row>
    <row r="3741" spans="1:26" s="5" customFormat="1" ht="28.5" customHeight="1" thickBot="1" x14ac:dyDescent="0.25">
      <c r="A3741" s="129">
        <v>3199</v>
      </c>
      <c r="B3741" s="20" t="s">
        <v>339</v>
      </c>
      <c r="C3741" s="20" t="s">
        <v>631</v>
      </c>
      <c r="D3741" s="20">
        <v>1</v>
      </c>
      <c r="E3741" s="20">
        <v>2</v>
      </c>
      <c r="F3741" s="20">
        <v>0</v>
      </c>
      <c r="G3741" s="20">
        <f>VLOOKUP(C3741,'[2]คำนวณภาษีทั้ง อปท.'!$P:$AA,12,0)</f>
        <v>2</v>
      </c>
      <c r="H3741" s="106">
        <f>SUM(D3741*400)+(E3741*100)+F3741-H3743</f>
        <v>594</v>
      </c>
      <c r="I3741" s="20">
        <v>100</v>
      </c>
      <c r="J3741" s="106">
        <f t="shared" si="545"/>
        <v>59400</v>
      </c>
      <c r="K3741" s="20">
        <v>2</v>
      </c>
      <c r="L3741" s="20"/>
      <c r="M3741" s="20"/>
      <c r="N3741" s="20">
        <v>5</v>
      </c>
      <c r="O3741" s="20"/>
      <c r="P3741" s="116">
        <v>100</v>
      </c>
      <c r="Q3741" s="106"/>
      <c r="R3741" s="106"/>
      <c r="S3741" s="20"/>
      <c r="T3741" s="20"/>
      <c r="U3741" s="106"/>
      <c r="V3741" s="106">
        <f t="shared" si="549"/>
        <v>59400</v>
      </c>
      <c r="W3741" s="106">
        <f t="shared" si="548"/>
        <v>59400</v>
      </c>
      <c r="X3741" s="107" t="s">
        <v>35</v>
      </c>
      <c r="Y3741" s="107">
        <f t="shared" si="547"/>
        <v>59400</v>
      </c>
      <c r="Z3741" s="22">
        <v>0.02</v>
      </c>
    </row>
    <row r="3742" spans="1:26" s="5" customFormat="1" ht="45.75" customHeight="1" thickBot="1" x14ac:dyDescent="0.25">
      <c r="A3742" s="130"/>
      <c r="B3742" s="20" t="s">
        <v>339</v>
      </c>
      <c r="C3742" s="20" t="s">
        <v>631</v>
      </c>
      <c r="D3742" s="20"/>
      <c r="E3742" s="20"/>
      <c r="F3742" s="20"/>
      <c r="G3742" s="20"/>
      <c r="H3742" s="106"/>
      <c r="I3742" s="20"/>
      <c r="J3742" s="106"/>
      <c r="K3742" s="20">
        <v>2</v>
      </c>
      <c r="L3742" s="11" t="s">
        <v>33</v>
      </c>
      <c r="M3742" s="14" t="s">
        <v>34</v>
      </c>
      <c r="N3742" s="20">
        <v>2</v>
      </c>
      <c r="O3742" s="20">
        <v>154</v>
      </c>
      <c r="P3742" s="116">
        <v>100</v>
      </c>
      <c r="Q3742" s="106">
        <v>8450</v>
      </c>
      <c r="R3742" s="106">
        <f>O3742*Q3742</f>
        <v>1301300</v>
      </c>
      <c r="S3742" s="20">
        <v>18</v>
      </c>
      <c r="T3742" s="20">
        <v>65</v>
      </c>
      <c r="U3742" s="106">
        <f>R3742*(100-T3742)%</f>
        <v>455455</v>
      </c>
      <c r="V3742" s="106">
        <f t="shared" si="549"/>
        <v>455455</v>
      </c>
      <c r="W3742" s="106">
        <f t="shared" si="548"/>
        <v>455455</v>
      </c>
      <c r="X3742" s="106">
        <v>10</v>
      </c>
      <c r="Y3742" s="107" t="s">
        <v>35</v>
      </c>
      <c r="Z3742" s="22">
        <v>0.02</v>
      </c>
    </row>
    <row r="3743" spans="1:26" s="3" customFormat="1" ht="28.5" customHeight="1" thickBot="1" x14ac:dyDescent="0.25">
      <c r="A3743" s="131"/>
      <c r="B3743" s="29" t="s">
        <v>339</v>
      </c>
      <c r="C3743" s="29" t="s">
        <v>631</v>
      </c>
      <c r="D3743" s="29"/>
      <c r="E3743" s="29"/>
      <c r="F3743" s="29"/>
      <c r="G3743" s="29">
        <v>3</v>
      </c>
      <c r="H3743" s="112">
        <v>6</v>
      </c>
      <c r="I3743" s="29">
        <v>100</v>
      </c>
      <c r="J3743" s="112">
        <f>H3743*I3743</f>
        <v>600</v>
      </c>
      <c r="K3743" s="29">
        <v>2</v>
      </c>
      <c r="L3743" s="29" t="s">
        <v>42</v>
      </c>
      <c r="M3743" s="29" t="s">
        <v>41</v>
      </c>
      <c r="N3743" s="29">
        <v>3</v>
      </c>
      <c r="O3743" s="29">
        <v>24</v>
      </c>
      <c r="P3743" s="113">
        <v>100</v>
      </c>
      <c r="Q3743" s="112">
        <v>2550</v>
      </c>
      <c r="R3743" s="112">
        <f>O3743*Q3743</f>
        <v>61200</v>
      </c>
      <c r="S3743" s="29">
        <v>16</v>
      </c>
      <c r="T3743" s="29">
        <v>72</v>
      </c>
      <c r="U3743" s="112">
        <f>R3743*(100-T3743)%</f>
        <v>17136</v>
      </c>
      <c r="V3743" s="112">
        <f>U3743+J3743</f>
        <v>17736</v>
      </c>
      <c r="W3743" s="112">
        <f t="shared" si="548"/>
        <v>17736</v>
      </c>
      <c r="X3743" s="56" t="s">
        <v>35</v>
      </c>
      <c r="Y3743" s="56">
        <f>W3743</f>
        <v>17736</v>
      </c>
      <c r="Z3743" s="22">
        <v>0.3</v>
      </c>
    </row>
    <row r="3744" spans="1:26" s="5" customFormat="1" ht="28.5" customHeight="1" thickBot="1" x14ac:dyDescent="0.25">
      <c r="A3744" s="20">
        <v>3200</v>
      </c>
      <c r="B3744" s="20" t="s">
        <v>339</v>
      </c>
      <c r="C3744" s="20" t="s">
        <v>632</v>
      </c>
      <c r="D3744" s="20">
        <v>8</v>
      </c>
      <c r="E3744" s="20">
        <v>1</v>
      </c>
      <c r="F3744" s="20">
        <v>18</v>
      </c>
      <c r="G3744" s="20">
        <v>1</v>
      </c>
      <c r="H3744" s="106">
        <f t="shared" si="546"/>
        <v>3318</v>
      </c>
      <c r="I3744" s="20">
        <v>100</v>
      </c>
      <c r="J3744" s="106">
        <f>H3744*I3744</f>
        <v>331800</v>
      </c>
      <c r="K3744" s="20">
        <v>2</v>
      </c>
      <c r="L3744" s="20"/>
      <c r="M3744" s="20"/>
      <c r="N3744" s="20">
        <v>1</v>
      </c>
      <c r="O3744" s="20"/>
      <c r="P3744" s="116">
        <v>100</v>
      </c>
      <c r="Q3744" s="106"/>
      <c r="R3744" s="106"/>
      <c r="S3744" s="20"/>
      <c r="T3744" s="20"/>
      <c r="U3744" s="106"/>
      <c r="V3744" s="106">
        <f t="shared" si="549"/>
        <v>331800</v>
      </c>
      <c r="W3744" s="106">
        <f t="shared" si="548"/>
        <v>331800</v>
      </c>
      <c r="X3744" s="107" t="s">
        <v>35</v>
      </c>
      <c r="Y3744" s="107">
        <f>W3744</f>
        <v>331800</v>
      </c>
      <c r="Z3744" s="22">
        <v>0.01</v>
      </c>
    </row>
    <row r="3745" spans="1:26" s="5" customFormat="1" ht="28.5" customHeight="1" thickBot="1" x14ac:dyDescent="0.25">
      <c r="A3745" s="20">
        <v>3201</v>
      </c>
      <c r="B3745" s="20" t="s">
        <v>339</v>
      </c>
      <c r="C3745" s="20" t="s">
        <v>633</v>
      </c>
      <c r="D3745" s="20">
        <v>8</v>
      </c>
      <c r="E3745" s="20">
        <v>1</v>
      </c>
      <c r="F3745" s="20">
        <v>18</v>
      </c>
      <c r="G3745" s="20">
        <v>1</v>
      </c>
      <c r="H3745" s="106">
        <f t="shared" si="546"/>
        <v>3318</v>
      </c>
      <c r="I3745" s="20">
        <v>100</v>
      </c>
      <c r="J3745" s="106">
        <f>H3745*I3745</f>
        <v>331800</v>
      </c>
      <c r="K3745" s="20">
        <v>2</v>
      </c>
      <c r="L3745" s="20"/>
      <c r="M3745" s="20"/>
      <c r="N3745" s="20">
        <v>1</v>
      </c>
      <c r="O3745" s="20"/>
      <c r="P3745" s="116">
        <v>100</v>
      </c>
      <c r="Q3745" s="106"/>
      <c r="R3745" s="106"/>
      <c r="S3745" s="20"/>
      <c r="T3745" s="20"/>
      <c r="U3745" s="106"/>
      <c r="V3745" s="106">
        <f t="shared" si="549"/>
        <v>331800</v>
      </c>
      <c r="W3745" s="106">
        <f t="shared" si="548"/>
        <v>331800</v>
      </c>
      <c r="X3745" s="107" t="s">
        <v>35</v>
      </c>
      <c r="Y3745" s="107">
        <f>W3745</f>
        <v>331800</v>
      </c>
      <c r="Z3745" s="22">
        <v>0.01</v>
      </c>
    </row>
    <row r="3746" spans="1:26" s="5" customFormat="1" ht="28.5" customHeight="1" thickBot="1" x14ac:dyDescent="0.25">
      <c r="A3746" s="129">
        <v>3203</v>
      </c>
      <c r="B3746" s="20" t="s">
        <v>339</v>
      </c>
      <c r="C3746" s="20" t="s">
        <v>634</v>
      </c>
      <c r="D3746" s="20">
        <v>1</v>
      </c>
      <c r="E3746" s="20">
        <v>0</v>
      </c>
      <c r="F3746" s="20">
        <v>25</v>
      </c>
      <c r="G3746" s="20">
        <f>VLOOKUP(C3746,'[2]คำนวณภาษีทั้ง อปท.'!$P:$AA,12,0)</f>
        <v>2</v>
      </c>
      <c r="H3746" s="106">
        <f t="shared" si="546"/>
        <v>425</v>
      </c>
      <c r="I3746" s="20">
        <v>100</v>
      </c>
      <c r="J3746" s="106">
        <f>H3746*I3746</f>
        <v>42500</v>
      </c>
      <c r="K3746" s="20">
        <v>2</v>
      </c>
      <c r="L3746" s="20"/>
      <c r="M3746" s="20"/>
      <c r="N3746" s="20">
        <v>2</v>
      </c>
      <c r="O3746" s="20"/>
      <c r="P3746" s="116">
        <v>100</v>
      </c>
      <c r="Q3746" s="106"/>
      <c r="R3746" s="106"/>
      <c r="S3746" s="20"/>
      <c r="T3746" s="20"/>
      <c r="U3746" s="106"/>
      <c r="V3746" s="106">
        <f t="shared" si="549"/>
        <v>42500</v>
      </c>
      <c r="W3746" s="106">
        <f t="shared" si="548"/>
        <v>42500</v>
      </c>
      <c r="X3746" s="107" t="s">
        <v>35</v>
      </c>
      <c r="Y3746" s="107">
        <f>W3746</f>
        <v>42500</v>
      </c>
      <c r="Z3746" s="22">
        <v>0.02</v>
      </c>
    </row>
    <row r="3747" spans="1:26" s="5" customFormat="1" ht="35.25" customHeight="1" thickBot="1" x14ac:dyDescent="0.25">
      <c r="A3747" s="131"/>
      <c r="B3747" s="20" t="s">
        <v>339</v>
      </c>
      <c r="C3747" s="20" t="s">
        <v>634</v>
      </c>
      <c r="D3747" s="20"/>
      <c r="E3747" s="20"/>
      <c r="F3747" s="20"/>
      <c r="G3747" s="20"/>
      <c r="H3747" s="106"/>
      <c r="I3747" s="20"/>
      <c r="J3747" s="106"/>
      <c r="K3747" s="20">
        <v>2</v>
      </c>
      <c r="L3747" s="11" t="s">
        <v>33</v>
      </c>
      <c r="M3747" s="20" t="s">
        <v>37</v>
      </c>
      <c r="N3747" s="20">
        <v>2</v>
      </c>
      <c r="O3747" s="20">
        <v>252</v>
      </c>
      <c r="P3747" s="116">
        <v>100</v>
      </c>
      <c r="Q3747" s="106">
        <v>8450</v>
      </c>
      <c r="R3747" s="106">
        <f>O3747*Q3747</f>
        <v>2129400</v>
      </c>
      <c r="S3747" s="20">
        <v>20</v>
      </c>
      <c r="T3747" s="20">
        <v>30</v>
      </c>
      <c r="U3747" s="106">
        <f>R3747*(100-T3747)%</f>
        <v>1490580</v>
      </c>
      <c r="V3747" s="106">
        <f t="shared" si="549"/>
        <v>1490580</v>
      </c>
      <c r="W3747" s="106">
        <f t="shared" si="548"/>
        <v>1490580</v>
      </c>
      <c r="X3747" s="106">
        <v>10</v>
      </c>
      <c r="Y3747" s="107" t="s">
        <v>35</v>
      </c>
      <c r="Z3747" s="22">
        <v>0.02</v>
      </c>
    </row>
    <row r="3748" spans="1:26" s="5" customFormat="1" ht="28.5" customHeight="1" thickBot="1" x14ac:dyDescent="0.25">
      <c r="A3748" s="20">
        <v>3204</v>
      </c>
      <c r="B3748" s="20" t="s">
        <v>339</v>
      </c>
      <c r="C3748" s="20" t="s">
        <v>635</v>
      </c>
      <c r="D3748" s="20">
        <v>3</v>
      </c>
      <c r="E3748" s="20">
        <v>0</v>
      </c>
      <c r="F3748" s="20">
        <v>0</v>
      </c>
      <c r="G3748" s="20">
        <v>1</v>
      </c>
      <c r="H3748" s="106">
        <f t="shared" si="546"/>
        <v>1200</v>
      </c>
      <c r="I3748" s="20">
        <v>100</v>
      </c>
      <c r="J3748" s="106">
        <f>H3748*I3748</f>
        <v>120000</v>
      </c>
      <c r="K3748" s="20">
        <v>2</v>
      </c>
      <c r="L3748" s="20"/>
      <c r="M3748" s="20"/>
      <c r="N3748" s="20">
        <v>1</v>
      </c>
      <c r="O3748" s="20"/>
      <c r="P3748" s="116">
        <v>100</v>
      </c>
      <c r="Q3748" s="106"/>
      <c r="R3748" s="106"/>
      <c r="S3748" s="20"/>
      <c r="T3748" s="20"/>
      <c r="U3748" s="106"/>
      <c r="V3748" s="106">
        <f t="shared" si="549"/>
        <v>120000</v>
      </c>
      <c r="W3748" s="106">
        <f t="shared" si="548"/>
        <v>120000</v>
      </c>
      <c r="X3748" s="107" t="s">
        <v>35</v>
      </c>
      <c r="Y3748" s="107">
        <f>W3748</f>
        <v>120000</v>
      </c>
      <c r="Z3748" s="22">
        <v>0.01</v>
      </c>
    </row>
    <row r="3749" spans="1:26" s="5" customFormat="1" ht="28.5" customHeight="1" thickBot="1" x14ac:dyDescent="0.25">
      <c r="A3749" s="129">
        <v>3205</v>
      </c>
      <c r="B3749" s="20" t="s">
        <v>339</v>
      </c>
      <c r="C3749" s="20" t="s">
        <v>636</v>
      </c>
      <c r="D3749" s="20">
        <v>0</v>
      </c>
      <c r="E3749" s="20">
        <v>2</v>
      </c>
      <c r="F3749" s="20">
        <v>0</v>
      </c>
      <c r="G3749" s="20">
        <f>VLOOKUP(C3749,'[2]คำนวณภาษีทั้ง อปท.'!$P:$AA,12,0)</f>
        <v>2</v>
      </c>
      <c r="H3749" s="106">
        <f t="shared" si="546"/>
        <v>200</v>
      </c>
      <c r="I3749" s="20">
        <v>100</v>
      </c>
      <c r="J3749" s="106">
        <f>H3749*I3749</f>
        <v>20000</v>
      </c>
      <c r="K3749" s="20">
        <v>2</v>
      </c>
      <c r="L3749" s="20"/>
      <c r="M3749" s="20"/>
      <c r="N3749" s="20">
        <v>2</v>
      </c>
      <c r="O3749" s="20"/>
      <c r="P3749" s="116">
        <v>100</v>
      </c>
      <c r="Q3749" s="106"/>
      <c r="R3749" s="106"/>
      <c r="S3749" s="20"/>
      <c r="T3749" s="20"/>
      <c r="U3749" s="106"/>
      <c r="V3749" s="106">
        <f t="shared" si="549"/>
        <v>20000</v>
      </c>
      <c r="W3749" s="106">
        <f t="shared" si="548"/>
        <v>20000</v>
      </c>
      <c r="X3749" s="107" t="s">
        <v>35</v>
      </c>
      <c r="Y3749" s="107">
        <f>W3749</f>
        <v>20000</v>
      </c>
      <c r="Z3749" s="22">
        <v>0.02</v>
      </c>
    </row>
    <row r="3750" spans="1:26" s="5" customFormat="1" ht="46.5" customHeight="1" thickBot="1" x14ac:dyDescent="0.25">
      <c r="A3750" s="131"/>
      <c r="B3750" s="20" t="s">
        <v>339</v>
      </c>
      <c r="C3750" s="20" t="s">
        <v>636</v>
      </c>
      <c r="D3750" s="20"/>
      <c r="E3750" s="20"/>
      <c r="F3750" s="20"/>
      <c r="G3750" s="20"/>
      <c r="H3750" s="106"/>
      <c r="I3750" s="20"/>
      <c r="J3750" s="106"/>
      <c r="K3750" s="20">
        <v>2</v>
      </c>
      <c r="L3750" s="11" t="s">
        <v>33</v>
      </c>
      <c r="M3750" s="14" t="s">
        <v>34</v>
      </c>
      <c r="N3750" s="20">
        <v>2</v>
      </c>
      <c r="O3750" s="20">
        <v>128</v>
      </c>
      <c r="P3750" s="116">
        <v>100</v>
      </c>
      <c r="Q3750" s="106">
        <v>8450</v>
      </c>
      <c r="R3750" s="106">
        <f>O3750*Q3750</f>
        <v>1081600</v>
      </c>
      <c r="S3750" s="20">
        <v>26</v>
      </c>
      <c r="T3750" s="20">
        <v>85</v>
      </c>
      <c r="U3750" s="106">
        <f>R3750*(100-T3750)%</f>
        <v>162240</v>
      </c>
      <c r="V3750" s="106">
        <f t="shared" si="549"/>
        <v>162240</v>
      </c>
      <c r="W3750" s="106">
        <f t="shared" si="548"/>
        <v>162240</v>
      </c>
      <c r="X3750" s="106">
        <v>10</v>
      </c>
      <c r="Y3750" s="107" t="s">
        <v>35</v>
      </c>
      <c r="Z3750" s="22">
        <v>0.02</v>
      </c>
    </row>
    <row r="3751" spans="1:26" s="5" customFormat="1" ht="28.5" customHeight="1" thickBot="1" x14ac:dyDescent="0.25">
      <c r="A3751" s="20">
        <v>3206</v>
      </c>
      <c r="B3751" s="20" t="s">
        <v>339</v>
      </c>
      <c r="C3751" s="20" t="s">
        <v>637</v>
      </c>
      <c r="D3751" s="20">
        <v>0</v>
      </c>
      <c r="E3751" s="20">
        <v>2</v>
      </c>
      <c r="F3751" s="20">
        <v>80</v>
      </c>
      <c r="G3751" s="20">
        <v>1</v>
      </c>
      <c r="H3751" s="106">
        <f t="shared" si="546"/>
        <v>280</v>
      </c>
      <c r="I3751" s="20">
        <v>100</v>
      </c>
      <c r="J3751" s="106">
        <f>H3751*I3751</f>
        <v>28000</v>
      </c>
      <c r="K3751" s="20">
        <v>2</v>
      </c>
      <c r="L3751" s="20"/>
      <c r="M3751" s="20"/>
      <c r="N3751" s="20">
        <v>1</v>
      </c>
      <c r="O3751" s="20"/>
      <c r="P3751" s="116">
        <v>100</v>
      </c>
      <c r="Q3751" s="106"/>
      <c r="R3751" s="106"/>
      <c r="S3751" s="20"/>
      <c r="T3751" s="20"/>
      <c r="U3751" s="106"/>
      <c r="V3751" s="106">
        <f t="shared" si="549"/>
        <v>28000</v>
      </c>
      <c r="W3751" s="106">
        <f t="shared" si="548"/>
        <v>28000</v>
      </c>
      <c r="X3751" s="107" t="s">
        <v>35</v>
      </c>
      <c r="Y3751" s="107">
        <f>W3751</f>
        <v>28000</v>
      </c>
      <c r="Z3751" s="22">
        <v>0.01</v>
      </c>
    </row>
    <row r="3752" spans="1:26" s="5" customFormat="1" ht="28.5" customHeight="1" thickBot="1" x14ac:dyDescent="0.25">
      <c r="A3752" s="129">
        <v>3207</v>
      </c>
      <c r="B3752" s="20" t="s">
        <v>339</v>
      </c>
      <c r="C3752" s="20" t="s">
        <v>638</v>
      </c>
      <c r="D3752" s="20">
        <v>0</v>
      </c>
      <c r="E3752" s="20">
        <v>1</v>
      </c>
      <c r="F3752" s="20">
        <v>0</v>
      </c>
      <c r="G3752" s="20">
        <f>VLOOKUP(C3752,'[2]คำนวณภาษีทั้ง อปท.'!$P:$AA,12,0)</f>
        <v>2</v>
      </c>
      <c r="H3752" s="106">
        <f t="shared" si="546"/>
        <v>100</v>
      </c>
      <c r="I3752" s="20">
        <v>100</v>
      </c>
      <c r="J3752" s="106">
        <f>H3752*I3752</f>
        <v>10000</v>
      </c>
      <c r="K3752" s="20">
        <v>2</v>
      </c>
      <c r="L3752" s="20"/>
      <c r="M3752" s="20"/>
      <c r="N3752" s="20">
        <v>2</v>
      </c>
      <c r="O3752" s="20"/>
      <c r="P3752" s="116">
        <v>100</v>
      </c>
      <c r="Q3752" s="106"/>
      <c r="R3752" s="106"/>
      <c r="S3752" s="20"/>
      <c r="T3752" s="20"/>
      <c r="U3752" s="106"/>
      <c r="V3752" s="106">
        <f t="shared" si="549"/>
        <v>10000</v>
      </c>
      <c r="W3752" s="106">
        <f t="shared" si="548"/>
        <v>10000</v>
      </c>
      <c r="X3752" s="107" t="s">
        <v>35</v>
      </c>
      <c r="Y3752" s="107">
        <f>W3752</f>
        <v>10000</v>
      </c>
      <c r="Z3752" s="22">
        <v>0.02</v>
      </c>
    </row>
    <row r="3753" spans="1:26" s="5" customFormat="1" ht="35.25" customHeight="1" thickBot="1" x14ac:dyDescent="0.25">
      <c r="A3753" s="131"/>
      <c r="B3753" s="20" t="s">
        <v>339</v>
      </c>
      <c r="C3753" s="20" t="s">
        <v>638</v>
      </c>
      <c r="D3753" s="20"/>
      <c r="E3753" s="20"/>
      <c r="F3753" s="20"/>
      <c r="G3753" s="20"/>
      <c r="H3753" s="106"/>
      <c r="I3753" s="20"/>
      <c r="J3753" s="106"/>
      <c r="K3753" s="20">
        <v>2</v>
      </c>
      <c r="L3753" s="11" t="s">
        <v>33</v>
      </c>
      <c r="M3753" s="20" t="s">
        <v>37</v>
      </c>
      <c r="N3753" s="20">
        <v>2</v>
      </c>
      <c r="O3753" s="20">
        <v>54</v>
      </c>
      <c r="P3753" s="116">
        <v>100</v>
      </c>
      <c r="Q3753" s="106">
        <v>8450</v>
      </c>
      <c r="R3753" s="106">
        <f>O3753*Q3753</f>
        <v>456300</v>
      </c>
      <c r="S3753" s="20">
        <v>41</v>
      </c>
      <c r="T3753" s="20">
        <v>72</v>
      </c>
      <c r="U3753" s="106">
        <f>R3753*(100-T3753)%</f>
        <v>127764.00000000001</v>
      </c>
      <c r="V3753" s="106">
        <f t="shared" si="549"/>
        <v>127764.00000000001</v>
      </c>
      <c r="W3753" s="106">
        <f t="shared" si="548"/>
        <v>127764.00000000001</v>
      </c>
      <c r="X3753" s="106">
        <v>10</v>
      </c>
      <c r="Y3753" s="107" t="s">
        <v>35</v>
      </c>
      <c r="Z3753" s="22">
        <v>0.02</v>
      </c>
    </row>
    <row r="3754" spans="1:26" s="5" customFormat="1" ht="28.5" customHeight="1" thickBot="1" x14ac:dyDescent="0.25">
      <c r="A3754" s="20">
        <v>3208</v>
      </c>
      <c r="B3754" s="20" t="s">
        <v>339</v>
      </c>
      <c r="C3754" s="20" t="s">
        <v>639</v>
      </c>
      <c r="D3754" s="20">
        <v>1</v>
      </c>
      <c r="E3754" s="20">
        <v>2</v>
      </c>
      <c r="F3754" s="20">
        <v>25</v>
      </c>
      <c r="G3754" s="20">
        <v>1</v>
      </c>
      <c r="H3754" s="106">
        <f t="shared" si="546"/>
        <v>625</v>
      </c>
      <c r="I3754" s="20">
        <v>100</v>
      </c>
      <c r="J3754" s="106">
        <f>H3754*I3754</f>
        <v>62500</v>
      </c>
      <c r="K3754" s="20">
        <v>2</v>
      </c>
      <c r="L3754" s="20"/>
      <c r="M3754" s="20"/>
      <c r="N3754" s="20">
        <v>1</v>
      </c>
      <c r="O3754" s="20"/>
      <c r="P3754" s="116">
        <v>100</v>
      </c>
      <c r="Q3754" s="106"/>
      <c r="R3754" s="106"/>
      <c r="S3754" s="20"/>
      <c r="T3754" s="20"/>
      <c r="U3754" s="106"/>
      <c r="V3754" s="106">
        <f t="shared" si="549"/>
        <v>62500</v>
      </c>
      <c r="W3754" s="106">
        <f t="shared" si="548"/>
        <v>62500</v>
      </c>
      <c r="X3754" s="107" t="s">
        <v>35</v>
      </c>
      <c r="Y3754" s="107">
        <f>W3754</f>
        <v>62500</v>
      </c>
      <c r="Z3754" s="22">
        <v>0.01</v>
      </c>
    </row>
    <row r="3755" spans="1:26" s="5" customFormat="1" ht="28.5" customHeight="1" thickBot="1" x14ac:dyDescent="0.25">
      <c r="A3755" s="129">
        <v>3209</v>
      </c>
      <c r="B3755" s="20" t="s">
        <v>339</v>
      </c>
      <c r="C3755" s="20" t="s">
        <v>640</v>
      </c>
      <c r="D3755" s="20">
        <v>0</v>
      </c>
      <c r="E3755" s="20">
        <v>0</v>
      </c>
      <c r="F3755" s="20">
        <v>87</v>
      </c>
      <c r="G3755" s="20">
        <f>VLOOKUP(C3755,'[2]คำนวณภาษีทั้ง อปท.'!$P:$AA,12,0)</f>
        <v>2</v>
      </c>
      <c r="H3755" s="106">
        <f t="shared" si="546"/>
        <v>87</v>
      </c>
      <c r="I3755" s="20">
        <v>100</v>
      </c>
      <c r="J3755" s="106">
        <f>H3755*I3755</f>
        <v>8700</v>
      </c>
      <c r="K3755" s="20">
        <v>2</v>
      </c>
      <c r="L3755" s="20"/>
      <c r="M3755" s="20"/>
      <c r="N3755" s="20">
        <v>2</v>
      </c>
      <c r="O3755" s="20"/>
      <c r="P3755" s="116">
        <v>100</v>
      </c>
      <c r="Q3755" s="106"/>
      <c r="R3755" s="106"/>
      <c r="S3755" s="20"/>
      <c r="T3755" s="20"/>
      <c r="U3755" s="106"/>
      <c r="V3755" s="106">
        <f t="shared" si="549"/>
        <v>8700</v>
      </c>
      <c r="W3755" s="106">
        <f t="shared" si="548"/>
        <v>8700</v>
      </c>
      <c r="X3755" s="107" t="s">
        <v>35</v>
      </c>
      <c r="Y3755" s="107">
        <f>W3755</f>
        <v>8700</v>
      </c>
      <c r="Z3755" s="22">
        <v>0.02</v>
      </c>
    </row>
    <row r="3756" spans="1:26" s="5" customFormat="1" ht="42.75" customHeight="1" thickBot="1" x14ac:dyDescent="0.25">
      <c r="A3756" s="131"/>
      <c r="B3756" s="20" t="s">
        <v>339</v>
      </c>
      <c r="C3756" s="20" t="s">
        <v>640</v>
      </c>
      <c r="D3756" s="20"/>
      <c r="E3756" s="20"/>
      <c r="F3756" s="20"/>
      <c r="G3756" s="20"/>
      <c r="H3756" s="106"/>
      <c r="I3756" s="20"/>
      <c r="J3756" s="106"/>
      <c r="K3756" s="20">
        <v>2</v>
      </c>
      <c r="L3756" s="11" t="s">
        <v>33</v>
      </c>
      <c r="M3756" s="14" t="s">
        <v>34</v>
      </c>
      <c r="N3756" s="20">
        <v>2</v>
      </c>
      <c r="O3756" s="20">
        <v>108</v>
      </c>
      <c r="P3756" s="116">
        <v>100</v>
      </c>
      <c r="Q3756" s="106">
        <v>8450</v>
      </c>
      <c r="R3756" s="106">
        <f>O3756*Q3756</f>
        <v>912600</v>
      </c>
      <c r="S3756" s="20">
        <v>31</v>
      </c>
      <c r="T3756" s="20">
        <v>85</v>
      </c>
      <c r="U3756" s="106">
        <f>R3756*(100-T3756)%</f>
        <v>136890</v>
      </c>
      <c r="V3756" s="106">
        <f t="shared" si="549"/>
        <v>136890</v>
      </c>
      <c r="W3756" s="106">
        <f t="shared" si="548"/>
        <v>136890</v>
      </c>
      <c r="X3756" s="106">
        <v>10</v>
      </c>
      <c r="Y3756" s="107" t="s">
        <v>35</v>
      </c>
      <c r="Z3756" s="22">
        <v>0.02</v>
      </c>
    </row>
    <row r="3757" spans="1:26" s="5" customFormat="1" ht="28.5" customHeight="1" thickBot="1" x14ac:dyDescent="0.25">
      <c r="A3757" s="20">
        <v>3210</v>
      </c>
      <c r="B3757" s="20" t="s">
        <v>339</v>
      </c>
      <c r="C3757" s="20" t="s">
        <v>641</v>
      </c>
      <c r="D3757" s="20">
        <v>5</v>
      </c>
      <c r="E3757" s="20">
        <v>0</v>
      </c>
      <c r="F3757" s="20">
        <v>37</v>
      </c>
      <c r="G3757" s="20">
        <v>1</v>
      </c>
      <c r="H3757" s="106">
        <f t="shared" si="546"/>
        <v>2037</v>
      </c>
      <c r="I3757" s="20">
        <v>100</v>
      </c>
      <c r="J3757" s="106">
        <f>H3757*I3757</f>
        <v>203700</v>
      </c>
      <c r="K3757" s="20">
        <v>2</v>
      </c>
      <c r="L3757" s="20"/>
      <c r="M3757" s="20"/>
      <c r="N3757" s="20">
        <v>1</v>
      </c>
      <c r="O3757" s="20"/>
      <c r="P3757" s="116">
        <v>100</v>
      </c>
      <c r="Q3757" s="106"/>
      <c r="R3757" s="106"/>
      <c r="S3757" s="20"/>
      <c r="T3757" s="20"/>
      <c r="U3757" s="106"/>
      <c r="V3757" s="106">
        <f t="shared" si="549"/>
        <v>203700</v>
      </c>
      <c r="W3757" s="106">
        <f t="shared" si="548"/>
        <v>203700</v>
      </c>
      <c r="X3757" s="107" t="s">
        <v>35</v>
      </c>
      <c r="Y3757" s="107">
        <f>W3757</f>
        <v>203700</v>
      </c>
      <c r="Z3757" s="22">
        <v>0.01</v>
      </c>
    </row>
    <row r="3758" spans="1:26" s="5" customFormat="1" ht="28.5" customHeight="1" thickBot="1" x14ac:dyDescent="0.25">
      <c r="A3758" s="20">
        <v>3211</v>
      </c>
      <c r="B3758" s="20" t="s">
        <v>339</v>
      </c>
      <c r="C3758" s="20" t="s">
        <v>642</v>
      </c>
      <c r="D3758" s="20">
        <v>3</v>
      </c>
      <c r="E3758" s="20">
        <v>0</v>
      </c>
      <c r="F3758" s="20">
        <v>0</v>
      </c>
      <c r="G3758" s="20">
        <v>1</v>
      </c>
      <c r="H3758" s="106">
        <f t="shared" si="546"/>
        <v>1200</v>
      </c>
      <c r="I3758" s="20">
        <v>100</v>
      </c>
      <c r="J3758" s="106">
        <f>H3758*I3758</f>
        <v>120000</v>
      </c>
      <c r="K3758" s="20">
        <v>2</v>
      </c>
      <c r="L3758" s="20"/>
      <c r="M3758" s="20"/>
      <c r="N3758" s="20">
        <v>1</v>
      </c>
      <c r="O3758" s="20"/>
      <c r="P3758" s="116">
        <v>100</v>
      </c>
      <c r="Q3758" s="106"/>
      <c r="R3758" s="106"/>
      <c r="S3758" s="20"/>
      <c r="T3758" s="20"/>
      <c r="U3758" s="106"/>
      <c r="V3758" s="106">
        <f t="shared" si="549"/>
        <v>120000</v>
      </c>
      <c r="W3758" s="106">
        <f t="shared" si="548"/>
        <v>120000</v>
      </c>
      <c r="X3758" s="107" t="s">
        <v>35</v>
      </c>
      <c r="Y3758" s="107">
        <f>W3758</f>
        <v>120000</v>
      </c>
      <c r="Z3758" s="22">
        <v>0.01</v>
      </c>
    </row>
    <row r="3759" spans="1:26" s="5" customFormat="1" ht="28.5" customHeight="1" thickBot="1" x14ac:dyDescent="0.25">
      <c r="A3759" s="20">
        <v>3212</v>
      </c>
      <c r="B3759" s="20" t="s">
        <v>339</v>
      </c>
      <c r="C3759" s="20" t="s">
        <v>643</v>
      </c>
      <c r="D3759" s="20">
        <v>5</v>
      </c>
      <c r="E3759" s="20">
        <v>2</v>
      </c>
      <c r="F3759" s="20">
        <v>75</v>
      </c>
      <c r="G3759" s="20">
        <v>1</v>
      </c>
      <c r="H3759" s="106">
        <f t="shared" si="546"/>
        <v>2275</v>
      </c>
      <c r="I3759" s="20">
        <v>100</v>
      </c>
      <c r="J3759" s="106">
        <f>H3759*I3759</f>
        <v>227500</v>
      </c>
      <c r="K3759" s="20">
        <v>2</v>
      </c>
      <c r="L3759" s="20"/>
      <c r="M3759" s="20"/>
      <c r="N3759" s="20">
        <v>1</v>
      </c>
      <c r="O3759" s="20"/>
      <c r="P3759" s="116">
        <v>100</v>
      </c>
      <c r="Q3759" s="106"/>
      <c r="R3759" s="106"/>
      <c r="S3759" s="20"/>
      <c r="T3759" s="20"/>
      <c r="U3759" s="106"/>
      <c r="V3759" s="106">
        <f t="shared" si="549"/>
        <v>227500</v>
      </c>
      <c r="W3759" s="106">
        <f t="shared" si="548"/>
        <v>227500</v>
      </c>
      <c r="X3759" s="107" t="s">
        <v>35</v>
      </c>
      <c r="Y3759" s="107">
        <f>W3759</f>
        <v>227500</v>
      </c>
      <c r="Z3759" s="22">
        <v>0.01</v>
      </c>
    </row>
    <row r="3760" spans="1:26" s="5" customFormat="1" ht="28.5" customHeight="1" thickBot="1" x14ac:dyDescent="0.25">
      <c r="A3760" s="129">
        <v>3213</v>
      </c>
      <c r="B3760" s="20" t="s">
        <v>339</v>
      </c>
      <c r="C3760" s="20" t="s">
        <v>644</v>
      </c>
      <c r="D3760" s="20">
        <v>0</v>
      </c>
      <c r="E3760" s="20">
        <v>2</v>
      </c>
      <c r="F3760" s="20">
        <v>64</v>
      </c>
      <c r="G3760" s="20">
        <f>VLOOKUP(C3760,'[2]คำนวณภาษีทั้ง อปท.'!$P:$AA,12,0)</f>
        <v>2</v>
      </c>
      <c r="H3760" s="106">
        <f t="shared" si="546"/>
        <v>264</v>
      </c>
      <c r="I3760" s="20">
        <v>100</v>
      </c>
      <c r="J3760" s="106">
        <f>H3760*I3760</f>
        <v>26400</v>
      </c>
      <c r="K3760" s="20">
        <v>2</v>
      </c>
      <c r="L3760" s="20"/>
      <c r="M3760" s="20"/>
      <c r="N3760" s="20">
        <v>2</v>
      </c>
      <c r="O3760" s="20"/>
      <c r="P3760" s="116">
        <v>100</v>
      </c>
      <c r="Q3760" s="106"/>
      <c r="R3760" s="106"/>
      <c r="S3760" s="20"/>
      <c r="T3760" s="20"/>
      <c r="U3760" s="106"/>
      <c r="V3760" s="106">
        <f t="shared" si="549"/>
        <v>26400</v>
      </c>
      <c r="W3760" s="106">
        <f t="shared" si="548"/>
        <v>26400</v>
      </c>
      <c r="X3760" s="107" t="s">
        <v>35</v>
      </c>
      <c r="Y3760" s="107">
        <f>W3760</f>
        <v>26400</v>
      </c>
      <c r="Z3760" s="22">
        <v>0.02</v>
      </c>
    </row>
    <row r="3761" spans="1:26" s="5" customFormat="1" ht="35.25" customHeight="1" thickBot="1" x14ac:dyDescent="0.25">
      <c r="A3761" s="131"/>
      <c r="B3761" s="20" t="s">
        <v>339</v>
      </c>
      <c r="C3761" s="20" t="s">
        <v>644</v>
      </c>
      <c r="D3761" s="20"/>
      <c r="E3761" s="20"/>
      <c r="F3761" s="20"/>
      <c r="G3761" s="20"/>
      <c r="H3761" s="106"/>
      <c r="I3761" s="20"/>
      <c r="J3761" s="106"/>
      <c r="K3761" s="20">
        <v>2</v>
      </c>
      <c r="L3761" s="11" t="s">
        <v>33</v>
      </c>
      <c r="M3761" s="20" t="s">
        <v>37</v>
      </c>
      <c r="N3761" s="20">
        <v>2</v>
      </c>
      <c r="O3761" s="20">
        <v>54</v>
      </c>
      <c r="P3761" s="116">
        <v>100</v>
      </c>
      <c r="Q3761" s="106">
        <v>8450</v>
      </c>
      <c r="R3761" s="106">
        <f>O3761*Q3761</f>
        <v>456300</v>
      </c>
      <c r="S3761" s="20">
        <v>11</v>
      </c>
      <c r="T3761" s="20">
        <v>12</v>
      </c>
      <c r="U3761" s="106">
        <f>R3761*(100-T3761)%</f>
        <v>401544</v>
      </c>
      <c r="V3761" s="106">
        <f t="shared" si="549"/>
        <v>401544</v>
      </c>
      <c r="W3761" s="106">
        <f t="shared" si="548"/>
        <v>401544</v>
      </c>
      <c r="X3761" s="106">
        <v>10</v>
      </c>
      <c r="Y3761" s="107" t="s">
        <v>35</v>
      </c>
      <c r="Z3761" s="22">
        <v>0.02</v>
      </c>
    </row>
    <row r="3762" spans="1:26" s="5" customFormat="1" ht="28.5" customHeight="1" thickBot="1" x14ac:dyDescent="0.25">
      <c r="A3762" s="20">
        <v>3214</v>
      </c>
      <c r="B3762" s="20" t="s">
        <v>339</v>
      </c>
      <c r="C3762" s="20" t="s">
        <v>645</v>
      </c>
      <c r="D3762" s="20">
        <v>4</v>
      </c>
      <c r="E3762" s="20">
        <v>2</v>
      </c>
      <c r="F3762" s="20">
        <v>75</v>
      </c>
      <c r="G3762" s="20">
        <v>1</v>
      </c>
      <c r="H3762" s="106">
        <f t="shared" si="546"/>
        <v>1875</v>
      </c>
      <c r="I3762" s="20">
        <v>100</v>
      </c>
      <c r="J3762" s="106">
        <f t="shared" ref="J3762:J3768" si="550">H3762*I3762</f>
        <v>187500</v>
      </c>
      <c r="K3762" s="20">
        <v>2</v>
      </c>
      <c r="L3762" s="20"/>
      <c r="M3762" s="20"/>
      <c r="N3762" s="20">
        <v>1</v>
      </c>
      <c r="O3762" s="20"/>
      <c r="P3762" s="116">
        <v>100</v>
      </c>
      <c r="Q3762" s="106"/>
      <c r="R3762" s="106"/>
      <c r="S3762" s="20"/>
      <c r="T3762" s="20"/>
      <c r="U3762" s="106"/>
      <c r="V3762" s="106">
        <f t="shared" si="549"/>
        <v>187500</v>
      </c>
      <c r="W3762" s="106">
        <f t="shared" si="548"/>
        <v>187500</v>
      </c>
      <c r="X3762" s="107" t="s">
        <v>35</v>
      </c>
      <c r="Y3762" s="107">
        <f t="shared" ref="Y3762:Y3768" si="551">W3762</f>
        <v>187500</v>
      </c>
      <c r="Z3762" s="22">
        <v>0.01</v>
      </c>
    </row>
    <row r="3763" spans="1:26" s="5" customFormat="1" ht="28.5" customHeight="1" thickBot="1" x14ac:dyDescent="0.25">
      <c r="A3763" s="20">
        <v>3215</v>
      </c>
      <c r="B3763" s="20" t="s">
        <v>339</v>
      </c>
      <c r="C3763" s="20" t="s">
        <v>646</v>
      </c>
      <c r="D3763" s="20">
        <v>6</v>
      </c>
      <c r="E3763" s="20">
        <v>1</v>
      </c>
      <c r="F3763" s="20">
        <v>26</v>
      </c>
      <c r="G3763" s="20">
        <v>1</v>
      </c>
      <c r="H3763" s="106">
        <f t="shared" si="546"/>
        <v>2526</v>
      </c>
      <c r="I3763" s="20">
        <v>100</v>
      </c>
      <c r="J3763" s="106">
        <f t="shared" si="550"/>
        <v>252600</v>
      </c>
      <c r="K3763" s="20">
        <v>2</v>
      </c>
      <c r="L3763" s="20"/>
      <c r="M3763" s="20"/>
      <c r="N3763" s="20">
        <v>1</v>
      </c>
      <c r="O3763" s="20"/>
      <c r="P3763" s="116">
        <v>100</v>
      </c>
      <c r="Q3763" s="106"/>
      <c r="R3763" s="106"/>
      <c r="S3763" s="20"/>
      <c r="T3763" s="20"/>
      <c r="U3763" s="106"/>
      <c r="V3763" s="106">
        <f t="shared" si="549"/>
        <v>252600</v>
      </c>
      <c r="W3763" s="106">
        <f t="shared" si="548"/>
        <v>252600</v>
      </c>
      <c r="X3763" s="107" t="s">
        <v>35</v>
      </c>
      <c r="Y3763" s="107">
        <f t="shared" si="551"/>
        <v>252600</v>
      </c>
      <c r="Z3763" s="22">
        <v>0.01</v>
      </c>
    </row>
    <row r="3764" spans="1:26" s="5" customFormat="1" ht="28.5" customHeight="1" thickBot="1" x14ac:dyDescent="0.25">
      <c r="A3764" s="20">
        <v>3216</v>
      </c>
      <c r="B3764" s="20" t="s">
        <v>339</v>
      </c>
      <c r="C3764" s="20" t="s">
        <v>647</v>
      </c>
      <c r="D3764" s="20">
        <v>1</v>
      </c>
      <c r="E3764" s="20">
        <v>2</v>
      </c>
      <c r="F3764" s="20">
        <v>25</v>
      </c>
      <c r="G3764" s="20">
        <v>1</v>
      </c>
      <c r="H3764" s="106">
        <f t="shared" si="546"/>
        <v>625</v>
      </c>
      <c r="I3764" s="20">
        <v>100</v>
      </c>
      <c r="J3764" s="106">
        <f t="shared" si="550"/>
        <v>62500</v>
      </c>
      <c r="K3764" s="20">
        <v>2</v>
      </c>
      <c r="L3764" s="20"/>
      <c r="M3764" s="20"/>
      <c r="N3764" s="20">
        <v>1</v>
      </c>
      <c r="O3764" s="20"/>
      <c r="P3764" s="116">
        <v>100</v>
      </c>
      <c r="Q3764" s="106"/>
      <c r="R3764" s="106"/>
      <c r="S3764" s="20"/>
      <c r="T3764" s="20"/>
      <c r="U3764" s="106"/>
      <c r="V3764" s="106">
        <f t="shared" si="549"/>
        <v>62500</v>
      </c>
      <c r="W3764" s="106">
        <f t="shared" si="548"/>
        <v>62500</v>
      </c>
      <c r="X3764" s="107" t="s">
        <v>35</v>
      </c>
      <c r="Y3764" s="107">
        <f t="shared" si="551"/>
        <v>62500</v>
      </c>
      <c r="Z3764" s="22">
        <v>0.01</v>
      </c>
    </row>
    <row r="3765" spans="1:26" s="5" customFormat="1" ht="28.5" customHeight="1" thickBot="1" x14ac:dyDescent="0.25">
      <c r="A3765" s="20">
        <v>3217</v>
      </c>
      <c r="B3765" s="20" t="s">
        <v>339</v>
      </c>
      <c r="C3765" s="20" t="s">
        <v>648</v>
      </c>
      <c r="D3765" s="20">
        <v>1</v>
      </c>
      <c r="E3765" s="20">
        <v>2</v>
      </c>
      <c r="F3765" s="20">
        <v>25</v>
      </c>
      <c r="G3765" s="20">
        <v>1</v>
      </c>
      <c r="H3765" s="106">
        <f t="shared" si="546"/>
        <v>625</v>
      </c>
      <c r="I3765" s="20">
        <v>100</v>
      </c>
      <c r="J3765" s="106">
        <f t="shared" si="550"/>
        <v>62500</v>
      </c>
      <c r="K3765" s="20">
        <v>2</v>
      </c>
      <c r="L3765" s="20"/>
      <c r="M3765" s="20"/>
      <c r="N3765" s="20">
        <v>1</v>
      </c>
      <c r="O3765" s="20"/>
      <c r="P3765" s="116">
        <v>100</v>
      </c>
      <c r="Q3765" s="106"/>
      <c r="R3765" s="106"/>
      <c r="S3765" s="20"/>
      <c r="T3765" s="20"/>
      <c r="U3765" s="106"/>
      <c r="V3765" s="106">
        <f t="shared" si="549"/>
        <v>62500</v>
      </c>
      <c r="W3765" s="106">
        <f t="shared" si="548"/>
        <v>62500</v>
      </c>
      <c r="X3765" s="107" t="s">
        <v>35</v>
      </c>
      <c r="Y3765" s="107">
        <f t="shared" si="551"/>
        <v>62500</v>
      </c>
      <c r="Z3765" s="22">
        <v>0.01</v>
      </c>
    </row>
    <row r="3766" spans="1:26" s="5" customFormat="1" ht="28.5" customHeight="1" thickBot="1" x14ac:dyDescent="0.25">
      <c r="A3766" s="20">
        <v>3218</v>
      </c>
      <c r="B3766" s="20" t="s">
        <v>339</v>
      </c>
      <c r="C3766" s="20" t="s">
        <v>649</v>
      </c>
      <c r="D3766" s="20">
        <v>1</v>
      </c>
      <c r="E3766" s="20">
        <v>2</v>
      </c>
      <c r="F3766" s="20">
        <v>25</v>
      </c>
      <c r="G3766" s="20">
        <v>1</v>
      </c>
      <c r="H3766" s="106">
        <f t="shared" si="546"/>
        <v>625</v>
      </c>
      <c r="I3766" s="20">
        <v>100</v>
      </c>
      <c r="J3766" s="106">
        <f t="shared" si="550"/>
        <v>62500</v>
      </c>
      <c r="K3766" s="20">
        <v>2</v>
      </c>
      <c r="L3766" s="20"/>
      <c r="M3766" s="20"/>
      <c r="N3766" s="20">
        <v>1</v>
      </c>
      <c r="O3766" s="20"/>
      <c r="P3766" s="116">
        <v>100</v>
      </c>
      <c r="Q3766" s="106"/>
      <c r="R3766" s="106"/>
      <c r="S3766" s="20"/>
      <c r="T3766" s="20"/>
      <c r="U3766" s="106"/>
      <c r="V3766" s="106">
        <f t="shared" si="549"/>
        <v>62500</v>
      </c>
      <c r="W3766" s="106">
        <f t="shared" si="548"/>
        <v>62500</v>
      </c>
      <c r="X3766" s="107" t="s">
        <v>35</v>
      </c>
      <c r="Y3766" s="107">
        <f t="shared" si="551"/>
        <v>62500</v>
      </c>
      <c r="Z3766" s="22">
        <v>0.01</v>
      </c>
    </row>
    <row r="3767" spans="1:26" s="5" customFormat="1" ht="28.5" customHeight="1" thickBot="1" x14ac:dyDescent="0.25">
      <c r="A3767" s="20">
        <v>3219</v>
      </c>
      <c r="B3767" s="20" t="s">
        <v>339</v>
      </c>
      <c r="C3767" s="20" t="s">
        <v>650</v>
      </c>
      <c r="D3767" s="20">
        <v>1</v>
      </c>
      <c r="E3767" s="20">
        <v>2</v>
      </c>
      <c r="F3767" s="20">
        <v>25</v>
      </c>
      <c r="G3767" s="20">
        <v>1</v>
      </c>
      <c r="H3767" s="106">
        <f t="shared" si="546"/>
        <v>625</v>
      </c>
      <c r="I3767" s="20">
        <v>100</v>
      </c>
      <c r="J3767" s="106">
        <f t="shared" si="550"/>
        <v>62500</v>
      </c>
      <c r="K3767" s="20">
        <v>2</v>
      </c>
      <c r="L3767" s="20"/>
      <c r="M3767" s="20"/>
      <c r="N3767" s="20">
        <v>1</v>
      </c>
      <c r="O3767" s="20"/>
      <c r="P3767" s="116">
        <v>100</v>
      </c>
      <c r="Q3767" s="106"/>
      <c r="R3767" s="106"/>
      <c r="S3767" s="20"/>
      <c r="T3767" s="20"/>
      <c r="U3767" s="106"/>
      <c r="V3767" s="106">
        <f t="shared" si="549"/>
        <v>62500</v>
      </c>
      <c r="W3767" s="106">
        <f t="shared" si="548"/>
        <v>62500</v>
      </c>
      <c r="X3767" s="107" t="s">
        <v>35</v>
      </c>
      <c r="Y3767" s="107">
        <f t="shared" si="551"/>
        <v>62500</v>
      </c>
      <c r="Z3767" s="22">
        <v>0.01</v>
      </c>
    </row>
    <row r="3768" spans="1:26" s="5" customFormat="1" ht="28.5" customHeight="1" thickBot="1" x14ac:dyDescent="0.25">
      <c r="A3768" s="129">
        <v>3220</v>
      </c>
      <c r="B3768" s="20" t="s">
        <v>339</v>
      </c>
      <c r="C3768" s="20" t="s">
        <v>651</v>
      </c>
      <c r="D3768" s="20">
        <v>0</v>
      </c>
      <c r="E3768" s="20">
        <v>3</v>
      </c>
      <c r="F3768" s="20">
        <v>0</v>
      </c>
      <c r="G3768" s="20">
        <f>VLOOKUP(C3768,'[2]คำนวณภาษีทั้ง อปท.'!$P:$AA,12,0)</f>
        <v>2</v>
      </c>
      <c r="H3768" s="106">
        <f t="shared" si="546"/>
        <v>300</v>
      </c>
      <c r="I3768" s="20">
        <v>100</v>
      </c>
      <c r="J3768" s="106">
        <f t="shared" si="550"/>
        <v>30000</v>
      </c>
      <c r="K3768" s="20">
        <v>2</v>
      </c>
      <c r="L3768" s="20"/>
      <c r="M3768" s="20"/>
      <c r="N3768" s="20">
        <v>2</v>
      </c>
      <c r="O3768" s="20"/>
      <c r="P3768" s="116">
        <v>100</v>
      </c>
      <c r="Q3768" s="106"/>
      <c r="R3768" s="106"/>
      <c r="S3768" s="20"/>
      <c r="T3768" s="20"/>
      <c r="U3768" s="106"/>
      <c r="V3768" s="106">
        <f t="shared" si="549"/>
        <v>30000</v>
      </c>
      <c r="W3768" s="106">
        <f t="shared" si="548"/>
        <v>30000</v>
      </c>
      <c r="X3768" s="107" t="s">
        <v>35</v>
      </c>
      <c r="Y3768" s="107">
        <f t="shared" si="551"/>
        <v>30000</v>
      </c>
      <c r="Z3768" s="22">
        <v>0.02</v>
      </c>
    </row>
    <row r="3769" spans="1:26" s="5" customFormat="1" ht="50.25" customHeight="1" thickBot="1" x14ac:dyDescent="0.25">
      <c r="A3769" s="131"/>
      <c r="B3769" s="20" t="s">
        <v>339</v>
      </c>
      <c r="C3769" s="20" t="s">
        <v>651</v>
      </c>
      <c r="D3769" s="20"/>
      <c r="E3769" s="20"/>
      <c r="F3769" s="20"/>
      <c r="G3769" s="20"/>
      <c r="H3769" s="106"/>
      <c r="I3769" s="20"/>
      <c r="J3769" s="106"/>
      <c r="K3769" s="20">
        <v>2</v>
      </c>
      <c r="L3769" s="11" t="s">
        <v>33</v>
      </c>
      <c r="M3769" s="14" t="s">
        <v>34</v>
      </c>
      <c r="N3769" s="20">
        <v>2</v>
      </c>
      <c r="O3769" s="20">
        <v>216</v>
      </c>
      <c r="P3769" s="116">
        <v>100</v>
      </c>
      <c r="Q3769" s="106">
        <v>8450</v>
      </c>
      <c r="R3769" s="106">
        <f>O3769*Q3769</f>
        <v>1825200</v>
      </c>
      <c r="S3769" s="20">
        <v>25</v>
      </c>
      <c r="T3769" s="20">
        <v>85</v>
      </c>
      <c r="U3769" s="106">
        <f>R3769*(100-T3769)%</f>
        <v>273780</v>
      </c>
      <c r="V3769" s="106">
        <f t="shared" si="549"/>
        <v>273780</v>
      </c>
      <c r="W3769" s="106">
        <f t="shared" si="548"/>
        <v>273780</v>
      </c>
      <c r="X3769" s="106">
        <v>10</v>
      </c>
      <c r="Y3769" s="107" t="s">
        <v>35</v>
      </c>
      <c r="Z3769" s="22">
        <v>0.02</v>
      </c>
    </row>
    <row r="3770" spans="1:26" s="5" customFormat="1" ht="28.5" customHeight="1" thickBot="1" x14ac:dyDescent="0.25">
      <c r="A3770" s="129">
        <v>3221</v>
      </c>
      <c r="B3770" s="20" t="s">
        <v>339</v>
      </c>
      <c r="C3770" s="20" t="s">
        <v>652</v>
      </c>
      <c r="D3770" s="20">
        <v>0</v>
      </c>
      <c r="E3770" s="20">
        <v>2</v>
      </c>
      <c r="F3770" s="20">
        <v>0</v>
      </c>
      <c r="G3770" s="20">
        <f>VLOOKUP(C3770,'[2]คำนวณภาษีทั้ง อปท.'!$P:$AA,12,0)</f>
        <v>2</v>
      </c>
      <c r="H3770" s="106">
        <f t="shared" si="546"/>
        <v>200</v>
      </c>
      <c r="I3770" s="20">
        <v>100</v>
      </c>
      <c r="J3770" s="106">
        <f>H3770*I3770</f>
        <v>20000</v>
      </c>
      <c r="K3770" s="20">
        <v>2</v>
      </c>
      <c r="L3770" s="20"/>
      <c r="M3770" s="20"/>
      <c r="N3770" s="20">
        <v>2</v>
      </c>
      <c r="O3770" s="20"/>
      <c r="P3770" s="116">
        <v>100</v>
      </c>
      <c r="Q3770" s="106"/>
      <c r="R3770" s="106"/>
      <c r="S3770" s="20"/>
      <c r="T3770" s="20"/>
      <c r="U3770" s="106"/>
      <c r="V3770" s="106">
        <f t="shared" si="549"/>
        <v>20000</v>
      </c>
      <c r="W3770" s="106">
        <f t="shared" si="548"/>
        <v>20000</v>
      </c>
      <c r="X3770" s="107" t="s">
        <v>35</v>
      </c>
      <c r="Y3770" s="107">
        <f>W3770</f>
        <v>20000</v>
      </c>
      <c r="Z3770" s="22">
        <v>0.02</v>
      </c>
    </row>
    <row r="3771" spans="1:26" s="5" customFormat="1" ht="35.25" customHeight="1" thickBot="1" x14ac:dyDescent="0.25">
      <c r="A3771" s="131"/>
      <c r="B3771" s="20" t="s">
        <v>339</v>
      </c>
      <c r="C3771" s="20" t="s">
        <v>652</v>
      </c>
      <c r="D3771" s="20"/>
      <c r="E3771" s="20"/>
      <c r="F3771" s="20"/>
      <c r="G3771" s="20"/>
      <c r="H3771" s="106"/>
      <c r="I3771" s="20"/>
      <c r="J3771" s="106"/>
      <c r="K3771" s="20">
        <v>2</v>
      </c>
      <c r="L3771" s="11" t="s">
        <v>33</v>
      </c>
      <c r="M3771" s="20" t="s">
        <v>37</v>
      </c>
      <c r="N3771" s="20">
        <v>2</v>
      </c>
      <c r="O3771" s="20">
        <v>171</v>
      </c>
      <c r="P3771" s="116">
        <v>100</v>
      </c>
      <c r="Q3771" s="106">
        <v>8450</v>
      </c>
      <c r="R3771" s="106">
        <f>O3771*Q3771</f>
        <v>1444950</v>
      </c>
      <c r="S3771" s="20">
        <v>11</v>
      </c>
      <c r="T3771" s="20">
        <v>12</v>
      </c>
      <c r="U3771" s="106">
        <f>R3771*(100-T3771)%</f>
        <v>1271556</v>
      </c>
      <c r="V3771" s="106">
        <f t="shared" si="549"/>
        <v>1271556</v>
      </c>
      <c r="W3771" s="106">
        <f t="shared" si="548"/>
        <v>1271556</v>
      </c>
      <c r="X3771" s="106">
        <v>10</v>
      </c>
      <c r="Y3771" s="107" t="s">
        <v>35</v>
      </c>
      <c r="Z3771" s="22">
        <v>0.02</v>
      </c>
    </row>
    <row r="3772" spans="1:26" s="5" customFormat="1" ht="28.5" customHeight="1" thickBot="1" x14ac:dyDescent="0.25">
      <c r="A3772" s="20">
        <v>3222</v>
      </c>
      <c r="B3772" s="20" t="s">
        <v>339</v>
      </c>
      <c r="C3772" s="20" t="s">
        <v>653</v>
      </c>
      <c r="D3772" s="20">
        <v>4</v>
      </c>
      <c r="E3772" s="20">
        <v>0</v>
      </c>
      <c r="F3772" s="20">
        <v>66</v>
      </c>
      <c r="G3772" s="20">
        <v>1</v>
      </c>
      <c r="H3772" s="106">
        <f t="shared" si="546"/>
        <v>1666</v>
      </c>
      <c r="I3772" s="20">
        <v>100</v>
      </c>
      <c r="J3772" s="106">
        <f t="shared" ref="J3772:J3783" si="552">H3772*I3772</f>
        <v>166600</v>
      </c>
      <c r="K3772" s="20">
        <v>2</v>
      </c>
      <c r="L3772" s="20"/>
      <c r="M3772" s="20"/>
      <c r="N3772" s="20">
        <v>1</v>
      </c>
      <c r="O3772" s="20"/>
      <c r="P3772" s="116">
        <v>100</v>
      </c>
      <c r="Q3772" s="106"/>
      <c r="R3772" s="106"/>
      <c r="S3772" s="20"/>
      <c r="T3772" s="20"/>
      <c r="U3772" s="106"/>
      <c r="V3772" s="106">
        <f t="shared" si="549"/>
        <v>166600</v>
      </c>
      <c r="W3772" s="106">
        <f t="shared" si="548"/>
        <v>166600</v>
      </c>
      <c r="X3772" s="107" t="s">
        <v>35</v>
      </c>
      <c r="Y3772" s="107">
        <f t="shared" ref="Y3772:Y3783" si="553">W3772</f>
        <v>166600</v>
      </c>
      <c r="Z3772" s="22">
        <v>0.01</v>
      </c>
    </row>
    <row r="3773" spans="1:26" s="5" customFormat="1" ht="28.5" customHeight="1" thickBot="1" x14ac:dyDescent="0.25">
      <c r="A3773" s="20">
        <v>3223</v>
      </c>
      <c r="B3773" s="20" t="s">
        <v>339</v>
      </c>
      <c r="C3773" s="20" t="s">
        <v>654</v>
      </c>
      <c r="D3773" s="20">
        <v>4</v>
      </c>
      <c r="E3773" s="20">
        <v>2</v>
      </c>
      <c r="F3773" s="20">
        <v>75</v>
      </c>
      <c r="G3773" s="20">
        <v>1</v>
      </c>
      <c r="H3773" s="106">
        <f t="shared" si="546"/>
        <v>1875</v>
      </c>
      <c r="I3773" s="20">
        <v>100</v>
      </c>
      <c r="J3773" s="106">
        <f t="shared" si="552"/>
        <v>187500</v>
      </c>
      <c r="K3773" s="20">
        <v>2</v>
      </c>
      <c r="L3773" s="20"/>
      <c r="M3773" s="20"/>
      <c r="N3773" s="20">
        <v>1</v>
      </c>
      <c r="O3773" s="20"/>
      <c r="P3773" s="116">
        <v>100</v>
      </c>
      <c r="Q3773" s="106"/>
      <c r="R3773" s="106"/>
      <c r="S3773" s="20"/>
      <c r="T3773" s="20"/>
      <c r="U3773" s="106"/>
      <c r="V3773" s="106">
        <f t="shared" si="549"/>
        <v>187500</v>
      </c>
      <c r="W3773" s="106">
        <f t="shared" si="548"/>
        <v>187500</v>
      </c>
      <c r="X3773" s="107" t="s">
        <v>35</v>
      </c>
      <c r="Y3773" s="107">
        <f t="shared" si="553"/>
        <v>187500</v>
      </c>
      <c r="Z3773" s="22">
        <v>0.01</v>
      </c>
    </row>
    <row r="3774" spans="1:26" s="5" customFormat="1" ht="28.5" customHeight="1" thickBot="1" x14ac:dyDescent="0.25">
      <c r="A3774" s="20">
        <v>3224</v>
      </c>
      <c r="B3774" s="20" t="s">
        <v>339</v>
      </c>
      <c r="C3774" s="20" t="s">
        <v>655</v>
      </c>
      <c r="D3774" s="20">
        <v>4</v>
      </c>
      <c r="E3774" s="20">
        <v>0</v>
      </c>
      <c r="F3774" s="20">
        <v>0</v>
      </c>
      <c r="G3774" s="20">
        <v>1</v>
      </c>
      <c r="H3774" s="106">
        <f t="shared" si="546"/>
        <v>1600</v>
      </c>
      <c r="I3774" s="20">
        <v>100</v>
      </c>
      <c r="J3774" s="106">
        <f t="shared" si="552"/>
        <v>160000</v>
      </c>
      <c r="K3774" s="20">
        <v>2</v>
      </c>
      <c r="L3774" s="20"/>
      <c r="M3774" s="20"/>
      <c r="N3774" s="20">
        <v>1</v>
      </c>
      <c r="O3774" s="20"/>
      <c r="P3774" s="116">
        <v>100</v>
      </c>
      <c r="Q3774" s="106"/>
      <c r="R3774" s="106"/>
      <c r="S3774" s="20"/>
      <c r="T3774" s="20"/>
      <c r="U3774" s="106"/>
      <c r="V3774" s="106">
        <f t="shared" si="549"/>
        <v>160000</v>
      </c>
      <c r="W3774" s="106">
        <f t="shared" si="548"/>
        <v>160000</v>
      </c>
      <c r="X3774" s="107" t="s">
        <v>35</v>
      </c>
      <c r="Y3774" s="107">
        <f t="shared" si="553"/>
        <v>160000</v>
      </c>
      <c r="Z3774" s="22">
        <v>0.01</v>
      </c>
    </row>
    <row r="3775" spans="1:26" s="5" customFormat="1" ht="28.5" customHeight="1" thickBot="1" x14ac:dyDescent="0.25">
      <c r="A3775" s="20">
        <v>3225</v>
      </c>
      <c r="B3775" s="20" t="s">
        <v>339</v>
      </c>
      <c r="C3775" s="20" t="s">
        <v>656</v>
      </c>
      <c r="D3775" s="20">
        <v>1</v>
      </c>
      <c r="E3775" s="20">
        <v>2</v>
      </c>
      <c r="F3775" s="20">
        <v>25</v>
      </c>
      <c r="G3775" s="20">
        <v>1</v>
      </c>
      <c r="H3775" s="106">
        <f t="shared" si="546"/>
        <v>625</v>
      </c>
      <c r="I3775" s="20">
        <v>100</v>
      </c>
      <c r="J3775" s="106">
        <f t="shared" si="552"/>
        <v>62500</v>
      </c>
      <c r="K3775" s="20">
        <v>2</v>
      </c>
      <c r="L3775" s="20"/>
      <c r="M3775" s="20"/>
      <c r="N3775" s="20">
        <v>1</v>
      </c>
      <c r="O3775" s="20"/>
      <c r="P3775" s="116">
        <v>100</v>
      </c>
      <c r="Q3775" s="106"/>
      <c r="R3775" s="106"/>
      <c r="S3775" s="20"/>
      <c r="T3775" s="20"/>
      <c r="U3775" s="106"/>
      <c r="V3775" s="106">
        <f t="shared" si="549"/>
        <v>62500</v>
      </c>
      <c r="W3775" s="106">
        <f t="shared" si="548"/>
        <v>62500</v>
      </c>
      <c r="X3775" s="107" t="s">
        <v>35</v>
      </c>
      <c r="Y3775" s="107">
        <f t="shared" si="553"/>
        <v>62500</v>
      </c>
      <c r="Z3775" s="22">
        <v>0.01</v>
      </c>
    </row>
    <row r="3776" spans="1:26" s="5" customFormat="1" ht="28.5" customHeight="1" thickBot="1" x14ac:dyDescent="0.25">
      <c r="A3776" s="20">
        <v>3226</v>
      </c>
      <c r="B3776" s="20" t="s">
        <v>339</v>
      </c>
      <c r="C3776" s="20" t="s">
        <v>657</v>
      </c>
      <c r="D3776" s="20">
        <v>6</v>
      </c>
      <c r="E3776" s="20">
        <v>1</v>
      </c>
      <c r="F3776" s="20">
        <v>83</v>
      </c>
      <c r="G3776" s="20">
        <v>1</v>
      </c>
      <c r="H3776" s="106">
        <f t="shared" ref="H3776:H3841" si="554">SUM(D3776*400)+(E3776*100)+F3776</f>
        <v>2583</v>
      </c>
      <c r="I3776" s="20">
        <v>100</v>
      </c>
      <c r="J3776" s="106">
        <f t="shared" si="552"/>
        <v>258300</v>
      </c>
      <c r="K3776" s="20">
        <v>2</v>
      </c>
      <c r="L3776" s="20"/>
      <c r="M3776" s="20"/>
      <c r="N3776" s="20">
        <v>1</v>
      </c>
      <c r="O3776" s="20"/>
      <c r="P3776" s="116">
        <v>100</v>
      </c>
      <c r="Q3776" s="106"/>
      <c r="R3776" s="106"/>
      <c r="S3776" s="20"/>
      <c r="T3776" s="20"/>
      <c r="U3776" s="106"/>
      <c r="V3776" s="106">
        <f t="shared" si="549"/>
        <v>258300</v>
      </c>
      <c r="W3776" s="106">
        <f t="shared" si="548"/>
        <v>258300</v>
      </c>
      <c r="X3776" s="107" t="s">
        <v>35</v>
      </c>
      <c r="Y3776" s="107">
        <f t="shared" si="553"/>
        <v>258300</v>
      </c>
      <c r="Z3776" s="22">
        <v>0.01</v>
      </c>
    </row>
    <row r="3777" spans="1:26" s="5" customFormat="1" ht="28.5" customHeight="1" thickBot="1" x14ac:dyDescent="0.25">
      <c r="A3777" s="20">
        <v>3227</v>
      </c>
      <c r="B3777" s="20" t="s">
        <v>339</v>
      </c>
      <c r="C3777" s="20" t="s">
        <v>658</v>
      </c>
      <c r="D3777" s="20">
        <v>1</v>
      </c>
      <c r="E3777" s="20">
        <v>0</v>
      </c>
      <c r="F3777" s="20">
        <v>0</v>
      </c>
      <c r="G3777" s="20">
        <v>1</v>
      </c>
      <c r="H3777" s="106">
        <f t="shared" si="554"/>
        <v>400</v>
      </c>
      <c r="I3777" s="20">
        <v>100</v>
      </c>
      <c r="J3777" s="106">
        <f t="shared" si="552"/>
        <v>40000</v>
      </c>
      <c r="K3777" s="20">
        <v>2</v>
      </c>
      <c r="L3777" s="20"/>
      <c r="M3777" s="20"/>
      <c r="N3777" s="20">
        <v>1</v>
      </c>
      <c r="O3777" s="20"/>
      <c r="P3777" s="116">
        <v>100</v>
      </c>
      <c r="Q3777" s="106"/>
      <c r="R3777" s="106"/>
      <c r="S3777" s="20"/>
      <c r="T3777" s="20"/>
      <c r="U3777" s="106"/>
      <c r="V3777" s="106">
        <f t="shared" si="549"/>
        <v>40000</v>
      </c>
      <c r="W3777" s="106">
        <f t="shared" si="548"/>
        <v>40000</v>
      </c>
      <c r="X3777" s="107" t="s">
        <v>35</v>
      </c>
      <c r="Y3777" s="107">
        <f t="shared" si="553"/>
        <v>40000</v>
      </c>
      <c r="Z3777" s="22">
        <v>0.01</v>
      </c>
    </row>
    <row r="3778" spans="1:26" s="5" customFormat="1" ht="28.5" customHeight="1" thickBot="1" x14ac:dyDescent="0.25">
      <c r="A3778" s="20">
        <v>3228</v>
      </c>
      <c r="B3778" s="20" t="s">
        <v>339</v>
      </c>
      <c r="C3778" s="20" t="s">
        <v>659</v>
      </c>
      <c r="D3778" s="20">
        <v>6</v>
      </c>
      <c r="E3778" s="20">
        <v>0</v>
      </c>
      <c r="F3778" s="20">
        <v>0</v>
      </c>
      <c r="G3778" s="20">
        <v>1</v>
      </c>
      <c r="H3778" s="106">
        <f t="shared" si="554"/>
        <v>2400</v>
      </c>
      <c r="I3778" s="20">
        <v>100</v>
      </c>
      <c r="J3778" s="106">
        <f t="shared" si="552"/>
        <v>240000</v>
      </c>
      <c r="K3778" s="20">
        <v>2</v>
      </c>
      <c r="L3778" s="20"/>
      <c r="M3778" s="20"/>
      <c r="N3778" s="20">
        <v>1</v>
      </c>
      <c r="O3778" s="20"/>
      <c r="P3778" s="116">
        <v>100</v>
      </c>
      <c r="Q3778" s="106"/>
      <c r="R3778" s="106"/>
      <c r="S3778" s="20"/>
      <c r="T3778" s="20"/>
      <c r="U3778" s="106"/>
      <c r="V3778" s="106">
        <f t="shared" si="549"/>
        <v>240000</v>
      </c>
      <c r="W3778" s="106">
        <f t="shared" si="548"/>
        <v>240000</v>
      </c>
      <c r="X3778" s="107" t="s">
        <v>35</v>
      </c>
      <c r="Y3778" s="107">
        <f t="shared" si="553"/>
        <v>240000</v>
      </c>
      <c r="Z3778" s="22">
        <v>0.01</v>
      </c>
    </row>
    <row r="3779" spans="1:26" s="5" customFormat="1" ht="28.5" customHeight="1" thickBot="1" x14ac:dyDescent="0.25">
      <c r="A3779" s="20">
        <v>3229</v>
      </c>
      <c r="B3779" s="20" t="s">
        <v>339</v>
      </c>
      <c r="C3779" s="20" t="s">
        <v>660</v>
      </c>
      <c r="D3779" s="20">
        <v>8</v>
      </c>
      <c r="E3779" s="20">
        <v>0</v>
      </c>
      <c r="F3779" s="20">
        <v>6</v>
      </c>
      <c r="G3779" s="20">
        <v>1</v>
      </c>
      <c r="H3779" s="106">
        <f t="shared" si="554"/>
        <v>3206</v>
      </c>
      <c r="I3779" s="20">
        <v>100</v>
      </c>
      <c r="J3779" s="106">
        <f t="shared" si="552"/>
        <v>320600</v>
      </c>
      <c r="K3779" s="20">
        <v>2</v>
      </c>
      <c r="L3779" s="20"/>
      <c r="M3779" s="20"/>
      <c r="N3779" s="20">
        <v>1</v>
      </c>
      <c r="O3779" s="20"/>
      <c r="P3779" s="116">
        <v>100</v>
      </c>
      <c r="Q3779" s="106"/>
      <c r="R3779" s="106"/>
      <c r="S3779" s="20"/>
      <c r="T3779" s="20"/>
      <c r="U3779" s="106"/>
      <c r="V3779" s="106">
        <f t="shared" si="549"/>
        <v>320600</v>
      </c>
      <c r="W3779" s="106">
        <f t="shared" si="548"/>
        <v>320600</v>
      </c>
      <c r="X3779" s="107" t="s">
        <v>35</v>
      </c>
      <c r="Y3779" s="107">
        <f t="shared" si="553"/>
        <v>320600</v>
      </c>
      <c r="Z3779" s="22">
        <v>0.01</v>
      </c>
    </row>
    <row r="3780" spans="1:26" s="5" customFormat="1" ht="28.5" customHeight="1" thickBot="1" x14ac:dyDescent="0.25">
      <c r="A3780" s="20">
        <v>3230</v>
      </c>
      <c r="B3780" s="20" t="s">
        <v>339</v>
      </c>
      <c r="C3780" s="20" t="s">
        <v>661</v>
      </c>
      <c r="D3780" s="20">
        <v>8</v>
      </c>
      <c r="E3780" s="20">
        <v>0</v>
      </c>
      <c r="F3780" s="20">
        <v>0</v>
      </c>
      <c r="G3780" s="20">
        <v>1</v>
      </c>
      <c r="H3780" s="106">
        <f t="shared" si="554"/>
        <v>3200</v>
      </c>
      <c r="I3780" s="20">
        <v>100</v>
      </c>
      <c r="J3780" s="106">
        <f t="shared" si="552"/>
        <v>320000</v>
      </c>
      <c r="K3780" s="20">
        <v>2</v>
      </c>
      <c r="L3780" s="20"/>
      <c r="M3780" s="20"/>
      <c r="N3780" s="20">
        <v>1</v>
      </c>
      <c r="O3780" s="20"/>
      <c r="P3780" s="116">
        <v>100</v>
      </c>
      <c r="Q3780" s="106"/>
      <c r="R3780" s="106"/>
      <c r="S3780" s="20"/>
      <c r="T3780" s="20"/>
      <c r="U3780" s="106"/>
      <c r="V3780" s="106">
        <f t="shared" si="549"/>
        <v>320000</v>
      </c>
      <c r="W3780" s="106">
        <f t="shared" si="548"/>
        <v>320000</v>
      </c>
      <c r="X3780" s="107" t="s">
        <v>35</v>
      </c>
      <c r="Y3780" s="107">
        <f t="shared" si="553"/>
        <v>320000</v>
      </c>
      <c r="Z3780" s="22">
        <v>0.01</v>
      </c>
    </row>
    <row r="3781" spans="1:26" s="5" customFormat="1" ht="28.5" customHeight="1" thickBot="1" x14ac:dyDescent="0.25">
      <c r="A3781" s="20">
        <v>3231</v>
      </c>
      <c r="B3781" s="20" t="s">
        <v>339</v>
      </c>
      <c r="C3781" s="20" t="s">
        <v>662</v>
      </c>
      <c r="D3781" s="20">
        <v>8</v>
      </c>
      <c r="E3781" s="20">
        <v>0</v>
      </c>
      <c r="F3781" s="20">
        <v>0</v>
      </c>
      <c r="G3781" s="20">
        <v>1</v>
      </c>
      <c r="H3781" s="106">
        <f t="shared" si="554"/>
        <v>3200</v>
      </c>
      <c r="I3781" s="20">
        <v>100</v>
      </c>
      <c r="J3781" s="106">
        <f t="shared" si="552"/>
        <v>320000</v>
      </c>
      <c r="K3781" s="20">
        <v>2</v>
      </c>
      <c r="L3781" s="20"/>
      <c r="M3781" s="20"/>
      <c r="N3781" s="20">
        <v>1</v>
      </c>
      <c r="O3781" s="20"/>
      <c r="P3781" s="116">
        <v>100</v>
      </c>
      <c r="Q3781" s="106"/>
      <c r="R3781" s="106"/>
      <c r="S3781" s="20"/>
      <c r="T3781" s="20"/>
      <c r="U3781" s="106"/>
      <c r="V3781" s="106">
        <f t="shared" si="549"/>
        <v>320000</v>
      </c>
      <c r="W3781" s="106">
        <f t="shared" si="548"/>
        <v>320000</v>
      </c>
      <c r="X3781" s="107" t="s">
        <v>35</v>
      </c>
      <c r="Y3781" s="107">
        <f t="shared" si="553"/>
        <v>320000</v>
      </c>
      <c r="Z3781" s="22">
        <v>0.01</v>
      </c>
    </row>
    <row r="3782" spans="1:26" s="5" customFormat="1" ht="28.5" customHeight="1" thickBot="1" x14ac:dyDescent="0.25">
      <c r="A3782" s="20">
        <v>3232</v>
      </c>
      <c r="B3782" s="20" t="s">
        <v>339</v>
      </c>
      <c r="C3782" s="20" t="s">
        <v>663</v>
      </c>
      <c r="D3782" s="20">
        <v>10</v>
      </c>
      <c r="E3782" s="20">
        <v>3</v>
      </c>
      <c r="F3782" s="20">
        <v>37</v>
      </c>
      <c r="G3782" s="20">
        <v>1</v>
      </c>
      <c r="H3782" s="106">
        <f t="shared" si="554"/>
        <v>4337</v>
      </c>
      <c r="I3782" s="20">
        <v>100</v>
      </c>
      <c r="J3782" s="106">
        <f t="shared" si="552"/>
        <v>433700</v>
      </c>
      <c r="K3782" s="20">
        <v>2</v>
      </c>
      <c r="L3782" s="20"/>
      <c r="M3782" s="20"/>
      <c r="N3782" s="20">
        <v>1</v>
      </c>
      <c r="O3782" s="20"/>
      <c r="P3782" s="116">
        <v>100</v>
      </c>
      <c r="Q3782" s="106"/>
      <c r="R3782" s="106"/>
      <c r="S3782" s="20"/>
      <c r="T3782" s="20"/>
      <c r="U3782" s="106"/>
      <c r="V3782" s="106">
        <f t="shared" si="549"/>
        <v>433700</v>
      </c>
      <c r="W3782" s="106">
        <f t="shared" si="548"/>
        <v>433700</v>
      </c>
      <c r="X3782" s="107" t="s">
        <v>35</v>
      </c>
      <c r="Y3782" s="107">
        <f t="shared" si="553"/>
        <v>433700</v>
      </c>
      <c r="Z3782" s="22">
        <v>0.01</v>
      </c>
    </row>
    <row r="3783" spans="1:26" s="5" customFormat="1" ht="28.5" customHeight="1" thickBot="1" x14ac:dyDescent="0.25">
      <c r="A3783" s="129">
        <v>3233</v>
      </c>
      <c r="B3783" s="20" t="s">
        <v>339</v>
      </c>
      <c r="C3783" s="20" t="s">
        <v>664</v>
      </c>
      <c r="D3783" s="20">
        <v>1</v>
      </c>
      <c r="E3783" s="20">
        <v>2</v>
      </c>
      <c r="F3783" s="20">
        <v>25</v>
      </c>
      <c r="G3783" s="20">
        <f>VLOOKUP(C3783,'[2]คำนวณภาษีทั้ง อปท.'!$P:$AA,12,0)</f>
        <v>2</v>
      </c>
      <c r="H3783" s="106">
        <f t="shared" si="554"/>
        <v>625</v>
      </c>
      <c r="I3783" s="20">
        <v>100</v>
      </c>
      <c r="J3783" s="106">
        <f t="shared" si="552"/>
        <v>62500</v>
      </c>
      <c r="K3783" s="20">
        <v>2</v>
      </c>
      <c r="L3783" s="20"/>
      <c r="M3783" s="20"/>
      <c r="N3783" s="20">
        <v>2</v>
      </c>
      <c r="O3783" s="20"/>
      <c r="P3783" s="116">
        <v>100</v>
      </c>
      <c r="Q3783" s="106"/>
      <c r="R3783" s="106"/>
      <c r="S3783" s="20"/>
      <c r="T3783" s="20"/>
      <c r="U3783" s="106"/>
      <c r="V3783" s="106">
        <f t="shared" si="549"/>
        <v>62500</v>
      </c>
      <c r="W3783" s="106">
        <f t="shared" si="548"/>
        <v>62500</v>
      </c>
      <c r="X3783" s="107" t="s">
        <v>35</v>
      </c>
      <c r="Y3783" s="107">
        <f t="shared" si="553"/>
        <v>62500</v>
      </c>
      <c r="Z3783" s="22">
        <v>0.02</v>
      </c>
    </row>
    <row r="3784" spans="1:26" s="5" customFormat="1" ht="48.75" customHeight="1" thickBot="1" x14ac:dyDescent="0.25">
      <c r="A3784" s="131"/>
      <c r="B3784" s="20" t="s">
        <v>339</v>
      </c>
      <c r="C3784" s="20" t="s">
        <v>664</v>
      </c>
      <c r="D3784" s="20"/>
      <c r="E3784" s="20"/>
      <c r="F3784" s="20"/>
      <c r="G3784" s="20"/>
      <c r="H3784" s="106"/>
      <c r="I3784" s="20"/>
      <c r="J3784" s="106"/>
      <c r="K3784" s="20">
        <v>2</v>
      </c>
      <c r="L3784" s="11" t="s">
        <v>33</v>
      </c>
      <c r="M3784" s="14" t="s">
        <v>34</v>
      </c>
      <c r="N3784" s="20">
        <v>2</v>
      </c>
      <c r="O3784" s="20">
        <v>90</v>
      </c>
      <c r="P3784" s="116">
        <v>100</v>
      </c>
      <c r="Q3784" s="106">
        <v>8450</v>
      </c>
      <c r="R3784" s="106">
        <f>O3784*Q3784</f>
        <v>760500</v>
      </c>
      <c r="S3784" s="20">
        <v>51</v>
      </c>
      <c r="T3784" s="20">
        <v>85</v>
      </c>
      <c r="U3784" s="106">
        <f>R3784*(100-T3784)%</f>
        <v>114075</v>
      </c>
      <c r="V3784" s="106">
        <f t="shared" si="549"/>
        <v>114075</v>
      </c>
      <c r="W3784" s="106">
        <f t="shared" ref="W3784:W3849" si="555">V3784</f>
        <v>114075</v>
      </c>
      <c r="X3784" s="106">
        <v>10</v>
      </c>
      <c r="Y3784" s="107" t="s">
        <v>35</v>
      </c>
      <c r="Z3784" s="22">
        <v>0.02</v>
      </c>
    </row>
    <row r="3785" spans="1:26" s="5" customFormat="1" ht="28.5" customHeight="1" thickBot="1" x14ac:dyDescent="0.25">
      <c r="A3785" s="129">
        <v>3234</v>
      </c>
      <c r="B3785" s="20" t="s">
        <v>339</v>
      </c>
      <c r="C3785" s="20" t="s">
        <v>665</v>
      </c>
      <c r="D3785" s="20">
        <v>1</v>
      </c>
      <c r="E3785" s="20">
        <v>0</v>
      </c>
      <c r="F3785" s="20">
        <v>75</v>
      </c>
      <c r="G3785" s="20">
        <f>VLOOKUP(C3785,'[2]คำนวณภาษีทั้ง อปท.'!$P:$AA,12,0)</f>
        <v>2</v>
      </c>
      <c r="H3785" s="106">
        <f t="shared" si="554"/>
        <v>475</v>
      </c>
      <c r="I3785" s="20">
        <v>100</v>
      </c>
      <c r="J3785" s="106">
        <f>H3785*I3785</f>
        <v>47500</v>
      </c>
      <c r="K3785" s="20">
        <v>2</v>
      </c>
      <c r="L3785" s="20"/>
      <c r="M3785" s="20"/>
      <c r="N3785" s="20">
        <v>2</v>
      </c>
      <c r="O3785" s="20"/>
      <c r="P3785" s="116">
        <v>100</v>
      </c>
      <c r="Q3785" s="106"/>
      <c r="R3785" s="106"/>
      <c r="S3785" s="20"/>
      <c r="T3785" s="20"/>
      <c r="U3785" s="106"/>
      <c r="V3785" s="106">
        <f t="shared" si="549"/>
        <v>47500</v>
      </c>
      <c r="W3785" s="106">
        <f t="shared" si="555"/>
        <v>47500</v>
      </c>
      <c r="X3785" s="107" t="s">
        <v>35</v>
      </c>
      <c r="Y3785" s="107">
        <f>W3785</f>
        <v>47500</v>
      </c>
      <c r="Z3785" s="22">
        <v>0.02</v>
      </c>
    </row>
    <row r="3786" spans="1:26" s="5" customFormat="1" ht="35.25" customHeight="1" thickBot="1" x14ac:dyDescent="0.25">
      <c r="A3786" s="130"/>
      <c r="B3786" s="20" t="s">
        <v>339</v>
      </c>
      <c r="C3786" s="20" t="s">
        <v>665</v>
      </c>
      <c r="D3786" s="20"/>
      <c r="E3786" s="20"/>
      <c r="F3786" s="20"/>
      <c r="G3786" s="20"/>
      <c r="H3786" s="106"/>
      <c r="I3786" s="20"/>
      <c r="J3786" s="106"/>
      <c r="K3786" s="20">
        <v>2</v>
      </c>
      <c r="L3786" s="11" t="s">
        <v>33</v>
      </c>
      <c r="M3786" s="20" t="s">
        <v>37</v>
      </c>
      <c r="N3786" s="20">
        <v>2</v>
      </c>
      <c r="O3786" s="20">
        <v>60</v>
      </c>
      <c r="P3786" s="116">
        <v>100</v>
      </c>
      <c r="Q3786" s="106">
        <v>8450</v>
      </c>
      <c r="R3786" s="106">
        <f>O3786*Q3786</f>
        <v>507000</v>
      </c>
      <c r="S3786" s="20">
        <v>26</v>
      </c>
      <c r="T3786" s="20">
        <v>42</v>
      </c>
      <c r="U3786" s="106">
        <f>R3786*(100-T3786)%</f>
        <v>294060</v>
      </c>
      <c r="V3786" s="106">
        <f t="shared" si="549"/>
        <v>294060</v>
      </c>
      <c r="W3786" s="106">
        <f t="shared" si="555"/>
        <v>294060</v>
      </c>
      <c r="X3786" s="106">
        <v>10</v>
      </c>
      <c r="Y3786" s="107" t="s">
        <v>35</v>
      </c>
      <c r="Z3786" s="22">
        <v>0.02</v>
      </c>
    </row>
    <row r="3787" spans="1:26" s="5" customFormat="1" ht="45" customHeight="1" thickBot="1" x14ac:dyDescent="0.25">
      <c r="A3787" s="131"/>
      <c r="B3787" s="20" t="s">
        <v>339</v>
      </c>
      <c r="C3787" s="20" t="s">
        <v>665</v>
      </c>
      <c r="D3787" s="20"/>
      <c r="E3787" s="20"/>
      <c r="F3787" s="20"/>
      <c r="G3787" s="20"/>
      <c r="H3787" s="106"/>
      <c r="I3787" s="20"/>
      <c r="J3787" s="106"/>
      <c r="K3787" s="20">
        <v>2</v>
      </c>
      <c r="L3787" s="11" t="s">
        <v>33</v>
      </c>
      <c r="M3787" s="14" t="s">
        <v>34</v>
      </c>
      <c r="N3787" s="20">
        <v>2</v>
      </c>
      <c r="O3787" s="20">
        <v>120</v>
      </c>
      <c r="P3787" s="116">
        <v>100</v>
      </c>
      <c r="Q3787" s="106">
        <v>8450</v>
      </c>
      <c r="R3787" s="106">
        <f>O3787*Q3787</f>
        <v>1014000</v>
      </c>
      <c r="S3787" s="20">
        <v>49</v>
      </c>
      <c r="T3787" s="20">
        <v>85</v>
      </c>
      <c r="U3787" s="106">
        <f>R3787*(100-T3787)%</f>
        <v>152100</v>
      </c>
      <c r="V3787" s="106">
        <f t="shared" si="549"/>
        <v>152100</v>
      </c>
      <c r="W3787" s="106">
        <f t="shared" si="555"/>
        <v>152100</v>
      </c>
      <c r="X3787" s="106">
        <v>10</v>
      </c>
      <c r="Y3787" s="107" t="s">
        <v>35</v>
      </c>
      <c r="Z3787" s="22">
        <v>0.02</v>
      </c>
    </row>
    <row r="3788" spans="1:26" s="5" customFormat="1" ht="28.5" customHeight="1" thickBot="1" x14ac:dyDescent="0.25">
      <c r="A3788" s="129">
        <v>3235</v>
      </c>
      <c r="B3788" s="20" t="s">
        <v>339</v>
      </c>
      <c r="C3788" s="20" t="s">
        <v>666</v>
      </c>
      <c r="D3788" s="20">
        <v>1</v>
      </c>
      <c r="E3788" s="20">
        <v>2</v>
      </c>
      <c r="F3788" s="20">
        <v>25</v>
      </c>
      <c r="G3788" s="20">
        <f>VLOOKUP(C3788,'[2]คำนวณภาษีทั้ง อปท.'!$P:$AA,12,0)</f>
        <v>2</v>
      </c>
      <c r="H3788" s="106">
        <f t="shared" si="554"/>
        <v>625</v>
      </c>
      <c r="I3788" s="20">
        <v>100</v>
      </c>
      <c r="J3788" s="106">
        <f>H3788*I3788</f>
        <v>62500</v>
      </c>
      <c r="K3788" s="20">
        <v>2</v>
      </c>
      <c r="L3788" s="20"/>
      <c r="M3788" s="20"/>
      <c r="N3788" s="20">
        <v>2</v>
      </c>
      <c r="O3788" s="20"/>
      <c r="P3788" s="116">
        <v>100</v>
      </c>
      <c r="Q3788" s="106"/>
      <c r="R3788" s="106"/>
      <c r="S3788" s="20"/>
      <c r="T3788" s="20"/>
      <c r="U3788" s="106"/>
      <c r="V3788" s="106">
        <f t="shared" si="549"/>
        <v>62500</v>
      </c>
      <c r="W3788" s="106">
        <f t="shared" si="555"/>
        <v>62500</v>
      </c>
      <c r="X3788" s="107" t="s">
        <v>35</v>
      </c>
      <c r="Y3788" s="107">
        <f>W3788</f>
        <v>62500</v>
      </c>
      <c r="Z3788" s="22">
        <v>0.02</v>
      </c>
    </row>
    <row r="3789" spans="1:26" s="5" customFormat="1" ht="35.25" customHeight="1" thickBot="1" x14ac:dyDescent="0.25">
      <c r="A3789" s="131"/>
      <c r="B3789" s="20" t="s">
        <v>339</v>
      </c>
      <c r="C3789" s="20" t="s">
        <v>666</v>
      </c>
      <c r="D3789" s="20"/>
      <c r="E3789" s="20"/>
      <c r="F3789" s="20"/>
      <c r="G3789" s="20"/>
      <c r="H3789" s="106"/>
      <c r="I3789" s="20"/>
      <c r="J3789" s="106"/>
      <c r="K3789" s="20">
        <v>2</v>
      </c>
      <c r="L3789" s="11" t="s">
        <v>33</v>
      </c>
      <c r="M3789" s="20" t="s">
        <v>37</v>
      </c>
      <c r="N3789" s="20">
        <v>2</v>
      </c>
      <c r="O3789" s="20">
        <v>180</v>
      </c>
      <c r="P3789" s="116">
        <v>100</v>
      </c>
      <c r="Q3789" s="106">
        <v>8450</v>
      </c>
      <c r="R3789" s="106">
        <f>O3789*Q3789</f>
        <v>1521000</v>
      </c>
      <c r="S3789" s="20">
        <v>18</v>
      </c>
      <c r="T3789" s="20">
        <v>26</v>
      </c>
      <c r="U3789" s="106">
        <f>R3789*(100-T3789)%</f>
        <v>1125540</v>
      </c>
      <c r="V3789" s="106">
        <f t="shared" si="549"/>
        <v>1125540</v>
      </c>
      <c r="W3789" s="106">
        <f t="shared" si="555"/>
        <v>1125540</v>
      </c>
      <c r="X3789" s="106">
        <v>10</v>
      </c>
      <c r="Y3789" s="107" t="s">
        <v>35</v>
      </c>
      <c r="Z3789" s="22">
        <v>0.02</v>
      </c>
    </row>
    <row r="3790" spans="1:26" s="5" customFormat="1" ht="28.5" customHeight="1" thickBot="1" x14ac:dyDescent="0.25">
      <c r="A3790" s="20">
        <v>3236</v>
      </c>
      <c r="B3790" s="20" t="s">
        <v>339</v>
      </c>
      <c r="C3790" s="20" t="s">
        <v>667</v>
      </c>
      <c r="D3790" s="20">
        <v>1</v>
      </c>
      <c r="E3790" s="20">
        <v>2</v>
      </c>
      <c r="F3790" s="20">
        <v>25</v>
      </c>
      <c r="G3790" s="20">
        <v>1</v>
      </c>
      <c r="H3790" s="106">
        <f t="shared" si="554"/>
        <v>625</v>
      </c>
      <c r="I3790" s="20">
        <v>100</v>
      </c>
      <c r="J3790" s="106">
        <f t="shared" ref="J3790:J3818" si="556">H3790*I3790</f>
        <v>62500</v>
      </c>
      <c r="K3790" s="20">
        <v>2</v>
      </c>
      <c r="L3790" s="20"/>
      <c r="M3790" s="20"/>
      <c r="N3790" s="20">
        <v>1</v>
      </c>
      <c r="O3790" s="20"/>
      <c r="P3790" s="116">
        <v>100</v>
      </c>
      <c r="Q3790" s="106"/>
      <c r="R3790" s="106"/>
      <c r="S3790" s="20"/>
      <c r="T3790" s="20"/>
      <c r="U3790" s="106"/>
      <c r="V3790" s="106">
        <f t="shared" si="549"/>
        <v>62500</v>
      </c>
      <c r="W3790" s="106">
        <f t="shared" si="555"/>
        <v>62500</v>
      </c>
      <c r="X3790" s="107" t="s">
        <v>35</v>
      </c>
      <c r="Y3790" s="107">
        <f t="shared" ref="Y3790:Y3818" si="557">W3790</f>
        <v>62500</v>
      </c>
      <c r="Z3790" s="22">
        <v>0.01</v>
      </c>
    </row>
    <row r="3791" spans="1:26" s="5" customFormat="1" ht="28.5" customHeight="1" thickBot="1" x14ac:dyDescent="0.25">
      <c r="A3791" s="20">
        <v>3237</v>
      </c>
      <c r="B3791" s="20" t="s">
        <v>339</v>
      </c>
      <c r="C3791" s="20" t="s">
        <v>668</v>
      </c>
      <c r="D3791" s="20">
        <v>4</v>
      </c>
      <c r="E3791" s="20">
        <v>2</v>
      </c>
      <c r="F3791" s="20">
        <v>75</v>
      </c>
      <c r="G3791" s="20">
        <v>1</v>
      </c>
      <c r="H3791" s="106">
        <f t="shared" si="554"/>
        <v>1875</v>
      </c>
      <c r="I3791" s="20">
        <v>100</v>
      </c>
      <c r="J3791" s="106">
        <f t="shared" si="556"/>
        <v>187500</v>
      </c>
      <c r="K3791" s="20">
        <v>2</v>
      </c>
      <c r="L3791" s="20"/>
      <c r="M3791" s="20"/>
      <c r="N3791" s="20">
        <v>1</v>
      </c>
      <c r="O3791" s="20"/>
      <c r="P3791" s="116">
        <v>100</v>
      </c>
      <c r="Q3791" s="106"/>
      <c r="R3791" s="106"/>
      <c r="S3791" s="20"/>
      <c r="T3791" s="20"/>
      <c r="U3791" s="106"/>
      <c r="V3791" s="106">
        <f t="shared" si="549"/>
        <v>187500</v>
      </c>
      <c r="W3791" s="106">
        <f t="shared" si="555"/>
        <v>187500</v>
      </c>
      <c r="X3791" s="107" t="s">
        <v>35</v>
      </c>
      <c r="Y3791" s="107">
        <f t="shared" si="557"/>
        <v>187500</v>
      </c>
      <c r="Z3791" s="22">
        <v>0.01</v>
      </c>
    </row>
    <row r="3792" spans="1:26" s="5" customFormat="1" ht="28.5" customHeight="1" thickBot="1" x14ac:dyDescent="0.25">
      <c r="A3792" s="20">
        <v>3238</v>
      </c>
      <c r="B3792" s="20" t="s">
        <v>339</v>
      </c>
      <c r="C3792" s="20" t="s">
        <v>669</v>
      </c>
      <c r="D3792" s="20">
        <v>1</v>
      </c>
      <c r="E3792" s="20">
        <v>1</v>
      </c>
      <c r="F3792" s="20">
        <v>55</v>
      </c>
      <c r="G3792" s="20">
        <v>1</v>
      </c>
      <c r="H3792" s="106">
        <f t="shared" si="554"/>
        <v>555</v>
      </c>
      <c r="I3792" s="20">
        <v>100</v>
      </c>
      <c r="J3792" s="106">
        <f t="shared" si="556"/>
        <v>55500</v>
      </c>
      <c r="K3792" s="20">
        <v>2</v>
      </c>
      <c r="L3792" s="20"/>
      <c r="M3792" s="20"/>
      <c r="N3792" s="20">
        <v>1</v>
      </c>
      <c r="O3792" s="20"/>
      <c r="P3792" s="116">
        <v>100</v>
      </c>
      <c r="Q3792" s="106"/>
      <c r="R3792" s="106"/>
      <c r="S3792" s="20"/>
      <c r="T3792" s="20"/>
      <c r="U3792" s="106"/>
      <c r="V3792" s="106">
        <f t="shared" si="549"/>
        <v>55500</v>
      </c>
      <c r="W3792" s="106">
        <f t="shared" si="555"/>
        <v>55500</v>
      </c>
      <c r="X3792" s="107" t="s">
        <v>35</v>
      </c>
      <c r="Y3792" s="107">
        <f t="shared" si="557"/>
        <v>55500</v>
      </c>
      <c r="Z3792" s="22">
        <v>0.01</v>
      </c>
    </row>
    <row r="3793" spans="1:26" s="5" customFormat="1" ht="28.5" customHeight="1" thickBot="1" x14ac:dyDescent="0.25">
      <c r="A3793" s="20">
        <v>3239</v>
      </c>
      <c r="B3793" s="20" t="s">
        <v>339</v>
      </c>
      <c r="C3793" s="20" t="s">
        <v>670</v>
      </c>
      <c r="D3793" s="20">
        <v>2</v>
      </c>
      <c r="E3793" s="20">
        <v>2</v>
      </c>
      <c r="F3793" s="20">
        <v>20</v>
      </c>
      <c r="G3793" s="20">
        <v>1</v>
      </c>
      <c r="H3793" s="106">
        <f t="shared" si="554"/>
        <v>1020</v>
      </c>
      <c r="I3793" s="20">
        <v>100</v>
      </c>
      <c r="J3793" s="106">
        <f t="shared" si="556"/>
        <v>102000</v>
      </c>
      <c r="K3793" s="20">
        <v>2</v>
      </c>
      <c r="L3793" s="20"/>
      <c r="M3793" s="20"/>
      <c r="N3793" s="20">
        <v>1</v>
      </c>
      <c r="O3793" s="20"/>
      <c r="P3793" s="116">
        <v>100</v>
      </c>
      <c r="Q3793" s="106"/>
      <c r="R3793" s="106"/>
      <c r="S3793" s="20"/>
      <c r="T3793" s="20"/>
      <c r="U3793" s="106"/>
      <c r="V3793" s="106">
        <f t="shared" si="549"/>
        <v>102000</v>
      </c>
      <c r="W3793" s="106">
        <f t="shared" si="555"/>
        <v>102000</v>
      </c>
      <c r="X3793" s="107" t="s">
        <v>35</v>
      </c>
      <c r="Y3793" s="107">
        <f t="shared" si="557"/>
        <v>102000</v>
      </c>
      <c r="Z3793" s="22">
        <v>0.01</v>
      </c>
    </row>
    <row r="3794" spans="1:26" s="5" customFormat="1" ht="28.5" customHeight="1" thickBot="1" x14ac:dyDescent="0.25">
      <c r="A3794" s="20">
        <v>3240</v>
      </c>
      <c r="B3794" s="20" t="s">
        <v>339</v>
      </c>
      <c r="C3794" s="20" t="s">
        <v>671</v>
      </c>
      <c r="D3794" s="20">
        <v>6</v>
      </c>
      <c r="E3794" s="20">
        <v>0</v>
      </c>
      <c r="F3794" s="20">
        <v>0</v>
      </c>
      <c r="G3794" s="20">
        <v>1</v>
      </c>
      <c r="H3794" s="106">
        <f>SUM(D3794*400)+(E3794*100)+F3794</f>
        <v>2400</v>
      </c>
      <c r="I3794" s="20">
        <v>100</v>
      </c>
      <c r="J3794" s="106">
        <f t="shared" si="556"/>
        <v>240000</v>
      </c>
      <c r="K3794" s="20">
        <v>2</v>
      </c>
      <c r="L3794" s="20"/>
      <c r="M3794" s="20"/>
      <c r="N3794" s="20">
        <v>1</v>
      </c>
      <c r="O3794" s="20"/>
      <c r="P3794" s="116">
        <v>100</v>
      </c>
      <c r="Q3794" s="106"/>
      <c r="R3794" s="106"/>
      <c r="S3794" s="20"/>
      <c r="T3794" s="20"/>
      <c r="U3794" s="106"/>
      <c r="V3794" s="106">
        <f t="shared" si="549"/>
        <v>240000</v>
      </c>
      <c r="W3794" s="106">
        <f t="shared" si="555"/>
        <v>240000</v>
      </c>
      <c r="X3794" s="107" t="s">
        <v>35</v>
      </c>
      <c r="Y3794" s="107">
        <f t="shared" si="557"/>
        <v>240000</v>
      </c>
      <c r="Z3794" s="22">
        <v>0.01</v>
      </c>
    </row>
    <row r="3795" spans="1:26" s="5" customFormat="1" ht="28.5" customHeight="1" thickBot="1" x14ac:dyDescent="0.25">
      <c r="A3795" s="20">
        <v>3241</v>
      </c>
      <c r="B3795" s="20" t="s">
        <v>339</v>
      </c>
      <c r="C3795" s="20" t="s">
        <v>672</v>
      </c>
      <c r="D3795" s="20">
        <v>0</v>
      </c>
      <c r="E3795" s="20">
        <v>1</v>
      </c>
      <c r="F3795" s="20">
        <v>0</v>
      </c>
      <c r="G3795" s="20">
        <v>1</v>
      </c>
      <c r="H3795" s="106">
        <f t="shared" si="554"/>
        <v>100</v>
      </c>
      <c r="I3795" s="20">
        <v>100</v>
      </c>
      <c r="J3795" s="106">
        <f t="shared" si="556"/>
        <v>10000</v>
      </c>
      <c r="K3795" s="20">
        <v>2</v>
      </c>
      <c r="L3795" s="20"/>
      <c r="M3795" s="20"/>
      <c r="N3795" s="20">
        <v>2</v>
      </c>
      <c r="O3795" s="20"/>
      <c r="P3795" s="116">
        <v>100</v>
      </c>
      <c r="Q3795" s="106"/>
      <c r="R3795" s="106"/>
      <c r="S3795" s="20"/>
      <c r="T3795" s="20"/>
      <c r="U3795" s="106"/>
      <c r="V3795" s="106">
        <f t="shared" si="549"/>
        <v>10000</v>
      </c>
      <c r="W3795" s="106">
        <f t="shared" si="555"/>
        <v>10000</v>
      </c>
      <c r="X3795" s="107" t="s">
        <v>35</v>
      </c>
      <c r="Y3795" s="107">
        <f t="shared" si="557"/>
        <v>10000</v>
      </c>
      <c r="Z3795" s="22">
        <v>0.02</v>
      </c>
    </row>
    <row r="3796" spans="1:26" s="5" customFormat="1" ht="28.5" customHeight="1" thickBot="1" x14ac:dyDescent="0.25">
      <c r="A3796" s="20">
        <v>3242</v>
      </c>
      <c r="B3796" s="20" t="s">
        <v>339</v>
      </c>
      <c r="C3796" s="20" t="s">
        <v>673</v>
      </c>
      <c r="D3796" s="20">
        <v>4</v>
      </c>
      <c r="E3796" s="20">
        <v>2</v>
      </c>
      <c r="F3796" s="20">
        <v>46</v>
      </c>
      <c r="G3796" s="20">
        <v>1</v>
      </c>
      <c r="H3796" s="106">
        <f t="shared" si="554"/>
        <v>1846</v>
      </c>
      <c r="I3796" s="20">
        <v>100</v>
      </c>
      <c r="J3796" s="106">
        <f t="shared" si="556"/>
        <v>184600</v>
      </c>
      <c r="K3796" s="20">
        <v>2</v>
      </c>
      <c r="L3796" s="20"/>
      <c r="M3796" s="20"/>
      <c r="N3796" s="20">
        <v>1</v>
      </c>
      <c r="O3796" s="20"/>
      <c r="P3796" s="116">
        <v>100</v>
      </c>
      <c r="Q3796" s="106"/>
      <c r="R3796" s="106"/>
      <c r="S3796" s="20"/>
      <c r="T3796" s="20"/>
      <c r="U3796" s="106"/>
      <c r="V3796" s="106">
        <f t="shared" si="549"/>
        <v>184600</v>
      </c>
      <c r="W3796" s="106">
        <f t="shared" si="555"/>
        <v>184600</v>
      </c>
      <c r="X3796" s="107" t="s">
        <v>35</v>
      </c>
      <c r="Y3796" s="107">
        <f t="shared" si="557"/>
        <v>184600</v>
      </c>
      <c r="Z3796" s="22">
        <v>0.01</v>
      </c>
    </row>
    <row r="3797" spans="1:26" s="5" customFormat="1" ht="28.5" customHeight="1" thickBot="1" x14ac:dyDescent="0.25">
      <c r="A3797" s="20">
        <v>3243</v>
      </c>
      <c r="B3797" s="20" t="s">
        <v>339</v>
      </c>
      <c r="C3797" s="20" t="s">
        <v>674</v>
      </c>
      <c r="D3797" s="20">
        <v>6</v>
      </c>
      <c r="E3797" s="20">
        <v>1</v>
      </c>
      <c r="F3797" s="20">
        <v>55</v>
      </c>
      <c r="G3797" s="20">
        <v>1</v>
      </c>
      <c r="H3797" s="106">
        <f t="shared" si="554"/>
        <v>2555</v>
      </c>
      <c r="I3797" s="20">
        <v>100</v>
      </c>
      <c r="J3797" s="106">
        <f t="shared" si="556"/>
        <v>255500</v>
      </c>
      <c r="K3797" s="20">
        <v>2</v>
      </c>
      <c r="L3797" s="20"/>
      <c r="M3797" s="20"/>
      <c r="N3797" s="20">
        <v>1</v>
      </c>
      <c r="O3797" s="20"/>
      <c r="P3797" s="116">
        <v>100</v>
      </c>
      <c r="Q3797" s="106"/>
      <c r="R3797" s="106"/>
      <c r="S3797" s="20"/>
      <c r="T3797" s="20"/>
      <c r="U3797" s="106"/>
      <c r="V3797" s="106">
        <f t="shared" si="549"/>
        <v>255500</v>
      </c>
      <c r="W3797" s="106">
        <f t="shared" si="555"/>
        <v>255500</v>
      </c>
      <c r="X3797" s="107" t="s">
        <v>35</v>
      </c>
      <c r="Y3797" s="107">
        <f t="shared" si="557"/>
        <v>255500</v>
      </c>
      <c r="Z3797" s="22">
        <v>0.01</v>
      </c>
    </row>
    <row r="3798" spans="1:26" s="5" customFormat="1" ht="28.5" customHeight="1" thickBot="1" x14ac:dyDescent="0.25">
      <c r="A3798" s="20">
        <v>3244</v>
      </c>
      <c r="B3798" s="20" t="s">
        <v>339</v>
      </c>
      <c r="C3798" s="20" t="s">
        <v>675</v>
      </c>
      <c r="D3798" s="20">
        <v>13</v>
      </c>
      <c r="E3798" s="20">
        <v>3</v>
      </c>
      <c r="F3798" s="20">
        <v>44</v>
      </c>
      <c r="G3798" s="20">
        <v>1</v>
      </c>
      <c r="H3798" s="106">
        <f t="shared" si="554"/>
        <v>5544</v>
      </c>
      <c r="I3798" s="20">
        <v>100</v>
      </c>
      <c r="J3798" s="106">
        <f t="shared" si="556"/>
        <v>554400</v>
      </c>
      <c r="K3798" s="20">
        <v>2</v>
      </c>
      <c r="L3798" s="20"/>
      <c r="M3798" s="20"/>
      <c r="N3798" s="20">
        <v>1</v>
      </c>
      <c r="O3798" s="20"/>
      <c r="P3798" s="116">
        <v>100</v>
      </c>
      <c r="Q3798" s="106"/>
      <c r="R3798" s="106"/>
      <c r="S3798" s="20"/>
      <c r="T3798" s="20"/>
      <c r="U3798" s="106"/>
      <c r="V3798" s="106">
        <f t="shared" ref="V3798:V3861" si="558">U3798+J3798</f>
        <v>554400</v>
      </c>
      <c r="W3798" s="106">
        <f t="shared" si="555"/>
        <v>554400</v>
      </c>
      <c r="X3798" s="107" t="s">
        <v>35</v>
      </c>
      <c r="Y3798" s="107">
        <f t="shared" si="557"/>
        <v>554400</v>
      </c>
      <c r="Z3798" s="22">
        <v>0.01</v>
      </c>
    </row>
    <row r="3799" spans="1:26" s="5" customFormat="1" ht="28.5" customHeight="1" thickBot="1" x14ac:dyDescent="0.25">
      <c r="A3799" s="20">
        <v>3245</v>
      </c>
      <c r="B3799" s="20" t="s">
        <v>339</v>
      </c>
      <c r="C3799" s="20" t="s">
        <v>676</v>
      </c>
      <c r="D3799" s="20">
        <v>20</v>
      </c>
      <c r="E3799" s="20">
        <v>0</v>
      </c>
      <c r="F3799" s="20">
        <v>0</v>
      </c>
      <c r="G3799" s="20">
        <v>1</v>
      </c>
      <c r="H3799" s="106">
        <f t="shared" si="554"/>
        <v>8000</v>
      </c>
      <c r="I3799" s="20">
        <v>100</v>
      </c>
      <c r="J3799" s="106">
        <f t="shared" si="556"/>
        <v>800000</v>
      </c>
      <c r="K3799" s="20">
        <v>2</v>
      </c>
      <c r="L3799" s="20"/>
      <c r="M3799" s="20"/>
      <c r="N3799" s="20">
        <v>1</v>
      </c>
      <c r="O3799" s="20"/>
      <c r="P3799" s="116">
        <v>100</v>
      </c>
      <c r="Q3799" s="106"/>
      <c r="R3799" s="106"/>
      <c r="S3799" s="20"/>
      <c r="T3799" s="20"/>
      <c r="U3799" s="106"/>
      <c r="V3799" s="106">
        <f t="shared" si="558"/>
        <v>800000</v>
      </c>
      <c r="W3799" s="106">
        <f t="shared" si="555"/>
        <v>800000</v>
      </c>
      <c r="X3799" s="107" t="s">
        <v>35</v>
      </c>
      <c r="Y3799" s="107">
        <f t="shared" si="557"/>
        <v>800000</v>
      </c>
      <c r="Z3799" s="22">
        <v>0.01</v>
      </c>
    </row>
    <row r="3800" spans="1:26" s="5" customFormat="1" ht="28.5" customHeight="1" thickBot="1" x14ac:dyDescent="0.25">
      <c r="A3800" s="20">
        <v>3246</v>
      </c>
      <c r="B3800" s="20" t="s">
        <v>339</v>
      </c>
      <c r="C3800" s="20" t="s">
        <v>677</v>
      </c>
      <c r="D3800" s="20">
        <v>16</v>
      </c>
      <c r="E3800" s="20">
        <v>0</v>
      </c>
      <c r="F3800" s="20">
        <v>0</v>
      </c>
      <c r="G3800" s="20">
        <v>1</v>
      </c>
      <c r="H3800" s="106">
        <f t="shared" si="554"/>
        <v>6400</v>
      </c>
      <c r="I3800" s="20">
        <v>100</v>
      </c>
      <c r="J3800" s="106">
        <f t="shared" si="556"/>
        <v>640000</v>
      </c>
      <c r="K3800" s="20">
        <v>2</v>
      </c>
      <c r="L3800" s="20"/>
      <c r="M3800" s="20"/>
      <c r="N3800" s="20">
        <v>1</v>
      </c>
      <c r="O3800" s="20"/>
      <c r="P3800" s="116">
        <v>100</v>
      </c>
      <c r="Q3800" s="106"/>
      <c r="R3800" s="106"/>
      <c r="S3800" s="20"/>
      <c r="T3800" s="20"/>
      <c r="U3800" s="106"/>
      <c r="V3800" s="106">
        <f t="shared" si="558"/>
        <v>640000</v>
      </c>
      <c r="W3800" s="106">
        <f t="shared" si="555"/>
        <v>640000</v>
      </c>
      <c r="X3800" s="107" t="s">
        <v>35</v>
      </c>
      <c r="Y3800" s="107">
        <f t="shared" si="557"/>
        <v>640000</v>
      </c>
      <c r="Z3800" s="22">
        <v>0.01</v>
      </c>
    </row>
    <row r="3801" spans="1:26" s="5" customFormat="1" ht="28.5" customHeight="1" thickBot="1" x14ac:dyDescent="0.25">
      <c r="A3801" s="20">
        <v>3247</v>
      </c>
      <c r="B3801" s="20" t="s">
        <v>339</v>
      </c>
      <c r="C3801" s="20" t="s">
        <v>678</v>
      </c>
      <c r="D3801" s="20">
        <v>9</v>
      </c>
      <c r="E3801" s="20">
        <v>0</v>
      </c>
      <c r="F3801" s="20">
        <v>0</v>
      </c>
      <c r="G3801" s="20">
        <v>1</v>
      </c>
      <c r="H3801" s="106">
        <f t="shared" si="554"/>
        <v>3600</v>
      </c>
      <c r="I3801" s="20">
        <v>100</v>
      </c>
      <c r="J3801" s="106">
        <f t="shared" si="556"/>
        <v>360000</v>
      </c>
      <c r="K3801" s="20">
        <v>2</v>
      </c>
      <c r="L3801" s="20"/>
      <c r="M3801" s="20"/>
      <c r="N3801" s="20">
        <v>1</v>
      </c>
      <c r="O3801" s="20"/>
      <c r="P3801" s="116">
        <v>100</v>
      </c>
      <c r="Q3801" s="106"/>
      <c r="R3801" s="106"/>
      <c r="S3801" s="20"/>
      <c r="T3801" s="20"/>
      <c r="U3801" s="106"/>
      <c r="V3801" s="106">
        <f t="shared" si="558"/>
        <v>360000</v>
      </c>
      <c r="W3801" s="106">
        <f t="shared" si="555"/>
        <v>360000</v>
      </c>
      <c r="X3801" s="107" t="s">
        <v>35</v>
      </c>
      <c r="Y3801" s="107">
        <f t="shared" si="557"/>
        <v>360000</v>
      </c>
      <c r="Z3801" s="22">
        <v>0.01</v>
      </c>
    </row>
    <row r="3802" spans="1:26" s="5" customFormat="1" ht="28.5" customHeight="1" thickBot="1" x14ac:dyDescent="0.25">
      <c r="A3802" s="20">
        <v>3248</v>
      </c>
      <c r="B3802" s="20" t="s">
        <v>339</v>
      </c>
      <c r="C3802" s="20" t="s">
        <v>679</v>
      </c>
      <c r="D3802" s="20">
        <v>2</v>
      </c>
      <c r="E3802" s="20">
        <v>1</v>
      </c>
      <c r="F3802" s="20">
        <v>0</v>
      </c>
      <c r="G3802" s="20">
        <v>1</v>
      </c>
      <c r="H3802" s="106">
        <f t="shared" si="554"/>
        <v>900</v>
      </c>
      <c r="I3802" s="20">
        <v>100</v>
      </c>
      <c r="J3802" s="106">
        <f t="shared" si="556"/>
        <v>90000</v>
      </c>
      <c r="K3802" s="20">
        <v>2</v>
      </c>
      <c r="L3802" s="20"/>
      <c r="M3802" s="20"/>
      <c r="N3802" s="20">
        <v>1</v>
      </c>
      <c r="O3802" s="20"/>
      <c r="P3802" s="116">
        <v>100</v>
      </c>
      <c r="Q3802" s="106"/>
      <c r="R3802" s="106"/>
      <c r="S3802" s="20"/>
      <c r="T3802" s="20"/>
      <c r="U3802" s="106"/>
      <c r="V3802" s="106">
        <f t="shared" si="558"/>
        <v>90000</v>
      </c>
      <c r="W3802" s="106">
        <f t="shared" si="555"/>
        <v>90000</v>
      </c>
      <c r="X3802" s="107" t="s">
        <v>35</v>
      </c>
      <c r="Y3802" s="107">
        <f t="shared" si="557"/>
        <v>90000</v>
      </c>
      <c r="Z3802" s="22">
        <v>0.01</v>
      </c>
    </row>
    <row r="3803" spans="1:26" s="5" customFormat="1" ht="28.5" customHeight="1" thickBot="1" x14ac:dyDescent="0.25">
      <c r="A3803" s="20">
        <v>3249</v>
      </c>
      <c r="B3803" s="20" t="s">
        <v>339</v>
      </c>
      <c r="C3803" s="20" t="s">
        <v>680</v>
      </c>
      <c r="D3803" s="20">
        <v>3</v>
      </c>
      <c r="E3803" s="20">
        <v>0</v>
      </c>
      <c r="F3803" s="20">
        <v>0</v>
      </c>
      <c r="G3803" s="20">
        <v>1</v>
      </c>
      <c r="H3803" s="106">
        <f t="shared" si="554"/>
        <v>1200</v>
      </c>
      <c r="I3803" s="20">
        <v>100</v>
      </c>
      <c r="J3803" s="106">
        <f t="shared" si="556"/>
        <v>120000</v>
      </c>
      <c r="K3803" s="20">
        <v>2</v>
      </c>
      <c r="L3803" s="20"/>
      <c r="M3803" s="20"/>
      <c r="N3803" s="20">
        <v>1</v>
      </c>
      <c r="O3803" s="20"/>
      <c r="P3803" s="116">
        <v>100</v>
      </c>
      <c r="Q3803" s="106"/>
      <c r="R3803" s="106"/>
      <c r="S3803" s="20"/>
      <c r="T3803" s="20"/>
      <c r="U3803" s="106"/>
      <c r="V3803" s="106">
        <f t="shared" si="558"/>
        <v>120000</v>
      </c>
      <c r="W3803" s="106">
        <f t="shared" si="555"/>
        <v>120000</v>
      </c>
      <c r="X3803" s="107" t="s">
        <v>35</v>
      </c>
      <c r="Y3803" s="107">
        <f t="shared" si="557"/>
        <v>120000</v>
      </c>
      <c r="Z3803" s="22">
        <v>0.01</v>
      </c>
    </row>
    <row r="3804" spans="1:26" s="5" customFormat="1" ht="28.5" customHeight="1" thickBot="1" x14ac:dyDescent="0.25">
      <c r="A3804" s="20">
        <v>3250</v>
      </c>
      <c r="B3804" s="20" t="s">
        <v>339</v>
      </c>
      <c r="C3804" s="20" t="s">
        <v>681</v>
      </c>
      <c r="D3804" s="20">
        <v>10</v>
      </c>
      <c r="E3804" s="20">
        <v>0</v>
      </c>
      <c r="F3804" s="20">
        <v>0</v>
      </c>
      <c r="G3804" s="20">
        <v>1</v>
      </c>
      <c r="H3804" s="106">
        <f t="shared" si="554"/>
        <v>4000</v>
      </c>
      <c r="I3804" s="20">
        <v>100</v>
      </c>
      <c r="J3804" s="106">
        <f t="shared" si="556"/>
        <v>400000</v>
      </c>
      <c r="K3804" s="20">
        <v>2</v>
      </c>
      <c r="L3804" s="20"/>
      <c r="M3804" s="20"/>
      <c r="N3804" s="20">
        <v>1</v>
      </c>
      <c r="O3804" s="20"/>
      <c r="P3804" s="116">
        <v>100</v>
      </c>
      <c r="Q3804" s="106"/>
      <c r="R3804" s="106"/>
      <c r="S3804" s="20"/>
      <c r="T3804" s="20"/>
      <c r="U3804" s="106"/>
      <c r="V3804" s="106">
        <f t="shared" si="558"/>
        <v>400000</v>
      </c>
      <c r="W3804" s="106">
        <f t="shared" si="555"/>
        <v>400000</v>
      </c>
      <c r="X3804" s="107" t="s">
        <v>35</v>
      </c>
      <c r="Y3804" s="107">
        <f t="shared" si="557"/>
        <v>400000</v>
      </c>
      <c r="Z3804" s="22">
        <v>0.01</v>
      </c>
    </row>
    <row r="3805" spans="1:26" s="5" customFormat="1" ht="28.5" customHeight="1" thickBot="1" x14ac:dyDescent="0.25">
      <c r="A3805" s="20">
        <v>3251</v>
      </c>
      <c r="B3805" s="20" t="s">
        <v>339</v>
      </c>
      <c r="C3805" s="20" t="s">
        <v>682</v>
      </c>
      <c r="D3805" s="20">
        <v>6</v>
      </c>
      <c r="E3805" s="20">
        <v>2</v>
      </c>
      <c r="F3805" s="20">
        <v>94</v>
      </c>
      <c r="G3805" s="20">
        <v>1</v>
      </c>
      <c r="H3805" s="106">
        <f t="shared" si="554"/>
        <v>2694</v>
      </c>
      <c r="I3805" s="20">
        <v>100</v>
      </c>
      <c r="J3805" s="106">
        <f t="shared" si="556"/>
        <v>269400</v>
      </c>
      <c r="K3805" s="20">
        <v>2</v>
      </c>
      <c r="L3805" s="20"/>
      <c r="M3805" s="20"/>
      <c r="N3805" s="20">
        <v>1</v>
      </c>
      <c r="O3805" s="20"/>
      <c r="P3805" s="116">
        <v>100</v>
      </c>
      <c r="Q3805" s="106"/>
      <c r="R3805" s="106"/>
      <c r="S3805" s="20"/>
      <c r="T3805" s="20"/>
      <c r="U3805" s="106"/>
      <c r="V3805" s="106">
        <f t="shared" si="558"/>
        <v>269400</v>
      </c>
      <c r="W3805" s="106">
        <f t="shared" si="555"/>
        <v>269400</v>
      </c>
      <c r="X3805" s="107" t="s">
        <v>35</v>
      </c>
      <c r="Y3805" s="107">
        <f t="shared" si="557"/>
        <v>269400</v>
      </c>
      <c r="Z3805" s="22">
        <v>0.01</v>
      </c>
    </row>
    <row r="3806" spans="1:26" s="5" customFormat="1" ht="28.5" customHeight="1" thickBot="1" x14ac:dyDescent="0.25">
      <c r="A3806" s="20">
        <v>3252</v>
      </c>
      <c r="B3806" s="20" t="s">
        <v>339</v>
      </c>
      <c r="C3806" s="20" t="s">
        <v>683</v>
      </c>
      <c r="D3806" s="20">
        <v>13</v>
      </c>
      <c r="E3806" s="20">
        <v>1</v>
      </c>
      <c r="F3806" s="20">
        <v>81</v>
      </c>
      <c r="G3806" s="20">
        <v>1</v>
      </c>
      <c r="H3806" s="106">
        <f>SUM(D3806*400)+(E3806*100)+F3806</f>
        <v>5381</v>
      </c>
      <c r="I3806" s="20">
        <v>100</v>
      </c>
      <c r="J3806" s="106">
        <f t="shared" si="556"/>
        <v>538100</v>
      </c>
      <c r="K3806" s="20">
        <v>2</v>
      </c>
      <c r="L3806" s="20"/>
      <c r="M3806" s="20"/>
      <c r="N3806" s="20">
        <v>1</v>
      </c>
      <c r="O3806" s="20"/>
      <c r="P3806" s="116">
        <v>100</v>
      </c>
      <c r="Q3806" s="106"/>
      <c r="R3806" s="106"/>
      <c r="S3806" s="20"/>
      <c r="T3806" s="20"/>
      <c r="U3806" s="106"/>
      <c r="V3806" s="106">
        <f t="shared" si="558"/>
        <v>538100</v>
      </c>
      <c r="W3806" s="106">
        <f>V3806</f>
        <v>538100</v>
      </c>
      <c r="X3806" s="107" t="s">
        <v>35</v>
      </c>
      <c r="Y3806" s="107">
        <f>W3806</f>
        <v>538100</v>
      </c>
      <c r="Z3806" s="22">
        <v>0.01</v>
      </c>
    </row>
    <row r="3807" spans="1:26" s="5" customFormat="1" ht="28.5" customHeight="1" thickBot="1" x14ac:dyDescent="0.25">
      <c r="A3807" s="20">
        <v>3253</v>
      </c>
      <c r="B3807" s="20" t="s">
        <v>339</v>
      </c>
      <c r="C3807" s="20" t="s">
        <v>684</v>
      </c>
      <c r="D3807" s="20">
        <v>5</v>
      </c>
      <c r="E3807" s="20">
        <v>0</v>
      </c>
      <c r="F3807" s="20">
        <v>0</v>
      </c>
      <c r="G3807" s="20">
        <v>1</v>
      </c>
      <c r="H3807" s="106">
        <f t="shared" ref="H3807" si="559">SUM(D3807*400)+(E3807*100)+F3807</f>
        <v>2000</v>
      </c>
      <c r="I3807" s="20">
        <v>100</v>
      </c>
      <c r="J3807" s="106">
        <f t="shared" si="556"/>
        <v>200000</v>
      </c>
      <c r="K3807" s="20">
        <v>2</v>
      </c>
      <c r="L3807" s="20"/>
      <c r="M3807" s="20"/>
      <c r="N3807" s="20">
        <v>1</v>
      </c>
      <c r="O3807" s="20"/>
      <c r="P3807" s="116">
        <v>100</v>
      </c>
      <c r="Q3807" s="106"/>
      <c r="R3807" s="106"/>
      <c r="S3807" s="20"/>
      <c r="T3807" s="20"/>
      <c r="U3807" s="106"/>
      <c r="V3807" s="106">
        <f t="shared" si="558"/>
        <v>200000</v>
      </c>
      <c r="W3807" s="106">
        <f t="shared" ref="W3807" si="560">V3807</f>
        <v>200000</v>
      </c>
      <c r="X3807" s="107" t="s">
        <v>35</v>
      </c>
      <c r="Y3807" s="107">
        <f t="shared" ref="Y3807" si="561">W3807</f>
        <v>200000</v>
      </c>
      <c r="Z3807" s="22">
        <v>0.01</v>
      </c>
    </row>
    <row r="3808" spans="1:26" s="5" customFormat="1" ht="28.5" customHeight="1" thickBot="1" x14ac:dyDescent="0.25">
      <c r="A3808" s="20">
        <v>3254</v>
      </c>
      <c r="B3808" s="20" t="s">
        <v>339</v>
      </c>
      <c r="C3808" s="20" t="s">
        <v>685</v>
      </c>
      <c r="D3808" s="20">
        <v>4</v>
      </c>
      <c r="E3808" s="20">
        <v>0</v>
      </c>
      <c r="F3808" s="20">
        <v>65</v>
      </c>
      <c r="G3808" s="20">
        <v>1</v>
      </c>
      <c r="H3808" s="106">
        <f t="shared" si="554"/>
        <v>1665</v>
      </c>
      <c r="I3808" s="20">
        <v>100</v>
      </c>
      <c r="J3808" s="106">
        <f t="shared" si="556"/>
        <v>166500</v>
      </c>
      <c r="K3808" s="20">
        <v>2</v>
      </c>
      <c r="L3808" s="20"/>
      <c r="M3808" s="20"/>
      <c r="N3808" s="20">
        <v>1</v>
      </c>
      <c r="O3808" s="20"/>
      <c r="P3808" s="116">
        <v>100</v>
      </c>
      <c r="Q3808" s="106"/>
      <c r="R3808" s="106"/>
      <c r="S3808" s="20"/>
      <c r="T3808" s="20"/>
      <c r="U3808" s="106"/>
      <c r="V3808" s="106">
        <f t="shared" si="558"/>
        <v>166500</v>
      </c>
      <c r="W3808" s="106">
        <f t="shared" si="555"/>
        <v>166500</v>
      </c>
      <c r="X3808" s="107" t="s">
        <v>35</v>
      </c>
      <c r="Y3808" s="107">
        <f t="shared" si="557"/>
        <v>166500</v>
      </c>
      <c r="Z3808" s="22">
        <v>0.01</v>
      </c>
    </row>
    <row r="3809" spans="1:26" s="5" customFormat="1" ht="28.5" customHeight="1" thickBot="1" x14ac:dyDescent="0.25">
      <c r="A3809" s="20">
        <v>3255</v>
      </c>
      <c r="B3809" s="20" t="s">
        <v>339</v>
      </c>
      <c r="C3809" s="20" t="s">
        <v>686</v>
      </c>
      <c r="D3809" s="20">
        <v>1</v>
      </c>
      <c r="E3809" s="20">
        <v>2</v>
      </c>
      <c r="F3809" s="20">
        <v>25</v>
      </c>
      <c r="G3809" s="20">
        <v>1</v>
      </c>
      <c r="H3809" s="106">
        <f t="shared" si="554"/>
        <v>625</v>
      </c>
      <c r="I3809" s="20">
        <v>100</v>
      </c>
      <c r="J3809" s="106">
        <f t="shared" si="556"/>
        <v>62500</v>
      </c>
      <c r="K3809" s="20">
        <v>2</v>
      </c>
      <c r="L3809" s="20"/>
      <c r="M3809" s="20"/>
      <c r="N3809" s="20">
        <v>1</v>
      </c>
      <c r="O3809" s="20"/>
      <c r="P3809" s="116">
        <v>100</v>
      </c>
      <c r="Q3809" s="106"/>
      <c r="R3809" s="106"/>
      <c r="S3809" s="20"/>
      <c r="T3809" s="20"/>
      <c r="U3809" s="106"/>
      <c r="V3809" s="106">
        <f t="shared" si="558"/>
        <v>62500</v>
      </c>
      <c r="W3809" s="106">
        <f t="shared" si="555"/>
        <v>62500</v>
      </c>
      <c r="X3809" s="107" t="s">
        <v>35</v>
      </c>
      <c r="Y3809" s="107">
        <f t="shared" si="557"/>
        <v>62500</v>
      </c>
      <c r="Z3809" s="22">
        <v>0.01</v>
      </c>
    </row>
    <row r="3810" spans="1:26" s="5" customFormat="1" ht="28.5" customHeight="1" thickBot="1" x14ac:dyDescent="0.25">
      <c r="A3810" s="20">
        <v>3256</v>
      </c>
      <c r="B3810" s="20" t="s">
        <v>339</v>
      </c>
      <c r="C3810" s="20" t="s">
        <v>687</v>
      </c>
      <c r="D3810" s="20">
        <v>6</v>
      </c>
      <c r="E3810" s="20">
        <v>3</v>
      </c>
      <c r="F3810" s="20">
        <v>3</v>
      </c>
      <c r="G3810" s="20">
        <v>1</v>
      </c>
      <c r="H3810" s="106">
        <f t="shared" si="554"/>
        <v>2703</v>
      </c>
      <c r="I3810" s="20">
        <v>100</v>
      </c>
      <c r="J3810" s="106">
        <f t="shared" si="556"/>
        <v>270300</v>
      </c>
      <c r="K3810" s="20">
        <v>2</v>
      </c>
      <c r="L3810" s="20"/>
      <c r="M3810" s="20"/>
      <c r="N3810" s="20">
        <v>1</v>
      </c>
      <c r="O3810" s="20"/>
      <c r="P3810" s="116">
        <v>100</v>
      </c>
      <c r="Q3810" s="106"/>
      <c r="R3810" s="106"/>
      <c r="S3810" s="20"/>
      <c r="T3810" s="20"/>
      <c r="U3810" s="106"/>
      <c r="V3810" s="106">
        <f t="shared" si="558"/>
        <v>270300</v>
      </c>
      <c r="W3810" s="106">
        <f t="shared" si="555"/>
        <v>270300</v>
      </c>
      <c r="X3810" s="107" t="s">
        <v>35</v>
      </c>
      <c r="Y3810" s="107">
        <f t="shared" si="557"/>
        <v>270300</v>
      </c>
      <c r="Z3810" s="22">
        <v>0.01</v>
      </c>
    </row>
    <row r="3811" spans="1:26" s="5" customFormat="1" ht="28.5" customHeight="1" thickBot="1" x14ac:dyDescent="0.25">
      <c r="A3811" s="20">
        <v>3257</v>
      </c>
      <c r="B3811" s="20" t="s">
        <v>339</v>
      </c>
      <c r="C3811" s="20" t="s">
        <v>688</v>
      </c>
      <c r="D3811" s="20">
        <v>1</v>
      </c>
      <c r="E3811" s="20">
        <v>2</v>
      </c>
      <c r="F3811" s="20">
        <v>97</v>
      </c>
      <c r="G3811" s="20">
        <v>1</v>
      </c>
      <c r="H3811" s="106">
        <f t="shared" si="554"/>
        <v>697</v>
      </c>
      <c r="I3811" s="20">
        <v>100</v>
      </c>
      <c r="J3811" s="106">
        <f t="shared" si="556"/>
        <v>69700</v>
      </c>
      <c r="K3811" s="20">
        <v>2</v>
      </c>
      <c r="L3811" s="20"/>
      <c r="M3811" s="20"/>
      <c r="N3811" s="20">
        <v>1</v>
      </c>
      <c r="O3811" s="20"/>
      <c r="P3811" s="116">
        <v>100</v>
      </c>
      <c r="Q3811" s="106"/>
      <c r="R3811" s="106"/>
      <c r="S3811" s="20"/>
      <c r="T3811" s="20"/>
      <c r="U3811" s="106"/>
      <c r="V3811" s="106">
        <f t="shared" si="558"/>
        <v>69700</v>
      </c>
      <c r="W3811" s="106">
        <f t="shared" si="555"/>
        <v>69700</v>
      </c>
      <c r="X3811" s="107" t="s">
        <v>35</v>
      </c>
      <c r="Y3811" s="107">
        <f t="shared" si="557"/>
        <v>69700</v>
      </c>
      <c r="Z3811" s="22">
        <v>0.01</v>
      </c>
    </row>
    <row r="3812" spans="1:26" s="5" customFormat="1" ht="28.5" customHeight="1" thickBot="1" x14ac:dyDescent="0.25">
      <c r="A3812" s="20">
        <v>3258</v>
      </c>
      <c r="B3812" s="20" t="s">
        <v>339</v>
      </c>
      <c r="C3812" s="20" t="s">
        <v>689</v>
      </c>
      <c r="D3812" s="20">
        <v>5</v>
      </c>
      <c r="E3812" s="20">
        <v>2</v>
      </c>
      <c r="F3812" s="20">
        <v>0</v>
      </c>
      <c r="G3812" s="20">
        <v>1</v>
      </c>
      <c r="H3812" s="106">
        <f t="shared" si="554"/>
        <v>2200</v>
      </c>
      <c r="I3812" s="20">
        <v>100</v>
      </c>
      <c r="J3812" s="106">
        <f t="shared" si="556"/>
        <v>220000</v>
      </c>
      <c r="K3812" s="20">
        <v>2</v>
      </c>
      <c r="L3812" s="20"/>
      <c r="M3812" s="20"/>
      <c r="N3812" s="20">
        <v>1</v>
      </c>
      <c r="O3812" s="20"/>
      <c r="P3812" s="116">
        <v>100</v>
      </c>
      <c r="Q3812" s="106"/>
      <c r="R3812" s="106"/>
      <c r="S3812" s="20"/>
      <c r="T3812" s="20"/>
      <c r="U3812" s="106"/>
      <c r="V3812" s="106">
        <f t="shared" si="558"/>
        <v>220000</v>
      </c>
      <c r="W3812" s="106">
        <f t="shared" si="555"/>
        <v>220000</v>
      </c>
      <c r="X3812" s="107" t="s">
        <v>35</v>
      </c>
      <c r="Y3812" s="107">
        <f t="shared" si="557"/>
        <v>220000</v>
      </c>
      <c r="Z3812" s="22">
        <v>0.01</v>
      </c>
    </row>
    <row r="3813" spans="1:26" s="5" customFormat="1" ht="28.5" customHeight="1" thickBot="1" x14ac:dyDescent="0.25">
      <c r="A3813" s="20">
        <v>3259</v>
      </c>
      <c r="B3813" s="20" t="s">
        <v>339</v>
      </c>
      <c r="C3813" s="20" t="s">
        <v>690</v>
      </c>
      <c r="D3813" s="20">
        <v>12</v>
      </c>
      <c r="E3813" s="20">
        <v>0</v>
      </c>
      <c r="F3813" s="20">
        <v>65</v>
      </c>
      <c r="G3813" s="20">
        <v>1</v>
      </c>
      <c r="H3813" s="106">
        <f t="shared" si="554"/>
        <v>4865</v>
      </c>
      <c r="I3813" s="20">
        <v>100</v>
      </c>
      <c r="J3813" s="106">
        <f t="shared" si="556"/>
        <v>486500</v>
      </c>
      <c r="K3813" s="20">
        <v>2</v>
      </c>
      <c r="L3813" s="20"/>
      <c r="M3813" s="20"/>
      <c r="N3813" s="20">
        <v>1</v>
      </c>
      <c r="O3813" s="20"/>
      <c r="P3813" s="116">
        <v>100</v>
      </c>
      <c r="Q3813" s="106"/>
      <c r="R3813" s="106"/>
      <c r="S3813" s="20"/>
      <c r="T3813" s="20"/>
      <c r="U3813" s="106"/>
      <c r="V3813" s="106">
        <f t="shared" si="558"/>
        <v>486500</v>
      </c>
      <c r="W3813" s="106">
        <f t="shared" si="555"/>
        <v>486500</v>
      </c>
      <c r="X3813" s="107" t="s">
        <v>35</v>
      </c>
      <c r="Y3813" s="107">
        <f t="shared" si="557"/>
        <v>486500</v>
      </c>
      <c r="Z3813" s="22">
        <v>0.01</v>
      </c>
    </row>
    <row r="3814" spans="1:26" s="5" customFormat="1" ht="28.5" customHeight="1" thickBot="1" x14ac:dyDescent="0.25">
      <c r="A3814" s="20">
        <v>3260</v>
      </c>
      <c r="B3814" s="20" t="s">
        <v>339</v>
      </c>
      <c r="C3814" s="20" t="s">
        <v>691</v>
      </c>
      <c r="D3814" s="20">
        <v>4</v>
      </c>
      <c r="E3814" s="20">
        <v>0</v>
      </c>
      <c r="F3814" s="20">
        <v>0</v>
      </c>
      <c r="G3814" s="20">
        <v>1</v>
      </c>
      <c r="H3814" s="106">
        <f t="shared" si="554"/>
        <v>1600</v>
      </c>
      <c r="I3814" s="20">
        <v>100</v>
      </c>
      <c r="J3814" s="106">
        <f t="shared" si="556"/>
        <v>160000</v>
      </c>
      <c r="K3814" s="20">
        <v>2</v>
      </c>
      <c r="L3814" s="20"/>
      <c r="M3814" s="20"/>
      <c r="N3814" s="20">
        <v>1</v>
      </c>
      <c r="O3814" s="20"/>
      <c r="P3814" s="116">
        <v>100</v>
      </c>
      <c r="Q3814" s="106"/>
      <c r="R3814" s="106"/>
      <c r="S3814" s="20"/>
      <c r="T3814" s="20"/>
      <c r="U3814" s="106"/>
      <c r="V3814" s="106">
        <f t="shared" si="558"/>
        <v>160000</v>
      </c>
      <c r="W3814" s="106">
        <f t="shared" si="555"/>
        <v>160000</v>
      </c>
      <c r="X3814" s="107" t="s">
        <v>35</v>
      </c>
      <c r="Y3814" s="107">
        <f t="shared" si="557"/>
        <v>160000</v>
      </c>
      <c r="Z3814" s="22">
        <v>0.01</v>
      </c>
    </row>
    <row r="3815" spans="1:26" s="5" customFormat="1" ht="28.5" customHeight="1" thickBot="1" x14ac:dyDescent="0.25">
      <c r="A3815" s="20">
        <v>3261</v>
      </c>
      <c r="B3815" s="20" t="s">
        <v>339</v>
      </c>
      <c r="C3815" s="20" t="s">
        <v>692</v>
      </c>
      <c r="D3815" s="20">
        <v>3</v>
      </c>
      <c r="E3815" s="20">
        <v>3</v>
      </c>
      <c r="F3815" s="20">
        <v>26</v>
      </c>
      <c r="G3815" s="20">
        <v>1</v>
      </c>
      <c r="H3815" s="106">
        <f t="shared" si="554"/>
        <v>1526</v>
      </c>
      <c r="I3815" s="20">
        <v>100</v>
      </c>
      <c r="J3815" s="106">
        <f t="shared" si="556"/>
        <v>152600</v>
      </c>
      <c r="K3815" s="20">
        <v>2</v>
      </c>
      <c r="L3815" s="20"/>
      <c r="M3815" s="20"/>
      <c r="N3815" s="20">
        <v>1</v>
      </c>
      <c r="O3815" s="20"/>
      <c r="P3815" s="116">
        <v>100</v>
      </c>
      <c r="Q3815" s="106"/>
      <c r="R3815" s="106"/>
      <c r="S3815" s="20"/>
      <c r="T3815" s="20"/>
      <c r="U3815" s="106"/>
      <c r="V3815" s="106">
        <f t="shared" si="558"/>
        <v>152600</v>
      </c>
      <c r="W3815" s="106">
        <f t="shared" si="555"/>
        <v>152600</v>
      </c>
      <c r="X3815" s="107" t="s">
        <v>35</v>
      </c>
      <c r="Y3815" s="107">
        <f t="shared" si="557"/>
        <v>152600</v>
      </c>
      <c r="Z3815" s="22">
        <v>0.01</v>
      </c>
    </row>
    <row r="3816" spans="1:26" s="5" customFormat="1" ht="28.5" customHeight="1" thickBot="1" x14ac:dyDescent="0.25">
      <c r="A3816" s="20">
        <v>3262</v>
      </c>
      <c r="B3816" s="20" t="s">
        <v>339</v>
      </c>
      <c r="C3816" s="20" t="s">
        <v>693</v>
      </c>
      <c r="D3816" s="20">
        <v>9</v>
      </c>
      <c r="E3816" s="20">
        <v>2</v>
      </c>
      <c r="F3816" s="20">
        <v>78</v>
      </c>
      <c r="G3816" s="20">
        <v>1</v>
      </c>
      <c r="H3816" s="106">
        <f t="shared" si="554"/>
        <v>3878</v>
      </c>
      <c r="I3816" s="20">
        <v>100</v>
      </c>
      <c r="J3816" s="106">
        <f t="shared" si="556"/>
        <v>387800</v>
      </c>
      <c r="K3816" s="20">
        <v>2</v>
      </c>
      <c r="L3816" s="20"/>
      <c r="M3816" s="20"/>
      <c r="N3816" s="20">
        <v>1</v>
      </c>
      <c r="O3816" s="20"/>
      <c r="P3816" s="116">
        <v>100</v>
      </c>
      <c r="Q3816" s="106"/>
      <c r="R3816" s="106"/>
      <c r="S3816" s="20"/>
      <c r="T3816" s="20"/>
      <c r="U3816" s="106"/>
      <c r="V3816" s="106">
        <f t="shared" si="558"/>
        <v>387800</v>
      </c>
      <c r="W3816" s="106">
        <f t="shared" si="555"/>
        <v>387800</v>
      </c>
      <c r="X3816" s="107" t="s">
        <v>35</v>
      </c>
      <c r="Y3816" s="107">
        <f t="shared" si="557"/>
        <v>387800</v>
      </c>
      <c r="Z3816" s="22">
        <v>0.01</v>
      </c>
    </row>
    <row r="3817" spans="1:26" s="5" customFormat="1" ht="28.5" customHeight="1" thickBot="1" x14ac:dyDescent="0.25">
      <c r="A3817" s="20">
        <v>3263</v>
      </c>
      <c r="B3817" s="20" t="s">
        <v>339</v>
      </c>
      <c r="C3817" s="20" t="s">
        <v>694</v>
      </c>
      <c r="D3817" s="20">
        <v>6</v>
      </c>
      <c r="E3817" s="20">
        <v>0</v>
      </c>
      <c r="F3817" s="20">
        <v>0</v>
      </c>
      <c r="G3817" s="20">
        <v>1</v>
      </c>
      <c r="H3817" s="106">
        <f t="shared" si="554"/>
        <v>2400</v>
      </c>
      <c r="I3817" s="20">
        <v>100</v>
      </c>
      <c r="J3817" s="106">
        <f t="shared" si="556"/>
        <v>240000</v>
      </c>
      <c r="K3817" s="20">
        <v>2</v>
      </c>
      <c r="L3817" s="20"/>
      <c r="M3817" s="20"/>
      <c r="N3817" s="20">
        <v>1</v>
      </c>
      <c r="O3817" s="20"/>
      <c r="P3817" s="116">
        <v>100</v>
      </c>
      <c r="Q3817" s="106"/>
      <c r="R3817" s="106"/>
      <c r="S3817" s="20"/>
      <c r="T3817" s="20"/>
      <c r="U3817" s="106"/>
      <c r="V3817" s="106">
        <f t="shared" si="558"/>
        <v>240000</v>
      </c>
      <c r="W3817" s="106">
        <f t="shared" si="555"/>
        <v>240000</v>
      </c>
      <c r="X3817" s="107" t="s">
        <v>35</v>
      </c>
      <c r="Y3817" s="107">
        <f t="shared" si="557"/>
        <v>240000</v>
      </c>
      <c r="Z3817" s="22">
        <v>0.01</v>
      </c>
    </row>
    <row r="3818" spans="1:26" s="5" customFormat="1" ht="28.5" customHeight="1" thickBot="1" x14ac:dyDescent="0.25">
      <c r="A3818" s="129">
        <v>3264</v>
      </c>
      <c r="B3818" s="20" t="s">
        <v>339</v>
      </c>
      <c r="C3818" s="20" t="s">
        <v>695</v>
      </c>
      <c r="D3818" s="20">
        <v>1</v>
      </c>
      <c r="E3818" s="20">
        <v>3</v>
      </c>
      <c r="F3818" s="20">
        <v>0</v>
      </c>
      <c r="G3818" s="20">
        <f>VLOOKUP(C3818,'[2]คำนวณภาษีทั้ง อปท.'!$P:$AA,12,0)</f>
        <v>2</v>
      </c>
      <c r="H3818" s="106">
        <f t="shared" si="554"/>
        <v>700</v>
      </c>
      <c r="I3818" s="20">
        <v>100</v>
      </c>
      <c r="J3818" s="106">
        <f t="shared" si="556"/>
        <v>70000</v>
      </c>
      <c r="K3818" s="20">
        <v>2</v>
      </c>
      <c r="L3818" s="20"/>
      <c r="M3818" s="20"/>
      <c r="N3818" s="20">
        <v>2</v>
      </c>
      <c r="O3818" s="20"/>
      <c r="P3818" s="116">
        <v>100</v>
      </c>
      <c r="Q3818" s="106"/>
      <c r="R3818" s="106"/>
      <c r="S3818" s="20"/>
      <c r="T3818" s="20"/>
      <c r="U3818" s="106"/>
      <c r="V3818" s="106">
        <f t="shared" si="558"/>
        <v>70000</v>
      </c>
      <c r="W3818" s="106">
        <f t="shared" si="555"/>
        <v>70000</v>
      </c>
      <c r="X3818" s="107" t="s">
        <v>35</v>
      </c>
      <c r="Y3818" s="107">
        <f t="shared" si="557"/>
        <v>70000</v>
      </c>
      <c r="Z3818" s="22">
        <v>0.02</v>
      </c>
    </row>
    <row r="3819" spans="1:26" s="5" customFormat="1" ht="50.25" customHeight="1" thickBot="1" x14ac:dyDescent="0.25">
      <c r="A3819" s="131"/>
      <c r="B3819" s="20" t="s">
        <v>339</v>
      </c>
      <c r="C3819" s="20" t="s">
        <v>695</v>
      </c>
      <c r="D3819" s="20"/>
      <c r="E3819" s="20"/>
      <c r="F3819" s="20"/>
      <c r="G3819" s="20"/>
      <c r="H3819" s="106"/>
      <c r="I3819" s="20"/>
      <c r="J3819" s="106"/>
      <c r="K3819" s="20">
        <v>2</v>
      </c>
      <c r="L3819" s="11" t="s">
        <v>33</v>
      </c>
      <c r="M3819" s="14" t="s">
        <v>34</v>
      </c>
      <c r="N3819" s="20">
        <v>2</v>
      </c>
      <c r="O3819" s="20">
        <v>216</v>
      </c>
      <c r="P3819" s="116">
        <v>100</v>
      </c>
      <c r="Q3819" s="106">
        <v>8450</v>
      </c>
      <c r="R3819" s="106">
        <f>O3819*Q3819</f>
        <v>1825200</v>
      </c>
      <c r="S3819" s="20">
        <v>31</v>
      </c>
      <c r="T3819" s="20">
        <v>85</v>
      </c>
      <c r="U3819" s="106">
        <f>R3819*(100-T3819)%</f>
        <v>273780</v>
      </c>
      <c r="V3819" s="106">
        <f t="shared" si="558"/>
        <v>273780</v>
      </c>
      <c r="W3819" s="106">
        <f t="shared" si="555"/>
        <v>273780</v>
      </c>
      <c r="X3819" s="106">
        <v>10</v>
      </c>
      <c r="Y3819" s="107" t="s">
        <v>35</v>
      </c>
      <c r="Z3819" s="22">
        <v>0.02</v>
      </c>
    </row>
    <row r="3820" spans="1:26" s="5" customFormat="1" ht="28.5" customHeight="1" thickBot="1" x14ac:dyDescent="0.25">
      <c r="A3820" s="20">
        <v>3265</v>
      </c>
      <c r="B3820" s="20" t="s">
        <v>339</v>
      </c>
      <c r="C3820" s="20" t="s">
        <v>696</v>
      </c>
      <c r="D3820" s="20">
        <v>10</v>
      </c>
      <c r="E3820" s="20">
        <v>3</v>
      </c>
      <c r="F3820" s="20">
        <v>59</v>
      </c>
      <c r="G3820" s="20">
        <v>1</v>
      </c>
      <c r="H3820" s="106">
        <f t="shared" si="554"/>
        <v>4359</v>
      </c>
      <c r="I3820" s="20">
        <v>100</v>
      </c>
      <c r="J3820" s="106">
        <f>H3820*I3820</f>
        <v>435900</v>
      </c>
      <c r="K3820" s="20">
        <v>2</v>
      </c>
      <c r="L3820" s="20"/>
      <c r="M3820" s="20"/>
      <c r="N3820" s="20">
        <v>1</v>
      </c>
      <c r="O3820" s="20"/>
      <c r="P3820" s="116">
        <v>100</v>
      </c>
      <c r="Q3820" s="106"/>
      <c r="R3820" s="106"/>
      <c r="S3820" s="20"/>
      <c r="T3820" s="20"/>
      <c r="U3820" s="106"/>
      <c r="V3820" s="106">
        <f t="shared" si="558"/>
        <v>435900</v>
      </c>
      <c r="W3820" s="106">
        <f t="shared" si="555"/>
        <v>435900</v>
      </c>
      <c r="X3820" s="107" t="s">
        <v>35</v>
      </c>
      <c r="Y3820" s="107">
        <f>W3820</f>
        <v>435900</v>
      </c>
      <c r="Z3820" s="22">
        <v>0.01</v>
      </c>
    </row>
    <row r="3821" spans="1:26" s="5" customFormat="1" ht="28.5" customHeight="1" thickBot="1" x14ac:dyDescent="0.25">
      <c r="A3821" s="20">
        <v>3266</v>
      </c>
      <c r="B3821" s="20" t="s">
        <v>339</v>
      </c>
      <c r="C3821" s="20" t="s">
        <v>697</v>
      </c>
      <c r="D3821" s="20">
        <v>2</v>
      </c>
      <c r="E3821" s="20">
        <v>3</v>
      </c>
      <c r="F3821" s="20">
        <v>0</v>
      </c>
      <c r="G3821" s="20">
        <v>1</v>
      </c>
      <c r="H3821" s="106">
        <f t="shared" si="554"/>
        <v>1100</v>
      </c>
      <c r="I3821" s="20">
        <v>100</v>
      </c>
      <c r="J3821" s="106">
        <f>H3821*I3821</f>
        <v>110000</v>
      </c>
      <c r="K3821" s="20">
        <v>2</v>
      </c>
      <c r="L3821" s="20"/>
      <c r="M3821" s="20"/>
      <c r="N3821" s="20">
        <v>1</v>
      </c>
      <c r="O3821" s="20"/>
      <c r="P3821" s="116">
        <v>100</v>
      </c>
      <c r="Q3821" s="106"/>
      <c r="R3821" s="106"/>
      <c r="S3821" s="20"/>
      <c r="T3821" s="20"/>
      <c r="U3821" s="106"/>
      <c r="V3821" s="106">
        <f t="shared" si="558"/>
        <v>110000</v>
      </c>
      <c r="W3821" s="106">
        <f t="shared" si="555"/>
        <v>110000</v>
      </c>
      <c r="X3821" s="107" t="s">
        <v>35</v>
      </c>
      <c r="Y3821" s="107">
        <f>W3821</f>
        <v>110000</v>
      </c>
      <c r="Z3821" s="22">
        <v>0.01</v>
      </c>
    </row>
    <row r="3822" spans="1:26" s="5" customFormat="1" ht="28.5" customHeight="1" thickBot="1" x14ac:dyDescent="0.25">
      <c r="A3822" s="129">
        <v>3267</v>
      </c>
      <c r="B3822" s="20" t="s">
        <v>339</v>
      </c>
      <c r="C3822" s="20" t="s">
        <v>698</v>
      </c>
      <c r="D3822" s="20">
        <v>6</v>
      </c>
      <c r="E3822" s="20">
        <v>0</v>
      </c>
      <c r="F3822" s="20">
        <v>92</v>
      </c>
      <c r="G3822" s="20">
        <f>VLOOKUP(C3822,'[2]คำนวณภาษีทั้ง อปท.'!$P:$AA,12,0)</f>
        <v>2</v>
      </c>
      <c r="H3822" s="106">
        <f t="shared" si="554"/>
        <v>2492</v>
      </c>
      <c r="I3822" s="20">
        <v>100</v>
      </c>
      <c r="J3822" s="106">
        <f>H3822*I3822</f>
        <v>249200</v>
      </c>
      <c r="K3822" s="20">
        <v>2</v>
      </c>
      <c r="L3822" s="20"/>
      <c r="M3822" s="20"/>
      <c r="N3822" s="20">
        <v>2</v>
      </c>
      <c r="O3822" s="20"/>
      <c r="P3822" s="116">
        <v>100</v>
      </c>
      <c r="Q3822" s="106"/>
      <c r="R3822" s="106"/>
      <c r="S3822" s="20"/>
      <c r="T3822" s="20"/>
      <c r="U3822" s="106"/>
      <c r="V3822" s="106">
        <f t="shared" si="558"/>
        <v>249200</v>
      </c>
      <c r="W3822" s="106">
        <f t="shared" si="555"/>
        <v>249200</v>
      </c>
      <c r="X3822" s="107" t="s">
        <v>35</v>
      </c>
      <c r="Y3822" s="107">
        <f>W3822</f>
        <v>249200</v>
      </c>
      <c r="Z3822" s="22">
        <v>0.02</v>
      </c>
    </row>
    <row r="3823" spans="1:26" s="5" customFormat="1" ht="48" customHeight="1" thickBot="1" x14ac:dyDescent="0.25">
      <c r="A3823" s="131"/>
      <c r="B3823" s="20" t="s">
        <v>339</v>
      </c>
      <c r="C3823" s="20" t="s">
        <v>698</v>
      </c>
      <c r="D3823" s="20"/>
      <c r="E3823" s="20"/>
      <c r="F3823" s="20"/>
      <c r="G3823" s="20"/>
      <c r="H3823" s="106"/>
      <c r="I3823" s="20"/>
      <c r="J3823" s="106"/>
      <c r="K3823" s="20">
        <v>2</v>
      </c>
      <c r="L3823" s="11" t="s">
        <v>33</v>
      </c>
      <c r="M3823" s="14" t="s">
        <v>34</v>
      </c>
      <c r="N3823" s="20">
        <v>2</v>
      </c>
      <c r="O3823" s="20">
        <v>144</v>
      </c>
      <c r="P3823" s="116">
        <v>100</v>
      </c>
      <c r="Q3823" s="106">
        <v>8450</v>
      </c>
      <c r="R3823" s="106">
        <f>O3823*Q3823</f>
        <v>1216800</v>
      </c>
      <c r="S3823" s="20">
        <v>26</v>
      </c>
      <c r="T3823" s="20">
        <v>85</v>
      </c>
      <c r="U3823" s="106">
        <f>R3823*(100-T3823)%</f>
        <v>182520</v>
      </c>
      <c r="V3823" s="106">
        <f t="shared" si="558"/>
        <v>182520</v>
      </c>
      <c r="W3823" s="106">
        <f t="shared" si="555"/>
        <v>182520</v>
      </c>
      <c r="X3823" s="106">
        <v>10</v>
      </c>
      <c r="Y3823" s="107" t="s">
        <v>35</v>
      </c>
      <c r="Z3823" s="22">
        <v>0.02</v>
      </c>
    </row>
    <row r="3824" spans="1:26" s="5" customFormat="1" ht="28.5" customHeight="1" thickBot="1" x14ac:dyDescent="0.25">
      <c r="A3824" s="20">
        <v>3268</v>
      </c>
      <c r="B3824" s="20" t="s">
        <v>339</v>
      </c>
      <c r="C3824" s="20" t="s">
        <v>699</v>
      </c>
      <c r="D3824" s="20">
        <v>1</v>
      </c>
      <c r="E3824" s="20">
        <v>3</v>
      </c>
      <c r="F3824" s="20">
        <v>0</v>
      </c>
      <c r="G3824" s="20">
        <v>1</v>
      </c>
      <c r="H3824" s="106">
        <f t="shared" si="554"/>
        <v>700</v>
      </c>
      <c r="I3824" s="20">
        <v>100</v>
      </c>
      <c r="J3824" s="106">
        <f t="shared" ref="J3824:J3830" si="562">H3824*I3824</f>
        <v>70000</v>
      </c>
      <c r="K3824" s="20">
        <v>2</v>
      </c>
      <c r="L3824" s="20"/>
      <c r="M3824" s="20"/>
      <c r="N3824" s="20">
        <v>1</v>
      </c>
      <c r="O3824" s="20"/>
      <c r="P3824" s="116">
        <v>100</v>
      </c>
      <c r="Q3824" s="106"/>
      <c r="R3824" s="106"/>
      <c r="S3824" s="20"/>
      <c r="T3824" s="20"/>
      <c r="U3824" s="106"/>
      <c r="V3824" s="106">
        <f t="shared" si="558"/>
        <v>70000</v>
      </c>
      <c r="W3824" s="106">
        <f t="shared" si="555"/>
        <v>70000</v>
      </c>
      <c r="X3824" s="107" t="s">
        <v>35</v>
      </c>
      <c r="Y3824" s="107">
        <f t="shared" ref="Y3824:Y3830" si="563">W3824</f>
        <v>70000</v>
      </c>
      <c r="Z3824" s="22">
        <v>0.01</v>
      </c>
    </row>
    <row r="3825" spans="1:26" s="5" customFormat="1" ht="28.5" customHeight="1" thickBot="1" x14ac:dyDescent="0.25">
      <c r="A3825" s="20">
        <v>3269</v>
      </c>
      <c r="B3825" s="20" t="s">
        <v>339</v>
      </c>
      <c r="C3825" s="20" t="s">
        <v>700</v>
      </c>
      <c r="D3825" s="20">
        <v>2</v>
      </c>
      <c r="E3825" s="20">
        <v>0</v>
      </c>
      <c r="F3825" s="20">
        <v>0</v>
      </c>
      <c r="G3825" s="20">
        <v>1</v>
      </c>
      <c r="H3825" s="106">
        <f t="shared" si="554"/>
        <v>800</v>
      </c>
      <c r="I3825" s="20">
        <v>100</v>
      </c>
      <c r="J3825" s="106">
        <f t="shared" si="562"/>
        <v>80000</v>
      </c>
      <c r="K3825" s="20">
        <v>2</v>
      </c>
      <c r="L3825" s="20"/>
      <c r="M3825" s="20"/>
      <c r="N3825" s="20">
        <v>1</v>
      </c>
      <c r="O3825" s="20"/>
      <c r="P3825" s="116">
        <v>100</v>
      </c>
      <c r="Q3825" s="106"/>
      <c r="R3825" s="106"/>
      <c r="S3825" s="20"/>
      <c r="T3825" s="20"/>
      <c r="U3825" s="106"/>
      <c r="V3825" s="106">
        <f t="shared" si="558"/>
        <v>80000</v>
      </c>
      <c r="W3825" s="106">
        <f t="shared" si="555"/>
        <v>80000</v>
      </c>
      <c r="X3825" s="107" t="s">
        <v>35</v>
      </c>
      <c r="Y3825" s="107">
        <f t="shared" si="563"/>
        <v>80000</v>
      </c>
      <c r="Z3825" s="22">
        <v>0.01</v>
      </c>
    </row>
    <row r="3826" spans="1:26" s="5" customFormat="1" ht="28.5" customHeight="1" thickBot="1" x14ac:dyDescent="0.25">
      <c r="A3826" s="20">
        <v>3270</v>
      </c>
      <c r="B3826" s="20" t="s">
        <v>339</v>
      </c>
      <c r="C3826" s="20" t="s">
        <v>701</v>
      </c>
      <c r="D3826" s="20">
        <v>4</v>
      </c>
      <c r="E3826" s="20">
        <v>0</v>
      </c>
      <c r="F3826" s="20">
        <v>15</v>
      </c>
      <c r="G3826" s="20">
        <v>1</v>
      </c>
      <c r="H3826" s="106">
        <f t="shared" si="554"/>
        <v>1615</v>
      </c>
      <c r="I3826" s="20">
        <v>100</v>
      </c>
      <c r="J3826" s="106">
        <f t="shared" si="562"/>
        <v>161500</v>
      </c>
      <c r="K3826" s="20">
        <v>2</v>
      </c>
      <c r="L3826" s="20"/>
      <c r="M3826" s="20"/>
      <c r="N3826" s="20">
        <v>1</v>
      </c>
      <c r="O3826" s="20"/>
      <c r="P3826" s="116">
        <v>100</v>
      </c>
      <c r="Q3826" s="106"/>
      <c r="R3826" s="106"/>
      <c r="S3826" s="20"/>
      <c r="T3826" s="20"/>
      <c r="U3826" s="106"/>
      <c r="V3826" s="106">
        <f t="shared" si="558"/>
        <v>161500</v>
      </c>
      <c r="W3826" s="106">
        <f t="shared" si="555"/>
        <v>161500</v>
      </c>
      <c r="X3826" s="107" t="s">
        <v>35</v>
      </c>
      <c r="Y3826" s="107">
        <f t="shared" si="563"/>
        <v>161500</v>
      </c>
      <c r="Z3826" s="22">
        <v>0.01</v>
      </c>
    </row>
    <row r="3827" spans="1:26" s="5" customFormat="1" ht="28.5" customHeight="1" thickBot="1" x14ac:dyDescent="0.25">
      <c r="A3827" s="20">
        <v>3271</v>
      </c>
      <c r="B3827" s="20" t="s">
        <v>339</v>
      </c>
      <c r="C3827" s="20" t="s">
        <v>702</v>
      </c>
      <c r="D3827" s="20">
        <v>4</v>
      </c>
      <c r="E3827" s="20">
        <v>2</v>
      </c>
      <c r="F3827" s="20">
        <v>70</v>
      </c>
      <c r="G3827" s="20">
        <v>1</v>
      </c>
      <c r="H3827" s="106">
        <f t="shared" si="554"/>
        <v>1870</v>
      </c>
      <c r="I3827" s="20">
        <v>100</v>
      </c>
      <c r="J3827" s="106">
        <f t="shared" si="562"/>
        <v>187000</v>
      </c>
      <c r="K3827" s="20">
        <v>2</v>
      </c>
      <c r="L3827" s="20"/>
      <c r="M3827" s="20"/>
      <c r="N3827" s="20">
        <v>1</v>
      </c>
      <c r="O3827" s="20"/>
      <c r="P3827" s="116">
        <v>100</v>
      </c>
      <c r="Q3827" s="106"/>
      <c r="R3827" s="106"/>
      <c r="S3827" s="20"/>
      <c r="T3827" s="20"/>
      <c r="U3827" s="106"/>
      <c r="V3827" s="106">
        <f t="shared" si="558"/>
        <v>187000</v>
      </c>
      <c r="W3827" s="106">
        <f t="shared" si="555"/>
        <v>187000</v>
      </c>
      <c r="X3827" s="107" t="s">
        <v>35</v>
      </c>
      <c r="Y3827" s="107">
        <f t="shared" si="563"/>
        <v>187000</v>
      </c>
      <c r="Z3827" s="22">
        <v>0.01</v>
      </c>
    </row>
    <row r="3828" spans="1:26" s="5" customFormat="1" ht="28.5" customHeight="1" thickBot="1" x14ac:dyDescent="0.25">
      <c r="A3828" s="20">
        <v>3272</v>
      </c>
      <c r="B3828" s="20" t="s">
        <v>339</v>
      </c>
      <c r="C3828" s="20" t="s">
        <v>703</v>
      </c>
      <c r="D3828" s="20">
        <v>7</v>
      </c>
      <c r="E3828" s="20">
        <v>0</v>
      </c>
      <c r="F3828" s="20">
        <v>21</v>
      </c>
      <c r="G3828" s="20">
        <v>1</v>
      </c>
      <c r="H3828" s="106">
        <f t="shared" si="554"/>
        <v>2821</v>
      </c>
      <c r="I3828" s="20">
        <v>100</v>
      </c>
      <c r="J3828" s="106">
        <f t="shared" si="562"/>
        <v>282100</v>
      </c>
      <c r="K3828" s="20">
        <v>2</v>
      </c>
      <c r="L3828" s="20"/>
      <c r="M3828" s="20"/>
      <c r="N3828" s="20">
        <v>1</v>
      </c>
      <c r="O3828" s="20"/>
      <c r="P3828" s="116">
        <v>100</v>
      </c>
      <c r="Q3828" s="106"/>
      <c r="R3828" s="106"/>
      <c r="S3828" s="20"/>
      <c r="T3828" s="20"/>
      <c r="U3828" s="106"/>
      <c r="V3828" s="106">
        <f t="shared" si="558"/>
        <v>282100</v>
      </c>
      <c r="W3828" s="106">
        <f t="shared" si="555"/>
        <v>282100</v>
      </c>
      <c r="X3828" s="107" t="s">
        <v>35</v>
      </c>
      <c r="Y3828" s="107">
        <f t="shared" si="563"/>
        <v>282100</v>
      </c>
      <c r="Z3828" s="22">
        <v>0.01</v>
      </c>
    </row>
    <row r="3829" spans="1:26" s="5" customFormat="1" ht="28.5" customHeight="1" thickBot="1" x14ac:dyDescent="0.25">
      <c r="A3829" s="129">
        <v>3273</v>
      </c>
      <c r="B3829" s="20" t="s">
        <v>339</v>
      </c>
      <c r="C3829" s="20" t="s">
        <v>704</v>
      </c>
      <c r="D3829" s="20">
        <v>5</v>
      </c>
      <c r="E3829" s="20">
        <v>1</v>
      </c>
      <c r="F3829" s="20">
        <v>62</v>
      </c>
      <c r="G3829" s="20">
        <v>1</v>
      </c>
      <c r="H3829" s="106">
        <f>SUM(D3829*400)+(E3829*100)+F3829-H3830</f>
        <v>1862</v>
      </c>
      <c r="I3829" s="20">
        <v>100</v>
      </c>
      <c r="J3829" s="106">
        <f t="shared" si="562"/>
        <v>186200</v>
      </c>
      <c r="K3829" s="20">
        <v>2</v>
      </c>
      <c r="L3829" s="20"/>
      <c r="M3829" s="20"/>
      <c r="N3829" s="20">
        <v>1</v>
      </c>
      <c r="O3829" s="20"/>
      <c r="P3829" s="116">
        <v>100</v>
      </c>
      <c r="Q3829" s="106"/>
      <c r="R3829" s="106"/>
      <c r="S3829" s="20"/>
      <c r="T3829" s="20"/>
      <c r="U3829" s="106"/>
      <c r="V3829" s="106">
        <f t="shared" si="558"/>
        <v>186200</v>
      </c>
      <c r="W3829" s="106">
        <f t="shared" si="555"/>
        <v>186200</v>
      </c>
      <c r="X3829" s="107" t="s">
        <v>35</v>
      </c>
      <c r="Y3829" s="107">
        <f t="shared" si="563"/>
        <v>186200</v>
      </c>
      <c r="Z3829" s="22">
        <v>0.01</v>
      </c>
    </row>
    <row r="3830" spans="1:26" s="5" customFormat="1" ht="28.5" customHeight="1" thickBot="1" x14ac:dyDescent="0.25">
      <c r="A3830" s="130"/>
      <c r="B3830" s="20" t="s">
        <v>339</v>
      </c>
      <c r="C3830" s="20" t="s">
        <v>704</v>
      </c>
      <c r="D3830" s="20"/>
      <c r="E3830" s="20"/>
      <c r="F3830" s="20"/>
      <c r="G3830" s="20">
        <f>VLOOKUP(C3830,'[2]คำนวณภาษีทั้ง อปท.'!$P:$AA,12,0)</f>
        <v>2</v>
      </c>
      <c r="H3830" s="106">
        <v>300</v>
      </c>
      <c r="I3830" s="20">
        <v>100</v>
      </c>
      <c r="J3830" s="106">
        <f t="shared" si="562"/>
        <v>30000</v>
      </c>
      <c r="K3830" s="20">
        <v>2</v>
      </c>
      <c r="L3830" s="20"/>
      <c r="M3830" s="20"/>
      <c r="N3830" s="20">
        <v>2</v>
      </c>
      <c r="O3830" s="20"/>
      <c r="P3830" s="116">
        <v>100</v>
      </c>
      <c r="Q3830" s="106"/>
      <c r="R3830" s="106"/>
      <c r="S3830" s="20"/>
      <c r="T3830" s="20"/>
      <c r="U3830" s="106"/>
      <c r="V3830" s="106">
        <f t="shared" si="558"/>
        <v>30000</v>
      </c>
      <c r="W3830" s="106">
        <f t="shared" si="555"/>
        <v>30000</v>
      </c>
      <c r="X3830" s="107" t="s">
        <v>35</v>
      </c>
      <c r="Y3830" s="107">
        <f t="shared" si="563"/>
        <v>30000</v>
      </c>
      <c r="Z3830" s="22">
        <v>0.02</v>
      </c>
    </row>
    <row r="3831" spans="1:26" s="5" customFormat="1" ht="52.5" customHeight="1" thickBot="1" x14ac:dyDescent="0.25">
      <c r="A3831" s="131"/>
      <c r="B3831" s="20" t="s">
        <v>339</v>
      </c>
      <c r="C3831" s="20" t="s">
        <v>704</v>
      </c>
      <c r="D3831" s="20"/>
      <c r="E3831" s="20"/>
      <c r="F3831" s="20"/>
      <c r="G3831" s="20"/>
      <c r="H3831" s="106"/>
      <c r="I3831" s="20"/>
      <c r="J3831" s="106"/>
      <c r="K3831" s="20">
        <v>2</v>
      </c>
      <c r="L3831" s="11" t="s">
        <v>33</v>
      </c>
      <c r="M3831" s="11" t="s">
        <v>37</v>
      </c>
      <c r="N3831" s="20">
        <v>2</v>
      </c>
      <c r="O3831" s="20">
        <v>54</v>
      </c>
      <c r="P3831" s="116">
        <v>100</v>
      </c>
      <c r="Q3831" s="106">
        <v>8450</v>
      </c>
      <c r="R3831" s="106">
        <f>O3831*Q3831</f>
        <v>456300</v>
      </c>
      <c r="S3831" s="20">
        <v>46</v>
      </c>
      <c r="T3831" s="20">
        <v>76</v>
      </c>
      <c r="U3831" s="106">
        <f>R3831*(100-T3831)%</f>
        <v>109512</v>
      </c>
      <c r="V3831" s="106">
        <f t="shared" si="558"/>
        <v>109512</v>
      </c>
      <c r="W3831" s="106">
        <f t="shared" si="555"/>
        <v>109512</v>
      </c>
      <c r="X3831" s="106">
        <v>10</v>
      </c>
      <c r="Y3831" s="107" t="s">
        <v>35</v>
      </c>
      <c r="Z3831" s="22">
        <v>0.02</v>
      </c>
    </row>
    <row r="3832" spans="1:26" s="5" customFormat="1" ht="28.5" customHeight="1" thickBot="1" x14ac:dyDescent="0.25">
      <c r="A3832" s="129">
        <v>3274</v>
      </c>
      <c r="B3832" s="20" t="s">
        <v>339</v>
      </c>
      <c r="C3832" s="20" t="s">
        <v>705</v>
      </c>
      <c r="D3832" s="20">
        <v>1</v>
      </c>
      <c r="E3832" s="20">
        <v>2</v>
      </c>
      <c r="F3832" s="20">
        <v>25</v>
      </c>
      <c r="G3832" s="20">
        <f>VLOOKUP(C3832,'[2]คำนวณภาษีทั้ง อปท.'!$P:$AA,12,0)</f>
        <v>2</v>
      </c>
      <c r="H3832" s="106">
        <f t="shared" si="554"/>
        <v>625</v>
      </c>
      <c r="I3832" s="20">
        <v>100</v>
      </c>
      <c r="J3832" s="106">
        <f>H3832*I3832</f>
        <v>62500</v>
      </c>
      <c r="K3832" s="20">
        <v>2</v>
      </c>
      <c r="L3832" s="20"/>
      <c r="M3832" s="20"/>
      <c r="N3832" s="20">
        <v>2</v>
      </c>
      <c r="O3832" s="20"/>
      <c r="P3832" s="116">
        <v>100</v>
      </c>
      <c r="Q3832" s="106"/>
      <c r="R3832" s="106"/>
      <c r="S3832" s="20"/>
      <c r="T3832" s="20"/>
      <c r="U3832" s="106"/>
      <c r="V3832" s="106">
        <f t="shared" si="558"/>
        <v>62500</v>
      </c>
      <c r="W3832" s="106">
        <f t="shared" si="555"/>
        <v>62500</v>
      </c>
      <c r="X3832" s="107" t="s">
        <v>35</v>
      </c>
      <c r="Y3832" s="107">
        <f>W3832</f>
        <v>62500</v>
      </c>
      <c r="Z3832" s="22">
        <v>0.02</v>
      </c>
    </row>
    <row r="3833" spans="1:26" s="5" customFormat="1" ht="47.25" customHeight="1" thickBot="1" x14ac:dyDescent="0.25">
      <c r="A3833" s="131"/>
      <c r="B3833" s="20" t="s">
        <v>339</v>
      </c>
      <c r="C3833" s="20" t="s">
        <v>705</v>
      </c>
      <c r="D3833" s="20"/>
      <c r="E3833" s="20"/>
      <c r="F3833" s="20"/>
      <c r="G3833" s="20"/>
      <c r="H3833" s="106"/>
      <c r="I3833" s="20"/>
      <c r="J3833" s="106"/>
      <c r="K3833" s="20">
        <v>2</v>
      </c>
      <c r="L3833" s="11" t="s">
        <v>33</v>
      </c>
      <c r="M3833" s="14" t="s">
        <v>34</v>
      </c>
      <c r="N3833" s="20">
        <v>2</v>
      </c>
      <c r="O3833" s="20">
        <v>162</v>
      </c>
      <c r="P3833" s="116">
        <v>100</v>
      </c>
      <c r="Q3833" s="106">
        <v>8450</v>
      </c>
      <c r="R3833" s="106">
        <f>O3833*Q3833</f>
        <v>1368900</v>
      </c>
      <c r="S3833" s="20">
        <v>31</v>
      </c>
      <c r="T3833" s="20">
        <v>85</v>
      </c>
      <c r="U3833" s="106">
        <f>R3833*(100-T3833)%</f>
        <v>205335</v>
      </c>
      <c r="V3833" s="106">
        <f t="shared" si="558"/>
        <v>205335</v>
      </c>
      <c r="W3833" s="106">
        <f t="shared" si="555"/>
        <v>205335</v>
      </c>
      <c r="X3833" s="106">
        <v>10</v>
      </c>
      <c r="Y3833" s="107" t="s">
        <v>35</v>
      </c>
      <c r="Z3833" s="22">
        <v>0.02</v>
      </c>
    </row>
    <row r="3834" spans="1:26" s="5" customFormat="1" ht="28.5" customHeight="1" thickBot="1" x14ac:dyDescent="0.25">
      <c r="A3834" s="20">
        <v>3275</v>
      </c>
      <c r="B3834" s="20" t="s">
        <v>339</v>
      </c>
      <c r="C3834" s="20" t="s">
        <v>706</v>
      </c>
      <c r="D3834" s="20">
        <v>7</v>
      </c>
      <c r="E3834" s="20">
        <v>1</v>
      </c>
      <c r="F3834" s="20">
        <v>67</v>
      </c>
      <c r="G3834" s="20">
        <v>1</v>
      </c>
      <c r="H3834" s="106">
        <f t="shared" si="554"/>
        <v>2967</v>
      </c>
      <c r="I3834" s="20">
        <v>100</v>
      </c>
      <c r="J3834" s="106">
        <f t="shared" ref="J3834:J3846" si="564">H3834*I3834</f>
        <v>296700</v>
      </c>
      <c r="K3834" s="20">
        <v>2</v>
      </c>
      <c r="L3834" s="20"/>
      <c r="M3834" s="20"/>
      <c r="N3834" s="20">
        <v>1</v>
      </c>
      <c r="O3834" s="20"/>
      <c r="P3834" s="116">
        <v>100</v>
      </c>
      <c r="Q3834" s="106"/>
      <c r="R3834" s="106"/>
      <c r="S3834" s="20"/>
      <c r="T3834" s="20"/>
      <c r="U3834" s="106"/>
      <c r="V3834" s="106">
        <f t="shared" si="558"/>
        <v>296700</v>
      </c>
      <c r="W3834" s="106">
        <f t="shared" si="555"/>
        <v>296700</v>
      </c>
      <c r="X3834" s="107" t="s">
        <v>35</v>
      </c>
      <c r="Y3834" s="107">
        <f t="shared" ref="Y3834:Y3846" si="565">W3834</f>
        <v>296700</v>
      </c>
      <c r="Z3834" s="22">
        <v>0.01</v>
      </c>
    </row>
    <row r="3835" spans="1:26" s="5" customFormat="1" ht="28.5" customHeight="1" thickBot="1" x14ac:dyDescent="0.25">
      <c r="A3835" s="20">
        <v>3276</v>
      </c>
      <c r="B3835" s="20" t="s">
        <v>339</v>
      </c>
      <c r="C3835" s="20" t="s">
        <v>707</v>
      </c>
      <c r="D3835" s="20">
        <v>7</v>
      </c>
      <c r="E3835" s="20">
        <v>0</v>
      </c>
      <c r="F3835" s="20">
        <v>28</v>
      </c>
      <c r="G3835" s="20">
        <v>1</v>
      </c>
      <c r="H3835" s="106">
        <f t="shared" si="554"/>
        <v>2828</v>
      </c>
      <c r="I3835" s="20">
        <v>100</v>
      </c>
      <c r="J3835" s="106">
        <f t="shared" si="564"/>
        <v>282800</v>
      </c>
      <c r="K3835" s="20">
        <v>2</v>
      </c>
      <c r="L3835" s="20"/>
      <c r="M3835" s="20"/>
      <c r="N3835" s="20">
        <v>1</v>
      </c>
      <c r="O3835" s="20"/>
      <c r="P3835" s="116">
        <v>100</v>
      </c>
      <c r="Q3835" s="106"/>
      <c r="R3835" s="106"/>
      <c r="S3835" s="20"/>
      <c r="T3835" s="20"/>
      <c r="U3835" s="106"/>
      <c r="V3835" s="106">
        <f t="shared" si="558"/>
        <v>282800</v>
      </c>
      <c r="W3835" s="106">
        <f t="shared" si="555"/>
        <v>282800</v>
      </c>
      <c r="X3835" s="107" t="s">
        <v>35</v>
      </c>
      <c r="Y3835" s="107">
        <f t="shared" si="565"/>
        <v>282800</v>
      </c>
      <c r="Z3835" s="22">
        <v>0.01</v>
      </c>
    </row>
    <row r="3836" spans="1:26" s="5" customFormat="1" ht="28.5" customHeight="1" thickBot="1" x14ac:dyDescent="0.25">
      <c r="A3836" s="20">
        <v>3277</v>
      </c>
      <c r="B3836" s="20" t="s">
        <v>339</v>
      </c>
      <c r="C3836" s="20" t="s">
        <v>708</v>
      </c>
      <c r="D3836" s="20">
        <v>1</v>
      </c>
      <c r="E3836" s="20">
        <v>1</v>
      </c>
      <c r="F3836" s="20">
        <v>75</v>
      </c>
      <c r="G3836" s="20">
        <v>1</v>
      </c>
      <c r="H3836" s="106">
        <f t="shared" si="554"/>
        <v>575</v>
      </c>
      <c r="I3836" s="20">
        <v>100</v>
      </c>
      <c r="J3836" s="106">
        <f t="shared" si="564"/>
        <v>57500</v>
      </c>
      <c r="K3836" s="20">
        <v>2</v>
      </c>
      <c r="L3836" s="20"/>
      <c r="M3836" s="20"/>
      <c r="N3836" s="20">
        <v>1</v>
      </c>
      <c r="O3836" s="20"/>
      <c r="P3836" s="116">
        <v>100</v>
      </c>
      <c r="Q3836" s="106"/>
      <c r="R3836" s="106"/>
      <c r="S3836" s="20"/>
      <c r="T3836" s="20"/>
      <c r="U3836" s="106"/>
      <c r="V3836" s="106">
        <f t="shared" si="558"/>
        <v>57500</v>
      </c>
      <c r="W3836" s="106">
        <f t="shared" si="555"/>
        <v>57500</v>
      </c>
      <c r="X3836" s="107" t="s">
        <v>35</v>
      </c>
      <c r="Y3836" s="107">
        <f t="shared" si="565"/>
        <v>57500</v>
      </c>
      <c r="Z3836" s="22">
        <v>0.01</v>
      </c>
    </row>
    <row r="3837" spans="1:26" s="5" customFormat="1" ht="28.5" customHeight="1" thickBot="1" x14ac:dyDescent="0.25">
      <c r="A3837" s="20">
        <v>3278</v>
      </c>
      <c r="B3837" s="20" t="s">
        <v>339</v>
      </c>
      <c r="C3837" s="20" t="s">
        <v>709</v>
      </c>
      <c r="D3837" s="20">
        <v>9</v>
      </c>
      <c r="E3837" s="20">
        <v>1</v>
      </c>
      <c r="F3837" s="20">
        <v>56</v>
      </c>
      <c r="G3837" s="20">
        <v>1</v>
      </c>
      <c r="H3837" s="106">
        <f t="shared" si="554"/>
        <v>3756</v>
      </c>
      <c r="I3837" s="20">
        <v>100</v>
      </c>
      <c r="J3837" s="106">
        <f t="shared" si="564"/>
        <v>375600</v>
      </c>
      <c r="K3837" s="20">
        <v>2</v>
      </c>
      <c r="L3837" s="20"/>
      <c r="M3837" s="20"/>
      <c r="N3837" s="20">
        <v>1</v>
      </c>
      <c r="O3837" s="20"/>
      <c r="P3837" s="116">
        <v>100</v>
      </c>
      <c r="Q3837" s="106"/>
      <c r="R3837" s="106"/>
      <c r="S3837" s="20"/>
      <c r="T3837" s="20"/>
      <c r="U3837" s="106"/>
      <c r="V3837" s="106">
        <f t="shared" si="558"/>
        <v>375600</v>
      </c>
      <c r="W3837" s="106">
        <f t="shared" si="555"/>
        <v>375600</v>
      </c>
      <c r="X3837" s="107" t="s">
        <v>35</v>
      </c>
      <c r="Y3837" s="107">
        <f t="shared" si="565"/>
        <v>375600</v>
      </c>
      <c r="Z3837" s="22">
        <v>0.01</v>
      </c>
    </row>
    <row r="3838" spans="1:26" s="5" customFormat="1" ht="28.5" customHeight="1" thickBot="1" x14ac:dyDescent="0.25">
      <c r="A3838" s="20">
        <v>3279</v>
      </c>
      <c r="B3838" s="20" t="s">
        <v>339</v>
      </c>
      <c r="C3838" s="20" t="s">
        <v>710</v>
      </c>
      <c r="D3838" s="20">
        <v>3</v>
      </c>
      <c r="E3838" s="20">
        <v>0</v>
      </c>
      <c r="F3838" s="20">
        <v>50</v>
      </c>
      <c r="G3838" s="20">
        <v>1</v>
      </c>
      <c r="H3838" s="106">
        <f t="shared" si="554"/>
        <v>1250</v>
      </c>
      <c r="I3838" s="20">
        <v>100</v>
      </c>
      <c r="J3838" s="106">
        <f t="shared" si="564"/>
        <v>125000</v>
      </c>
      <c r="K3838" s="20">
        <v>2</v>
      </c>
      <c r="L3838" s="20"/>
      <c r="M3838" s="20"/>
      <c r="N3838" s="20">
        <v>1</v>
      </c>
      <c r="O3838" s="20"/>
      <c r="P3838" s="116">
        <v>100</v>
      </c>
      <c r="Q3838" s="106"/>
      <c r="R3838" s="106"/>
      <c r="S3838" s="20"/>
      <c r="T3838" s="20"/>
      <c r="U3838" s="106"/>
      <c r="V3838" s="106">
        <f t="shared" si="558"/>
        <v>125000</v>
      </c>
      <c r="W3838" s="106">
        <f t="shared" si="555"/>
        <v>125000</v>
      </c>
      <c r="X3838" s="107" t="s">
        <v>35</v>
      </c>
      <c r="Y3838" s="107">
        <f t="shared" si="565"/>
        <v>125000</v>
      </c>
      <c r="Z3838" s="22">
        <v>0.01</v>
      </c>
    </row>
    <row r="3839" spans="1:26" s="5" customFormat="1" ht="28.5" customHeight="1" thickBot="1" x14ac:dyDescent="0.25">
      <c r="A3839" s="20">
        <v>3280</v>
      </c>
      <c r="B3839" s="20" t="s">
        <v>339</v>
      </c>
      <c r="C3839" s="20" t="s">
        <v>711</v>
      </c>
      <c r="D3839" s="20">
        <v>3</v>
      </c>
      <c r="E3839" s="20">
        <v>0</v>
      </c>
      <c r="F3839" s="20">
        <v>0</v>
      </c>
      <c r="G3839" s="20">
        <v>1</v>
      </c>
      <c r="H3839" s="106">
        <f t="shared" si="554"/>
        <v>1200</v>
      </c>
      <c r="I3839" s="20">
        <v>100</v>
      </c>
      <c r="J3839" s="106">
        <f t="shared" si="564"/>
        <v>120000</v>
      </c>
      <c r="K3839" s="20">
        <v>2</v>
      </c>
      <c r="L3839" s="20"/>
      <c r="M3839" s="20"/>
      <c r="N3839" s="20">
        <v>1</v>
      </c>
      <c r="O3839" s="20"/>
      <c r="P3839" s="116">
        <v>100</v>
      </c>
      <c r="Q3839" s="106"/>
      <c r="R3839" s="106"/>
      <c r="S3839" s="20"/>
      <c r="T3839" s="20"/>
      <c r="U3839" s="106"/>
      <c r="V3839" s="106">
        <f t="shared" si="558"/>
        <v>120000</v>
      </c>
      <c r="W3839" s="106">
        <f t="shared" si="555"/>
        <v>120000</v>
      </c>
      <c r="X3839" s="107" t="s">
        <v>35</v>
      </c>
      <c r="Y3839" s="107">
        <f t="shared" si="565"/>
        <v>120000</v>
      </c>
      <c r="Z3839" s="22">
        <v>0.01</v>
      </c>
    </row>
    <row r="3840" spans="1:26" s="5" customFormat="1" ht="28.5" customHeight="1" thickBot="1" x14ac:dyDescent="0.25">
      <c r="A3840" s="20">
        <v>3281</v>
      </c>
      <c r="B3840" s="20" t="s">
        <v>339</v>
      </c>
      <c r="C3840" s="20" t="s">
        <v>712</v>
      </c>
      <c r="D3840" s="20">
        <v>8</v>
      </c>
      <c r="E3840" s="20">
        <v>0</v>
      </c>
      <c r="F3840" s="20">
        <v>0</v>
      </c>
      <c r="G3840" s="20">
        <v>1</v>
      </c>
      <c r="H3840" s="106">
        <f t="shared" si="554"/>
        <v>3200</v>
      </c>
      <c r="I3840" s="20">
        <v>100</v>
      </c>
      <c r="J3840" s="106">
        <f t="shared" si="564"/>
        <v>320000</v>
      </c>
      <c r="K3840" s="20">
        <v>2</v>
      </c>
      <c r="L3840" s="20"/>
      <c r="M3840" s="20"/>
      <c r="N3840" s="20">
        <v>1</v>
      </c>
      <c r="O3840" s="20"/>
      <c r="P3840" s="116">
        <v>100</v>
      </c>
      <c r="Q3840" s="106"/>
      <c r="R3840" s="106"/>
      <c r="S3840" s="20"/>
      <c r="T3840" s="20"/>
      <c r="U3840" s="106"/>
      <c r="V3840" s="106">
        <f t="shared" si="558"/>
        <v>320000</v>
      </c>
      <c r="W3840" s="106">
        <f t="shared" si="555"/>
        <v>320000</v>
      </c>
      <c r="X3840" s="107" t="s">
        <v>35</v>
      </c>
      <c r="Y3840" s="107">
        <f t="shared" si="565"/>
        <v>320000</v>
      </c>
      <c r="Z3840" s="22">
        <v>0.01</v>
      </c>
    </row>
    <row r="3841" spans="1:26" s="5" customFormat="1" ht="28.5" customHeight="1" thickBot="1" x14ac:dyDescent="0.25">
      <c r="A3841" s="20">
        <v>3282</v>
      </c>
      <c r="B3841" s="20" t="s">
        <v>339</v>
      </c>
      <c r="C3841" s="20" t="s">
        <v>713</v>
      </c>
      <c r="D3841" s="20">
        <v>10</v>
      </c>
      <c r="E3841" s="20">
        <v>3</v>
      </c>
      <c r="F3841" s="20">
        <v>87</v>
      </c>
      <c r="G3841" s="20">
        <v>1</v>
      </c>
      <c r="H3841" s="106">
        <f t="shared" si="554"/>
        <v>4387</v>
      </c>
      <c r="I3841" s="20">
        <v>100</v>
      </c>
      <c r="J3841" s="106">
        <f t="shared" si="564"/>
        <v>438700</v>
      </c>
      <c r="K3841" s="20">
        <v>2</v>
      </c>
      <c r="L3841" s="20"/>
      <c r="M3841" s="20"/>
      <c r="N3841" s="20">
        <v>1</v>
      </c>
      <c r="O3841" s="20"/>
      <c r="P3841" s="116">
        <v>100</v>
      </c>
      <c r="Q3841" s="106"/>
      <c r="R3841" s="106"/>
      <c r="S3841" s="20"/>
      <c r="T3841" s="20"/>
      <c r="U3841" s="106"/>
      <c r="V3841" s="106">
        <f t="shared" si="558"/>
        <v>438700</v>
      </c>
      <c r="W3841" s="106">
        <f t="shared" si="555"/>
        <v>438700</v>
      </c>
      <c r="X3841" s="107" t="s">
        <v>35</v>
      </c>
      <c r="Y3841" s="107">
        <f t="shared" si="565"/>
        <v>438700</v>
      </c>
      <c r="Z3841" s="22">
        <v>0.01</v>
      </c>
    </row>
    <row r="3842" spans="1:26" s="5" customFormat="1" ht="28.5" customHeight="1" thickBot="1" x14ac:dyDescent="0.25">
      <c r="A3842" s="20">
        <v>3283</v>
      </c>
      <c r="B3842" s="20" t="s">
        <v>339</v>
      </c>
      <c r="C3842" s="20" t="s">
        <v>714</v>
      </c>
      <c r="D3842" s="20">
        <v>6</v>
      </c>
      <c r="E3842" s="20">
        <v>3</v>
      </c>
      <c r="F3842" s="20">
        <v>0</v>
      </c>
      <c r="G3842" s="20">
        <v>1</v>
      </c>
      <c r="H3842" s="106">
        <f t="shared" ref="H3842:H3863" si="566">SUM(D3842*400)+(E3842*100)+F3842</f>
        <v>2700</v>
      </c>
      <c r="I3842" s="20">
        <v>100</v>
      </c>
      <c r="J3842" s="106">
        <f t="shared" si="564"/>
        <v>270000</v>
      </c>
      <c r="K3842" s="20">
        <v>2</v>
      </c>
      <c r="L3842" s="20"/>
      <c r="M3842" s="20"/>
      <c r="N3842" s="20">
        <v>1</v>
      </c>
      <c r="O3842" s="20"/>
      <c r="P3842" s="116">
        <v>100</v>
      </c>
      <c r="Q3842" s="106"/>
      <c r="R3842" s="106"/>
      <c r="S3842" s="20"/>
      <c r="T3842" s="20"/>
      <c r="U3842" s="106"/>
      <c r="V3842" s="106">
        <f t="shared" si="558"/>
        <v>270000</v>
      </c>
      <c r="W3842" s="106">
        <f t="shared" si="555"/>
        <v>270000</v>
      </c>
      <c r="X3842" s="107" t="s">
        <v>35</v>
      </c>
      <c r="Y3842" s="107">
        <f t="shared" si="565"/>
        <v>270000</v>
      </c>
      <c r="Z3842" s="22">
        <v>0.01</v>
      </c>
    </row>
    <row r="3843" spans="1:26" s="5" customFormat="1" ht="28.5" customHeight="1" thickBot="1" x14ac:dyDescent="0.25">
      <c r="A3843" s="20">
        <v>3284</v>
      </c>
      <c r="B3843" s="20" t="s">
        <v>339</v>
      </c>
      <c r="C3843" s="20" t="s">
        <v>715</v>
      </c>
      <c r="D3843" s="20">
        <v>6</v>
      </c>
      <c r="E3843" s="20">
        <v>3</v>
      </c>
      <c r="F3843" s="20">
        <v>0</v>
      </c>
      <c r="G3843" s="20">
        <v>1</v>
      </c>
      <c r="H3843" s="106">
        <f t="shared" si="566"/>
        <v>2700</v>
      </c>
      <c r="I3843" s="20">
        <v>100</v>
      </c>
      <c r="J3843" s="106">
        <f t="shared" si="564"/>
        <v>270000</v>
      </c>
      <c r="K3843" s="20">
        <v>2</v>
      </c>
      <c r="L3843" s="20"/>
      <c r="M3843" s="20"/>
      <c r="N3843" s="20">
        <v>1</v>
      </c>
      <c r="O3843" s="20"/>
      <c r="P3843" s="116">
        <v>100</v>
      </c>
      <c r="Q3843" s="106"/>
      <c r="R3843" s="106"/>
      <c r="S3843" s="20"/>
      <c r="T3843" s="20"/>
      <c r="U3843" s="106"/>
      <c r="V3843" s="106">
        <f t="shared" si="558"/>
        <v>270000</v>
      </c>
      <c r="W3843" s="106">
        <f t="shared" si="555"/>
        <v>270000</v>
      </c>
      <c r="X3843" s="107" t="s">
        <v>35</v>
      </c>
      <c r="Y3843" s="107">
        <f t="shared" si="565"/>
        <v>270000</v>
      </c>
      <c r="Z3843" s="22">
        <v>0.01</v>
      </c>
    </row>
    <row r="3844" spans="1:26" s="5" customFormat="1" ht="28.5" customHeight="1" thickBot="1" x14ac:dyDescent="0.25">
      <c r="A3844" s="20">
        <v>3285</v>
      </c>
      <c r="B3844" s="20" t="s">
        <v>339</v>
      </c>
      <c r="C3844" s="20" t="s">
        <v>716</v>
      </c>
      <c r="D3844" s="20">
        <v>14</v>
      </c>
      <c r="E3844" s="20">
        <v>2</v>
      </c>
      <c r="F3844" s="20">
        <v>82</v>
      </c>
      <c r="G3844" s="20">
        <v>1</v>
      </c>
      <c r="H3844" s="106">
        <f t="shared" si="566"/>
        <v>5882</v>
      </c>
      <c r="I3844" s="20">
        <v>100</v>
      </c>
      <c r="J3844" s="106">
        <f t="shared" si="564"/>
        <v>588200</v>
      </c>
      <c r="K3844" s="20">
        <v>2</v>
      </c>
      <c r="L3844" s="20"/>
      <c r="M3844" s="20"/>
      <c r="N3844" s="20">
        <v>1</v>
      </c>
      <c r="O3844" s="20"/>
      <c r="P3844" s="116">
        <v>100</v>
      </c>
      <c r="Q3844" s="106"/>
      <c r="R3844" s="106"/>
      <c r="S3844" s="20"/>
      <c r="T3844" s="20"/>
      <c r="U3844" s="106"/>
      <c r="V3844" s="106">
        <f t="shared" si="558"/>
        <v>588200</v>
      </c>
      <c r="W3844" s="106">
        <f t="shared" si="555"/>
        <v>588200</v>
      </c>
      <c r="X3844" s="107" t="s">
        <v>35</v>
      </c>
      <c r="Y3844" s="107">
        <f t="shared" si="565"/>
        <v>588200</v>
      </c>
      <c r="Z3844" s="22">
        <v>0.01</v>
      </c>
    </row>
    <row r="3845" spans="1:26" s="5" customFormat="1" ht="28.5" customHeight="1" thickBot="1" x14ac:dyDescent="0.25">
      <c r="A3845" s="20">
        <v>3286</v>
      </c>
      <c r="B3845" s="20" t="s">
        <v>339</v>
      </c>
      <c r="C3845" s="20" t="s">
        <v>717</v>
      </c>
      <c r="D3845" s="20">
        <v>1</v>
      </c>
      <c r="E3845" s="20">
        <v>1</v>
      </c>
      <c r="F3845" s="20">
        <v>17</v>
      </c>
      <c r="G3845" s="20">
        <v>1</v>
      </c>
      <c r="H3845" s="106">
        <f t="shared" si="566"/>
        <v>517</v>
      </c>
      <c r="I3845" s="20">
        <v>100</v>
      </c>
      <c r="J3845" s="106">
        <f t="shared" si="564"/>
        <v>51700</v>
      </c>
      <c r="K3845" s="20">
        <v>2</v>
      </c>
      <c r="L3845" s="20"/>
      <c r="M3845" s="20"/>
      <c r="N3845" s="20">
        <v>1</v>
      </c>
      <c r="O3845" s="20"/>
      <c r="P3845" s="116">
        <v>100</v>
      </c>
      <c r="Q3845" s="106"/>
      <c r="R3845" s="106"/>
      <c r="S3845" s="20"/>
      <c r="T3845" s="20"/>
      <c r="U3845" s="106"/>
      <c r="V3845" s="106">
        <f t="shared" si="558"/>
        <v>51700</v>
      </c>
      <c r="W3845" s="106">
        <f t="shared" si="555"/>
        <v>51700</v>
      </c>
      <c r="X3845" s="107" t="s">
        <v>35</v>
      </c>
      <c r="Y3845" s="107">
        <f t="shared" si="565"/>
        <v>51700</v>
      </c>
      <c r="Z3845" s="22">
        <v>0.01</v>
      </c>
    </row>
    <row r="3846" spans="1:26" s="5" customFormat="1" ht="28.5" customHeight="1" thickBot="1" x14ac:dyDescent="0.25">
      <c r="A3846" s="129">
        <v>3287</v>
      </c>
      <c r="B3846" s="20" t="s">
        <v>339</v>
      </c>
      <c r="C3846" s="20" t="s">
        <v>718</v>
      </c>
      <c r="D3846" s="20">
        <v>0</v>
      </c>
      <c r="E3846" s="20">
        <v>2</v>
      </c>
      <c r="F3846" s="20">
        <v>40</v>
      </c>
      <c r="G3846" s="20">
        <f>VLOOKUP(C3846,'[2]คำนวณภาษีทั้ง อปท.'!$P:$AA,12,0)</f>
        <v>2</v>
      </c>
      <c r="H3846" s="106">
        <f t="shared" si="566"/>
        <v>240</v>
      </c>
      <c r="I3846" s="20">
        <v>100</v>
      </c>
      <c r="J3846" s="106">
        <f t="shared" si="564"/>
        <v>24000</v>
      </c>
      <c r="K3846" s="20">
        <v>2</v>
      </c>
      <c r="L3846" s="20"/>
      <c r="M3846" s="20"/>
      <c r="N3846" s="20">
        <v>2</v>
      </c>
      <c r="O3846" s="20"/>
      <c r="P3846" s="116">
        <v>100</v>
      </c>
      <c r="Q3846" s="106"/>
      <c r="R3846" s="106"/>
      <c r="S3846" s="20"/>
      <c r="T3846" s="20"/>
      <c r="U3846" s="106"/>
      <c r="V3846" s="106">
        <f t="shared" si="558"/>
        <v>24000</v>
      </c>
      <c r="W3846" s="106">
        <f t="shared" si="555"/>
        <v>24000</v>
      </c>
      <c r="X3846" s="107" t="s">
        <v>35</v>
      </c>
      <c r="Y3846" s="107">
        <f t="shared" si="565"/>
        <v>24000</v>
      </c>
      <c r="Z3846" s="22">
        <v>0.02</v>
      </c>
    </row>
    <row r="3847" spans="1:26" s="5" customFormat="1" ht="36.75" customHeight="1" thickBot="1" x14ac:dyDescent="0.25">
      <c r="A3847" s="131"/>
      <c r="B3847" s="20" t="s">
        <v>339</v>
      </c>
      <c r="C3847" s="20" t="s">
        <v>718</v>
      </c>
      <c r="D3847" s="20"/>
      <c r="E3847" s="20"/>
      <c r="F3847" s="20"/>
      <c r="G3847" s="20"/>
      <c r="H3847" s="106"/>
      <c r="I3847" s="20"/>
      <c r="J3847" s="106"/>
      <c r="K3847" s="20">
        <v>2</v>
      </c>
      <c r="L3847" s="11" t="s">
        <v>33</v>
      </c>
      <c r="M3847" s="14" t="s">
        <v>34</v>
      </c>
      <c r="N3847" s="20">
        <v>2</v>
      </c>
      <c r="O3847" s="20">
        <v>81</v>
      </c>
      <c r="P3847" s="116">
        <v>100</v>
      </c>
      <c r="Q3847" s="106">
        <v>8450</v>
      </c>
      <c r="R3847" s="106">
        <f>O3847*Q3847</f>
        <v>684450</v>
      </c>
      <c r="S3847" s="20">
        <v>36</v>
      </c>
      <c r="T3847" s="20">
        <v>85</v>
      </c>
      <c r="U3847" s="106">
        <f>R3847*(100-T3847)%</f>
        <v>102667.5</v>
      </c>
      <c r="V3847" s="106">
        <f t="shared" si="558"/>
        <v>102667.5</v>
      </c>
      <c r="W3847" s="106">
        <f t="shared" si="555"/>
        <v>102667.5</v>
      </c>
      <c r="X3847" s="106">
        <v>10</v>
      </c>
      <c r="Y3847" s="107" t="s">
        <v>35</v>
      </c>
      <c r="Z3847" s="22">
        <v>0.02</v>
      </c>
    </row>
    <row r="3848" spans="1:26" s="5" customFormat="1" ht="28.5" customHeight="1" thickBot="1" x14ac:dyDescent="0.25">
      <c r="A3848" s="20">
        <v>3288</v>
      </c>
      <c r="B3848" s="20" t="s">
        <v>339</v>
      </c>
      <c r="C3848" s="20" t="s">
        <v>719</v>
      </c>
      <c r="D3848" s="20">
        <v>1</v>
      </c>
      <c r="E3848" s="20">
        <v>2</v>
      </c>
      <c r="F3848" s="20">
        <v>25</v>
      </c>
      <c r="G3848" s="20">
        <v>1</v>
      </c>
      <c r="H3848" s="106">
        <f t="shared" si="566"/>
        <v>625</v>
      </c>
      <c r="I3848" s="20">
        <v>100</v>
      </c>
      <c r="J3848" s="106">
        <f>H3848*I3848</f>
        <v>62500</v>
      </c>
      <c r="K3848" s="20">
        <v>2</v>
      </c>
      <c r="L3848" s="20"/>
      <c r="M3848" s="20"/>
      <c r="N3848" s="20">
        <v>1</v>
      </c>
      <c r="O3848" s="20"/>
      <c r="P3848" s="116">
        <v>100</v>
      </c>
      <c r="Q3848" s="106"/>
      <c r="R3848" s="106"/>
      <c r="S3848" s="20"/>
      <c r="T3848" s="20"/>
      <c r="U3848" s="106"/>
      <c r="V3848" s="106">
        <f t="shared" si="558"/>
        <v>62500</v>
      </c>
      <c r="W3848" s="106">
        <f t="shared" si="555"/>
        <v>62500</v>
      </c>
      <c r="X3848" s="107" t="s">
        <v>35</v>
      </c>
      <c r="Y3848" s="107">
        <f>W3848</f>
        <v>62500</v>
      </c>
      <c r="Z3848" s="22">
        <v>0.01</v>
      </c>
    </row>
    <row r="3849" spans="1:26" s="5" customFormat="1" ht="28.5" customHeight="1" thickBot="1" x14ac:dyDescent="0.25">
      <c r="A3849" s="20">
        <v>3289</v>
      </c>
      <c r="B3849" s="20" t="s">
        <v>339</v>
      </c>
      <c r="C3849" s="20" t="s">
        <v>720</v>
      </c>
      <c r="D3849" s="20">
        <v>5</v>
      </c>
      <c r="E3849" s="20">
        <v>0</v>
      </c>
      <c r="F3849" s="20">
        <v>57</v>
      </c>
      <c r="G3849" s="20">
        <v>1</v>
      </c>
      <c r="H3849" s="106">
        <f t="shared" si="566"/>
        <v>2057</v>
      </c>
      <c r="I3849" s="20">
        <v>100</v>
      </c>
      <c r="J3849" s="106">
        <f>H3849*I3849</f>
        <v>205700</v>
      </c>
      <c r="K3849" s="20">
        <v>2</v>
      </c>
      <c r="L3849" s="20"/>
      <c r="M3849" s="20"/>
      <c r="N3849" s="20">
        <v>1</v>
      </c>
      <c r="O3849" s="20"/>
      <c r="P3849" s="116">
        <v>100</v>
      </c>
      <c r="Q3849" s="106"/>
      <c r="R3849" s="106"/>
      <c r="S3849" s="20"/>
      <c r="T3849" s="20"/>
      <c r="U3849" s="106"/>
      <c r="V3849" s="106">
        <f t="shared" si="558"/>
        <v>205700</v>
      </c>
      <c r="W3849" s="106">
        <f t="shared" si="555"/>
        <v>205700</v>
      </c>
      <c r="X3849" s="107" t="s">
        <v>35</v>
      </c>
      <c r="Y3849" s="107">
        <f>W3849</f>
        <v>205700</v>
      </c>
      <c r="Z3849" s="22">
        <v>0.01</v>
      </c>
    </row>
    <row r="3850" spans="1:26" s="5" customFormat="1" ht="28.5" customHeight="1" thickBot="1" x14ac:dyDescent="0.25">
      <c r="A3850" s="129">
        <v>3290</v>
      </c>
      <c r="B3850" s="20" t="s">
        <v>339</v>
      </c>
      <c r="C3850" s="20" t="s">
        <v>721</v>
      </c>
      <c r="D3850" s="20">
        <v>6</v>
      </c>
      <c r="E3850" s="20">
        <v>2</v>
      </c>
      <c r="F3850" s="20">
        <v>4</v>
      </c>
      <c r="G3850" s="20">
        <v>1</v>
      </c>
      <c r="H3850" s="106">
        <f>SUM(D3850*400)+(E3850*100)+F3850-H3851</f>
        <v>2404</v>
      </c>
      <c r="I3850" s="20">
        <v>100</v>
      </c>
      <c r="J3850" s="106">
        <f>H3850*I3850</f>
        <v>240400</v>
      </c>
      <c r="K3850" s="20">
        <v>2</v>
      </c>
      <c r="L3850" s="20"/>
      <c r="M3850" s="20"/>
      <c r="N3850" s="20">
        <v>1</v>
      </c>
      <c r="O3850" s="20"/>
      <c r="P3850" s="116">
        <v>100</v>
      </c>
      <c r="Q3850" s="106"/>
      <c r="R3850" s="106"/>
      <c r="S3850" s="20"/>
      <c r="T3850" s="20"/>
      <c r="U3850" s="106"/>
      <c r="V3850" s="106">
        <f t="shared" si="558"/>
        <v>240400</v>
      </c>
      <c r="W3850" s="106">
        <f t="shared" ref="W3850:W3915" si="567">V3850</f>
        <v>240400</v>
      </c>
      <c r="X3850" s="107" t="s">
        <v>35</v>
      </c>
      <c r="Y3850" s="107">
        <f>W3850</f>
        <v>240400</v>
      </c>
      <c r="Z3850" s="22">
        <v>0.01</v>
      </c>
    </row>
    <row r="3851" spans="1:26" s="5" customFormat="1" ht="28.5" customHeight="1" thickBot="1" x14ac:dyDescent="0.25">
      <c r="A3851" s="130"/>
      <c r="B3851" s="20" t="s">
        <v>339</v>
      </c>
      <c r="C3851" s="20" t="s">
        <v>721</v>
      </c>
      <c r="D3851" s="20"/>
      <c r="E3851" s="20"/>
      <c r="F3851" s="20"/>
      <c r="G3851" s="20">
        <f>VLOOKUP(C3851,'[2]คำนวณภาษีทั้ง อปท.'!$P:$AA,12,0)</f>
        <v>2</v>
      </c>
      <c r="H3851" s="106">
        <v>200</v>
      </c>
      <c r="I3851" s="20">
        <v>100</v>
      </c>
      <c r="J3851" s="106">
        <f>H3851*I3851</f>
        <v>20000</v>
      </c>
      <c r="K3851" s="20">
        <v>2</v>
      </c>
      <c r="L3851" s="20"/>
      <c r="M3851" s="20"/>
      <c r="N3851" s="20">
        <v>2</v>
      </c>
      <c r="O3851" s="20"/>
      <c r="P3851" s="116">
        <v>100</v>
      </c>
      <c r="Q3851" s="106"/>
      <c r="R3851" s="106"/>
      <c r="S3851" s="20"/>
      <c r="T3851" s="20"/>
      <c r="U3851" s="106"/>
      <c r="V3851" s="106">
        <f t="shared" si="558"/>
        <v>20000</v>
      </c>
      <c r="W3851" s="106">
        <f t="shared" si="567"/>
        <v>20000</v>
      </c>
      <c r="X3851" s="107" t="s">
        <v>35</v>
      </c>
      <c r="Y3851" s="107">
        <f>W3851</f>
        <v>20000</v>
      </c>
      <c r="Z3851" s="22">
        <v>0.02</v>
      </c>
    </row>
    <row r="3852" spans="1:26" s="5" customFormat="1" ht="40.5" customHeight="1" thickBot="1" x14ac:dyDescent="0.25">
      <c r="A3852" s="131"/>
      <c r="B3852" s="20" t="s">
        <v>339</v>
      </c>
      <c r="C3852" s="20" t="s">
        <v>721</v>
      </c>
      <c r="D3852" s="20"/>
      <c r="E3852" s="20"/>
      <c r="F3852" s="20"/>
      <c r="G3852" s="20"/>
      <c r="H3852" s="106"/>
      <c r="I3852" s="20"/>
      <c r="J3852" s="106"/>
      <c r="K3852" s="20">
        <v>2</v>
      </c>
      <c r="L3852" s="11" t="s">
        <v>33</v>
      </c>
      <c r="M3852" s="20" t="s">
        <v>37</v>
      </c>
      <c r="N3852" s="20">
        <v>2</v>
      </c>
      <c r="O3852" s="20">
        <v>108</v>
      </c>
      <c r="P3852" s="116">
        <v>100</v>
      </c>
      <c r="Q3852" s="106">
        <v>8450</v>
      </c>
      <c r="R3852" s="106">
        <f>O3852*Q3852</f>
        <v>912600</v>
      </c>
      <c r="S3852" s="20">
        <v>8</v>
      </c>
      <c r="T3852" s="20">
        <v>8</v>
      </c>
      <c r="U3852" s="106">
        <f>R3852*(100-T3852)%</f>
        <v>839592</v>
      </c>
      <c r="V3852" s="106">
        <f t="shared" si="558"/>
        <v>839592</v>
      </c>
      <c r="W3852" s="106">
        <f t="shared" si="567"/>
        <v>839592</v>
      </c>
      <c r="X3852" s="106">
        <v>10</v>
      </c>
      <c r="Y3852" s="107" t="s">
        <v>35</v>
      </c>
      <c r="Z3852" s="22">
        <v>0.02</v>
      </c>
    </row>
    <row r="3853" spans="1:26" s="5" customFormat="1" ht="28.5" customHeight="1" thickBot="1" x14ac:dyDescent="0.25">
      <c r="A3853" s="20">
        <v>3291</v>
      </c>
      <c r="B3853" s="20" t="s">
        <v>339</v>
      </c>
      <c r="C3853" s="20" t="s">
        <v>722</v>
      </c>
      <c r="D3853" s="20">
        <v>5</v>
      </c>
      <c r="E3853" s="20">
        <v>0</v>
      </c>
      <c r="F3853" s="20">
        <v>57</v>
      </c>
      <c r="G3853" s="20">
        <v>1</v>
      </c>
      <c r="H3853" s="106">
        <f t="shared" si="566"/>
        <v>2057</v>
      </c>
      <c r="I3853" s="20">
        <v>100</v>
      </c>
      <c r="J3853" s="106">
        <f t="shared" ref="J3853:J3860" si="568">H3853*I3853</f>
        <v>205700</v>
      </c>
      <c r="K3853" s="20">
        <v>2</v>
      </c>
      <c r="L3853" s="20"/>
      <c r="M3853" s="20"/>
      <c r="N3853" s="20">
        <v>1</v>
      </c>
      <c r="O3853" s="20"/>
      <c r="P3853" s="116">
        <v>100</v>
      </c>
      <c r="Q3853" s="106"/>
      <c r="R3853" s="106"/>
      <c r="S3853" s="20"/>
      <c r="T3853" s="20"/>
      <c r="U3853" s="106"/>
      <c r="V3853" s="106">
        <f t="shared" si="558"/>
        <v>205700</v>
      </c>
      <c r="W3853" s="106">
        <f t="shared" si="567"/>
        <v>205700</v>
      </c>
      <c r="X3853" s="107" t="s">
        <v>35</v>
      </c>
      <c r="Y3853" s="107">
        <f t="shared" ref="Y3853:Y3860" si="569">W3853</f>
        <v>205700</v>
      </c>
      <c r="Z3853" s="22">
        <v>0.01</v>
      </c>
    </row>
    <row r="3854" spans="1:26" s="5" customFormat="1" ht="28.5" customHeight="1" thickBot="1" x14ac:dyDescent="0.25">
      <c r="A3854" s="20">
        <v>3292</v>
      </c>
      <c r="B3854" s="20" t="s">
        <v>339</v>
      </c>
      <c r="C3854" s="20" t="s">
        <v>723</v>
      </c>
      <c r="D3854" s="20">
        <v>1</v>
      </c>
      <c r="E3854" s="20">
        <v>2</v>
      </c>
      <c r="F3854" s="20">
        <v>25</v>
      </c>
      <c r="G3854" s="20">
        <v>1</v>
      </c>
      <c r="H3854" s="106">
        <f t="shared" si="566"/>
        <v>625</v>
      </c>
      <c r="I3854" s="20">
        <v>100</v>
      </c>
      <c r="J3854" s="106">
        <f t="shared" si="568"/>
        <v>62500</v>
      </c>
      <c r="K3854" s="20">
        <v>2</v>
      </c>
      <c r="L3854" s="20"/>
      <c r="M3854" s="20"/>
      <c r="N3854" s="20">
        <v>1</v>
      </c>
      <c r="O3854" s="20"/>
      <c r="P3854" s="116">
        <v>100</v>
      </c>
      <c r="Q3854" s="106"/>
      <c r="R3854" s="106"/>
      <c r="S3854" s="20"/>
      <c r="T3854" s="20"/>
      <c r="U3854" s="106"/>
      <c r="V3854" s="106">
        <f t="shared" si="558"/>
        <v>62500</v>
      </c>
      <c r="W3854" s="106">
        <f t="shared" si="567"/>
        <v>62500</v>
      </c>
      <c r="X3854" s="107" t="s">
        <v>35</v>
      </c>
      <c r="Y3854" s="107">
        <f t="shared" si="569"/>
        <v>62500</v>
      </c>
      <c r="Z3854" s="22">
        <v>0.01</v>
      </c>
    </row>
    <row r="3855" spans="1:26" s="5" customFormat="1" ht="28.5" customHeight="1" thickBot="1" x14ac:dyDescent="0.25">
      <c r="A3855" s="20">
        <v>3293</v>
      </c>
      <c r="B3855" s="20" t="s">
        <v>339</v>
      </c>
      <c r="C3855" s="20" t="s">
        <v>724</v>
      </c>
      <c r="D3855" s="20">
        <v>0</v>
      </c>
      <c r="E3855" s="20">
        <v>1</v>
      </c>
      <c r="F3855" s="20">
        <v>0</v>
      </c>
      <c r="G3855" s="20">
        <v>1</v>
      </c>
      <c r="H3855" s="106">
        <f>SUM(D3855*400)+(E3855*100)+F3855</f>
        <v>100</v>
      </c>
      <c r="I3855" s="20">
        <v>100</v>
      </c>
      <c r="J3855" s="106">
        <f t="shared" si="568"/>
        <v>10000</v>
      </c>
      <c r="K3855" s="20">
        <v>2</v>
      </c>
      <c r="L3855" s="20"/>
      <c r="M3855" s="20"/>
      <c r="N3855" s="20">
        <v>1</v>
      </c>
      <c r="O3855" s="20"/>
      <c r="P3855" s="116">
        <v>100</v>
      </c>
      <c r="Q3855" s="106"/>
      <c r="R3855" s="106"/>
      <c r="S3855" s="20"/>
      <c r="T3855" s="20"/>
      <c r="U3855" s="106"/>
      <c r="V3855" s="106">
        <f t="shared" si="558"/>
        <v>10000</v>
      </c>
      <c r="W3855" s="106">
        <f>V3855</f>
        <v>10000</v>
      </c>
      <c r="X3855" s="107" t="s">
        <v>35</v>
      </c>
      <c r="Y3855" s="107">
        <f>W3855</f>
        <v>10000</v>
      </c>
      <c r="Z3855" s="22">
        <v>0.01</v>
      </c>
    </row>
    <row r="3856" spans="1:26" s="5" customFormat="1" ht="28.5" customHeight="1" thickBot="1" x14ac:dyDescent="0.25">
      <c r="A3856" s="20">
        <v>3294</v>
      </c>
      <c r="B3856" s="20" t="s">
        <v>339</v>
      </c>
      <c r="C3856" s="20" t="s">
        <v>725</v>
      </c>
      <c r="D3856" s="20">
        <v>3</v>
      </c>
      <c r="E3856" s="20">
        <v>3</v>
      </c>
      <c r="F3856" s="20">
        <v>0</v>
      </c>
      <c r="G3856" s="20">
        <v>1</v>
      </c>
      <c r="H3856" s="106">
        <f t="shared" si="566"/>
        <v>1500</v>
      </c>
      <c r="I3856" s="20">
        <v>100</v>
      </c>
      <c r="J3856" s="106">
        <f t="shared" si="568"/>
        <v>150000</v>
      </c>
      <c r="K3856" s="20">
        <v>2</v>
      </c>
      <c r="L3856" s="20"/>
      <c r="M3856" s="20"/>
      <c r="N3856" s="20">
        <v>1</v>
      </c>
      <c r="O3856" s="20"/>
      <c r="P3856" s="116">
        <v>100</v>
      </c>
      <c r="Q3856" s="106"/>
      <c r="R3856" s="106"/>
      <c r="S3856" s="20"/>
      <c r="T3856" s="20"/>
      <c r="U3856" s="106"/>
      <c r="V3856" s="106">
        <f t="shared" si="558"/>
        <v>150000</v>
      </c>
      <c r="W3856" s="106">
        <f t="shared" si="567"/>
        <v>150000</v>
      </c>
      <c r="X3856" s="107" t="s">
        <v>35</v>
      </c>
      <c r="Y3856" s="107">
        <f t="shared" si="569"/>
        <v>150000</v>
      </c>
      <c r="Z3856" s="22">
        <v>0.01</v>
      </c>
    </row>
    <row r="3857" spans="1:26" s="5" customFormat="1" ht="28.5" customHeight="1" thickBot="1" x14ac:dyDescent="0.25">
      <c r="A3857" s="20">
        <v>3295</v>
      </c>
      <c r="B3857" s="20" t="s">
        <v>339</v>
      </c>
      <c r="C3857" s="20" t="s">
        <v>726</v>
      </c>
      <c r="D3857" s="20">
        <v>4</v>
      </c>
      <c r="E3857" s="20">
        <v>2</v>
      </c>
      <c r="F3857" s="20">
        <v>83</v>
      </c>
      <c r="G3857" s="20">
        <v>1</v>
      </c>
      <c r="H3857" s="106">
        <f t="shared" si="566"/>
        <v>1883</v>
      </c>
      <c r="I3857" s="20">
        <v>100</v>
      </c>
      <c r="J3857" s="106">
        <f t="shared" si="568"/>
        <v>188300</v>
      </c>
      <c r="K3857" s="20">
        <v>2</v>
      </c>
      <c r="L3857" s="20"/>
      <c r="M3857" s="20"/>
      <c r="N3857" s="20">
        <v>1</v>
      </c>
      <c r="O3857" s="20"/>
      <c r="P3857" s="116">
        <v>100</v>
      </c>
      <c r="Q3857" s="106"/>
      <c r="R3857" s="106"/>
      <c r="S3857" s="20"/>
      <c r="T3857" s="20"/>
      <c r="U3857" s="106"/>
      <c r="V3857" s="106">
        <f t="shared" si="558"/>
        <v>188300</v>
      </c>
      <c r="W3857" s="106">
        <f t="shared" si="567"/>
        <v>188300</v>
      </c>
      <c r="X3857" s="107" t="s">
        <v>35</v>
      </c>
      <c r="Y3857" s="107">
        <f t="shared" si="569"/>
        <v>188300</v>
      </c>
      <c r="Z3857" s="22">
        <v>0.01</v>
      </c>
    </row>
    <row r="3858" spans="1:26" s="5" customFormat="1" ht="28.5" customHeight="1" thickBot="1" x14ac:dyDescent="0.25">
      <c r="A3858" s="20">
        <v>3296</v>
      </c>
      <c r="B3858" s="20" t="s">
        <v>339</v>
      </c>
      <c r="C3858" s="20" t="s">
        <v>727</v>
      </c>
      <c r="D3858" s="20">
        <v>1</v>
      </c>
      <c r="E3858" s="20">
        <v>2</v>
      </c>
      <c r="F3858" s="20">
        <v>25</v>
      </c>
      <c r="G3858" s="20">
        <v>1</v>
      </c>
      <c r="H3858" s="106">
        <f t="shared" si="566"/>
        <v>625</v>
      </c>
      <c r="I3858" s="20">
        <v>100</v>
      </c>
      <c r="J3858" s="106">
        <f t="shared" si="568"/>
        <v>62500</v>
      </c>
      <c r="K3858" s="20">
        <v>2</v>
      </c>
      <c r="L3858" s="20"/>
      <c r="M3858" s="20"/>
      <c r="N3858" s="20">
        <v>1</v>
      </c>
      <c r="O3858" s="20"/>
      <c r="P3858" s="116">
        <v>100</v>
      </c>
      <c r="Q3858" s="106"/>
      <c r="R3858" s="106"/>
      <c r="S3858" s="20"/>
      <c r="T3858" s="20"/>
      <c r="U3858" s="106"/>
      <c r="V3858" s="106">
        <f t="shared" si="558"/>
        <v>62500</v>
      </c>
      <c r="W3858" s="106">
        <f t="shared" si="567"/>
        <v>62500</v>
      </c>
      <c r="X3858" s="107" t="s">
        <v>35</v>
      </c>
      <c r="Y3858" s="107">
        <f t="shared" si="569"/>
        <v>62500</v>
      </c>
      <c r="Z3858" s="22">
        <v>0.01</v>
      </c>
    </row>
    <row r="3859" spans="1:26" s="5" customFormat="1" ht="28.5" customHeight="1" thickBot="1" x14ac:dyDescent="0.25">
      <c r="A3859" s="20">
        <v>3297</v>
      </c>
      <c r="B3859" s="20" t="s">
        <v>339</v>
      </c>
      <c r="C3859" s="20" t="s">
        <v>728</v>
      </c>
      <c r="D3859" s="20">
        <v>2</v>
      </c>
      <c r="E3859" s="20">
        <v>3</v>
      </c>
      <c r="F3859" s="20">
        <v>78</v>
      </c>
      <c r="G3859" s="20">
        <v>1</v>
      </c>
      <c r="H3859" s="106">
        <f t="shared" si="566"/>
        <v>1178</v>
      </c>
      <c r="I3859" s="20">
        <v>100</v>
      </c>
      <c r="J3859" s="106">
        <f t="shared" si="568"/>
        <v>117800</v>
      </c>
      <c r="K3859" s="20">
        <v>2</v>
      </c>
      <c r="L3859" s="20"/>
      <c r="M3859" s="20"/>
      <c r="N3859" s="20">
        <v>1</v>
      </c>
      <c r="O3859" s="20"/>
      <c r="P3859" s="116">
        <v>100</v>
      </c>
      <c r="Q3859" s="106"/>
      <c r="R3859" s="106"/>
      <c r="S3859" s="20"/>
      <c r="T3859" s="20"/>
      <c r="U3859" s="106"/>
      <c r="V3859" s="106">
        <f t="shared" si="558"/>
        <v>117800</v>
      </c>
      <c r="W3859" s="106">
        <f t="shared" si="567"/>
        <v>117800</v>
      </c>
      <c r="X3859" s="107" t="s">
        <v>35</v>
      </c>
      <c r="Y3859" s="107">
        <f t="shared" si="569"/>
        <v>117800</v>
      </c>
      <c r="Z3859" s="22">
        <v>0.01</v>
      </c>
    </row>
    <row r="3860" spans="1:26" s="5" customFormat="1" ht="26.1" customHeight="1" thickBot="1" x14ac:dyDescent="0.25">
      <c r="A3860" s="129">
        <v>3298</v>
      </c>
      <c r="B3860" s="20" t="s">
        <v>339</v>
      </c>
      <c r="C3860" s="20" t="s">
        <v>729</v>
      </c>
      <c r="D3860" s="20">
        <v>4</v>
      </c>
      <c r="E3860" s="20">
        <v>0</v>
      </c>
      <c r="F3860" s="20">
        <v>0</v>
      </c>
      <c r="G3860" s="20">
        <f>VLOOKUP(C3860,'[2]คำนวณภาษีทั้ง อปท.'!$P:$AA,12,0)</f>
        <v>2</v>
      </c>
      <c r="H3860" s="106">
        <f t="shared" si="566"/>
        <v>1600</v>
      </c>
      <c r="I3860" s="20">
        <v>100</v>
      </c>
      <c r="J3860" s="106">
        <f t="shared" si="568"/>
        <v>160000</v>
      </c>
      <c r="K3860" s="20">
        <v>2</v>
      </c>
      <c r="L3860" s="20"/>
      <c r="M3860" s="20"/>
      <c r="N3860" s="20">
        <v>2</v>
      </c>
      <c r="O3860" s="20"/>
      <c r="P3860" s="116">
        <v>100</v>
      </c>
      <c r="Q3860" s="106"/>
      <c r="R3860" s="106"/>
      <c r="S3860" s="20"/>
      <c r="T3860" s="20"/>
      <c r="U3860" s="106"/>
      <c r="V3860" s="106">
        <f t="shared" si="558"/>
        <v>160000</v>
      </c>
      <c r="W3860" s="106">
        <f t="shared" si="567"/>
        <v>160000</v>
      </c>
      <c r="X3860" s="107" t="s">
        <v>35</v>
      </c>
      <c r="Y3860" s="107">
        <f t="shared" si="569"/>
        <v>160000</v>
      </c>
      <c r="Z3860" s="22">
        <v>0.02</v>
      </c>
    </row>
    <row r="3861" spans="1:26" s="5" customFormat="1" ht="42" customHeight="1" thickBot="1" x14ac:dyDescent="0.25">
      <c r="A3861" s="131"/>
      <c r="B3861" s="20" t="s">
        <v>339</v>
      </c>
      <c r="C3861" s="20" t="s">
        <v>729</v>
      </c>
      <c r="D3861" s="20"/>
      <c r="E3861" s="20"/>
      <c r="F3861" s="20"/>
      <c r="G3861" s="20"/>
      <c r="H3861" s="106"/>
      <c r="I3861" s="20"/>
      <c r="J3861" s="106"/>
      <c r="K3861" s="20">
        <v>2</v>
      </c>
      <c r="L3861" s="11" t="s">
        <v>33</v>
      </c>
      <c r="M3861" s="20" t="s">
        <v>37</v>
      </c>
      <c r="N3861" s="20">
        <v>2</v>
      </c>
      <c r="O3861" s="20">
        <v>36</v>
      </c>
      <c r="P3861" s="116">
        <v>100</v>
      </c>
      <c r="Q3861" s="106">
        <v>8450</v>
      </c>
      <c r="R3861" s="106">
        <f>O3861*Q3861</f>
        <v>304200</v>
      </c>
      <c r="S3861" s="20">
        <v>11</v>
      </c>
      <c r="T3861" s="20">
        <v>12</v>
      </c>
      <c r="U3861" s="106">
        <f>R3861*(100-T3861)%</f>
        <v>267696</v>
      </c>
      <c r="V3861" s="106">
        <f t="shared" si="558"/>
        <v>267696</v>
      </c>
      <c r="W3861" s="106">
        <f t="shared" si="567"/>
        <v>267696</v>
      </c>
      <c r="X3861" s="106">
        <v>10</v>
      </c>
      <c r="Y3861" s="107" t="s">
        <v>35</v>
      </c>
      <c r="Z3861" s="22">
        <v>0.02</v>
      </c>
    </row>
    <row r="3862" spans="1:26" s="5" customFormat="1" ht="28.5" customHeight="1" thickBot="1" x14ac:dyDescent="0.25">
      <c r="A3862" s="20">
        <v>3299</v>
      </c>
      <c r="B3862" s="20" t="s">
        <v>339</v>
      </c>
      <c r="C3862" s="20" t="s">
        <v>730</v>
      </c>
      <c r="D3862" s="20">
        <v>3</v>
      </c>
      <c r="E3862" s="20">
        <v>0</v>
      </c>
      <c r="F3862" s="20">
        <v>50</v>
      </c>
      <c r="G3862" s="20">
        <v>1</v>
      </c>
      <c r="H3862" s="106">
        <f t="shared" si="566"/>
        <v>1250</v>
      </c>
      <c r="I3862" s="20">
        <v>100</v>
      </c>
      <c r="J3862" s="106">
        <f>H3862*I3862</f>
        <v>125000</v>
      </c>
      <c r="K3862" s="20">
        <v>2</v>
      </c>
      <c r="L3862" s="20"/>
      <c r="M3862" s="20"/>
      <c r="N3862" s="20">
        <v>1</v>
      </c>
      <c r="O3862" s="20"/>
      <c r="P3862" s="116">
        <v>100</v>
      </c>
      <c r="Q3862" s="106"/>
      <c r="R3862" s="106"/>
      <c r="S3862" s="20"/>
      <c r="T3862" s="20"/>
      <c r="U3862" s="106"/>
      <c r="V3862" s="106">
        <f t="shared" ref="V3862:V3925" si="570">U3862+J3862</f>
        <v>125000</v>
      </c>
      <c r="W3862" s="106">
        <f t="shared" si="567"/>
        <v>125000</v>
      </c>
      <c r="X3862" s="107" t="s">
        <v>35</v>
      </c>
      <c r="Y3862" s="107">
        <f>W3862</f>
        <v>125000</v>
      </c>
      <c r="Z3862" s="22">
        <v>0.01</v>
      </c>
    </row>
    <row r="3863" spans="1:26" s="5" customFormat="1" ht="28.5" customHeight="1" thickBot="1" x14ac:dyDescent="0.25">
      <c r="A3863" s="20">
        <v>3300</v>
      </c>
      <c r="B3863" s="20" t="s">
        <v>339</v>
      </c>
      <c r="C3863" s="20" t="s">
        <v>731</v>
      </c>
      <c r="D3863" s="20">
        <v>0</v>
      </c>
      <c r="E3863" s="20">
        <v>1</v>
      </c>
      <c r="F3863" s="20">
        <v>19</v>
      </c>
      <c r="G3863" s="20">
        <f>VLOOKUP(C3863,'[2]คำนวณภาษีทั้ง อปท.'!$P:$AA,12,0)</f>
        <v>2</v>
      </c>
      <c r="H3863" s="106">
        <f t="shared" si="566"/>
        <v>119</v>
      </c>
      <c r="I3863" s="20">
        <v>100</v>
      </c>
      <c r="J3863" s="106">
        <f>H3863*I3863</f>
        <v>11900</v>
      </c>
      <c r="K3863" s="20">
        <v>2</v>
      </c>
      <c r="L3863" s="20"/>
      <c r="M3863" s="20"/>
      <c r="N3863" s="20">
        <v>2</v>
      </c>
      <c r="O3863" s="20"/>
      <c r="P3863" s="116">
        <v>100</v>
      </c>
      <c r="Q3863" s="106"/>
      <c r="R3863" s="106"/>
      <c r="S3863" s="20"/>
      <c r="T3863" s="20"/>
      <c r="U3863" s="106"/>
      <c r="V3863" s="106">
        <f t="shared" si="570"/>
        <v>11900</v>
      </c>
      <c r="W3863" s="106">
        <f t="shared" si="567"/>
        <v>11900</v>
      </c>
      <c r="X3863" s="107" t="s">
        <v>35</v>
      </c>
      <c r="Y3863" s="107">
        <f>W3863</f>
        <v>11900</v>
      </c>
      <c r="Z3863" s="22">
        <v>0.02</v>
      </c>
    </row>
    <row r="3864" spans="1:26" s="5" customFormat="1" ht="38.25" customHeight="1" thickBot="1" x14ac:dyDescent="0.25">
      <c r="A3864" s="129">
        <v>3301</v>
      </c>
      <c r="B3864" s="20" t="s">
        <v>339</v>
      </c>
      <c r="C3864" s="20" t="s">
        <v>731</v>
      </c>
      <c r="D3864" s="20"/>
      <c r="E3864" s="20"/>
      <c r="F3864" s="20"/>
      <c r="G3864" s="20"/>
      <c r="H3864" s="106"/>
      <c r="I3864" s="20"/>
      <c r="J3864" s="106"/>
      <c r="K3864" s="20">
        <v>2</v>
      </c>
      <c r="L3864" s="11" t="s">
        <v>33</v>
      </c>
      <c r="M3864" s="20" t="s">
        <v>37</v>
      </c>
      <c r="N3864" s="20">
        <v>2</v>
      </c>
      <c r="O3864" s="20">
        <v>63</v>
      </c>
      <c r="P3864" s="116">
        <v>100</v>
      </c>
      <c r="Q3864" s="106">
        <v>8450</v>
      </c>
      <c r="R3864" s="106">
        <f>O3864*Q3864</f>
        <v>532350</v>
      </c>
      <c r="S3864" s="20">
        <v>11</v>
      </c>
      <c r="T3864" s="20">
        <v>12</v>
      </c>
      <c r="U3864" s="106">
        <f>R3864*(100-T3864)%</f>
        <v>468468</v>
      </c>
      <c r="V3864" s="106">
        <f t="shared" si="570"/>
        <v>468468</v>
      </c>
      <c r="W3864" s="106">
        <f t="shared" si="567"/>
        <v>468468</v>
      </c>
      <c r="X3864" s="106">
        <v>10</v>
      </c>
      <c r="Y3864" s="107" t="s">
        <v>35</v>
      </c>
      <c r="Z3864" s="22">
        <v>0.02</v>
      </c>
    </row>
    <row r="3865" spans="1:26" s="5" customFormat="1" ht="38.25" customHeight="1" thickBot="1" x14ac:dyDescent="0.25">
      <c r="A3865" s="131"/>
      <c r="B3865" s="20" t="s">
        <v>339</v>
      </c>
      <c r="C3865" s="20" t="s">
        <v>731</v>
      </c>
      <c r="D3865" s="20"/>
      <c r="E3865" s="20"/>
      <c r="F3865" s="20"/>
      <c r="G3865" s="20"/>
      <c r="H3865" s="106"/>
      <c r="I3865" s="20"/>
      <c r="J3865" s="106"/>
      <c r="K3865" s="20">
        <v>2</v>
      </c>
      <c r="L3865" s="11" t="s">
        <v>33</v>
      </c>
      <c r="M3865" s="14" t="s">
        <v>34</v>
      </c>
      <c r="N3865" s="20">
        <v>2</v>
      </c>
      <c r="O3865" s="20">
        <v>910</v>
      </c>
      <c r="P3865" s="116">
        <v>100</v>
      </c>
      <c r="Q3865" s="106">
        <v>8450</v>
      </c>
      <c r="R3865" s="106">
        <f>O3865*Q3865</f>
        <v>7689500</v>
      </c>
      <c r="S3865" s="20">
        <v>11</v>
      </c>
      <c r="T3865" s="20">
        <v>34</v>
      </c>
      <c r="U3865" s="106">
        <f>R3865*(100-T3865)%</f>
        <v>5075070</v>
      </c>
      <c r="V3865" s="106">
        <f t="shared" si="570"/>
        <v>5075070</v>
      </c>
      <c r="W3865" s="106">
        <f t="shared" si="567"/>
        <v>5075070</v>
      </c>
      <c r="X3865" s="106">
        <v>10</v>
      </c>
      <c r="Y3865" s="107" t="s">
        <v>35</v>
      </c>
      <c r="Z3865" s="22">
        <v>0.02</v>
      </c>
    </row>
    <row r="3866" spans="1:26" s="5" customFormat="1" ht="28.5" customHeight="1" thickBot="1" x14ac:dyDescent="0.25">
      <c r="A3866" s="20">
        <v>3302</v>
      </c>
      <c r="B3866" s="20" t="s">
        <v>339</v>
      </c>
      <c r="C3866" s="20" t="s">
        <v>732</v>
      </c>
      <c r="D3866" s="20">
        <v>1</v>
      </c>
      <c r="E3866" s="20">
        <v>2</v>
      </c>
      <c r="F3866" s="20">
        <v>25</v>
      </c>
      <c r="G3866" s="20">
        <v>1</v>
      </c>
      <c r="H3866" s="106">
        <f t="shared" ref="H3866:H3937" si="571">SUM(D3866*400)+(E3866*100)+F3866</f>
        <v>625</v>
      </c>
      <c r="I3866" s="20">
        <v>100</v>
      </c>
      <c r="J3866" s="106">
        <f t="shared" ref="J3866:J3871" si="572">H3866*I3866</f>
        <v>62500</v>
      </c>
      <c r="K3866" s="20">
        <v>2</v>
      </c>
      <c r="L3866" s="20"/>
      <c r="M3866" s="20"/>
      <c r="N3866" s="20">
        <v>1</v>
      </c>
      <c r="O3866" s="20"/>
      <c r="P3866" s="116">
        <v>100</v>
      </c>
      <c r="Q3866" s="106"/>
      <c r="R3866" s="106"/>
      <c r="S3866" s="20"/>
      <c r="T3866" s="20"/>
      <c r="U3866" s="106"/>
      <c r="V3866" s="106">
        <f t="shared" si="570"/>
        <v>62500</v>
      </c>
      <c r="W3866" s="106">
        <f t="shared" si="567"/>
        <v>62500</v>
      </c>
      <c r="X3866" s="107" t="s">
        <v>35</v>
      </c>
      <c r="Y3866" s="107">
        <f t="shared" ref="Y3866:Y3871" si="573">W3866</f>
        <v>62500</v>
      </c>
      <c r="Z3866" s="22">
        <v>0.01</v>
      </c>
    </row>
    <row r="3867" spans="1:26" s="5" customFormat="1" ht="28.5" customHeight="1" thickBot="1" x14ac:dyDescent="0.25">
      <c r="A3867" s="20">
        <v>3303</v>
      </c>
      <c r="B3867" s="20" t="s">
        <v>339</v>
      </c>
      <c r="C3867" s="20" t="s">
        <v>733</v>
      </c>
      <c r="D3867" s="20">
        <v>1</v>
      </c>
      <c r="E3867" s="20">
        <v>2</v>
      </c>
      <c r="F3867" s="20">
        <v>20</v>
      </c>
      <c r="G3867" s="20">
        <v>1</v>
      </c>
      <c r="H3867" s="106">
        <f t="shared" si="571"/>
        <v>620</v>
      </c>
      <c r="I3867" s="20">
        <v>100</v>
      </c>
      <c r="J3867" s="106">
        <f t="shared" si="572"/>
        <v>62000</v>
      </c>
      <c r="K3867" s="20">
        <v>2</v>
      </c>
      <c r="L3867" s="20"/>
      <c r="M3867" s="20"/>
      <c r="N3867" s="20">
        <v>1</v>
      </c>
      <c r="O3867" s="20"/>
      <c r="P3867" s="116">
        <v>100</v>
      </c>
      <c r="Q3867" s="106"/>
      <c r="R3867" s="106"/>
      <c r="S3867" s="20"/>
      <c r="T3867" s="20"/>
      <c r="U3867" s="106"/>
      <c r="V3867" s="106">
        <f t="shared" si="570"/>
        <v>62000</v>
      </c>
      <c r="W3867" s="106">
        <f t="shared" si="567"/>
        <v>62000</v>
      </c>
      <c r="X3867" s="107" t="s">
        <v>35</v>
      </c>
      <c r="Y3867" s="107">
        <f t="shared" si="573"/>
        <v>62000</v>
      </c>
      <c r="Z3867" s="22">
        <v>0.01</v>
      </c>
    </row>
    <row r="3868" spans="1:26" s="5" customFormat="1" ht="28.5" customHeight="1" thickBot="1" x14ac:dyDescent="0.25">
      <c r="A3868" s="20">
        <v>3304</v>
      </c>
      <c r="B3868" s="20" t="s">
        <v>339</v>
      </c>
      <c r="C3868" s="20" t="s">
        <v>734</v>
      </c>
      <c r="D3868" s="20">
        <v>30</v>
      </c>
      <c r="E3868" s="20">
        <v>0</v>
      </c>
      <c r="F3868" s="20">
        <v>0</v>
      </c>
      <c r="G3868" s="20">
        <v>1</v>
      </c>
      <c r="H3868" s="106">
        <f t="shared" si="571"/>
        <v>12000</v>
      </c>
      <c r="I3868" s="20">
        <v>100</v>
      </c>
      <c r="J3868" s="106">
        <f t="shared" si="572"/>
        <v>1200000</v>
      </c>
      <c r="K3868" s="20">
        <v>2</v>
      </c>
      <c r="L3868" s="20"/>
      <c r="M3868" s="20"/>
      <c r="N3868" s="20">
        <v>1</v>
      </c>
      <c r="O3868" s="20"/>
      <c r="P3868" s="116">
        <v>100</v>
      </c>
      <c r="Q3868" s="106"/>
      <c r="R3868" s="106"/>
      <c r="S3868" s="20"/>
      <c r="T3868" s="20"/>
      <c r="U3868" s="106"/>
      <c r="V3868" s="106">
        <f t="shared" si="570"/>
        <v>1200000</v>
      </c>
      <c r="W3868" s="106">
        <f t="shared" si="567"/>
        <v>1200000</v>
      </c>
      <c r="X3868" s="107" t="s">
        <v>35</v>
      </c>
      <c r="Y3868" s="107">
        <f t="shared" si="573"/>
        <v>1200000</v>
      </c>
      <c r="Z3868" s="22">
        <v>0.01</v>
      </c>
    </row>
    <row r="3869" spans="1:26" s="5" customFormat="1" ht="28.5" customHeight="1" thickBot="1" x14ac:dyDescent="0.25">
      <c r="A3869" s="20">
        <v>3305</v>
      </c>
      <c r="B3869" s="20" t="s">
        <v>339</v>
      </c>
      <c r="C3869" s="20" t="s">
        <v>735</v>
      </c>
      <c r="D3869" s="20">
        <v>1</v>
      </c>
      <c r="E3869" s="20">
        <v>2</v>
      </c>
      <c r="F3869" s="20">
        <v>25</v>
      </c>
      <c r="G3869" s="20">
        <v>1</v>
      </c>
      <c r="H3869" s="106">
        <f t="shared" si="571"/>
        <v>625</v>
      </c>
      <c r="I3869" s="20">
        <v>100</v>
      </c>
      <c r="J3869" s="106">
        <f t="shared" si="572"/>
        <v>62500</v>
      </c>
      <c r="K3869" s="20">
        <v>2</v>
      </c>
      <c r="L3869" s="20"/>
      <c r="M3869" s="20"/>
      <c r="N3869" s="20">
        <v>1</v>
      </c>
      <c r="O3869" s="20"/>
      <c r="P3869" s="116">
        <v>100</v>
      </c>
      <c r="Q3869" s="106"/>
      <c r="R3869" s="106"/>
      <c r="S3869" s="20"/>
      <c r="T3869" s="20"/>
      <c r="U3869" s="106"/>
      <c r="V3869" s="106">
        <f t="shared" si="570"/>
        <v>62500</v>
      </c>
      <c r="W3869" s="106">
        <f t="shared" si="567"/>
        <v>62500</v>
      </c>
      <c r="X3869" s="107" t="s">
        <v>35</v>
      </c>
      <c r="Y3869" s="107">
        <f t="shared" si="573"/>
        <v>62500</v>
      </c>
      <c r="Z3869" s="22">
        <v>0.01</v>
      </c>
    </row>
    <row r="3870" spans="1:26" s="5" customFormat="1" ht="28.5" customHeight="1" thickBot="1" x14ac:dyDescent="0.25">
      <c r="A3870" s="20">
        <v>3306</v>
      </c>
      <c r="B3870" s="20" t="s">
        <v>339</v>
      </c>
      <c r="C3870" s="20" t="s">
        <v>736</v>
      </c>
      <c r="D3870" s="20">
        <v>1</v>
      </c>
      <c r="E3870" s="20">
        <v>2</v>
      </c>
      <c r="F3870" s="20">
        <v>25</v>
      </c>
      <c r="G3870" s="20">
        <v>1</v>
      </c>
      <c r="H3870" s="106">
        <f t="shared" si="571"/>
        <v>625</v>
      </c>
      <c r="I3870" s="20">
        <v>100</v>
      </c>
      <c r="J3870" s="106">
        <f t="shared" si="572"/>
        <v>62500</v>
      </c>
      <c r="K3870" s="20">
        <v>2</v>
      </c>
      <c r="L3870" s="20"/>
      <c r="M3870" s="20"/>
      <c r="N3870" s="20">
        <v>1</v>
      </c>
      <c r="O3870" s="20"/>
      <c r="P3870" s="116">
        <v>100</v>
      </c>
      <c r="Q3870" s="106"/>
      <c r="R3870" s="106"/>
      <c r="S3870" s="20"/>
      <c r="T3870" s="20"/>
      <c r="U3870" s="106"/>
      <c r="V3870" s="106">
        <f t="shared" si="570"/>
        <v>62500</v>
      </c>
      <c r="W3870" s="106">
        <f t="shared" si="567"/>
        <v>62500</v>
      </c>
      <c r="X3870" s="107" t="s">
        <v>35</v>
      </c>
      <c r="Y3870" s="107">
        <f t="shared" si="573"/>
        <v>62500</v>
      </c>
      <c r="Z3870" s="22">
        <v>0.01</v>
      </c>
    </row>
    <row r="3871" spans="1:26" s="5" customFormat="1" ht="28.5" customHeight="1" thickBot="1" x14ac:dyDescent="0.25">
      <c r="A3871" s="129">
        <v>3307</v>
      </c>
      <c r="B3871" s="20" t="s">
        <v>339</v>
      </c>
      <c r="C3871" s="20" t="s">
        <v>737</v>
      </c>
      <c r="D3871" s="20">
        <v>2</v>
      </c>
      <c r="E3871" s="20">
        <v>2</v>
      </c>
      <c r="F3871" s="20">
        <v>34</v>
      </c>
      <c r="G3871" s="20">
        <f>VLOOKUP(C3871,'[2]คำนวณภาษีทั้ง อปท.'!$P:$AA,12,0)</f>
        <v>2</v>
      </c>
      <c r="H3871" s="106">
        <f t="shared" si="571"/>
        <v>1034</v>
      </c>
      <c r="I3871" s="20">
        <v>100</v>
      </c>
      <c r="J3871" s="106">
        <f t="shared" si="572"/>
        <v>103400</v>
      </c>
      <c r="K3871" s="20">
        <v>2</v>
      </c>
      <c r="L3871" s="20"/>
      <c r="M3871" s="20"/>
      <c r="N3871" s="20">
        <v>2</v>
      </c>
      <c r="O3871" s="20"/>
      <c r="P3871" s="116">
        <v>100</v>
      </c>
      <c r="Q3871" s="106"/>
      <c r="R3871" s="106"/>
      <c r="S3871" s="20"/>
      <c r="T3871" s="20"/>
      <c r="U3871" s="106"/>
      <c r="V3871" s="106">
        <f t="shared" si="570"/>
        <v>103400</v>
      </c>
      <c r="W3871" s="106">
        <f t="shared" si="567"/>
        <v>103400</v>
      </c>
      <c r="X3871" s="107" t="s">
        <v>35</v>
      </c>
      <c r="Y3871" s="107">
        <f t="shared" si="573"/>
        <v>103400</v>
      </c>
      <c r="Z3871" s="22">
        <v>0.02</v>
      </c>
    </row>
    <row r="3872" spans="1:26" s="5" customFormat="1" ht="36.75" customHeight="1" thickBot="1" x14ac:dyDescent="0.25">
      <c r="A3872" s="131"/>
      <c r="B3872" s="20" t="s">
        <v>339</v>
      </c>
      <c r="C3872" s="20" t="s">
        <v>737</v>
      </c>
      <c r="D3872" s="20"/>
      <c r="E3872" s="20"/>
      <c r="F3872" s="20"/>
      <c r="G3872" s="20"/>
      <c r="H3872" s="106"/>
      <c r="I3872" s="20"/>
      <c r="J3872" s="106"/>
      <c r="K3872" s="20">
        <v>2</v>
      </c>
      <c r="L3872" s="11" t="s">
        <v>33</v>
      </c>
      <c r="M3872" s="14" t="s">
        <v>34</v>
      </c>
      <c r="N3872" s="20">
        <v>2</v>
      </c>
      <c r="O3872" s="20">
        <v>288</v>
      </c>
      <c r="P3872" s="116">
        <v>100</v>
      </c>
      <c r="Q3872" s="106">
        <v>8450</v>
      </c>
      <c r="R3872" s="106">
        <f>O3872*Q3872</f>
        <v>2433600</v>
      </c>
      <c r="S3872" s="20">
        <v>38</v>
      </c>
      <c r="T3872" s="20">
        <v>85</v>
      </c>
      <c r="U3872" s="106">
        <f>R3872*(100-T3872)%</f>
        <v>365040</v>
      </c>
      <c r="V3872" s="106">
        <f t="shared" si="570"/>
        <v>365040</v>
      </c>
      <c r="W3872" s="106">
        <f t="shared" si="567"/>
        <v>365040</v>
      </c>
      <c r="X3872" s="106">
        <v>10</v>
      </c>
      <c r="Y3872" s="107" t="s">
        <v>35</v>
      </c>
      <c r="Z3872" s="22">
        <v>0.02</v>
      </c>
    </row>
    <row r="3873" spans="1:26" s="5" customFormat="1" ht="28.5" customHeight="1" thickBot="1" x14ac:dyDescent="0.25">
      <c r="A3873" s="20">
        <v>3308</v>
      </c>
      <c r="B3873" s="20" t="s">
        <v>339</v>
      </c>
      <c r="C3873" s="20" t="s">
        <v>738</v>
      </c>
      <c r="D3873" s="20">
        <v>1</v>
      </c>
      <c r="E3873" s="20">
        <v>2</v>
      </c>
      <c r="F3873" s="20">
        <v>4</v>
      </c>
      <c r="G3873" s="20">
        <v>1</v>
      </c>
      <c r="H3873" s="106">
        <f t="shared" si="571"/>
        <v>604</v>
      </c>
      <c r="I3873" s="20">
        <v>100</v>
      </c>
      <c r="J3873" s="106">
        <f>H3873*I3873</f>
        <v>60400</v>
      </c>
      <c r="K3873" s="20">
        <v>2</v>
      </c>
      <c r="L3873" s="20"/>
      <c r="M3873" s="20"/>
      <c r="N3873" s="20">
        <v>1</v>
      </c>
      <c r="O3873" s="20"/>
      <c r="P3873" s="116">
        <v>100</v>
      </c>
      <c r="Q3873" s="106"/>
      <c r="R3873" s="106"/>
      <c r="S3873" s="20"/>
      <c r="T3873" s="20"/>
      <c r="U3873" s="106"/>
      <c r="V3873" s="106">
        <f t="shared" si="570"/>
        <v>60400</v>
      </c>
      <c r="W3873" s="106">
        <f t="shared" si="567"/>
        <v>60400</v>
      </c>
      <c r="X3873" s="107" t="s">
        <v>35</v>
      </c>
      <c r="Y3873" s="107">
        <f>W3873</f>
        <v>60400</v>
      </c>
      <c r="Z3873" s="22">
        <v>0.01</v>
      </c>
    </row>
    <row r="3874" spans="1:26" s="5" customFormat="1" ht="28.5" customHeight="1" thickBot="1" x14ac:dyDescent="0.25">
      <c r="A3874" s="20">
        <v>3309</v>
      </c>
      <c r="B3874" s="20" t="s">
        <v>339</v>
      </c>
      <c r="C3874" s="20" t="s">
        <v>739</v>
      </c>
      <c r="D3874" s="20">
        <v>4</v>
      </c>
      <c r="E3874" s="20">
        <v>3</v>
      </c>
      <c r="F3874" s="20">
        <v>25</v>
      </c>
      <c r="G3874" s="20">
        <v>1</v>
      </c>
      <c r="H3874" s="106">
        <f t="shared" si="571"/>
        <v>1925</v>
      </c>
      <c r="I3874" s="20">
        <v>100</v>
      </c>
      <c r="J3874" s="106">
        <f>H3874*I3874</f>
        <v>192500</v>
      </c>
      <c r="K3874" s="20">
        <v>2</v>
      </c>
      <c r="L3874" s="20"/>
      <c r="M3874" s="20"/>
      <c r="N3874" s="20">
        <v>1</v>
      </c>
      <c r="O3874" s="20"/>
      <c r="P3874" s="116">
        <v>100</v>
      </c>
      <c r="Q3874" s="106"/>
      <c r="R3874" s="106"/>
      <c r="S3874" s="20"/>
      <c r="T3874" s="20"/>
      <c r="U3874" s="106"/>
      <c r="V3874" s="106">
        <f t="shared" si="570"/>
        <v>192500</v>
      </c>
      <c r="W3874" s="106">
        <f t="shared" si="567"/>
        <v>192500</v>
      </c>
      <c r="X3874" s="107" t="s">
        <v>35</v>
      </c>
      <c r="Y3874" s="107">
        <f>W3874</f>
        <v>192500</v>
      </c>
      <c r="Z3874" s="22">
        <v>0.01</v>
      </c>
    </row>
    <row r="3875" spans="1:26" s="5" customFormat="1" ht="28.5" customHeight="1" thickBot="1" x14ac:dyDescent="0.25">
      <c r="A3875" s="129">
        <v>3310</v>
      </c>
      <c r="B3875" s="20" t="s">
        <v>339</v>
      </c>
      <c r="C3875" s="20" t="s">
        <v>740</v>
      </c>
      <c r="D3875" s="20">
        <v>0</v>
      </c>
      <c r="E3875" s="20">
        <v>1</v>
      </c>
      <c r="F3875" s="20">
        <v>99</v>
      </c>
      <c r="G3875" s="20">
        <f>VLOOKUP(C3875,'[2]คำนวณภาษีทั้ง อปท.'!$P:$AA,12,0)</f>
        <v>2</v>
      </c>
      <c r="H3875" s="106">
        <f t="shared" si="571"/>
        <v>199</v>
      </c>
      <c r="I3875" s="20">
        <v>100</v>
      </c>
      <c r="J3875" s="106">
        <f>H3875*I3875</f>
        <v>19900</v>
      </c>
      <c r="K3875" s="20">
        <v>2</v>
      </c>
      <c r="L3875" s="20"/>
      <c r="M3875" s="20"/>
      <c r="N3875" s="20">
        <v>2</v>
      </c>
      <c r="O3875" s="20"/>
      <c r="P3875" s="116">
        <v>100</v>
      </c>
      <c r="Q3875" s="106"/>
      <c r="R3875" s="106"/>
      <c r="S3875" s="20"/>
      <c r="T3875" s="20"/>
      <c r="U3875" s="106"/>
      <c r="V3875" s="106">
        <f t="shared" si="570"/>
        <v>19900</v>
      </c>
      <c r="W3875" s="106">
        <f t="shared" si="567"/>
        <v>19900</v>
      </c>
      <c r="X3875" s="107" t="s">
        <v>35</v>
      </c>
      <c r="Y3875" s="107">
        <f>W3875</f>
        <v>19900</v>
      </c>
      <c r="Z3875" s="22">
        <v>0.02</v>
      </c>
    </row>
    <row r="3876" spans="1:26" s="5" customFormat="1" ht="42.75" customHeight="1" thickBot="1" x14ac:dyDescent="0.25">
      <c r="A3876" s="131"/>
      <c r="B3876" s="20" t="s">
        <v>339</v>
      </c>
      <c r="C3876" s="20" t="s">
        <v>740</v>
      </c>
      <c r="D3876" s="20"/>
      <c r="E3876" s="20"/>
      <c r="F3876" s="20"/>
      <c r="G3876" s="20"/>
      <c r="H3876" s="106"/>
      <c r="I3876" s="20"/>
      <c r="J3876" s="106"/>
      <c r="K3876" s="20">
        <v>2</v>
      </c>
      <c r="L3876" s="11" t="s">
        <v>33</v>
      </c>
      <c r="M3876" s="20" t="s">
        <v>37</v>
      </c>
      <c r="N3876" s="20">
        <v>2</v>
      </c>
      <c r="O3876" s="20">
        <v>54</v>
      </c>
      <c r="P3876" s="116">
        <v>100</v>
      </c>
      <c r="Q3876" s="106">
        <v>8450</v>
      </c>
      <c r="R3876" s="106">
        <f>O3876*Q3876</f>
        <v>456300</v>
      </c>
      <c r="S3876" s="20">
        <v>7</v>
      </c>
      <c r="T3876" s="20">
        <v>7</v>
      </c>
      <c r="U3876" s="106">
        <f>R3876*(100-T3876)%</f>
        <v>424359</v>
      </c>
      <c r="V3876" s="106">
        <f t="shared" si="570"/>
        <v>424359</v>
      </c>
      <c r="W3876" s="106">
        <f t="shared" si="567"/>
        <v>424359</v>
      </c>
      <c r="X3876" s="106">
        <v>10</v>
      </c>
      <c r="Y3876" s="107" t="s">
        <v>35</v>
      </c>
      <c r="Z3876" s="22">
        <v>0.02</v>
      </c>
    </row>
    <row r="3877" spans="1:26" s="5" customFormat="1" ht="28.5" customHeight="1" thickBot="1" x14ac:dyDescent="0.25">
      <c r="A3877" s="129">
        <v>3311</v>
      </c>
      <c r="B3877" s="20" t="s">
        <v>339</v>
      </c>
      <c r="C3877" s="20" t="s">
        <v>741</v>
      </c>
      <c r="D3877" s="64">
        <v>14</v>
      </c>
      <c r="E3877" s="64">
        <v>1</v>
      </c>
      <c r="F3877" s="64">
        <v>0</v>
      </c>
      <c r="G3877" s="20">
        <v>1</v>
      </c>
      <c r="H3877" s="106">
        <v>5400</v>
      </c>
      <c r="I3877" s="20">
        <v>100</v>
      </c>
      <c r="J3877" s="106">
        <f>H3877*I3877</f>
        <v>540000</v>
      </c>
      <c r="K3877" s="20">
        <v>2</v>
      </c>
      <c r="L3877" s="20"/>
      <c r="M3877" s="20"/>
      <c r="N3877" s="20">
        <v>1</v>
      </c>
      <c r="O3877" s="20"/>
      <c r="P3877" s="116">
        <v>100</v>
      </c>
      <c r="Q3877" s="106"/>
      <c r="R3877" s="106"/>
      <c r="S3877" s="20"/>
      <c r="T3877" s="20"/>
      <c r="U3877" s="106"/>
      <c r="V3877" s="106">
        <f t="shared" si="570"/>
        <v>540000</v>
      </c>
      <c r="W3877" s="106">
        <f t="shared" si="567"/>
        <v>540000</v>
      </c>
      <c r="X3877" s="107" t="s">
        <v>35</v>
      </c>
      <c r="Y3877" s="107">
        <f>W3877</f>
        <v>540000</v>
      </c>
      <c r="Z3877" s="22">
        <v>0.01</v>
      </c>
    </row>
    <row r="3878" spans="1:26" s="5" customFormat="1" ht="28.5" customHeight="1" thickBot="1" x14ac:dyDescent="0.25">
      <c r="A3878" s="130"/>
      <c r="B3878" s="20" t="s">
        <v>339</v>
      </c>
      <c r="C3878" s="20" t="s">
        <v>741</v>
      </c>
      <c r="D3878" s="119"/>
      <c r="E3878" s="119"/>
      <c r="F3878" s="119"/>
      <c r="G3878" s="20">
        <v>5</v>
      </c>
      <c r="H3878" s="106">
        <f>300-H3880</f>
        <v>294</v>
      </c>
      <c r="I3878" s="20">
        <v>100</v>
      </c>
      <c r="J3878" s="106">
        <f>H3878*I3878</f>
        <v>29400</v>
      </c>
      <c r="K3878" s="20">
        <v>2</v>
      </c>
      <c r="L3878" s="20"/>
      <c r="M3878" s="20"/>
      <c r="N3878" s="20">
        <v>2</v>
      </c>
      <c r="O3878" s="20"/>
      <c r="P3878" s="116">
        <v>100</v>
      </c>
      <c r="Q3878" s="106"/>
      <c r="R3878" s="106"/>
      <c r="S3878" s="20"/>
      <c r="T3878" s="20"/>
      <c r="U3878" s="106"/>
      <c r="V3878" s="106">
        <f t="shared" si="570"/>
        <v>29400</v>
      </c>
      <c r="W3878" s="106">
        <f t="shared" si="567"/>
        <v>29400</v>
      </c>
      <c r="X3878" s="107" t="s">
        <v>35</v>
      </c>
      <c r="Y3878" s="107">
        <f>W3878</f>
        <v>29400</v>
      </c>
      <c r="Z3878" s="22">
        <v>0.02</v>
      </c>
    </row>
    <row r="3879" spans="1:26" s="5" customFormat="1" ht="35.25" customHeight="1" thickBot="1" x14ac:dyDescent="0.25">
      <c r="A3879" s="130"/>
      <c r="B3879" s="20" t="s">
        <v>339</v>
      </c>
      <c r="C3879" s="20" t="s">
        <v>741</v>
      </c>
      <c r="D3879" s="119"/>
      <c r="E3879" s="119"/>
      <c r="F3879" s="119"/>
      <c r="G3879" s="20"/>
      <c r="H3879" s="106"/>
      <c r="I3879" s="20"/>
      <c r="J3879" s="106"/>
      <c r="K3879" s="20">
        <v>2</v>
      </c>
      <c r="L3879" s="11" t="s">
        <v>33</v>
      </c>
      <c r="M3879" s="20" t="s">
        <v>37</v>
      </c>
      <c r="N3879" s="20">
        <v>2</v>
      </c>
      <c r="O3879" s="20">
        <v>140</v>
      </c>
      <c r="P3879" s="116">
        <v>100</v>
      </c>
      <c r="Q3879" s="106">
        <v>8450</v>
      </c>
      <c r="R3879" s="106">
        <f>O3879*Q3879</f>
        <v>1183000</v>
      </c>
      <c r="S3879" s="20">
        <v>14</v>
      </c>
      <c r="T3879" s="20">
        <v>18</v>
      </c>
      <c r="U3879" s="106">
        <f>R3879*(100-T3879)%</f>
        <v>970060</v>
      </c>
      <c r="V3879" s="106">
        <f t="shared" si="570"/>
        <v>970060</v>
      </c>
      <c r="W3879" s="106">
        <f t="shared" si="567"/>
        <v>970060</v>
      </c>
      <c r="X3879" s="106">
        <v>10</v>
      </c>
      <c r="Y3879" s="107" t="s">
        <v>35</v>
      </c>
      <c r="Z3879" s="22">
        <v>0.02</v>
      </c>
    </row>
    <row r="3880" spans="1:26" s="3" customFormat="1" ht="28.5" customHeight="1" thickBot="1" x14ac:dyDescent="0.25">
      <c r="A3880" s="133"/>
      <c r="B3880" s="29" t="s">
        <v>339</v>
      </c>
      <c r="C3880" s="29" t="s">
        <v>741</v>
      </c>
      <c r="D3880" s="83"/>
      <c r="E3880" s="83"/>
      <c r="F3880" s="83"/>
      <c r="G3880" s="29">
        <v>3</v>
      </c>
      <c r="H3880" s="112">
        <v>6</v>
      </c>
      <c r="I3880" s="29">
        <v>100</v>
      </c>
      <c r="J3880" s="112">
        <f>H3880*I3880</f>
        <v>600</v>
      </c>
      <c r="K3880" s="29">
        <v>2</v>
      </c>
      <c r="L3880" s="14" t="s">
        <v>42</v>
      </c>
      <c r="M3880" s="29" t="s">
        <v>41</v>
      </c>
      <c r="N3880" s="29">
        <v>3</v>
      </c>
      <c r="O3880" s="29">
        <v>24</v>
      </c>
      <c r="P3880" s="113">
        <v>100</v>
      </c>
      <c r="Q3880" s="112">
        <v>2550</v>
      </c>
      <c r="R3880" s="112">
        <f>O3880*Q3880</f>
        <v>61200</v>
      </c>
      <c r="S3880" s="29">
        <v>16</v>
      </c>
      <c r="T3880" s="29">
        <v>72</v>
      </c>
      <c r="U3880" s="112">
        <f>R3880*(100-T3880)%</f>
        <v>17136</v>
      </c>
      <c r="V3880" s="112">
        <f t="shared" si="570"/>
        <v>17736</v>
      </c>
      <c r="W3880" s="112">
        <f t="shared" si="567"/>
        <v>17736</v>
      </c>
      <c r="X3880" s="56" t="s">
        <v>35</v>
      </c>
      <c r="Y3880" s="56">
        <f>W3880</f>
        <v>17736</v>
      </c>
      <c r="Z3880" s="22">
        <v>0.3</v>
      </c>
    </row>
    <row r="3881" spans="1:26" s="5" customFormat="1" ht="28.5" customHeight="1" thickBot="1" x14ac:dyDescent="0.25">
      <c r="A3881" s="129">
        <v>3312</v>
      </c>
      <c r="B3881" s="20" t="s">
        <v>339</v>
      </c>
      <c r="C3881" s="20" t="s">
        <v>742</v>
      </c>
      <c r="D3881" s="105">
        <v>0</v>
      </c>
      <c r="E3881" s="20">
        <v>2</v>
      </c>
      <c r="F3881" s="20">
        <v>0</v>
      </c>
      <c r="G3881" s="20">
        <f>VLOOKUP(C3881,'[2]คำนวณภาษีทั้ง อปท.'!$P:$AA,12,0)</f>
        <v>2</v>
      </c>
      <c r="H3881" s="106">
        <f t="shared" si="571"/>
        <v>200</v>
      </c>
      <c r="I3881" s="20">
        <v>100</v>
      </c>
      <c r="J3881" s="106">
        <f>H3881*I3881</f>
        <v>20000</v>
      </c>
      <c r="K3881" s="20">
        <v>2</v>
      </c>
      <c r="L3881" s="20"/>
      <c r="M3881" s="20"/>
      <c r="N3881" s="20">
        <v>2</v>
      </c>
      <c r="O3881" s="20"/>
      <c r="P3881" s="116">
        <v>100</v>
      </c>
      <c r="Q3881" s="106"/>
      <c r="R3881" s="106"/>
      <c r="S3881" s="20"/>
      <c r="T3881" s="20"/>
      <c r="U3881" s="106"/>
      <c r="V3881" s="106">
        <f t="shared" si="570"/>
        <v>20000</v>
      </c>
      <c r="W3881" s="106">
        <f t="shared" si="567"/>
        <v>20000</v>
      </c>
      <c r="X3881" s="107" t="s">
        <v>35</v>
      </c>
      <c r="Y3881" s="107">
        <f>W3881</f>
        <v>20000</v>
      </c>
      <c r="Z3881" s="22">
        <v>0.02</v>
      </c>
    </row>
    <row r="3882" spans="1:26" s="5" customFormat="1" ht="35.25" customHeight="1" thickBot="1" x14ac:dyDescent="0.25">
      <c r="A3882" s="130"/>
      <c r="B3882" s="20" t="s">
        <v>339</v>
      </c>
      <c r="C3882" s="20" t="s">
        <v>742</v>
      </c>
      <c r="D3882" s="20"/>
      <c r="E3882" s="20"/>
      <c r="F3882" s="20"/>
      <c r="G3882" s="20"/>
      <c r="H3882" s="106"/>
      <c r="I3882" s="20"/>
      <c r="J3882" s="106"/>
      <c r="K3882" s="20">
        <v>2</v>
      </c>
      <c r="L3882" s="11" t="s">
        <v>33</v>
      </c>
      <c r="M3882" s="20" t="s">
        <v>37</v>
      </c>
      <c r="N3882" s="20">
        <v>2</v>
      </c>
      <c r="O3882" s="20">
        <v>108</v>
      </c>
      <c r="P3882" s="116">
        <v>100</v>
      </c>
      <c r="Q3882" s="106">
        <v>8450</v>
      </c>
      <c r="R3882" s="106">
        <f>O3882*Q3882</f>
        <v>912600</v>
      </c>
      <c r="S3882" s="20">
        <v>26</v>
      </c>
      <c r="T3882" s="20">
        <v>42</v>
      </c>
      <c r="U3882" s="106">
        <f>R3882*(100-T3882)%</f>
        <v>529308</v>
      </c>
      <c r="V3882" s="106">
        <f t="shared" si="570"/>
        <v>529308</v>
      </c>
      <c r="W3882" s="106">
        <f t="shared" si="567"/>
        <v>529308</v>
      </c>
      <c r="X3882" s="106">
        <v>10</v>
      </c>
      <c r="Y3882" s="107" t="s">
        <v>35</v>
      </c>
      <c r="Z3882" s="22">
        <v>0.02</v>
      </c>
    </row>
    <row r="3883" spans="1:26" s="5" customFormat="1" ht="35.25" customHeight="1" thickBot="1" x14ac:dyDescent="0.25">
      <c r="A3883" s="131"/>
      <c r="B3883" s="20" t="s">
        <v>339</v>
      </c>
      <c r="C3883" s="20" t="s">
        <v>742</v>
      </c>
      <c r="D3883" s="20"/>
      <c r="E3883" s="20"/>
      <c r="F3883" s="20"/>
      <c r="G3883" s="20"/>
      <c r="H3883" s="106"/>
      <c r="I3883" s="20"/>
      <c r="J3883" s="106"/>
      <c r="K3883" s="20">
        <v>2</v>
      </c>
      <c r="L3883" s="11" t="s">
        <v>33</v>
      </c>
      <c r="M3883" s="20" t="s">
        <v>37</v>
      </c>
      <c r="N3883" s="20">
        <v>2</v>
      </c>
      <c r="O3883" s="20">
        <v>108</v>
      </c>
      <c r="P3883" s="116">
        <v>100</v>
      </c>
      <c r="Q3883" s="106">
        <v>8450</v>
      </c>
      <c r="R3883" s="106">
        <f>O3883*Q3883</f>
        <v>912600</v>
      </c>
      <c r="S3883" s="20">
        <v>11</v>
      </c>
      <c r="T3883" s="20">
        <v>12</v>
      </c>
      <c r="U3883" s="106">
        <f>R3883*(100-T3883)%</f>
        <v>803088</v>
      </c>
      <c r="V3883" s="106">
        <f t="shared" si="570"/>
        <v>803088</v>
      </c>
      <c r="W3883" s="106">
        <f t="shared" si="567"/>
        <v>803088</v>
      </c>
      <c r="X3883" s="106">
        <v>10</v>
      </c>
      <c r="Y3883" s="107" t="s">
        <v>35</v>
      </c>
      <c r="Z3883" s="22">
        <v>0.02</v>
      </c>
    </row>
    <row r="3884" spans="1:26" s="5" customFormat="1" ht="28.5" customHeight="1" thickBot="1" x14ac:dyDescent="0.25">
      <c r="A3884" s="129">
        <v>3313</v>
      </c>
      <c r="B3884" s="20" t="s">
        <v>339</v>
      </c>
      <c r="C3884" s="20" t="s">
        <v>743</v>
      </c>
      <c r="D3884" s="20">
        <v>1</v>
      </c>
      <c r="E3884" s="20">
        <v>0</v>
      </c>
      <c r="F3884" s="20">
        <v>0</v>
      </c>
      <c r="G3884" s="20">
        <f>VLOOKUP(C3884,'[2]คำนวณภาษีทั้ง อปท.'!$P:$AA,12,0)</f>
        <v>2</v>
      </c>
      <c r="H3884" s="106">
        <f>SUM(D3884*400)+(E3884*100)+F3884</f>
        <v>400</v>
      </c>
      <c r="I3884" s="20">
        <v>100</v>
      </c>
      <c r="J3884" s="106">
        <f>H3884*I3884</f>
        <v>40000</v>
      </c>
      <c r="K3884" s="20">
        <v>2</v>
      </c>
      <c r="L3884" s="11"/>
      <c r="M3884" s="20"/>
      <c r="N3884" s="20">
        <v>2</v>
      </c>
      <c r="O3884" s="20"/>
      <c r="P3884" s="116">
        <v>100</v>
      </c>
      <c r="Q3884" s="106"/>
      <c r="R3884" s="106"/>
      <c r="S3884" s="20"/>
      <c r="T3884" s="20"/>
      <c r="U3884" s="106"/>
      <c r="V3884" s="106">
        <f t="shared" si="570"/>
        <v>40000</v>
      </c>
      <c r="W3884" s="106">
        <f t="shared" si="567"/>
        <v>40000</v>
      </c>
      <c r="X3884" s="107" t="s">
        <v>35</v>
      </c>
      <c r="Y3884" s="107">
        <f>W3884</f>
        <v>40000</v>
      </c>
      <c r="Z3884" s="22">
        <v>0.02</v>
      </c>
    </row>
    <row r="3885" spans="1:26" s="5" customFormat="1" ht="48.75" customHeight="1" thickBot="1" x14ac:dyDescent="0.25">
      <c r="A3885" s="131"/>
      <c r="B3885" s="20" t="s">
        <v>339</v>
      </c>
      <c r="C3885" s="20" t="s">
        <v>743</v>
      </c>
      <c r="D3885" s="20"/>
      <c r="E3885" s="20"/>
      <c r="F3885" s="20"/>
      <c r="G3885" s="20"/>
      <c r="H3885" s="106"/>
      <c r="I3885" s="20"/>
      <c r="J3885" s="106"/>
      <c r="K3885" s="20">
        <v>2</v>
      </c>
      <c r="L3885" s="11" t="s">
        <v>33</v>
      </c>
      <c r="M3885" s="14" t="s">
        <v>34</v>
      </c>
      <c r="N3885" s="20">
        <v>2</v>
      </c>
      <c r="O3885" s="20">
        <v>162</v>
      </c>
      <c r="P3885" s="116">
        <v>100</v>
      </c>
      <c r="Q3885" s="106">
        <v>8450</v>
      </c>
      <c r="R3885" s="106">
        <f>O3885*Q3885</f>
        <v>1368900</v>
      </c>
      <c r="S3885" s="20">
        <v>31</v>
      </c>
      <c r="T3885" s="20">
        <v>85</v>
      </c>
      <c r="U3885" s="106">
        <f>R3885*(100-T3885)%</f>
        <v>205335</v>
      </c>
      <c r="V3885" s="106">
        <f t="shared" si="570"/>
        <v>205335</v>
      </c>
      <c r="W3885" s="106">
        <f t="shared" si="567"/>
        <v>205335</v>
      </c>
      <c r="X3885" s="106">
        <v>10</v>
      </c>
      <c r="Y3885" s="107" t="s">
        <v>35</v>
      </c>
      <c r="Z3885" s="22">
        <v>0.02</v>
      </c>
    </row>
    <row r="3886" spans="1:26" s="5" customFormat="1" ht="28.5" customHeight="1" thickBot="1" x14ac:dyDescent="0.25">
      <c r="A3886" s="20">
        <v>3314</v>
      </c>
      <c r="B3886" s="20" t="s">
        <v>339</v>
      </c>
      <c r="C3886" s="20" t="s">
        <v>744</v>
      </c>
      <c r="D3886" s="20">
        <v>5</v>
      </c>
      <c r="E3886" s="20">
        <v>0</v>
      </c>
      <c r="F3886" s="20">
        <v>29</v>
      </c>
      <c r="G3886" s="20">
        <v>1</v>
      </c>
      <c r="H3886" s="106">
        <f t="shared" si="571"/>
        <v>2029</v>
      </c>
      <c r="I3886" s="20">
        <v>100</v>
      </c>
      <c r="J3886" s="106">
        <f t="shared" ref="J3886:J3897" si="574">H3886*I3886</f>
        <v>202900</v>
      </c>
      <c r="K3886" s="20">
        <v>2</v>
      </c>
      <c r="L3886" s="20"/>
      <c r="M3886" s="20"/>
      <c r="N3886" s="20">
        <v>1</v>
      </c>
      <c r="O3886" s="20"/>
      <c r="P3886" s="116">
        <v>100</v>
      </c>
      <c r="Q3886" s="106"/>
      <c r="R3886" s="106"/>
      <c r="S3886" s="20"/>
      <c r="T3886" s="20"/>
      <c r="U3886" s="106"/>
      <c r="V3886" s="106">
        <f t="shared" si="570"/>
        <v>202900</v>
      </c>
      <c r="W3886" s="106">
        <f t="shared" si="567"/>
        <v>202900</v>
      </c>
      <c r="X3886" s="107" t="s">
        <v>35</v>
      </c>
      <c r="Y3886" s="107">
        <f t="shared" ref="Y3886:Y3897" si="575">W3886</f>
        <v>202900</v>
      </c>
      <c r="Z3886" s="22">
        <v>0.01</v>
      </c>
    </row>
    <row r="3887" spans="1:26" s="5" customFormat="1" ht="28.5" customHeight="1" thickBot="1" x14ac:dyDescent="0.25">
      <c r="A3887" s="20">
        <v>3315</v>
      </c>
      <c r="B3887" s="20" t="s">
        <v>339</v>
      </c>
      <c r="C3887" s="20" t="s">
        <v>745</v>
      </c>
      <c r="D3887" s="20">
        <v>8</v>
      </c>
      <c r="E3887" s="20">
        <v>0</v>
      </c>
      <c r="F3887" s="20">
        <v>0</v>
      </c>
      <c r="G3887" s="20">
        <v>1</v>
      </c>
      <c r="H3887" s="106">
        <f t="shared" si="571"/>
        <v>3200</v>
      </c>
      <c r="I3887" s="20">
        <v>100</v>
      </c>
      <c r="J3887" s="106">
        <f t="shared" si="574"/>
        <v>320000</v>
      </c>
      <c r="K3887" s="20">
        <v>2</v>
      </c>
      <c r="L3887" s="20"/>
      <c r="M3887" s="20"/>
      <c r="N3887" s="20">
        <v>1</v>
      </c>
      <c r="O3887" s="20"/>
      <c r="P3887" s="116">
        <v>100</v>
      </c>
      <c r="Q3887" s="106"/>
      <c r="R3887" s="106"/>
      <c r="S3887" s="20"/>
      <c r="T3887" s="20"/>
      <c r="U3887" s="106"/>
      <c r="V3887" s="106">
        <f t="shared" si="570"/>
        <v>320000</v>
      </c>
      <c r="W3887" s="106">
        <f t="shared" si="567"/>
        <v>320000</v>
      </c>
      <c r="X3887" s="107" t="s">
        <v>35</v>
      </c>
      <c r="Y3887" s="107">
        <f t="shared" si="575"/>
        <v>320000</v>
      </c>
      <c r="Z3887" s="22">
        <v>0.01</v>
      </c>
    </row>
    <row r="3888" spans="1:26" s="5" customFormat="1" ht="28.5" customHeight="1" thickBot="1" x14ac:dyDescent="0.25">
      <c r="A3888" s="20">
        <v>3316</v>
      </c>
      <c r="B3888" s="20" t="s">
        <v>339</v>
      </c>
      <c r="C3888" s="20" t="s">
        <v>746</v>
      </c>
      <c r="D3888" s="20">
        <v>1</v>
      </c>
      <c r="E3888" s="20">
        <v>2</v>
      </c>
      <c r="F3888" s="20">
        <v>25</v>
      </c>
      <c r="G3888" s="20">
        <v>1</v>
      </c>
      <c r="H3888" s="106">
        <f t="shared" si="571"/>
        <v>625</v>
      </c>
      <c r="I3888" s="20">
        <v>100</v>
      </c>
      <c r="J3888" s="106">
        <f t="shared" si="574"/>
        <v>62500</v>
      </c>
      <c r="K3888" s="20">
        <v>2</v>
      </c>
      <c r="L3888" s="20"/>
      <c r="M3888" s="20"/>
      <c r="N3888" s="20">
        <v>1</v>
      </c>
      <c r="O3888" s="20"/>
      <c r="P3888" s="116">
        <v>100</v>
      </c>
      <c r="Q3888" s="106"/>
      <c r="R3888" s="106"/>
      <c r="S3888" s="20"/>
      <c r="T3888" s="20"/>
      <c r="U3888" s="106"/>
      <c r="V3888" s="106">
        <f t="shared" si="570"/>
        <v>62500</v>
      </c>
      <c r="W3888" s="106">
        <f t="shared" si="567"/>
        <v>62500</v>
      </c>
      <c r="X3888" s="107" t="s">
        <v>35</v>
      </c>
      <c r="Y3888" s="107">
        <f t="shared" si="575"/>
        <v>62500</v>
      </c>
      <c r="Z3888" s="22">
        <v>0.01</v>
      </c>
    </row>
    <row r="3889" spans="1:26" s="5" customFormat="1" ht="28.5" customHeight="1" thickBot="1" x14ac:dyDescent="0.25">
      <c r="A3889" s="20">
        <v>3317</v>
      </c>
      <c r="B3889" s="20" t="s">
        <v>339</v>
      </c>
      <c r="C3889" s="20" t="s">
        <v>747</v>
      </c>
      <c r="D3889" s="20">
        <v>13</v>
      </c>
      <c r="E3889" s="20">
        <v>3</v>
      </c>
      <c r="F3889" s="20">
        <v>0</v>
      </c>
      <c r="G3889" s="20">
        <v>1</v>
      </c>
      <c r="H3889" s="106">
        <f t="shared" si="571"/>
        <v>5500</v>
      </c>
      <c r="I3889" s="20">
        <v>100</v>
      </c>
      <c r="J3889" s="106">
        <f t="shared" si="574"/>
        <v>550000</v>
      </c>
      <c r="K3889" s="20">
        <v>2</v>
      </c>
      <c r="L3889" s="20"/>
      <c r="M3889" s="20"/>
      <c r="N3889" s="20">
        <v>1</v>
      </c>
      <c r="O3889" s="20"/>
      <c r="P3889" s="116">
        <v>100</v>
      </c>
      <c r="Q3889" s="106"/>
      <c r="R3889" s="106"/>
      <c r="S3889" s="20"/>
      <c r="T3889" s="20"/>
      <c r="U3889" s="106"/>
      <c r="V3889" s="106">
        <f t="shared" si="570"/>
        <v>550000</v>
      </c>
      <c r="W3889" s="106">
        <f t="shared" si="567"/>
        <v>550000</v>
      </c>
      <c r="X3889" s="107" t="s">
        <v>35</v>
      </c>
      <c r="Y3889" s="107">
        <f t="shared" si="575"/>
        <v>550000</v>
      </c>
      <c r="Z3889" s="22">
        <v>0.01</v>
      </c>
    </row>
    <row r="3890" spans="1:26" s="5" customFormat="1" ht="28.5" customHeight="1" thickBot="1" x14ac:dyDescent="0.25">
      <c r="A3890" s="20">
        <v>3318</v>
      </c>
      <c r="B3890" s="20" t="s">
        <v>339</v>
      </c>
      <c r="C3890" s="20" t="s">
        <v>748</v>
      </c>
      <c r="D3890" s="20">
        <v>2</v>
      </c>
      <c r="E3890" s="20">
        <v>2</v>
      </c>
      <c r="F3890" s="20">
        <v>20</v>
      </c>
      <c r="G3890" s="20">
        <v>1</v>
      </c>
      <c r="H3890" s="106">
        <f t="shared" si="571"/>
        <v>1020</v>
      </c>
      <c r="I3890" s="20">
        <v>100</v>
      </c>
      <c r="J3890" s="106">
        <f t="shared" si="574"/>
        <v>102000</v>
      </c>
      <c r="K3890" s="20">
        <v>2</v>
      </c>
      <c r="L3890" s="20"/>
      <c r="M3890" s="20"/>
      <c r="N3890" s="20">
        <v>1</v>
      </c>
      <c r="O3890" s="20"/>
      <c r="P3890" s="116">
        <v>100</v>
      </c>
      <c r="Q3890" s="106"/>
      <c r="R3890" s="106"/>
      <c r="S3890" s="20"/>
      <c r="T3890" s="20"/>
      <c r="U3890" s="106"/>
      <c r="V3890" s="106">
        <f t="shared" si="570"/>
        <v>102000</v>
      </c>
      <c r="W3890" s="106">
        <f t="shared" si="567"/>
        <v>102000</v>
      </c>
      <c r="X3890" s="107" t="s">
        <v>35</v>
      </c>
      <c r="Y3890" s="107">
        <f t="shared" si="575"/>
        <v>102000</v>
      </c>
      <c r="Z3890" s="22">
        <v>0.01</v>
      </c>
    </row>
    <row r="3891" spans="1:26" s="5" customFormat="1" ht="28.5" customHeight="1" thickBot="1" x14ac:dyDescent="0.25">
      <c r="A3891" s="20">
        <v>3319</v>
      </c>
      <c r="B3891" s="20" t="s">
        <v>339</v>
      </c>
      <c r="C3891" s="20" t="s">
        <v>749</v>
      </c>
      <c r="D3891" s="20">
        <v>35</v>
      </c>
      <c r="E3891" s="20">
        <v>0</v>
      </c>
      <c r="F3891" s="20">
        <v>90</v>
      </c>
      <c r="G3891" s="20">
        <v>1</v>
      </c>
      <c r="H3891" s="106">
        <f t="shared" si="571"/>
        <v>14090</v>
      </c>
      <c r="I3891" s="20">
        <v>100</v>
      </c>
      <c r="J3891" s="106">
        <f t="shared" si="574"/>
        <v>1409000</v>
      </c>
      <c r="K3891" s="20">
        <v>2</v>
      </c>
      <c r="L3891" s="20"/>
      <c r="M3891" s="20"/>
      <c r="N3891" s="20">
        <v>1</v>
      </c>
      <c r="O3891" s="20"/>
      <c r="P3891" s="116">
        <v>100</v>
      </c>
      <c r="Q3891" s="106"/>
      <c r="R3891" s="106"/>
      <c r="S3891" s="20"/>
      <c r="T3891" s="20"/>
      <c r="U3891" s="106"/>
      <c r="V3891" s="106">
        <f t="shared" si="570"/>
        <v>1409000</v>
      </c>
      <c r="W3891" s="106">
        <f t="shared" si="567"/>
        <v>1409000</v>
      </c>
      <c r="X3891" s="107" t="s">
        <v>35</v>
      </c>
      <c r="Y3891" s="107">
        <f t="shared" si="575"/>
        <v>1409000</v>
      </c>
      <c r="Z3891" s="22">
        <v>0.01</v>
      </c>
    </row>
    <row r="3892" spans="1:26" s="5" customFormat="1" ht="28.5" customHeight="1" thickBot="1" x14ac:dyDescent="0.25">
      <c r="A3892" s="20">
        <v>3320</v>
      </c>
      <c r="B3892" s="20" t="s">
        <v>339</v>
      </c>
      <c r="C3892" s="20" t="s">
        <v>750</v>
      </c>
      <c r="D3892" s="20">
        <v>16</v>
      </c>
      <c r="E3892" s="20">
        <v>0</v>
      </c>
      <c r="F3892" s="20">
        <v>0</v>
      </c>
      <c r="G3892" s="20">
        <v>1</v>
      </c>
      <c r="H3892" s="106">
        <f t="shared" si="571"/>
        <v>6400</v>
      </c>
      <c r="I3892" s="20">
        <v>100</v>
      </c>
      <c r="J3892" s="106">
        <f t="shared" si="574"/>
        <v>640000</v>
      </c>
      <c r="K3892" s="20">
        <v>2</v>
      </c>
      <c r="L3892" s="20"/>
      <c r="M3892" s="20"/>
      <c r="N3892" s="20">
        <v>1</v>
      </c>
      <c r="O3892" s="20"/>
      <c r="P3892" s="116">
        <v>100</v>
      </c>
      <c r="Q3892" s="106"/>
      <c r="R3892" s="106"/>
      <c r="S3892" s="20"/>
      <c r="T3892" s="20"/>
      <c r="U3892" s="106"/>
      <c r="V3892" s="106">
        <f t="shared" si="570"/>
        <v>640000</v>
      </c>
      <c r="W3892" s="106">
        <f t="shared" si="567"/>
        <v>640000</v>
      </c>
      <c r="X3892" s="107" t="s">
        <v>35</v>
      </c>
      <c r="Y3892" s="107">
        <f t="shared" si="575"/>
        <v>640000</v>
      </c>
      <c r="Z3892" s="22">
        <v>0.01</v>
      </c>
    </row>
    <row r="3893" spans="1:26" s="5" customFormat="1" ht="28.5" customHeight="1" thickBot="1" x14ac:dyDescent="0.25">
      <c r="A3893" s="20">
        <v>3321</v>
      </c>
      <c r="B3893" s="20" t="s">
        <v>339</v>
      </c>
      <c r="C3893" s="20" t="s">
        <v>751</v>
      </c>
      <c r="D3893" s="20">
        <v>1</v>
      </c>
      <c r="E3893" s="20">
        <v>0</v>
      </c>
      <c r="F3893" s="20">
        <v>0</v>
      </c>
      <c r="G3893" s="20">
        <v>1</v>
      </c>
      <c r="H3893" s="106">
        <f t="shared" si="571"/>
        <v>400</v>
      </c>
      <c r="I3893" s="20">
        <v>100</v>
      </c>
      <c r="J3893" s="106">
        <f t="shared" si="574"/>
        <v>40000</v>
      </c>
      <c r="K3893" s="20">
        <v>2</v>
      </c>
      <c r="L3893" s="20"/>
      <c r="M3893" s="20"/>
      <c r="N3893" s="20">
        <v>1</v>
      </c>
      <c r="O3893" s="20"/>
      <c r="P3893" s="116">
        <v>100</v>
      </c>
      <c r="Q3893" s="106"/>
      <c r="R3893" s="106"/>
      <c r="S3893" s="20"/>
      <c r="T3893" s="20"/>
      <c r="U3893" s="106"/>
      <c r="V3893" s="106">
        <f t="shared" si="570"/>
        <v>40000</v>
      </c>
      <c r="W3893" s="106">
        <f t="shared" si="567"/>
        <v>40000</v>
      </c>
      <c r="X3893" s="107" t="s">
        <v>35</v>
      </c>
      <c r="Y3893" s="107">
        <f t="shared" si="575"/>
        <v>40000</v>
      </c>
      <c r="Z3893" s="22">
        <v>0.01</v>
      </c>
    </row>
    <row r="3894" spans="1:26" s="5" customFormat="1" ht="28.5" customHeight="1" thickBot="1" x14ac:dyDescent="0.25">
      <c r="A3894" s="20">
        <v>3322</v>
      </c>
      <c r="B3894" s="20" t="s">
        <v>339</v>
      </c>
      <c r="C3894" s="20" t="s">
        <v>752</v>
      </c>
      <c r="D3894" s="20">
        <v>0</v>
      </c>
      <c r="E3894" s="20">
        <v>0</v>
      </c>
      <c r="F3894" s="20">
        <v>50</v>
      </c>
      <c r="G3894" s="20">
        <v>1</v>
      </c>
      <c r="H3894" s="106">
        <f t="shared" si="571"/>
        <v>50</v>
      </c>
      <c r="I3894" s="20">
        <v>100</v>
      </c>
      <c r="J3894" s="106">
        <f t="shared" si="574"/>
        <v>5000</v>
      </c>
      <c r="K3894" s="20">
        <v>2</v>
      </c>
      <c r="L3894" s="20"/>
      <c r="M3894" s="20"/>
      <c r="N3894" s="20">
        <v>1</v>
      </c>
      <c r="O3894" s="20"/>
      <c r="P3894" s="116">
        <v>100</v>
      </c>
      <c r="Q3894" s="106"/>
      <c r="R3894" s="106"/>
      <c r="S3894" s="20"/>
      <c r="T3894" s="20"/>
      <c r="U3894" s="106"/>
      <c r="V3894" s="106">
        <f t="shared" si="570"/>
        <v>5000</v>
      </c>
      <c r="W3894" s="106">
        <f t="shared" si="567"/>
        <v>5000</v>
      </c>
      <c r="X3894" s="107" t="s">
        <v>35</v>
      </c>
      <c r="Y3894" s="107">
        <f t="shared" si="575"/>
        <v>5000</v>
      </c>
      <c r="Z3894" s="22">
        <v>0.01</v>
      </c>
    </row>
    <row r="3895" spans="1:26" s="5" customFormat="1" ht="28.5" customHeight="1" thickBot="1" x14ac:dyDescent="0.25">
      <c r="A3895" s="20">
        <v>3323</v>
      </c>
      <c r="B3895" s="20" t="s">
        <v>339</v>
      </c>
      <c r="C3895" s="20" t="s">
        <v>753</v>
      </c>
      <c r="D3895" s="20">
        <v>5</v>
      </c>
      <c r="E3895" s="20">
        <v>0</v>
      </c>
      <c r="F3895" s="20">
        <v>0</v>
      </c>
      <c r="G3895" s="20">
        <v>1</v>
      </c>
      <c r="H3895" s="106">
        <f t="shared" si="571"/>
        <v>2000</v>
      </c>
      <c r="I3895" s="20">
        <v>100</v>
      </c>
      <c r="J3895" s="106">
        <f t="shared" si="574"/>
        <v>200000</v>
      </c>
      <c r="K3895" s="20">
        <v>2</v>
      </c>
      <c r="L3895" s="20"/>
      <c r="M3895" s="20"/>
      <c r="N3895" s="20">
        <v>1</v>
      </c>
      <c r="O3895" s="20"/>
      <c r="P3895" s="116">
        <v>100</v>
      </c>
      <c r="Q3895" s="106"/>
      <c r="R3895" s="106"/>
      <c r="S3895" s="20"/>
      <c r="T3895" s="20"/>
      <c r="U3895" s="106"/>
      <c r="V3895" s="106">
        <f t="shared" si="570"/>
        <v>200000</v>
      </c>
      <c r="W3895" s="106">
        <f t="shared" si="567"/>
        <v>200000</v>
      </c>
      <c r="X3895" s="107" t="s">
        <v>35</v>
      </c>
      <c r="Y3895" s="107">
        <f t="shared" si="575"/>
        <v>200000</v>
      </c>
      <c r="Z3895" s="22">
        <v>0.01</v>
      </c>
    </row>
    <row r="3896" spans="1:26" s="5" customFormat="1" ht="28.5" customHeight="1" thickBot="1" x14ac:dyDescent="0.25">
      <c r="A3896" s="20">
        <v>3324</v>
      </c>
      <c r="B3896" s="20" t="s">
        <v>339</v>
      </c>
      <c r="C3896" s="20" t="s">
        <v>754</v>
      </c>
      <c r="D3896" s="20">
        <v>10</v>
      </c>
      <c r="E3896" s="20">
        <v>0</v>
      </c>
      <c r="F3896" s="20">
        <v>0</v>
      </c>
      <c r="G3896" s="20">
        <v>1</v>
      </c>
      <c r="H3896" s="106">
        <f t="shared" si="571"/>
        <v>4000</v>
      </c>
      <c r="I3896" s="20">
        <v>100</v>
      </c>
      <c r="J3896" s="106">
        <f t="shared" si="574"/>
        <v>400000</v>
      </c>
      <c r="K3896" s="20">
        <v>2</v>
      </c>
      <c r="L3896" s="20"/>
      <c r="M3896" s="20"/>
      <c r="N3896" s="20">
        <v>1</v>
      </c>
      <c r="O3896" s="20"/>
      <c r="P3896" s="116">
        <v>100</v>
      </c>
      <c r="Q3896" s="106"/>
      <c r="R3896" s="106"/>
      <c r="S3896" s="20"/>
      <c r="T3896" s="20"/>
      <c r="U3896" s="106"/>
      <c r="V3896" s="106">
        <f t="shared" si="570"/>
        <v>400000</v>
      </c>
      <c r="W3896" s="106">
        <f t="shared" si="567"/>
        <v>400000</v>
      </c>
      <c r="X3896" s="107" t="s">
        <v>35</v>
      </c>
      <c r="Y3896" s="107">
        <f t="shared" si="575"/>
        <v>400000</v>
      </c>
      <c r="Z3896" s="22">
        <v>0.01</v>
      </c>
    </row>
    <row r="3897" spans="1:26" s="5" customFormat="1" ht="28.5" customHeight="1" thickBot="1" x14ac:dyDescent="0.25">
      <c r="A3897" s="129">
        <v>3325</v>
      </c>
      <c r="B3897" s="20" t="s">
        <v>339</v>
      </c>
      <c r="C3897" s="20" t="s">
        <v>755</v>
      </c>
      <c r="D3897" s="20">
        <v>0</v>
      </c>
      <c r="E3897" s="20">
        <v>0</v>
      </c>
      <c r="F3897" s="20">
        <v>50</v>
      </c>
      <c r="G3897" s="20">
        <f>VLOOKUP(C3897,'[2]คำนวณภาษีทั้ง อปท.'!$P:$AA,12,0)</f>
        <v>2</v>
      </c>
      <c r="H3897" s="106">
        <f t="shared" si="571"/>
        <v>50</v>
      </c>
      <c r="I3897" s="20">
        <v>100</v>
      </c>
      <c r="J3897" s="106">
        <f t="shared" si="574"/>
        <v>5000</v>
      </c>
      <c r="K3897" s="20">
        <v>2</v>
      </c>
      <c r="L3897" s="20"/>
      <c r="M3897" s="20"/>
      <c r="N3897" s="20">
        <v>2</v>
      </c>
      <c r="O3897" s="20"/>
      <c r="P3897" s="116">
        <v>100</v>
      </c>
      <c r="Q3897" s="106"/>
      <c r="R3897" s="106"/>
      <c r="S3897" s="20"/>
      <c r="T3897" s="20"/>
      <c r="U3897" s="106"/>
      <c r="V3897" s="106">
        <f t="shared" si="570"/>
        <v>5000</v>
      </c>
      <c r="W3897" s="106">
        <f t="shared" si="567"/>
        <v>5000</v>
      </c>
      <c r="X3897" s="107" t="s">
        <v>35</v>
      </c>
      <c r="Y3897" s="107">
        <f t="shared" si="575"/>
        <v>5000</v>
      </c>
      <c r="Z3897" s="22">
        <v>0.02</v>
      </c>
    </row>
    <row r="3898" spans="1:26" s="5" customFormat="1" ht="43.5" customHeight="1" thickBot="1" x14ac:dyDescent="0.25">
      <c r="A3898" s="131"/>
      <c r="B3898" s="20" t="s">
        <v>339</v>
      </c>
      <c r="C3898" s="20" t="s">
        <v>755</v>
      </c>
      <c r="D3898" s="20"/>
      <c r="E3898" s="20"/>
      <c r="F3898" s="20"/>
      <c r="G3898" s="20"/>
      <c r="H3898" s="106"/>
      <c r="I3898" s="20"/>
      <c r="J3898" s="106"/>
      <c r="K3898" s="20">
        <v>2</v>
      </c>
      <c r="L3898" s="11" t="s">
        <v>33</v>
      </c>
      <c r="M3898" s="20" t="s">
        <v>37</v>
      </c>
      <c r="N3898" s="20">
        <v>2</v>
      </c>
      <c r="O3898" s="20">
        <v>36</v>
      </c>
      <c r="P3898" s="116">
        <v>100</v>
      </c>
      <c r="Q3898" s="16">
        <v>8450</v>
      </c>
      <c r="R3898" s="106">
        <f>O3898*Q3898</f>
        <v>304200</v>
      </c>
      <c r="S3898" s="20">
        <v>35</v>
      </c>
      <c r="T3898" s="20">
        <v>60</v>
      </c>
      <c r="U3898" s="106">
        <f>R3898*(100-T3898)%</f>
        <v>121680</v>
      </c>
      <c r="V3898" s="106">
        <f t="shared" si="570"/>
        <v>121680</v>
      </c>
      <c r="W3898" s="106">
        <f t="shared" si="567"/>
        <v>121680</v>
      </c>
      <c r="X3898" s="106">
        <v>10</v>
      </c>
      <c r="Y3898" s="107" t="s">
        <v>35</v>
      </c>
      <c r="Z3898" s="22">
        <v>0.02</v>
      </c>
    </row>
    <row r="3899" spans="1:26" s="5" customFormat="1" ht="28.5" customHeight="1" thickBot="1" x14ac:dyDescent="0.25">
      <c r="A3899" s="20">
        <v>3326</v>
      </c>
      <c r="B3899" s="20" t="s">
        <v>339</v>
      </c>
      <c r="C3899" s="20" t="s">
        <v>756</v>
      </c>
      <c r="D3899" s="20">
        <v>5</v>
      </c>
      <c r="E3899" s="20">
        <v>0</v>
      </c>
      <c r="F3899" s="20">
        <v>0</v>
      </c>
      <c r="G3899" s="20">
        <v>1</v>
      </c>
      <c r="H3899" s="106">
        <f t="shared" si="571"/>
        <v>2000</v>
      </c>
      <c r="I3899" s="20">
        <v>100</v>
      </c>
      <c r="J3899" s="106">
        <f>H3899*I3899</f>
        <v>200000</v>
      </c>
      <c r="K3899" s="20">
        <v>2</v>
      </c>
      <c r="L3899" s="20"/>
      <c r="M3899" s="20"/>
      <c r="N3899" s="20">
        <v>1</v>
      </c>
      <c r="O3899" s="20"/>
      <c r="P3899" s="116">
        <v>100</v>
      </c>
      <c r="Q3899" s="106"/>
      <c r="R3899" s="106"/>
      <c r="S3899" s="20"/>
      <c r="T3899" s="20"/>
      <c r="U3899" s="106"/>
      <c r="V3899" s="106">
        <f t="shared" si="570"/>
        <v>200000</v>
      </c>
      <c r="W3899" s="106">
        <f t="shared" si="567"/>
        <v>200000</v>
      </c>
      <c r="X3899" s="107" t="s">
        <v>35</v>
      </c>
      <c r="Y3899" s="107">
        <f>W3899</f>
        <v>200000</v>
      </c>
      <c r="Z3899" s="22">
        <v>0.01</v>
      </c>
    </row>
    <row r="3900" spans="1:26" s="5" customFormat="1" ht="28.5" customHeight="1" thickBot="1" x14ac:dyDescent="0.25">
      <c r="A3900" s="20">
        <v>3327</v>
      </c>
      <c r="B3900" s="20" t="s">
        <v>339</v>
      </c>
      <c r="C3900" s="20" t="s">
        <v>757</v>
      </c>
      <c r="D3900" s="20">
        <v>2</v>
      </c>
      <c r="E3900" s="20">
        <v>0</v>
      </c>
      <c r="F3900" s="20">
        <v>0</v>
      </c>
      <c r="G3900" s="20">
        <v>1</v>
      </c>
      <c r="H3900" s="106">
        <f t="shared" si="571"/>
        <v>800</v>
      </c>
      <c r="I3900" s="20">
        <v>100</v>
      </c>
      <c r="J3900" s="106">
        <f>H3900*I3900</f>
        <v>80000</v>
      </c>
      <c r="K3900" s="20">
        <v>2</v>
      </c>
      <c r="L3900" s="20"/>
      <c r="M3900" s="20"/>
      <c r="N3900" s="20">
        <v>1</v>
      </c>
      <c r="O3900" s="20"/>
      <c r="P3900" s="116">
        <v>100</v>
      </c>
      <c r="Q3900" s="106"/>
      <c r="R3900" s="106"/>
      <c r="S3900" s="20"/>
      <c r="T3900" s="20"/>
      <c r="U3900" s="106"/>
      <c r="V3900" s="106">
        <f t="shared" si="570"/>
        <v>80000</v>
      </c>
      <c r="W3900" s="106">
        <f t="shared" si="567"/>
        <v>80000</v>
      </c>
      <c r="X3900" s="107" t="s">
        <v>35</v>
      </c>
      <c r="Y3900" s="107">
        <f>W3900</f>
        <v>80000</v>
      </c>
      <c r="Z3900" s="22">
        <v>0.01</v>
      </c>
    </row>
    <row r="3901" spans="1:26" s="5" customFormat="1" ht="28.5" customHeight="1" thickBot="1" x14ac:dyDescent="0.25">
      <c r="A3901" s="129">
        <v>3328</v>
      </c>
      <c r="B3901" s="20" t="s">
        <v>339</v>
      </c>
      <c r="C3901" s="20" t="s">
        <v>758</v>
      </c>
      <c r="D3901" s="20">
        <v>0</v>
      </c>
      <c r="E3901" s="20">
        <v>1</v>
      </c>
      <c r="F3901" s="20">
        <v>0</v>
      </c>
      <c r="G3901" s="20">
        <f>VLOOKUP(C3901,'[2]คำนวณภาษีทั้ง อปท.'!$P:$AA,12,0)</f>
        <v>2</v>
      </c>
      <c r="H3901" s="106">
        <f t="shared" si="571"/>
        <v>100</v>
      </c>
      <c r="I3901" s="20">
        <v>100</v>
      </c>
      <c r="J3901" s="106">
        <f>H3901*I3901</f>
        <v>10000</v>
      </c>
      <c r="K3901" s="20">
        <v>2</v>
      </c>
      <c r="L3901" s="20"/>
      <c r="M3901" s="20"/>
      <c r="N3901" s="20">
        <v>2</v>
      </c>
      <c r="O3901" s="20"/>
      <c r="P3901" s="116">
        <v>100</v>
      </c>
      <c r="Q3901" s="106"/>
      <c r="R3901" s="106"/>
      <c r="S3901" s="20"/>
      <c r="T3901" s="20"/>
      <c r="U3901" s="106"/>
      <c r="V3901" s="106">
        <f t="shared" si="570"/>
        <v>10000</v>
      </c>
      <c r="W3901" s="106">
        <f t="shared" si="567"/>
        <v>10000</v>
      </c>
      <c r="X3901" s="107" t="s">
        <v>35</v>
      </c>
      <c r="Y3901" s="107">
        <f>W3901</f>
        <v>10000</v>
      </c>
      <c r="Z3901" s="22">
        <v>0.02</v>
      </c>
    </row>
    <row r="3902" spans="1:26" s="5" customFormat="1" ht="45.75" customHeight="1" thickBot="1" x14ac:dyDescent="0.25">
      <c r="A3902" s="131"/>
      <c r="B3902" s="20" t="s">
        <v>339</v>
      </c>
      <c r="C3902" s="20" t="s">
        <v>758</v>
      </c>
      <c r="D3902" s="20"/>
      <c r="E3902" s="20"/>
      <c r="F3902" s="20"/>
      <c r="G3902" s="20"/>
      <c r="H3902" s="106"/>
      <c r="I3902" s="20"/>
      <c r="J3902" s="106"/>
      <c r="K3902" s="20">
        <v>2</v>
      </c>
      <c r="L3902" s="11" t="s">
        <v>33</v>
      </c>
      <c r="M3902" s="14" t="s">
        <v>34</v>
      </c>
      <c r="N3902" s="20">
        <v>2</v>
      </c>
      <c r="O3902" s="20">
        <v>216</v>
      </c>
      <c r="P3902" s="116">
        <v>100</v>
      </c>
      <c r="Q3902" s="106">
        <v>8450</v>
      </c>
      <c r="R3902" s="106">
        <f>O3902*Q3902</f>
        <v>1825200</v>
      </c>
      <c r="S3902" s="20">
        <v>46</v>
      </c>
      <c r="T3902" s="20">
        <v>85</v>
      </c>
      <c r="U3902" s="106">
        <f>R3902*(100-T3902)%</f>
        <v>273780</v>
      </c>
      <c r="V3902" s="106">
        <f t="shared" si="570"/>
        <v>273780</v>
      </c>
      <c r="W3902" s="106">
        <f t="shared" si="567"/>
        <v>273780</v>
      </c>
      <c r="X3902" s="106">
        <v>10</v>
      </c>
      <c r="Y3902" s="107" t="s">
        <v>35</v>
      </c>
      <c r="Z3902" s="22">
        <v>0.02</v>
      </c>
    </row>
    <row r="3903" spans="1:26" s="5" customFormat="1" ht="28.5" customHeight="1" thickBot="1" x14ac:dyDescent="0.25">
      <c r="A3903" s="20">
        <v>3329</v>
      </c>
      <c r="B3903" s="20" t="s">
        <v>339</v>
      </c>
      <c r="C3903" s="20" t="s">
        <v>759</v>
      </c>
      <c r="D3903" s="20">
        <v>0</v>
      </c>
      <c r="E3903" s="20">
        <v>1</v>
      </c>
      <c r="F3903" s="20">
        <v>40</v>
      </c>
      <c r="G3903" s="20">
        <v>1</v>
      </c>
      <c r="H3903" s="106">
        <f t="shared" si="571"/>
        <v>140</v>
      </c>
      <c r="I3903" s="20">
        <v>100</v>
      </c>
      <c r="J3903" s="106">
        <f>H3903*I3903</f>
        <v>14000</v>
      </c>
      <c r="K3903" s="20">
        <v>2</v>
      </c>
      <c r="L3903" s="20"/>
      <c r="M3903" s="20"/>
      <c r="N3903" s="20">
        <v>1</v>
      </c>
      <c r="O3903" s="20"/>
      <c r="P3903" s="116">
        <v>100</v>
      </c>
      <c r="Q3903" s="106"/>
      <c r="R3903" s="106"/>
      <c r="S3903" s="20"/>
      <c r="T3903" s="20"/>
      <c r="U3903" s="106"/>
      <c r="V3903" s="106">
        <f t="shared" si="570"/>
        <v>14000</v>
      </c>
      <c r="W3903" s="106">
        <f t="shared" si="567"/>
        <v>14000</v>
      </c>
      <c r="X3903" s="107" t="s">
        <v>35</v>
      </c>
      <c r="Y3903" s="107">
        <f>W3903</f>
        <v>14000</v>
      </c>
      <c r="Z3903" s="22">
        <v>0.01</v>
      </c>
    </row>
    <row r="3904" spans="1:26" s="5" customFormat="1" ht="28.5" customHeight="1" thickBot="1" x14ac:dyDescent="0.25">
      <c r="A3904" s="20">
        <v>3330</v>
      </c>
      <c r="B3904" s="20" t="s">
        <v>339</v>
      </c>
      <c r="C3904" s="20" t="s">
        <v>760</v>
      </c>
      <c r="D3904" s="20">
        <v>8</v>
      </c>
      <c r="E3904" s="20">
        <v>0</v>
      </c>
      <c r="F3904" s="20">
        <v>0</v>
      </c>
      <c r="G3904" s="20">
        <v>1</v>
      </c>
      <c r="H3904" s="106">
        <f t="shared" si="571"/>
        <v>3200</v>
      </c>
      <c r="I3904" s="20">
        <v>100</v>
      </c>
      <c r="J3904" s="106">
        <f>H3904*I3904</f>
        <v>320000</v>
      </c>
      <c r="K3904" s="20">
        <v>2</v>
      </c>
      <c r="L3904" s="20"/>
      <c r="M3904" s="20"/>
      <c r="N3904" s="20">
        <v>1</v>
      </c>
      <c r="O3904" s="20"/>
      <c r="P3904" s="116">
        <v>100</v>
      </c>
      <c r="Q3904" s="106"/>
      <c r="R3904" s="106"/>
      <c r="S3904" s="20"/>
      <c r="T3904" s="20"/>
      <c r="U3904" s="106"/>
      <c r="V3904" s="106">
        <f t="shared" si="570"/>
        <v>320000</v>
      </c>
      <c r="W3904" s="106">
        <f t="shared" si="567"/>
        <v>320000</v>
      </c>
      <c r="X3904" s="107" t="s">
        <v>35</v>
      </c>
      <c r="Y3904" s="107">
        <f>W3904</f>
        <v>320000</v>
      </c>
      <c r="Z3904" s="22">
        <v>0.01</v>
      </c>
    </row>
    <row r="3905" spans="1:26" s="5" customFormat="1" ht="28.5" customHeight="1" thickBot="1" x14ac:dyDescent="0.25">
      <c r="A3905" s="129">
        <v>3331</v>
      </c>
      <c r="B3905" s="20" t="s">
        <v>339</v>
      </c>
      <c r="C3905" s="20" t="s">
        <v>761</v>
      </c>
      <c r="D3905" s="20">
        <v>0</v>
      </c>
      <c r="E3905" s="20">
        <v>2</v>
      </c>
      <c r="F3905" s="20">
        <v>0</v>
      </c>
      <c r="G3905" s="20">
        <f>VLOOKUP(C3905,'[2]คำนวณภาษีทั้ง อปท.'!$P:$AA,12,0)</f>
        <v>2</v>
      </c>
      <c r="H3905" s="106">
        <f t="shared" si="571"/>
        <v>200</v>
      </c>
      <c r="I3905" s="20">
        <v>100</v>
      </c>
      <c r="J3905" s="106">
        <f>H3905*I3905</f>
        <v>20000</v>
      </c>
      <c r="K3905" s="20">
        <v>2</v>
      </c>
      <c r="L3905" s="20"/>
      <c r="M3905" s="20"/>
      <c r="N3905" s="20">
        <v>2</v>
      </c>
      <c r="O3905" s="20"/>
      <c r="P3905" s="116">
        <v>100</v>
      </c>
      <c r="Q3905" s="106"/>
      <c r="R3905" s="106"/>
      <c r="S3905" s="20"/>
      <c r="T3905" s="20"/>
      <c r="U3905" s="106"/>
      <c r="V3905" s="106">
        <f t="shared" si="570"/>
        <v>20000</v>
      </c>
      <c r="W3905" s="106">
        <f t="shared" si="567"/>
        <v>20000</v>
      </c>
      <c r="X3905" s="107" t="s">
        <v>35</v>
      </c>
      <c r="Y3905" s="107">
        <f>W3905</f>
        <v>20000</v>
      </c>
      <c r="Z3905" s="22">
        <v>0.02</v>
      </c>
    </row>
    <row r="3906" spans="1:26" s="5" customFormat="1" ht="39" customHeight="1" thickBot="1" x14ac:dyDescent="0.25">
      <c r="A3906" s="131"/>
      <c r="B3906" s="20" t="s">
        <v>339</v>
      </c>
      <c r="C3906" s="20" t="s">
        <v>761</v>
      </c>
      <c r="D3906" s="20"/>
      <c r="E3906" s="20"/>
      <c r="F3906" s="20"/>
      <c r="G3906" s="20"/>
      <c r="H3906" s="106"/>
      <c r="I3906" s="20"/>
      <c r="J3906" s="106"/>
      <c r="K3906" s="20">
        <v>2</v>
      </c>
      <c r="L3906" s="11" t="s">
        <v>33</v>
      </c>
      <c r="M3906" s="14" t="s">
        <v>34</v>
      </c>
      <c r="N3906" s="20">
        <v>2</v>
      </c>
      <c r="O3906" s="20">
        <v>54</v>
      </c>
      <c r="P3906" s="116">
        <v>100</v>
      </c>
      <c r="Q3906" s="106">
        <v>8450</v>
      </c>
      <c r="R3906" s="106">
        <f>O3906*Q3906</f>
        <v>456300</v>
      </c>
      <c r="S3906" s="20">
        <v>22</v>
      </c>
      <c r="T3906" s="20">
        <v>85</v>
      </c>
      <c r="U3906" s="106">
        <f>R3906*(100-T3906)%</f>
        <v>68445</v>
      </c>
      <c r="V3906" s="106">
        <f t="shared" si="570"/>
        <v>68445</v>
      </c>
      <c r="W3906" s="106">
        <f t="shared" si="567"/>
        <v>68445</v>
      </c>
      <c r="X3906" s="107">
        <v>10</v>
      </c>
      <c r="Y3906" s="107" t="s">
        <v>35</v>
      </c>
      <c r="Z3906" s="22">
        <v>0.02</v>
      </c>
    </row>
    <row r="3907" spans="1:26" s="5" customFormat="1" ht="28.5" customHeight="1" thickBot="1" x14ac:dyDescent="0.25">
      <c r="A3907" s="129">
        <v>3332</v>
      </c>
      <c r="B3907" s="20" t="s">
        <v>339</v>
      </c>
      <c r="C3907" s="20" t="s">
        <v>762</v>
      </c>
      <c r="D3907" s="20">
        <v>0</v>
      </c>
      <c r="E3907" s="20">
        <v>1</v>
      </c>
      <c r="F3907" s="20">
        <v>0</v>
      </c>
      <c r="G3907" s="20">
        <f>VLOOKUP(C3907,'[2]คำนวณภาษีทั้ง อปท.'!$P:$AA,12,0)</f>
        <v>2</v>
      </c>
      <c r="H3907" s="106">
        <f t="shared" si="571"/>
        <v>100</v>
      </c>
      <c r="I3907" s="20">
        <v>100</v>
      </c>
      <c r="J3907" s="106">
        <f>H3907*I3907</f>
        <v>10000</v>
      </c>
      <c r="K3907" s="20">
        <v>2</v>
      </c>
      <c r="L3907" s="11"/>
      <c r="M3907" s="11"/>
      <c r="N3907" s="20">
        <v>2</v>
      </c>
      <c r="O3907" s="20"/>
      <c r="P3907" s="116">
        <v>100</v>
      </c>
      <c r="Q3907" s="106"/>
      <c r="R3907" s="106"/>
      <c r="S3907" s="20"/>
      <c r="T3907" s="20"/>
      <c r="U3907" s="106"/>
      <c r="V3907" s="106">
        <f t="shared" si="570"/>
        <v>10000</v>
      </c>
      <c r="W3907" s="106">
        <f t="shared" si="567"/>
        <v>10000</v>
      </c>
      <c r="X3907" s="107" t="s">
        <v>35</v>
      </c>
      <c r="Y3907" s="107">
        <f>W3907</f>
        <v>10000</v>
      </c>
      <c r="Z3907" s="22">
        <v>0.02</v>
      </c>
    </row>
    <row r="3908" spans="1:26" s="5" customFormat="1" ht="38.25" customHeight="1" thickBot="1" x14ac:dyDescent="0.25">
      <c r="A3908" s="131"/>
      <c r="B3908" s="20" t="s">
        <v>339</v>
      </c>
      <c r="C3908" s="20" t="s">
        <v>762</v>
      </c>
      <c r="D3908" s="20"/>
      <c r="E3908" s="20"/>
      <c r="F3908" s="20"/>
      <c r="G3908" s="20"/>
      <c r="H3908" s="106"/>
      <c r="I3908" s="20"/>
      <c r="J3908" s="106"/>
      <c r="K3908" s="20">
        <v>2</v>
      </c>
      <c r="L3908" s="11" t="s">
        <v>33</v>
      </c>
      <c r="M3908" s="20" t="s">
        <v>37</v>
      </c>
      <c r="N3908" s="20">
        <v>2</v>
      </c>
      <c r="O3908" s="20">
        <v>72</v>
      </c>
      <c r="P3908" s="116">
        <v>100</v>
      </c>
      <c r="Q3908" s="106">
        <v>8450</v>
      </c>
      <c r="R3908" s="106">
        <f>O3908*Q3908</f>
        <v>608400</v>
      </c>
      <c r="S3908" s="20">
        <v>11</v>
      </c>
      <c r="T3908" s="20">
        <v>12</v>
      </c>
      <c r="U3908" s="106">
        <f>R3908*(100-T3908)%</f>
        <v>535392</v>
      </c>
      <c r="V3908" s="106">
        <f t="shared" si="570"/>
        <v>535392</v>
      </c>
      <c r="W3908" s="106">
        <f t="shared" si="567"/>
        <v>535392</v>
      </c>
      <c r="X3908" s="106">
        <v>10</v>
      </c>
      <c r="Y3908" s="107" t="s">
        <v>35</v>
      </c>
      <c r="Z3908" s="22">
        <v>0.02</v>
      </c>
    </row>
    <row r="3909" spans="1:26" s="5" customFormat="1" ht="28.5" customHeight="1" thickBot="1" x14ac:dyDescent="0.25">
      <c r="A3909" s="129">
        <v>3333</v>
      </c>
      <c r="B3909" s="20" t="s">
        <v>339</v>
      </c>
      <c r="C3909" s="20" t="s">
        <v>763</v>
      </c>
      <c r="D3909" s="20">
        <v>0</v>
      </c>
      <c r="E3909" s="20">
        <v>1</v>
      </c>
      <c r="F3909" s="20">
        <v>50</v>
      </c>
      <c r="G3909" s="20">
        <f>VLOOKUP(C3909,'[2]คำนวณภาษีทั้ง อปท.'!$P:$AA,12,0)</f>
        <v>2</v>
      </c>
      <c r="H3909" s="106">
        <f>SUM(D3909*400)+(E3909*100)+F3909-H3911</f>
        <v>147</v>
      </c>
      <c r="I3909" s="20">
        <v>100</v>
      </c>
      <c r="J3909" s="106">
        <f>H3909*I3909</f>
        <v>14700</v>
      </c>
      <c r="K3909" s="20">
        <v>2</v>
      </c>
      <c r="L3909" s="20"/>
      <c r="M3909" s="20"/>
      <c r="N3909" s="20">
        <v>2</v>
      </c>
      <c r="O3909" s="20"/>
      <c r="P3909" s="116">
        <v>100</v>
      </c>
      <c r="Q3909" s="106"/>
      <c r="R3909" s="106"/>
      <c r="S3909" s="20"/>
      <c r="T3909" s="20"/>
      <c r="U3909" s="106"/>
      <c r="V3909" s="106">
        <f t="shared" si="570"/>
        <v>14700</v>
      </c>
      <c r="W3909" s="106">
        <f t="shared" si="567"/>
        <v>14700</v>
      </c>
      <c r="X3909" s="107" t="s">
        <v>35</v>
      </c>
      <c r="Y3909" s="107">
        <f>W3909</f>
        <v>14700</v>
      </c>
      <c r="Z3909" s="22">
        <v>0.02</v>
      </c>
    </row>
    <row r="3910" spans="1:26" s="5" customFormat="1" ht="35.25" customHeight="1" thickBot="1" x14ac:dyDescent="0.25">
      <c r="A3910" s="130"/>
      <c r="B3910" s="20" t="s">
        <v>339</v>
      </c>
      <c r="C3910" s="20" t="s">
        <v>763</v>
      </c>
      <c r="D3910" s="20"/>
      <c r="E3910" s="20"/>
      <c r="F3910" s="20"/>
      <c r="G3910" s="20"/>
      <c r="H3910" s="106"/>
      <c r="I3910" s="20"/>
      <c r="J3910" s="106"/>
      <c r="K3910" s="20">
        <v>2</v>
      </c>
      <c r="L3910" s="11" t="s">
        <v>33</v>
      </c>
      <c r="M3910" s="20" t="s">
        <v>37</v>
      </c>
      <c r="N3910" s="20">
        <v>2</v>
      </c>
      <c r="O3910" s="20">
        <f>108-O3911</f>
        <v>96</v>
      </c>
      <c r="P3910" s="116">
        <v>100</v>
      </c>
      <c r="Q3910" s="106">
        <v>8450</v>
      </c>
      <c r="R3910" s="106">
        <f>O3910*Q3910</f>
        <v>811200</v>
      </c>
      <c r="S3910" s="20">
        <v>31</v>
      </c>
      <c r="T3910" s="20">
        <v>52</v>
      </c>
      <c r="U3910" s="106">
        <f>R3910*(100-T3910)%</f>
        <v>389376</v>
      </c>
      <c r="V3910" s="106">
        <f t="shared" si="570"/>
        <v>389376</v>
      </c>
      <c r="W3910" s="106">
        <f>V3910</f>
        <v>389376</v>
      </c>
      <c r="X3910" s="106">
        <v>10</v>
      </c>
      <c r="Y3910" s="107" t="s">
        <v>35</v>
      </c>
      <c r="Z3910" s="22">
        <v>0.02</v>
      </c>
    </row>
    <row r="3911" spans="1:26" s="3" customFormat="1" ht="35.25" customHeight="1" thickBot="1" x14ac:dyDescent="0.25">
      <c r="A3911" s="131"/>
      <c r="B3911" s="29" t="s">
        <v>339</v>
      </c>
      <c r="C3911" s="29" t="s">
        <v>763</v>
      </c>
      <c r="D3911" s="29"/>
      <c r="E3911" s="29"/>
      <c r="F3911" s="29"/>
      <c r="G3911" s="29"/>
      <c r="H3911" s="112">
        <v>3</v>
      </c>
      <c r="I3911" s="29">
        <v>100</v>
      </c>
      <c r="J3911" s="112">
        <f>H3911*I3911</f>
        <v>300</v>
      </c>
      <c r="K3911" s="29">
        <v>2</v>
      </c>
      <c r="L3911" s="14"/>
      <c r="M3911" s="29"/>
      <c r="N3911" s="29">
        <v>3</v>
      </c>
      <c r="O3911" s="29">
        <v>12</v>
      </c>
      <c r="P3911" s="113">
        <v>100</v>
      </c>
      <c r="Q3911" s="112">
        <v>8450</v>
      </c>
      <c r="R3911" s="112">
        <f>O3911*Q3911</f>
        <v>101400</v>
      </c>
      <c r="S3911" s="20">
        <v>31</v>
      </c>
      <c r="T3911" s="29">
        <v>52</v>
      </c>
      <c r="U3911" s="112">
        <f>R3911*(100-T3911)%</f>
        <v>48672</v>
      </c>
      <c r="V3911" s="112">
        <f t="shared" si="570"/>
        <v>48972</v>
      </c>
      <c r="W3911" s="112">
        <f t="shared" si="567"/>
        <v>48972</v>
      </c>
      <c r="X3911" s="112"/>
      <c r="Y3911" s="56">
        <f>W3911</f>
        <v>48972</v>
      </c>
      <c r="Z3911" s="22">
        <v>0.3</v>
      </c>
    </row>
    <row r="3912" spans="1:26" s="5" customFormat="1" ht="28.5" customHeight="1" thickBot="1" x14ac:dyDescent="0.25">
      <c r="A3912" s="129">
        <v>3334</v>
      </c>
      <c r="B3912" s="20" t="s">
        <v>339</v>
      </c>
      <c r="C3912" s="20" t="s">
        <v>764</v>
      </c>
      <c r="D3912" s="20">
        <v>2</v>
      </c>
      <c r="E3912" s="20">
        <v>0</v>
      </c>
      <c r="F3912" s="20">
        <v>0</v>
      </c>
      <c r="G3912" s="20">
        <f>VLOOKUP(C3912,'[2]คำนวณภาษีทั้ง อปท.'!$P:$AA,12,0)</f>
        <v>2</v>
      </c>
      <c r="H3912" s="106">
        <f t="shared" si="571"/>
        <v>800</v>
      </c>
      <c r="I3912" s="20">
        <v>100</v>
      </c>
      <c r="J3912" s="106">
        <f>H3912*I3912</f>
        <v>80000</v>
      </c>
      <c r="K3912" s="20">
        <v>2</v>
      </c>
      <c r="L3912" s="20"/>
      <c r="M3912" s="20"/>
      <c r="N3912" s="20">
        <v>2</v>
      </c>
      <c r="O3912" s="20"/>
      <c r="P3912" s="116">
        <v>100</v>
      </c>
      <c r="Q3912" s="106"/>
      <c r="R3912" s="106"/>
      <c r="S3912" s="20"/>
      <c r="T3912" s="20"/>
      <c r="U3912" s="106"/>
      <c r="V3912" s="106">
        <f t="shared" si="570"/>
        <v>80000</v>
      </c>
      <c r="W3912" s="106">
        <f t="shared" si="567"/>
        <v>80000</v>
      </c>
      <c r="X3912" s="107" t="s">
        <v>35</v>
      </c>
      <c r="Y3912" s="107">
        <f>W3912</f>
        <v>80000</v>
      </c>
      <c r="Z3912" s="22">
        <v>0.02</v>
      </c>
    </row>
    <row r="3913" spans="1:26" s="5" customFormat="1" ht="51" customHeight="1" thickBot="1" x14ac:dyDescent="0.25">
      <c r="A3913" s="131"/>
      <c r="B3913" s="20" t="s">
        <v>339</v>
      </c>
      <c r="C3913" s="20" t="s">
        <v>764</v>
      </c>
      <c r="D3913" s="20"/>
      <c r="E3913" s="20"/>
      <c r="F3913" s="20"/>
      <c r="G3913" s="20"/>
      <c r="H3913" s="106"/>
      <c r="I3913" s="20"/>
      <c r="J3913" s="106"/>
      <c r="K3913" s="20">
        <v>2</v>
      </c>
      <c r="L3913" s="11" t="s">
        <v>33</v>
      </c>
      <c r="M3913" s="14" t="s">
        <v>34</v>
      </c>
      <c r="N3913" s="20">
        <v>2</v>
      </c>
      <c r="O3913" s="20">
        <v>108</v>
      </c>
      <c r="P3913" s="116">
        <v>100</v>
      </c>
      <c r="Q3913" s="106">
        <v>8450</v>
      </c>
      <c r="R3913" s="106">
        <f>O3913*Q3913</f>
        <v>912600</v>
      </c>
      <c r="S3913" s="20">
        <v>36</v>
      </c>
      <c r="T3913" s="20">
        <v>85</v>
      </c>
      <c r="U3913" s="106">
        <f>R3913*(100-T3913)%</f>
        <v>136890</v>
      </c>
      <c r="V3913" s="106">
        <f t="shared" si="570"/>
        <v>136890</v>
      </c>
      <c r="W3913" s="106">
        <f t="shared" si="567"/>
        <v>136890</v>
      </c>
      <c r="X3913" s="106">
        <v>10</v>
      </c>
      <c r="Y3913" s="107" t="s">
        <v>35</v>
      </c>
      <c r="Z3913" s="22">
        <v>0.02</v>
      </c>
    </row>
    <row r="3914" spans="1:26" s="5" customFormat="1" ht="28.5" customHeight="1" thickBot="1" x14ac:dyDescent="0.25">
      <c r="A3914" s="129">
        <v>3335</v>
      </c>
      <c r="B3914" s="20" t="s">
        <v>339</v>
      </c>
      <c r="C3914" s="20" t="s">
        <v>765</v>
      </c>
      <c r="D3914" s="20">
        <v>0</v>
      </c>
      <c r="E3914" s="20">
        <v>3</v>
      </c>
      <c r="F3914" s="20">
        <v>0</v>
      </c>
      <c r="G3914" s="20">
        <f>VLOOKUP(C3914,'[2]คำนวณภาษีทั้ง อปท.'!$P:$AA,12,0)</f>
        <v>2</v>
      </c>
      <c r="H3914" s="106">
        <f t="shared" si="571"/>
        <v>300</v>
      </c>
      <c r="I3914" s="20">
        <v>100</v>
      </c>
      <c r="J3914" s="106">
        <f>H3914*I3914</f>
        <v>30000</v>
      </c>
      <c r="K3914" s="20">
        <v>2</v>
      </c>
      <c r="L3914" s="20"/>
      <c r="M3914" s="20"/>
      <c r="N3914" s="20">
        <v>2</v>
      </c>
      <c r="O3914" s="20"/>
      <c r="P3914" s="116">
        <v>100</v>
      </c>
      <c r="Q3914" s="106"/>
      <c r="R3914" s="106"/>
      <c r="S3914" s="20"/>
      <c r="T3914" s="20"/>
      <c r="U3914" s="106"/>
      <c r="V3914" s="106">
        <f t="shared" si="570"/>
        <v>30000</v>
      </c>
      <c r="W3914" s="106">
        <f t="shared" si="567"/>
        <v>30000</v>
      </c>
      <c r="X3914" s="106"/>
      <c r="Y3914" s="107">
        <f>W3914</f>
        <v>30000</v>
      </c>
      <c r="Z3914" s="22">
        <v>0.02</v>
      </c>
    </row>
    <row r="3915" spans="1:26" s="5" customFormat="1" ht="35.25" customHeight="1" thickBot="1" x14ac:dyDescent="0.25">
      <c r="A3915" s="130"/>
      <c r="B3915" s="20" t="s">
        <v>339</v>
      </c>
      <c r="C3915" s="20" t="s">
        <v>765</v>
      </c>
      <c r="D3915" s="20"/>
      <c r="E3915" s="20"/>
      <c r="F3915" s="20"/>
      <c r="G3915" s="20"/>
      <c r="H3915" s="106"/>
      <c r="I3915" s="20"/>
      <c r="J3915" s="106"/>
      <c r="K3915" s="20">
        <v>2</v>
      </c>
      <c r="L3915" s="11" t="s">
        <v>33</v>
      </c>
      <c r="M3915" s="20" t="s">
        <v>37</v>
      </c>
      <c r="N3915" s="20">
        <v>2</v>
      </c>
      <c r="O3915" s="20">
        <v>72</v>
      </c>
      <c r="P3915" s="116">
        <v>100</v>
      </c>
      <c r="Q3915" s="106">
        <v>8450</v>
      </c>
      <c r="R3915" s="106">
        <f>O3915*Q3915</f>
        <v>608400</v>
      </c>
      <c r="S3915" s="20">
        <v>9</v>
      </c>
      <c r="T3915" s="20">
        <v>9</v>
      </c>
      <c r="U3915" s="106">
        <f>R3915*(100-T3915)%</f>
        <v>553644</v>
      </c>
      <c r="V3915" s="106">
        <f t="shared" si="570"/>
        <v>553644</v>
      </c>
      <c r="W3915" s="106">
        <f t="shared" si="567"/>
        <v>553644</v>
      </c>
      <c r="X3915" s="106">
        <v>10</v>
      </c>
      <c r="Y3915" s="107" t="s">
        <v>35</v>
      </c>
      <c r="Z3915" s="22">
        <v>0.02</v>
      </c>
    </row>
    <row r="3916" spans="1:26" s="5" customFormat="1" ht="35.25" customHeight="1" thickBot="1" x14ac:dyDescent="0.25">
      <c r="A3916" s="131"/>
      <c r="B3916" s="20" t="s">
        <v>339</v>
      </c>
      <c r="C3916" s="20" t="s">
        <v>765</v>
      </c>
      <c r="D3916" s="20"/>
      <c r="E3916" s="20"/>
      <c r="F3916" s="20"/>
      <c r="G3916" s="20"/>
      <c r="H3916" s="106"/>
      <c r="I3916" s="20"/>
      <c r="J3916" s="106"/>
      <c r="K3916" s="20">
        <v>2</v>
      </c>
      <c r="L3916" s="11" t="s">
        <v>33</v>
      </c>
      <c r="M3916" s="20" t="s">
        <v>37</v>
      </c>
      <c r="N3916" s="20">
        <v>2</v>
      </c>
      <c r="O3916" s="20">
        <v>108</v>
      </c>
      <c r="P3916" s="116">
        <v>100</v>
      </c>
      <c r="Q3916" s="106">
        <v>8450</v>
      </c>
      <c r="R3916" s="106">
        <f>O3916*Q3916</f>
        <v>912600</v>
      </c>
      <c r="S3916" s="20">
        <v>25</v>
      </c>
      <c r="T3916" s="20">
        <v>40</v>
      </c>
      <c r="U3916" s="106">
        <f>R3916*(100-T3916)%</f>
        <v>547560</v>
      </c>
      <c r="V3916" s="106">
        <f t="shared" si="570"/>
        <v>547560</v>
      </c>
      <c r="W3916" s="106">
        <f t="shared" ref="W3916:W3993" si="576">V3916</f>
        <v>547560</v>
      </c>
      <c r="X3916" s="106">
        <v>10</v>
      </c>
      <c r="Y3916" s="107" t="s">
        <v>35</v>
      </c>
      <c r="Z3916" s="22">
        <v>0.02</v>
      </c>
    </row>
    <row r="3917" spans="1:26" s="5" customFormat="1" ht="28.5" customHeight="1" thickBot="1" x14ac:dyDescent="0.25">
      <c r="A3917" s="129">
        <v>3336</v>
      </c>
      <c r="B3917" s="20" t="s">
        <v>339</v>
      </c>
      <c r="C3917" s="20" t="s">
        <v>766</v>
      </c>
      <c r="D3917" s="20">
        <v>0</v>
      </c>
      <c r="E3917" s="20">
        <v>2</v>
      </c>
      <c r="F3917" s="20">
        <v>0</v>
      </c>
      <c r="G3917" s="20">
        <v>5</v>
      </c>
      <c r="H3917" s="106">
        <f>SUM(D3917*400)+(E3917*100)+F3917-H3919</f>
        <v>194</v>
      </c>
      <c r="I3917" s="20">
        <v>100</v>
      </c>
      <c r="J3917" s="106">
        <f>H3917*I3917</f>
        <v>19400</v>
      </c>
      <c r="K3917" s="20">
        <v>2</v>
      </c>
      <c r="L3917" s="20"/>
      <c r="M3917" s="20"/>
      <c r="N3917" s="20">
        <v>2</v>
      </c>
      <c r="O3917" s="20"/>
      <c r="P3917" s="116">
        <v>100</v>
      </c>
      <c r="Q3917" s="106"/>
      <c r="R3917" s="106"/>
      <c r="S3917" s="20"/>
      <c r="T3917" s="20"/>
      <c r="U3917" s="106"/>
      <c r="V3917" s="106">
        <f t="shared" si="570"/>
        <v>19400</v>
      </c>
      <c r="W3917" s="106">
        <f t="shared" si="576"/>
        <v>19400</v>
      </c>
      <c r="X3917" s="107" t="s">
        <v>35</v>
      </c>
      <c r="Y3917" s="107">
        <f>W3917</f>
        <v>19400</v>
      </c>
      <c r="Z3917" s="22">
        <v>0.02</v>
      </c>
    </row>
    <row r="3918" spans="1:26" s="5" customFormat="1" ht="35.25" customHeight="1" thickBot="1" x14ac:dyDescent="0.25">
      <c r="A3918" s="130"/>
      <c r="B3918" s="20" t="s">
        <v>339</v>
      </c>
      <c r="C3918" s="20" t="s">
        <v>766</v>
      </c>
      <c r="D3918" s="20"/>
      <c r="E3918" s="20"/>
      <c r="F3918" s="20"/>
      <c r="G3918" s="20"/>
      <c r="H3918" s="106"/>
      <c r="I3918" s="20"/>
      <c r="J3918" s="106"/>
      <c r="K3918" s="20">
        <v>2</v>
      </c>
      <c r="L3918" s="11" t="s">
        <v>33</v>
      </c>
      <c r="M3918" s="20" t="s">
        <v>37</v>
      </c>
      <c r="N3918" s="20">
        <v>2</v>
      </c>
      <c r="O3918" s="20">
        <v>81</v>
      </c>
      <c r="P3918" s="116">
        <v>100</v>
      </c>
      <c r="Q3918" s="106">
        <v>8450</v>
      </c>
      <c r="R3918" s="106">
        <f>O3918*Q3918</f>
        <v>684450</v>
      </c>
      <c r="S3918" s="20">
        <v>21</v>
      </c>
      <c r="T3918" s="20">
        <v>32</v>
      </c>
      <c r="U3918" s="106">
        <f>R3918*(100-T3918)%</f>
        <v>465426.00000000006</v>
      </c>
      <c r="V3918" s="106">
        <f t="shared" si="570"/>
        <v>465426.00000000006</v>
      </c>
      <c r="W3918" s="106">
        <f t="shared" si="576"/>
        <v>465426.00000000006</v>
      </c>
      <c r="X3918" s="106">
        <v>10</v>
      </c>
      <c r="Y3918" s="107" t="s">
        <v>35</v>
      </c>
      <c r="Z3918" s="22">
        <v>0.02</v>
      </c>
    </row>
    <row r="3919" spans="1:26" s="3" customFormat="1" ht="28.5" customHeight="1" thickBot="1" x14ac:dyDescent="0.25">
      <c r="A3919" s="131"/>
      <c r="B3919" s="29" t="s">
        <v>339</v>
      </c>
      <c r="C3919" s="29" t="s">
        <v>766</v>
      </c>
      <c r="D3919" s="29"/>
      <c r="E3919" s="29"/>
      <c r="F3919" s="29"/>
      <c r="G3919" s="29"/>
      <c r="H3919" s="112">
        <v>6</v>
      </c>
      <c r="I3919" s="29">
        <v>100</v>
      </c>
      <c r="J3919" s="112">
        <f>H3919*I3919</f>
        <v>600</v>
      </c>
      <c r="K3919" s="29">
        <v>2</v>
      </c>
      <c r="L3919" s="14"/>
      <c r="M3919" s="29" t="s">
        <v>37</v>
      </c>
      <c r="N3919" s="29">
        <v>3</v>
      </c>
      <c r="O3919" s="29">
        <v>24</v>
      </c>
      <c r="P3919" s="113">
        <v>100</v>
      </c>
      <c r="Q3919" s="112">
        <v>8450</v>
      </c>
      <c r="R3919" s="112">
        <f>O3919*Q3919</f>
        <v>202800</v>
      </c>
      <c r="S3919" s="20">
        <v>21</v>
      </c>
      <c r="T3919" s="20">
        <v>32</v>
      </c>
      <c r="U3919" s="112">
        <f>R3919*(100-T3919)%</f>
        <v>137904</v>
      </c>
      <c r="V3919" s="112">
        <f t="shared" si="570"/>
        <v>138504</v>
      </c>
      <c r="W3919" s="112">
        <f t="shared" si="576"/>
        <v>138504</v>
      </c>
      <c r="X3919" s="56" t="s">
        <v>35</v>
      </c>
      <c r="Y3919" s="56">
        <f>W3919</f>
        <v>138504</v>
      </c>
      <c r="Z3919" s="22">
        <v>0.3</v>
      </c>
    </row>
    <row r="3920" spans="1:26" s="5" customFormat="1" ht="28.5" customHeight="1" thickBot="1" x14ac:dyDescent="0.25">
      <c r="A3920" s="129">
        <v>3337</v>
      </c>
      <c r="B3920" s="20" t="s">
        <v>339</v>
      </c>
      <c r="C3920" s="20" t="s">
        <v>767</v>
      </c>
      <c r="D3920" s="20">
        <v>0</v>
      </c>
      <c r="E3920" s="20">
        <v>1</v>
      </c>
      <c r="F3920" s="20">
        <v>0</v>
      </c>
      <c r="G3920" s="20">
        <f>VLOOKUP(C3920,'[2]คำนวณภาษีทั้ง อปท.'!$P:$AA,12,0)</f>
        <v>2</v>
      </c>
      <c r="H3920" s="106">
        <f>SUM(D3920*400)+(E3920*100)+F3920</f>
        <v>100</v>
      </c>
      <c r="I3920" s="20">
        <v>100</v>
      </c>
      <c r="J3920" s="106">
        <f>H3920*I3920</f>
        <v>10000</v>
      </c>
      <c r="K3920" s="20">
        <v>2</v>
      </c>
      <c r="L3920" s="20"/>
      <c r="M3920" s="20"/>
      <c r="N3920" s="20">
        <v>2</v>
      </c>
      <c r="O3920" s="20"/>
      <c r="P3920" s="116">
        <v>100</v>
      </c>
      <c r="Q3920" s="106"/>
      <c r="R3920" s="106"/>
      <c r="S3920" s="20"/>
      <c r="T3920" s="20"/>
      <c r="U3920" s="106"/>
      <c r="V3920" s="106">
        <f t="shared" si="570"/>
        <v>10000</v>
      </c>
      <c r="W3920" s="106">
        <f t="shared" si="576"/>
        <v>10000</v>
      </c>
      <c r="X3920" s="107" t="s">
        <v>35</v>
      </c>
      <c r="Y3920" s="107">
        <f>W3920</f>
        <v>10000</v>
      </c>
      <c r="Z3920" s="22">
        <v>0.02</v>
      </c>
    </row>
    <row r="3921" spans="1:26" s="5" customFormat="1" ht="45" customHeight="1" thickBot="1" x14ac:dyDescent="0.25">
      <c r="A3921" s="131"/>
      <c r="B3921" s="20" t="s">
        <v>339</v>
      </c>
      <c r="C3921" s="20" t="s">
        <v>767</v>
      </c>
      <c r="D3921" s="20"/>
      <c r="E3921" s="20"/>
      <c r="F3921" s="20"/>
      <c r="G3921" s="20"/>
      <c r="H3921" s="106"/>
      <c r="I3921" s="20"/>
      <c r="J3921" s="106"/>
      <c r="K3921" s="20">
        <v>2</v>
      </c>
      <c r="L3921" s="11" t="s">
        <v>33</v>
      </c>
      <c r="M3921" s="20" t="s">
        <v>37</v>
      </c>
      <c r="N3921" s="20">
        <v>2</v>
      </c>
      <c r="O3921" s="20">
        <v>108</v>
      </c>
      <c r="P3921" s="116">
        <v>100</v>
      </c>
      <c r="Q3921" s="106">
        <v>8450</v>
      </c>
      <c r="R3921" s="106">
        <f>O3921*Q3921</f>
        <v>912600</v>
      </c>
      <c r="S3921" s="20">
        <v>26</v>
      </c>
      <c r="T3921" s="20">
        <v>42</v>
      </c>
      <c r="U3921" s="106">
        <f>R3921*(100-T3921)%</f>
        <v>529308</v>
      </c>
      <c r="V3921" s="106">
        <f t="shared" si="570"/>
        <v>529308</v>
      </c>
      <c r="W3921" s="106">
        <f t="shared" si="576"/>
        <v>529308</v>
      </c>
      <c r="X3921" s="106">
        <v>10</v>
      </c>
      <c r="Y3921" s="107" t="s">
        <v>35</v>
      </c>
      <c r="Z3921" s="22">
        <v>0.02</v>
      </c>
    </row>
    <row r="3922" spans="1:26" s="5" customFormat="1" ht="28.5" customHeight="1" thickBot="1" x14ac:dyDescent="0.25">
      <c r="A3922" s="20">
        <v>3338</v>
      </c>
      <c r="B3922" s="20" t="s">
        <v>339</v>
      </c>
      <c r="C3922" s="20" t="s">
        <v>768</v>
      </c>
      <c r="D3922" s="20">
        <v>0</v>
      </c>
      <c r="E3922" s="20">
        <v>2</v>
      </c>
      <c r="F3922" s="20">
        <v>0</v>
      </c>
      <c r="G3922" s="20">
        <v>1</v>
      </c>
      <c r="H3922" s="106">
        <f t="shared" si="571"/>
        <v>200</v>
      </c>
      <c r="I3922" s="20">
        <v>100</v>
      </c>
      <c r="J3922" s="106">
        <f>H3922*I3922</f>
        <v>20000</v>
      </c>
      <c r="K3922" s="20">
        <v>2</v>
      </c>
      <c r="L3922" s="20"/>
      <c r="M3922" s="20"/>
      <c r="N3922" s="20">
        <v>1</v>
      </c>
      <c r="O3922" s="20"/>
      <c r="P3922" s="116">
        <v>100</v>
      </c>
      <c r="Q3922" s="106"/>
      <c r="R3922" s="106"/>
      <c r="S3922" s="20"/>
      <c r="T3922" s="20"/>
      <c r="U3922" s="106"/>
      <c r="V3922" s="106">
        <f t="shared" si="570"/>
        <v>20000</v>
      </c>
      <c r="W3922" s="106">
        <f t="shared" si="576"/>
        <v>20000</v>
      </c>
      <c r="X3922" s="107" t="s">
        <v>35</v>
      </c>
      <c r="Y3922" s="107">
        <f>W3922</f>
        <v>20000</v>
      </c>
      <c r="Z3922" s="22">
        <v>0.01</v>
      </c>
    </row>
    <row r="3923" spans="1:26" s="5" customFormat="1" ht="28.5" customHeight="1" thickBot="1" x14ac:dyDescent="0.25">
      <c r="A3923" s="20">
        <v>3339</v>
      </c>
      <c r="B3923" s="20" t="s">
        <v>339</v>
      </c>
      <c r="C3923" s="20" t="s">
        <v>769</v>
      </c>
      <c r="D3923" s="20">
        <v>1</v>
      </c>
      <c r="E3923" s="20">
        <v>2</v>
      </c>
      <c r="F3923" s="20">
        <v>25</v>
      </c>
      <c r="G3923" s="20">
        <v>1</v>
      </c>
      <c r="H3923" s="106">
        <f t="shared" si="571"/>
        <v>625</v>
      </c>
      <c r="I3923" s="20">
        <v>100</v>
      </c>
      <c r="J3923" s="106">
        <f>H3923*I3923</f>
        <v>62500</v>
      </c>
      <c r="K3923" s="20">
        <v>2</v>
      </c>
      <c r="L3923" s="20"/>
      <c r="M3923" s="20"/>
      <c r="N3923" s="20">
        <v>1</v>
      </c>
      <c r="O3923" s="20"/>
      <c r="P3923" s="116">
        <v>100</v>
      </c>
      <c r="Q3923" s="106"/>
      <c r="R3923" s="106"/>
      <c r="S3923" s="20"/>
      <c r="T3923" s="20"/>
      <c r="U3923" s="106"/>
      <c r="V3923" s="106">
        <f t="shared" si="570"/>
        <v>62500</v>
      </c>
      <c r="W3923" s="106">
        <f t="shared" si="576"/>
        <v>62500</v>
      </c>
      <c r="X3923" s="107" t="s">
        <v>35</v>
      </c>
      <c r="Y3923" s="107">
        <f>W3923</f>
        <v>62500</v>
      </c>
      <c r="Z3923" s="22">
        <v>0.01</v>
      </c>
    </row>
    <row r="3924" spans="1:26" s="5" customFormat="1" ht="28.5" customHeight="1" thickBot="1" x14ac:dyDescent="0.25">
      <c r="A3924" s="20">
        <v>3340</v>
      </c>
      <c r="B3924" s="20" t="s">
        <v>339</v>
      </c>
      <c r="C3924" s="20" t="s">
        <v>770</v>
      </c>
      <c r="D3924" s="20">
        <v>1</v>
      </c>
      <c r="E3924" s="20">
        <v>0</v>
      </c>
      <c r="F3924" s="20">
        <v>0</v>
      </c>
      <c r="G3924" s="20">
        <f>VLOOKUP(C3924,'[2]คำนวณภาษีทั้ง อปท.'!$P:$AA,12,0)</f>
        <v>2</v>
      </c>
      <c r="H3924" s="106">
        <f t="shared" si="571"/>
        <v>400</v>
      </c>
      <c r="I3924" s="20">
        <v>100</v>
      </c>
      <c r="J3924" s="106">
        <f>H3924*I3924</f>
        <v>40000</v>
      </c>
      <c r="K3924" s="20">
        <v>2</v>
      </c>
      <c r="L3924" s="20"/>
      <c r="M3924" s="20"/>
      <c r="N3924" s="20">
        <v>2</v>
      </c>
      <c r="O3924" s="20"/>
      <c r="P3924" s="116">
        <v>100</v>
      </c>
      <c r="Q3924" s="106"/>
      <c r="R3924" s="106"/>
      <c r="S3924" s="20"/>
      <c r="T3924" s="20"/>
      <c r="U3924" s="106"/>
      <c r="V3924" s="106">
        <f t="shared" si="570"/>
        <v>40000</v>
      </c>
      <c r="W3924" s="106">
        <f t="shared" si="576"/>
        <v>40000</v>
      </c>
      <c r="X3924" s="107" t="s">
        <v>35</v>
      </c>
      <c r="Y3924" s="107">
        <f>W3924</f>
        <v>40000</v>
      </c>
      <c r="Z3924" s="22">
        <v>0.02</v>
      </c>
    </row>
    <row r="3925" spans="1:26" s="5" customFormat="1" ht="33" customHeight="1" thickBot="1" x14ac:dyDescent="0.25">
      <c r="A3925" s="20">
        <v>3341</v>
      </c>
      <c r="B3925" s="20" t="s">
        <v>339</v>
      </c>
      <c r="C3925" s="20" t="s">
        <v>770</v>
      </c>
      <c r="D3925" s="20"/>
      <c r="E3925" s="20"/>
      <c r="F3925" s="20"/>
      <c r="G3925" s="20"/>
      <c r="H3925" s="106"/>
      <c r="I3925" s="20"/>
      <c r="J3925" s="106"/>
      <c r="K3925" s="20">
        <v>2</v>
      </c>
      <c r="L3925" s="11" t="s">
        <v>33</v>
      </c>
      <c r="M3925" s="14" t="s">
        <v>34</v>
      </c>
      <c r="N3925" s="20">
        <v>2</v>
      </c>
      <c r="O3925" s="20">
        <v>162</v>
      </c>
      <c r="P3925" s="116">
        <v>100</v>
      </c>
      <c r="Q3925" s="106">
        <v>8450</v>
      </c>
      <c r="R3925" s="106">
        <f>O3925*Q3925</f>
        <v>1368900</v>
      </c>
      <c r="S3925" s="20">
        <v>36</v>
      </c>
      <c r="T3925" s="20">
        <v>85</v>
      </c>
      <c r="U3925" s="106">
        <f>R3925*(100-T3925)%</f>
        <v>205335</v>
      </c>
      <c r="V3925" s="106">
        <f t="shared" si="570"/>
        <v>205335</v>
      </c>
      <c r="W3925" s="106">
        <f t="shared" si="576"/>
        <v>205335</v>
      </c>
      <c r="X3925" s="106">
        <v>10</v>
      </c>
      <c r="Y3925" s="107" t="s">
        <v>35</v>
      </c>
      <c r="Z3925" s="22">
        <v>0.02</v>
      </c>
    </row>
    <row r="3926" spans="1:26" s="5" customFormat="1" ht="28.5" customHeight="1" thickBot="1" x14ac:dyDescent="0.25">
      <c r="A3926" s="20">
        <v>3342</v>
      </c>
      <c r="B3926" s="20" t="s">
        <v>339</v>
      </c>
      <c r="C3926" s="20" t="s">
        <v>771</v>
      </c>
      <c r="D3926" s="20">
        <v>5</v>
      </c>
      <c r="E3926" s="20">
        <v>0</v>
      </c>
      <c r="F3926" s="20">
        <v>0</v>
      </c>
      <c r="G3926" s="20">
        <v>1</v>
      </c>
      <c r="H3926" s="106">
        <f t="shared" si="571"/>
        <v>2000</v>
      </c>
      <c r="I3926" s="20">
        <v>100</v>
      </c>
      <c r="J3926" s="106">
        <f>H3926*I3926</f>
        <v>200000</v>
      </c>
      <c r="K3926" s="20">
        <v>2</v>
      </c>
      <c r="L3926" s="20"/>
      <c r="M3926" s="20"/>
      <c r="N3926" s="20">
        <v>1</v>
      </c>
      <c r="O3926" s="20"/>
      <c r="P3926" s="116">
        <v>100</v>
      </c>
      <c r="Q3926" s="106"/>
      <c r="R3926" s="106"/>
      <c r="S3926" s="20"/>
      <c r="T3926" s="20"/>
      <c r="U3926" s="106"/>
      <c r="V3926" s="106">
        <f t="shared" ref="V3926:V3989" si="577">U3926+J3926</f>
        <v>200000</v>
      </c>
      <c r="W3926" s="106">
        <f t="shared" si="576"/>
        <v>200000</v>
      </c>
      <c r="X3926" s="107" t="s">
        <v>35</v>
      </c>
      <c r="Y3926" s="107">
        <f>W3926</f>
        <v>200000</v>
      </c>
      <c r="Z3926" s="22">
        <v>0.01</v>
      </c>
    </row>
    <row r="3927" spans="1:26" s="5" customFormat="1" ht="28.5" customHeight="1" thickBot="1" x14ac:dyDescent="0.25">
      <c r="A3927" s="20">
        <v>3343</v>
      </c>
      <c r="B3927" s="20" t="s">
        <v>339</v>
      </c>
      <c r="C3927" s="20" t="s">
        <v>772</v>
      </c>
      <c r="D3927" s="20">
        <v>18</v>
      </c>
      <c r="E3927" s="20">
        <v>0</v>
      </c>
      <c r="F3927" s="20">
        <v>0</v>
      </c>
      <c r="G3927" s="20">
        <v>1</v>
      </c>
      <c r="H3927" s="106">
        <f t="shared" si="571"/>
        <v>7200</v>
      </c>
      <c r="I3927" s="20">
        <v>100</v>
      </c>
      <c r="J3927" s="106">
        <f>H3927*I3927</f>
        <v>720000</v>
      </c>
      <c r="K3927" s="20">
        <v>2</v>
      </c>
      <c r="L3927" s="20"/>
      <c r="M3927" s="20"/>
      <c r="N3927" s="20">
        <v>1</v>
      </c>
      <c r="O3927" s="20"/>
      <c r="P3927" s="116">
        <v>100</v>
      </c>
      <c r="Q3927" s="106"/>
      <c r="R3927" s="106"/>
      <c r="S3927" s="20"/>
      <c r="T3927" s="20"/>
      <c r="U3927" s="106"/>
      <c r="V3927" s="106">
        <f t="shared" si="577"/>
        <v>720000</v>
      </c>
      <c r="W3927" s="106">
        <f t="shared" si="576"/>
        <v>720000</v>
      </c>
      <c r="X3927" s="107" t="s">
        <v>35</v>
      </c>
      <c r="Y3927" s="107">
        <f>W3927</f>
        <v>720000</v>
      </c>
      <c r="Z3927" s="22">
        <v>0.01</v>
      </c>
    </row>
    <row r="3928" spans="1:26" s="5" customFormat="1" ht="28.5" customHeight="1" thickBot="1" x14ac:dyDescent="0.25">
      <c r="A3928" s="20">
        <v>3344</v>
      </c>
      <c r="B3928" s="20" t="s">
        <v>339</v>
      </c>
      <c r="C3928" s="20" t="s">
        <v>773</v>
      </c>
      <c r="D3928" s="20">
        <v>5</v>
      </c>
      <c r="E3928" s="20">
        <v>0</v>
      </c>
      <c r="F3928" s="20">
        <v>0</v>
      </c>
      <c r="G3928" s="20">
        <v>1</v>
      </c>
      <c r="H3928" s="106">
        <f t="shared" si="571"/>
        <v>2000</v>
      </c>
      <c r="I3928" s="20">
        <v>100</v>
      </c>
      <c r="J3928" s="106">
        <f>H3928*I3928</f>
        <v>200000</v>
      </c>
      <c r="K3928" s="20">
        <v>2</v>
      </c>
      <c r="L3928" s="20"/>
      <c r="M3928" s="20"/>
      <c r="N3928" s="20">
        <v>1</v>
      </c>
      <c r="O3928" s="20"/>
      <c r="P3928" s="116">
        <v>100</v>
      </c>
      <c r="Q3928" s="106"/>
      <c r="R3928" s="106"/>
      <c r="S3928" s="20"/>
      <c r="T3928" s="20"/>
      <c r="U3928" s="106"/>
      <c r="V3928" s="106">
        <f t="shared" si="577"/>
        <v>200000</v>
      </c>
      <c r="W3928" s="106">
        <f t="shared" si="576"/>
        <v>200000</v>
      </c>
      <c r="X3928" s="107" t="s">
        <v>35</v>
      </c>
      <c r="Y3928" s="107">
        <f>W3928</f>
        <v>200000</v>
      </c>
      <c r="Z3928" s="22">
        <v>0.01</v>
      </c>
    </row>
    <row r="3929" spans="1:26" s="5" customFormat="1" ht="28.5" customHeight="1" thickBot="1" x14ac:dyDescent="0.25">
      <c r="A3929" s="129">
        <v>3345</v>
      </c>
      <c r="B3929" s="20" t="s">
        <v>339</v>
      </c>
      <c r="C3929" s="20" t="s">
        <v>774</v>
      </c>
      <c r="D3929" s="20">
        <v>0</v>
      </c>
      <c r="E3929" s="20">
        <v>1</v>
      </c>
      <c r="F3929" s="20">
        <v>0</v>
      </c>
      <c r="G3929" s="20">
        <f>VLOOKUP(C3929,'[2]คำนวณภาษีทั้ง อปท.'!$P:$AA,12,0)</f>
        <v>2</v>
      </c>
      <c r="H3929" s="106">
        <f t="shared" si="571"/>
        <v>100</v>
      </c>
      <c r="I3929" s="20">
        <v>100</v>
      </c>
      <c r="J3929" s="106">
        <f>H3929*I3929</f>
        <v>10000</v>
      </c>
      <c r="K3929" s="20">
        <v>2</v>
      </c>
      <c r="L3929" s="20"/>
      <c r="M3929" s="20"/>
      <c r="N3929" s="20">
        <v>2</v>
      </c>
      <c r="O3929" s="20"/>
      <c r="P3929" s="116">
        <v>100</v>
      </c>
      <c r="Q3929" s="106"/>
      <c r="R3929" s="106"/>
      <c r="S3929" s="20"/>
      <c r="T3929" s="20"/>
      <c r="U3929" s="106"/>
      <c r="V3929" s="106">
        <f t="shared" si="577"/>
        <v>10000</v>
      </c>
      <c r="W3929" s="106">
        <f t="shared" si="576"/>
        <v>10000</v>
      </c>
      <c r="X3929" s="107" t="s">
        <v>35</v>
      </c>
      <c r="Y3929" s="107">
        <f>W3929</f>
        <v>10000</v>
      </c>
      <c r="Z3929" s="22">
        <v>0.02</v>
      </c>
    </row>
    <row r="3930" spans="1:26" s="5" customFormat="1" ht="43.5" customHeight="1" thickBot="1" x14ac:dyDescent="0.25">
      <c r="A3930" s="131"/>
      <c r="B3930" s="20" t="s">
        <v>339</v>
      </c>
      <c r="C3930" s="20" t="s">
        <v>774</v>
      </c>
      <c r="D3930" s="20"/>
      <c r="E3930" s="20"/>
      <c r="F3930" s="20"/>
      <c r="G3930" s="20"/>
      <c r="H3930" s="106"/>
      <c r="I3930" s="20"/>
      <c r="J3930" s="106"/>
      <c r="K3930" s="20">
        <v>2</v>
      </c>
      <c r="L3930" s="11" t="s">
        <v>33</v>
      </c>
      <c r="M3930" s="20" t="s">
        <v>37</v>
      </c>
      <c r="N3930" s="20">
        <v>2</v>
      </c>
      <c r="O3930" s="20">
        <v>108</v>
      </c>
      <c r="P3930" s="116">
        <v>100</v>
      </c>
      <c r="Q3930" s="106">
        <v>8450</v>
      </c>
      <c r="R3930" s="106">
        <f>O3930*Q3930</f>
        <v>912600</v>
      </c>
      <c r="S3930" s="20">
        <v>22</v>
      </c>
      <c r="T3930" s="20">
        <v>34</v>
      </c>
      <c r="U3930" s="106">
        <f>R3930*(100-T3930)%</f>
        <v>602316</v>
      </c>
      <c r="V3930" s="106">
        <f t="shared" si="577"/>
        <v>602316</v>
      </c>
      <c r="W3930" s="106">
        <f t="shared" si="576"/>
        <v>602316</v>
      </c>
      <c r="X3930" s="106">
        <v>10</v>
      </c>
      <c r="Y3930" s="107" t="s">
        <v>35</v>
      </c>
      <c r="Z3930" s="22">
        <v>0.02</v>
      </c>
    </row>
    <row r="3931" spans="1:26" s="5" customFormat="1" ht="28.5" customHeight="1" thickBot="1" x14ac:dyDescent="0.25">
      <c r="A3931" s="129">
        <v>3346</v>
      </c>
      <c r="B3931" s="20" t="s">
        <v>339</v>
      </c>
      <c r="C3931" s="20" t="s">
        <v>775</v>
      </c>
      <c r="D3931" s="20">
        <v>0</v>
      </c>
      <c r="E3931" s="20">
        <v>2</v>
      </c>
      <c r="F3931" s="20">
        <v>0</v>
      </c>
      <c r="G3931" s="20">
        <f>VLOOKUP(C3931,'[2]คำนวณภาษีทั้ง อปท.'!$P:$AA,12,0)</f>
        <v>2</v>
      </c>
      <c r="H3931" s="106">
        <f>SUM(D3931*400)+(E3931*100)+F3931</f>
        <v>200</v>
      </c>
      <c r="I3931" s="20">
        <v>100</v>
      </c>
      <c r="J3931" s="106">
        <f>H3931*I3931</f>
        <v>20000</v>
      </c>
      <c r="K3931" s="20">
        <v>2</v>
      </c>
      <c r="L3931" s="20"/>
      <c r="M3931" s="20"/>
      <c r="N3931" s="20">
        <v>2</v>
      </c>
      <c r="O3931" s="20"/>
      <c r="P3931" s="116">
        <v>100</v>
      </c>
      <c r="Q3931" s="106"/>
      <c r="R3931" s="106"/>
      <c r="S3931" s="20"/>
      <c r="T3931" s="20"/>
      <c r="U3931" s="106"/>
      <c r="V3931" s="106">
        <f t="shared" si="577"/>
        <v>20000</v>
      </c>
      <c r="W3931" s="106">
        <f t="shared" si="576"/>
        <v>20000</v>
      </c>
      <c r="X3931" s="107" t="s">
        <v>35</v>
      </c>
      <c r="Y3931" s="107">
        <f>W3931</f>
        <v>20000</v>
      </c>
      <c r="Z3931" s="22">
        <v>0.02</v>
      </c>
    </row>
    <row r="3932" spans="1:26" s="5" customFormat="1" ht="43.5" customHeight="1" thickBot="1" x14ac:dyDescent="0.25">
      <c r="A3932" s="131"/>
      <c r="B3932" s="20" t="s">
        <v>339</v>
      </c>
      <c r="C3932" s="20" t="s">
        <v>775</v>
      </c>
      <c r="D3932" s="20"/>
      <c r="E3932" s="20"/>
      <c r="F3932" s="20"/>
      <c r="G3932" s="20"/>
      <c r="H3932" s="106"/>
      <c r="I3932" s="20"/>
      <c r="J3932" s="106"/>
      <c r="K3932" s="20">
        <v>2</v>
      </c>
      <c r="L3932" s="11" t="s">
        <v>33</v>
      </c>
      <c r="M3932" s="20" t="s">
        <v>41</v>
      </c>
      <c r="N3932" s="20">
        <v>2</v>
      </c>
      <c r="O3932" s="20">
        <v>54</v>
      </c>
      <c r="P3932" s="116">
        <v>100</v>
      </c>
      <c r="Q3932" s="106">
        <v>8600</v>
      </c>
      <c r="R3932" s="106">
        <f>O3932*Q3932</f>
        <v>464400</v>
      </c>
      <c r="S3932" s="20">
        <v>42</v>
      </c>
      <c r="T3932" s="20">
        <v>93</v>
      </c>
      <c r="U3932" s="106">
        <f>R3932*(100-T3932)%</f>
        <v>32508.000000000004</v>
      </c>
      <c r="V3932" s="106">
        <f t="shared" si="577"/>
        <v>32508.000000000004</v>
      </c>
      <c r="W3932" s="106">
        <f t="shared" si="576"/>
        <v>32508.000000000004</v>
      </c>
      <c r="X3932" s="106">
        <v>10</v>
      </c>
      <c r="Y3932" s="107" t="s">
        <v>35</v>
      </c>
      <c r="Z3932" s="22">
        <v>0.02</v>
      </c>
    </row>
    <row r="3933" spans="1:26" s="5" customFormat="1" ht="28.5" customHeight="1" thickBot="1" x14ac:dyDescent="0.25">
      <c r="A3933" s="20">
        <v>3347</v>
      </c>
      <c r="B3933" s="20" t="s">
        <v>339</v>
      </c>
      <c r="C3933" s="20" t="s">
        <v>776</v>
      </c>
      <c r="D3933" s="20">
        <v>0</v>
      </c>
      <c r="E3933" s="20">
        <v>2</v>
      </c>
      <c r="F3933" s="20">
        <v>0</v>
      </c>
      <c r="G3933" s="20">
        <v>1</v>
      </c>
      <c r="H3933" s="106">
        <f t="shared" si="571"/>
        <v>200</v>
      </c>
      <c r="I3933" s="20">
        <v>100</v>
      </c>
      <c r="J3933" s="106">
        <f>H3933*I3933</f>
        <v>20000</v>
      </c>
      <c r="K3933" s="20">
        <v>2</v>
      </c>
      <c r="L3933" s="20"/>
      <c r="M3933" s="20"/>
      <c r="N3933" s="20">
        <v>1</v>
      </c>
      <c r="O3933" s="20"/>
      <c r="P3933" s="116">
        <v>100</v>
      </c>
      <c r="Q3933" s="106"/>
      <c r="R3933" s="106"/>
      <c r="S3933" s="20"/>
      <c r="T3933" s="20"/>
      <c r="U3933" s="106"/>
      <c r="V3933" s="106">
        <f t="shared" si="577"/>
        <v>20000</v>
      </c>
      <c r="W3933" s="106">
        <f t="shared" si="576"/>
        <v>20000</v>
      </c>
      <c r="X3933" s="107" t="s">
        <v>35</v>
      </c>
      <c r="Y3933" s="107">
        <f>W3933</f>
        <v>20000</v>
      </c>
      <c r="Z3933" s="22">
        <v>0.01</v>
      </c>
    </row>
    <row r="3934" spans="1:26" s="5" customFormat="1" ht="28.5" customHeight="1" thickBot="1" x14ac:dyDescent="0.25">
      <c r="A3934" s="20">
        <v>3348</v>
      </c>
      <c r="B3934" s="20" t="s">
        <v>339</v>
      </c>
      <c r="C3934" s="20" t="s">
        <v>777</v>
      </c>
      <c r="D3934" s="20">
        <v>10</v>
      </c>
      <c r="E3934" s="20">
        <v>0</v>
      </c>
      <c r="F3934" s="20">
        <v>0</v>
      </c>
      <c r="G3934" s="20">
        <v>1</v>
      </c>
      <c r="H3934" s="106">
        <f t="shared" si="571"/>
        <v>4000</v>
      </c>
      <c r="I3934" s="20">
        <v>100</v>
      </c>
      <c r="J3934" s="106">
        <f>H3934*I3934</f>
        <v>400000</v>
      </c>
      <c r="K3934" s="20">
        <v>2</v>
      </c>
      <c r="L3934" s="20"/>
      <c r="M3934" s="20"/>
      <c r="N3934" s="20">
        <v>1</v>
      </c>
      <c r="O3934" s="20"/>
      <c r="P3934" s="116">
        <v>100</v>
      </c>
      <c r="Q3934" s="106"/>
      <c r="R3934" s="106"/>
      <c r="S3934" s="20"/>
      <c r="T3934" s="20"/>
      <c r="U3934" s="106"/>
      <c r="V3934" s="106">
        <f t="shared" si="577"/>
        <v>400000</v>
      </c>
      <c r="W3934" s="106">
        <f t="shared" si="576"/>
        <v>400000</v>
      </c>
      <c r="X3934" s="107" t="s">
        <v>35</v>
      </c>
      <c r="Y3934" s="107">
        <f>W3934</f>
        <v>400000</v>
      </c>
      <c r="Z3934" s="22">
        <v>0.01</v>
      </c>
    </row>
    <row r="3935" spans="1:26" s="5" customFormat="1" ht="28.5" customHeight="1" thickBot="1" x14ac:dyDescent="0.25">
      <c r="A3935" s="129">
        <v>3349</v>
      </c>
      <c r="B3935" s="20" t="s">
        <v>339</v>
      </c>
      <c r="C3935" s="20" t="s">
        <v>778</v>
      </c>
      <c r="D3935" s="20">
        <v>1</v>
      </c>
      <c r="E3935" s="20">
        <v>2</v>
      </c>
      <c r="F3935" s="20">
        <v>0</v>
      </c>
      <c r="G3935" s="20">
        <f>VLOOKUP(C3935,'[2]คำนวณภาษีทั้ง อปท.'!$P:$AA,12,0)</f>
        <v>2</v>
      </c>
      <c r="H3935" s="106">
        <f t="shared" si="571"/>
        <v>600</v>
      </c>
      <c r="I3935" s="20">
        <v>100</v>
      </c>
      <c r="J3935" s="106">
        <f>H3935*I3935</f>
        <v>60000</v>
      </c>
      <c r="K3935" s="20">
        <v>2</v>
      </c>
      <c r="L3935" s="20"/>
      <c r="M3935" s="20"/>
      <c r="N3935" s="20">
        <v>2</v>
      </c>
      <c r="O3935" s="20"/>
      <c r="P3935" s="116">
        <v>100</v>
      </c>
      <c r="Q3935" s="106"/>
      <c r="R3935" s="106"/>
      <c r="S3935" s="20"/>
      <c r="T3935" s="20"/>
      <c r="U3935" s="106"/>
      <c r="V3935" s="106">
        <f t="shared" si="577"/>
        <v>60000</v>
      </c>
      <c r="W3935" s="106">
        <f t="shared" si="576"/>
        <v>60000</v>
      </c>
      <c r="X3935" s="107" t="s">
        <v>35</v>
      </c>
      <c r="Y3935" s="107">
        <f>W3935</f>
        <v>60000</v>
      </c>
      <c r="Z3935" s="22">
        <v>0.02</v>
      </c>
    </row>
    <row r="3936" spans="1:26" s="5" customFormat="1" ht="25.9" customHeight="1" thickBot="1" x14ac:dyDescent="0.25">
      <c r="A3936" s="131"/>
      <c r="B3936" s="20" t="s">
        <v>339</v>
      </c>
      <c r="C3936" s="20" t="s">
        <v>778</v>
      </c>
      <c r="D3936" s="20"/>
      <c r="E3936" s="20"/>
      <c r="F3936" s="20"/>
      <c r="G3936" s="20"/>
      <c r="H3936" s="106"/>
      <c r="I3936" s="20"/>
      <c r="J3936" s="106"/>
      <c r="K3936" s="20">
        <v>2</v>
      </c>
      <c r="L3936" s="11" t="s">
        <v>33</v>
      </c>
      <c r="M3936" s="14" t="s">
        <v>34</v>
      </c>
      <c r="N3936" s="20">
        <v>2</v>
      </c>
      <c r="O3936" s="20">
        <v>216</v>
      </c>
      <c r="P3936" s="116">
        <v>100</v>
      </c>
      <c r="Q3936" s="106">
        <v>8450</v>
      </c>
      <c r="R3936" s="106">
        <f>O3936*Q3936</f>
        <v>1825200</v>
      </c>
      <c r="S3936" s="20">
        <v>11</v>
      </c>
      <c r="T3936" s="20">
        <v>34</v>
      </c>
      <c r="U3936" s="106">
        <f>R3936*(100-T3936)%</f>
        <v>1204632</v>
      </c>
      <c r="V3936" s="106">
        <f t="shared" si="577"/>
        <v>1204632</v>
      </c>
      <c r="W3936" s="106">
        <f t="shared" si="576"/>
        <v>1204632</v>
      </c>
      <c r="X3936" s="106">
        <v>10</v>
      </c>
      <c r="Y3936" s="107" t="s">
        <v>35</v>
      </c>
      <c r="Z3936" s="22">
        <v>0.02</v>
      </c>
    </row>
    <row r="3937" spans="1:26" s="5" customFormat="1" ht="28.5" customHeight="1" thickBot="1" x14ac:dyDescent="0.25">
      <c r="A3937" s="129">
        <v>3350</v>
      </c>
      <c r="B3937" s="20" t="s">
        <v>339</v>
      </c>
      <c r="C3937" s="20" t="s">
        <v>779</v>
      </c>
      <c r="D3937" s="20">
        <v>1</v>
      </c>
      <c r="E3937" s="20">
        <v>0</v>
      </c>
      <c r="F3937" s="20">
        <v>0</v>
      </c>
      <c r="G3937" s="20">
        <f>VLOOKUP(C3937,'[2]คำนวณภาษีทั้ง อปท.'!$P:$AA,12,0)</f>
        <v>2</v>
      </c>
      <c r="H3937" s="106">
        <f t="shared" si="571"/>
        <v>400</v>
      </c>
      <c r="I3937" s="20">
        <v>100</v>
      </c>
      <c r="J3937" s="106">
        <f>H3937*I3937</f>
        <v>40000</v>
      </c>
      <c r="K3937" s="20">
        <v>2</v>
      </c>
      <c r="L3937" s="20"/>
      <c r="M3937" s="20"/>
      <c r="N3937" s="20">
        <v>2</v>
      </c>
      <c r="O3937" s="20"/>
      <c r="P3937" s="116">
        <v>100</v>
      </c>
      <c r="Q3937" s="106"/>
      <c r="R3937" s="106"/>
      <c r="S3937" s="20"/>
      <c r="T3937" s="20"/>
      <c r="U3937" s="106"/>
      <c r="V3937" s="106">
        <f t="shared" si="577"/>
        <v>40000</v>
      </c>
      <c r="W3937" s="106">
        <f t="shared" si="576"/>
        <v>40000</v>
      </c>
      <c r="X3937" s="107" t="s">
        <v>35</v>
      </c>
      <c r="Y3937" s="107">
        <f>W3937</f>
        <v>40000</v>
      </c>
      <c r="Z3937" s="22">
        <v>0.02</v>
      </c>
    </row>
    <row r="3938" spans="1:26" s="5" customFormat="1" ht="35.25" customHeight="1" thickBot="1" x14ac:dyDescent="0.25">
      <c r="A3938" s="130"/>
      <c r="B3938" s="20" t="s">
        <v>339</v>
      </c>
      <c r="C3938" s="20" t="s">
        <v>779</v>
      </c>
      <c r="D3938" s="20"/>
      <c r="E3938" s="20"/>
      <c r="F3938" s="20"/>
      <c r="G3938" s="20"/>
      <c r="H3938" s="106"/>
      <c r="I3938" s="20"/>
      <c r="J3938" s="106"/>
      <c r="K3938" s="20">
        <v>2</v>
      </c>
      <c r="L3938" s="11" t="s">
        <v>33</v>
      </c>
      <c r="M3938" s="20" t="s">
        <v>37</v>
      </c>
      <c r="N3938" s="20">
        <v>2</v>
      </c>
      <c r="O3938" s="20">
        <v>117</v>
      </c>
      <c r="P3938" s="116">
        <v>100</v>
      </c>
      <c r="Q3938" s="106">
        <v>8450</v>
      </c>
      <c r="R3938" s="106">
        <f t="shared" ref="R3938:R3943" si="578">O3938*Q3938</f>
        <v>988650</v>
      </c>
      <c r="S3938" s="20">
        <v>19</v>
      </c>
      <c r="T3938" s="20">
        <v>28</v>
      </c>
      <c r="U3938" s="106">
        <f t="shared" ref="U3938:U3943" si="579">R3938*(100-T3938)%</f>
        <v>711828</v>
      </c>
      <c r="V3938" s="106">
        <f t="shared" si="577"/>
        <v>711828</v>
      </c>
      <c r="W3938" s="106">
        <f t="shared" si="576"/>
        <v>711828</v>
      </c>
      <c r="X3938" s="106">
        <v>10</v>
      </c>
      <c r="Y3938" s="107" t="s">
        <v>35</v>
      </c>
      <c r="Z3938" s="22">
        <v>0.02</v>
      </c>
    </row>
    <row r="3939" spans="1:26" s="5" customFormat="1" ht="35.25" customHeight="1" thickBot="1" x14ac:dyDescent="0.25">
      <c r="A3939" s="130"/>
      <c r="B3939" s="20" t="s">
        <v>339</v>
      </c>
      <c r="C3939" s="20" t="s">
        <v>779</v>
      </c>
      <c r="D3939" s="20"/>
      <c r="E3939" s="20"/>
      <c r="F3939" s="20"/>
      <c r="G3939" s="20"/>
      <c r="H3939" s="106"/>
      <c r="I3939" s="20"/>
      <c r="J3939" s="106"/>
      <c r="K3939" s="20">
        <v>2</v>
      </c>
      <c r="L3939" s="11" t="s">
        <v>33</v>
      </c>
      <c r="M3939" s="20" t="s">
        <v>37</v>
      </c>
      <c r="N3939" s="20">
        <v>2</v>
      </c>
      <c r="O3939" s="20">
        <v>54</v>
      </c>
      <c r="P3939" s="116">
        <v>100</v>
      </c>
      <c r="Q3939" s="106">
        <v>8450</v>
      </c>
      <c r="R3939" s="106">
        <f t="shared" si="578"/>
        <v>456300</v>
      </c>
      <c r="S3939" s="20">
        <v>36</v>
      </c>
      <c r="T3939" s="20">
        <v>62</v>
      </c>
      <c r="U3939" s="106">
        <f t="shared" si="579"/>
        <v>173394</v>
      </c>
      <c r="V3939" s="106">
        <f t="shared" si="577"/>
        <v>173394</v>
      </c>
      <c r="W3939" s="106">
        <f t="shared" si="576"/>
        <v>173394</v>
      </c>
      <c r="X3939" s="106">
        <v>10</v>
      </c>
      <c r="Y3939" s="107" t="s">
        <v>35</v>
      </c>
      <c r="Z3939" s="22">
        <v>0.02</v>
      </c>
    </row>
    <row r="3940" spans="1:26" s="5" customFormat="1" ht="35.25" customHeight="1" thickBot="1" x14ac:dyDescent="0.25">
      <c r="A3940" s="130"/>
      <c r="B3940" s="20" t="s">
        <v>339</v>
      </c>
      <c r="C3940" s="20" t="s">
        <v>779</v>
      </c>
      <c r="D3940" s="20"/>
      <c r="E3940" s="20"/>
      <c r="F3940" s="20"/>
      <c r="G3940" s="20"/>
      <c r="H3940" s="106"/>
      <c r="I3940" s="20"/>
      <c r="J3940" s="106"/>
      <c r="K3940" s="20">
        <v>2</v>
      </c>
      <c r="L3940" s="11" t="s">
        <v>33</v>
      </c>
      <c r="M3940" s="20" t="s">
        <v>37</v>
      </c>
      <c r="N3940" s="20">
        <v>2</v>
      </c>
      <c r="O3940" s="20">
        <f>36-O3941</f>
        <v>28</v>
      </c>
      <c r="P3940" s="116">
        <v>100</v>
      </c>
      <c r="Q3940" s="106">
        <v>8450</v>
      </c>
      <c r="R3940" s="106">
        <f t="shared" si="578"/>
        <v>236600</v>
      </c>
      <c r="S3940" s="20">
        <v>16</v>
      </c>
      <c r="T3940" s="20">
        <v>22</v>
      </c>
      <c r="U3940" s="106">
        <f t="shared" si="579"/>
        <v>184548</v>
      </c>
      <c r="V3940" s="106">
        <f t="shared" si="577"/>
        <v>184548</v>
      </c>
      <c r="W3940" s="106">
        <f>V3940</f>
        <v>184548</v>
      </c>
      <c r="X3940" s="106">
        <v>10</v>
      </c>
      <c r="Y3940" s="107" t="s">
        <v>35</v>
      </c>
      <c r="Z3940" s="22">
        <v>0.02</v>
      </c>
    </row>
    <row r="3941" spans="1:26" s="3" customFormat="1" ht="35.25" customHeight="1" thickBot="1" x14ac:dyDescent="0.25">
      <c r="A3941" s="132"/>
      <c r="B3941" s="29" t="s">
        <v>339</v>
      </c>
      <c r="C3941" s="29" t="s">
        <v>779</v>
      </c>
      <c r="D3941" s="29"/>
      <c r="E3941" s="29"/>
      <c r="F3941" s="29"/>
      <c r="G3941" s="29"/>
      <c r="H3941" s="112">
        <v>2</v>
      </c>
      <c r="I3941" s="29">
        <v>100</v>
      </c>
      <c r="J3941" s="112">
        <f>H3941*I3941</f>
        <v>200</v>
      </c>
      <c r="K3941" s="29">
        <v>2</v>
      </c>
      <c r="L3941" s="14"/>
      <c r="M3941" s="29" t="s">
        <v>37</v>
      </c>
      <c r="N3941" s="29">
        <v>3</v>
      </c>
      <c r="O3941" s="29">
        <v>8</v>
      </c>
      <c r="P3941" s="113">
        <v>100</v>
      </c>
      <c r="Q3941" s="112">
        <v>8450</v>
      </c>
      <c r="R3941" s="112">
        <f t="shared" si="578"/>
        <v>67600</v>
      </c>
      <c r="S3941" s="29">
        <v>16</v>
      </c>
      <c r="T3941" s="29">
        <v>22</v>
      </c>
      <c r="U3941" s="112">
        <f t="shared" si="579"/>
        <v>52728</v>
      </c>
      <c r="V3941" s="112">
        <f t="shared" si="577"/>
        <v>52928</v>
      </c>
      <c r="W3941" s="112">
        <f t="shared" si="576"/>
        <v>52928</v>
      </c>
      <c r="X3941" s="112"/>
      <c r="Y3941" s="56">
        <f>W3941</f>
        <v>52928</v>
      </c>
      <c r="Z3941" s="22">
        <v>0.3</v>
      </c>
    </row>
    <row r="3942" spans="1:26" s="5" customFormat="1" ht="35.25" customHeight="1" thickBot="1" x14ac:dyDescent="0.25">
      <c r="A3942" s="130"/>
      <c r="B3942" s="20" t="s">
        <v>339</v>
      </c>
      <c r="C3942" s="20" t="s">
        <v>779</v>
      </c>
      <c r="D3942" s="20"/>
      <c r="E3942" s="20"/>
      <c r="F3942" s="20"/>
      <c r="G3942" s="20"/>
      <c r="H3942" s="106"/>
      <c r="I3942" s="20"/>
      <c r="J3942" s="106"/>
      <c r="K3942" s="20">
        <v>2</v>
      </c>
      <c r="L3942" s="11" t="s">
        <v>33</v>
      </c>
      <c r="M3942" s="20" t="s">
        <v>37</v>
      </c>
      <c r="N3942" s="20">
        <v>2</v>
      </c>
      <c r="O3942" s="20">
        <v>36</v>
      </c>
      <c r="P3942" s="116">
        <v>100</v>
      </c>
      <c r="Q3942" s="106">
        <v>8450</v>
      </c>
      <c r="R3942" s="106">
        <f t="shared" si="578"/>
        <v>304200</v>
      </c>
      <c r="S3942" s="20">
        <v>13</v>
      </c>
      <c r="T3942" s="20">
        <v>16</v>
      </c>
      <c r="U3942" s="106">
        <f t="shared" si="579"/>
        <v>255528</v>
      </c>
      <c r="V3942" s="106">
        <f t="shared" si="577"/>
        <v>255528</v>
      </c>
      <c r="W3942" s="106">
        <f t="shared" si="576"/>
        <v>255528</v>
      </c>
      <c r="X3942" s="106">
        <v>10</v>
      </c>
      <c r="Y3942" s="107" t="s">
        <v>35</v>
      </c>
      <c r="Z3942" s="22">
        <v>0.02</v>
      </c>
    </row>
    <row r="3943" spans="1:26" s="5" customFormat="1" ht="35.25" customHeight="1" thickBot="1" x14ac:dyDescent="0.25">
      <c r="A3943" s="131"/>
      <c r="B3943" s="20" t="s">
        <v>339</v>
      </c>
      <c r="C3943" s="20" t="s">
        <v>779</v>
      </c>
      <c r="D3943" s="20"/>
      <c r="E3943" s="20"/>
      <c r="F3943" s="20"/>
      <c r="G3943" s="20"/>
      <c r="H3943" s="106"/>
      <c r="I3943" s="20"/>
      <c r="J3943" s="106"/>
      <c r="K3943" s="20">
        <v>2</v>
      </c>
      <c r="L3943" s="11" t="s">
        <v>33</v>
      </c>
      <c r="M3943" s="20" t="s">
        <v>37</v>
      </c>
      <c r="N3943" s="20">
        <v>2</v>
      </c>
      <c r="O3943" s="20">
        <v>36</v>
      </c>
      <c r="P3943" s="116">
        <v>100</v>
      </c>
      <c r="Q3943" s="106">
        <v>8450</v>
      </c>
      <c r="R3943" s="106">
        <f t="shared" si="578"/>
        <v>304200</v>
      </c>
      <c r="S3943" s="20">
        <v>13</v>
      </c>
      <c r="T3943" s="20">
        <v>16</v>
      </c>
      <c r="U3943" s="106">
        <f t="shared" si="579"/>
        <v>255528</v>
      </c>
      <c r="V3943" s="106">
        <f t="shared" si="577"/>
        <v>255528</v>
      </c>
      <c r="W3943" s="106">
        <f t="shared" si="576"/>
        <v>255528</v>
      </c>
      <c r="X3943" s="106">
        <v>10</v>
      </c>
      <c r="Y3943" s="107" t="s">
        <v>35</v>
      </c>
      <c r="Z3943" s="22">
        <v>0.02</v>
      </c>
    </row>
    <row r="3944" spans="1:26" s="5" customFormat="1" ht="28.5" customHeight="1" thickBot="1" x14ac:dyDescent="0.25">
      <c r="A3944" s="20">
        <v>3351</v>
      </c>
      <c r="B3944" s="20" t="s">
        <v>339</v>
      </c>
      <c r="C3944" s="20" t="s">
        <v>780</v>
      </c>
      <c r="D3944" s="20">
        <v>5</v>
      </c>
      <c r="E3944" s="20">
        <v>0</v>
      </c>
      <c r="F3944" s="20">
        <v>0</v>
      </c>
      <c r="G3944" s="20">
        <v>1</v>
      </c>
      <c r="H3944" s="106">
        <f t="shared" ref="H3944:H4096" si="580">SUM(D3944*400)+(E3944*100)+F3944</f>
        <v>2000</v>
      </c>
      <c r="I3944" s="20">
        <v>100</v>
      </c>
      <c r="J3944" s="106">
        <f>H3944*I3944</f>
        <v>200000</v>
      </c>
      <c r="K3944" s="20">
        <v>2</v>
      </c>
      <c r="L3944" s="11"/>
      <c r="M3944" s="20"/>
      <c r="N3944" s="20">
        <v>1</v>
      </c>
      <c r="O3944" s="20"/>
      <c r="P3944" s="116">
        <v>100</v>
      </c>
      <c r="Q3944" s="106"/>
      <c r="S3944" s="20"/>
      <c r="T3944" s="20"/>
      <c r="U3944" s="106"/>
      <c r="V3944" s="106">
        <f t="shared" si="577"/>
        <v>200000</v>
      </c>
      <c r="W3944" s="106">
        <f t="shared" si="576"/>
        <v>200000</v>
      </c>
      <c r="X3944" s="107" t="s">
        <v>35</v>
      </c>
      <c r="Y3944" s="107">
        <f>W3944</f>
        <v>200000</v>
      </c>
      <c r="Z3944" s="22">
        <v>0.01</v>
      </c>
    </row>
    <row r="3945" spans="1:26" s="5" customFormat="1" ht="28.5" customHeight="1" thickBot="1" x14ac:dyDescent="0.25">
      <c r="A3945" s="20">
        <v>3352</v>
      </c>
      <c r="B3945" s="20" t="s">
        <v>339</v>
      </c>
      <c r="C3945" s="20" t="s">
        <v>781</v>
      </c>
      <c r="D3945" s="20">
        <v>5</v>
      </c>
      <c r="E3945" s="20">
        <v>0</v>
      </c>
      <c r="F3945" s="20">
        <v>0</v>
      </c>
      <c r="G3945" s="20">
        <v>1</v>
      </c>
      <c r="H3945" s="106">
        <f t="shared" si="580"/>
        <v>2000</v>
      </c>
      <c r="I3945" s="20">
        <v>100</v>
      </c>
      <c r="J3945" s="106">
        <f>H3945*I3945</f>
        <v>200000</v>
      </c>
      <c r="K3945" s="20">
        <v>2</v>
      </c>
      <c r="L3945" s="20"/>
      <c r="M3945" s="20"/>
      <c r="N3945" s="20">
        <v>1</v>
      </c>
      <c r="O3945" s="20"/>
      <c r="P3945" s="116">
        <v>100</v>
      </c>
      <c r="Q3945" s="106"/>
      <c r="R3945" s="106"/>
      <c r="S3945" s="20"/>
      <c r="T3945" s="20"/>
      <c r="U3945" s="106"/>
      <c r="V3945" s="106">
        <f t="shared" si="577"/>
        <v>200000</v>
      </c>
      <c r="W3945" s="106">
        <f t="shared" si="576"/>
        <v>200000</v>
      </c>
      <c r="X3945" s="107" t="s">
        <v>35</v>
      </c>
      <c r="Y3945" s="107">
        <f>W3945</f>
        <v>200000</v>
      </c>
      <c r="Z3945" s="22">
        <v>0.01</v>
      </c>
    </row>
    <row r="3946" spans="1:26" s="5" customFormat="1" ht="28.5" customHeight="1" thickBot="1" x14ac:dyDescent="0.25">
      <c r="A3946" s="129">
        <v>3353</v>
      </c>
      <c r="B3946" s="20" t="s">
        <v>339</v>
      </c>
      <c r="C3946" s="20" t="s">
        <v>782</v>
      </c>
      <c r="D3946" s="20">
        <v>2</v>
      </c>
      <c r="E3946" s="20">
        <v>0</v>
      </c>
      <c r="F3946" s="20">
        <v>0</v>
      </c>
      <c r="G3946" s="20">
        <f>VLOOKUP(C3946,'[2]คำนวณภาษีทั้ง อปท.'!$P:$AA,12,0)</f>
        <v>2</v>
      </c>
      <c r="H3946" s="106">
        <f t="shared" si="580"/>
        <v>800</v>
      </c>
      <c r="I3946" s="20">
        <v>100</v>
      </c>
      <c r="J3946" s="106">
        <f>H3946*I3946</f>
        <v>80000</v>
      </c>
      <c r="K3946" s="20">
        <v>2</v>
      </c>
      <c r="L3946" s="20"/>
      <c r="M3946" s="20"/>
      <c r="N3946" s="20">
        <v>2</v>
      </c>
      <c r="O3946" s="20"/>
      <c r="P3946" s="116">
        <v>100</v>
      </c>
      <c r="Q3946" s="106"/>
      <c r="R3946" s="106"/>
      <c r="S3946" s="20"/>
      <c r="T3946" s="20"/>
      <c r="U3946" s="106"/>
      <c r="V3946" s="106">
        <f t="shared" si="577"/>
        <v>80000</v>
      </c>
      <c r="W3946" s="106">
        <f t="shared" si="576"/>
        <v>80000</v>
      </c>
      <c r="X3946" s="107" t="s">
        <v>35</v>
      </c>
      <c r="Y3946" s="107">
        <f>W3946</f>
        <v>80000</v>
      </c>
      <c r="Z3946" s="22">
        <v>0.02</v>
      </c>
    </row>
    <row r="3947" spans="1:26" s="5" customFormat="1" ht="35.25" customHeight="1" thickBot="1" x14ac:dyDescent="0.25">
      <c r="A3947" s="131"/>
      <c r="B3947" s="20" t="s">
        <v>339</v>
      </c>
      <c r="C3947" s="20" t="s">
        <v>782</v>
      </c>
      <c r="D3947" s="20"/>
      <c r="E3947" s="20"/>
      <c r="F3947" s="20"/>
      <c r="G3947" s="20"/>
      <c r="H3947" s="106"/>
      <c r="I3947" s="20"/>
      <c r="J3947" s="106"/>
      <c r="K3947" s="20">
        <v>2</v>
      </c>
      <c r="L3947" s="11" t="s">
        <v>33</v>
      </c>
      <c r="M3947" s="20" t="s">
        <v>37</v>
      </c>
      <c r="N3947" s="20">
        <v>2</v>
      </c>
      <c r="O3947" s="20">
        <v>90</v>
      </c>
      <c r="P3947" s="116">
        <v>100</v>
      </c>
      <c r="Q3947" s="106">
        <v>8450</v>
      </c>
      <c r="R3947" s="106">
        <f>O3947*Q3947</f>
        <v>760500</v>
      </c>
      <c r="S3947" s="20">
        <v>36</v>
      </c>
      <c r="T3947" s="20">
        <v>62</v>
      </c>
      <c r="U3947" s="106">
        <f>R3947*(100-T3947)%</f>
        <v>288990</v>
      </c>
      <c r="V3947" s="106">
        <f t="shared" si="577"/>
        <v>288990</v>
      </c>
      <c r="W3947" s="106">
        <f t="shared" si="576"/>
        <v>288990</v>
      </c>
      <c r="X3947" s="106">
        <v>10</v>
      </c>
      <c r="Y3947" s="107" t="s">
        <v>35</v>
      </c>
      <c r="Z3947" s="22">
        <v>0.02</v>
      </c>
    </row>
    <row r="3948" spans="1:26" s="5" customFormat="1" ht="28.5" customHeight="1" thickBot="1" x14ac:dyDescent="0.25">
      <c r="A3948" s="20">
        <v>3354</v>
      </c>
      <c r="B3948" s="20" t="s">
        <v>339</v>
      </c>
      <c r="C3948" s="20" t="s">
        <v>783</v>
      </c>
      <c r="D3948" s="20">
        <v>1</v>
      </c>
      <c r="E3948" s="20">
        <v>0</v>
      </c>
      <c r="F3948" s="20">
        <v>0</v>
      </c>
      <c r="G3948" s="20">
        <v>1</v>
      </c>
      <c r="H3948" s="106">
        <f t="shared" si="580"/>
        <v>400</v>
      </c>
      <c r="I3948" s="20">
        <v>100</v>
      </c>
      <c r="J3948" s="106">
        <f>H3948*I3948</f>
        <v>40000</v>
      </c>
      <c r="K3948" s="20">
        <v>2</v>
      </c>
      <c r="L3948" s="20"/>
      <c r="M3948" s="20"/>
      <c r="N3948" s="20">
        <v>1</v>
      </c>
      <c r="O3948" s="20"/>
      <c r="P3948" s="116">
        <v>100</v>
      </c>
      <c r="Q3948" s="106"/>
      <c r="R3948" s="106"/>
      <c r="S3948" s="20"/>
      <c r="T3948" s="20"/>
      <c r="U3948" s="106"/>
      <c r="V3948" s="106">
        <f t="shared" si="577"/>
        <v>40000</v>
      </c>
      <c r="W3948" s="106">
        <f t="shared" si="576"/>
        <v>40000</v>
      </c>
      <c r="X3948" s="107" t="s">
        <v>35</v>
      </c>
      <c r="Y3948" s="107">
        <f>W3948</f>
        <v>40000</v>
      </c>
      <c r="Z3948" s="22">
        <v>0.01</v>
      </c>
    </row>
    <row r="3949" spans="1:26" s="5" customFormat="1" ht="28.5" customHeight="1" thickBot="1" x14ac:dyDescent="0.25">
      <c r="A3949" s="20">
        <v>3355</v>
      </c>
      <c r="B3949" s="20" t="s">
        <v>339</v>
      </c>
      <c r="C3949" s="20" t="s">
        <v>784</v>
      </c>
      <c r="D3949" s="20">
        <v>1</v>
      </c>
      <c r="E3949" s="20">
        <v>0</v>
      </c>
      <c r="F3949" s="20">
        <v>0</v>
      </c>
      <c r="G3949" s="20">
        <v>1</v>
      </c>
      <c r="H3949" s="106">
        <f t="shared" si="580"/>
        <v>400</v>
      </c>
      <c r="I3949" s="20">
        <v>100</v>
      </c>
      <c r="J3949" s="106">
        <f>H3949*I3949</f>
        <v>40000</v>
      </c>
      <c r="K3949" s="20">
        <v>2</v>
      </c>
      <c r="L3949" s="20"/>
      <c r="M3949" s="20"/>
      <c r="N3949" s="20">
        <v>1</v>
      </c>
      <c r="O3949" s="20"/>
      <c r="P3949" s="116">
        <v>100</v>
      </c>
      <c r="Q3949" s="106"/>
      <c r="R3949" s="106"/>
      <c r="S3949" s="20"/>
      <c r="T3949" s="20"/>
      <c r="U3949" s="106"/>
      <c r="V3949" s="106">
        <f t="shared" si="577"/>
        <v>40000</v>
      </c>
      <c r="W3949" s="106">
        <f t="shared" si="576"/>
        <v>40000</v>
      </c>
      <c r="X3949" s="107" t="s">
        <v>35</v>
      </c>
      <c r="Y3949" s="107">
        <f>W3949</f>
        <v>40000</v>
      </c>
      <c r="Z3949" s="22">
        <v>0.01</v>
      </c>
    </row>
    <row r="3950" spans="1:26" s="5" customFormat="1" ht="28.5" customHeight="1" thickBot="1" x14ac:dyDescent="0.25">
      <c r="A3950" s="129">
        <v>3356</v>
      </c>
      <c r="B3950" s="20" t="s">
        <v>339</v>
      </c>
      <c r="C3950" s="20" t="s">
        <v>785</v>
      </c>
      <c r="D3950" s="20">
        <v>0</v>
      </c>
      <c r="E3950" s="20">
        <v>2</v>
      </c>
      <c r="F3950" s="20">
        <v>0</v>
      </c>
      <c r="G3950" s="20">
        <f>VLOOKUP(C3950,'[2]คำนวณภาษีทั้ง อปท.'!$P:$AA,12,0)</f>
        <v>2</v>
      </c>
      <c r="H3950" s="106">
        <f t="shared" si="580"/>
        <v>200</v>
      </c>
      <c r="I3950" s="20">
        <v>100</v>
      </c>
      <c r="J3950" s="106">
        <f>H3950*I3950</f>
        <v>20000</v>
      </c>
      <c r="K3950" s="20">
        <v>2</v>
      </c>
      <c r="L3950" s="20"/>
      <c r="M3950" s="20"/>
      <c r="N3950" s="20">
        <v>2</v>
      </c>
      <c r="O3950" s="20"/>
      <c r="P3950" s="116">
        <v>100</v>
      </c>
      <c r="Q3950" s="106"/>
      <c r="R3950" s="106"/>
      <c r="S3950" s="20"/>
      <c r="T3950" s="20"/>
      <c r="U3950" s="106"/>
      <c r="V3950" s="106">
        <f t="shared" si="577"/>
        <v>20000</v>
      </c>
      <c r="W3950" s="106">
        <f t="shared" si="576"/>
        <v>20000</v>
      </c>
      <c r="X3950" s="107" t="s">
        <v>35</v>
      </c>
      <c r="Y3950" s="107">
        <f>W3950</f>
        <v>20000</v>
      </c>
      <c r="Z3950" s="22">
        <v>0.02</v>
      </c>
    </row>
    <row r="3951" spans="1:26" s="5" customFormat="1" ht="35.25" customHeight="1" thickBot="1" x14ac:dyDescent="0.25">
      <c r="A3951" s="130"/>
      <c r="B3951" s="20" t="s">
        <v>339</v>
      </c>
      <c r="C3951" s="20" t="s">
        <v>785</v>
      </c>
      <c r="D3951" s="20"/>
      <c r="E3951" s="20"/>
      <c r="F3951" s="20"/>
      <c r="G3951" s="20"/>
      <c r="H3951" s="106"/>
      <c r="I3951" s="20"/>
      <c r="J3951" s="106"/>
      <c r="K3951" s="20">
        <v>2</v>
      </c>
      <c r="L3951" s="11" t="s">
        <v>33</v>
      </c>
      <c r="M3951" s="20" t="s">
        <v>37</v>
      </c>
      <c r="N3951" s="20">
        <v>2</v>
      </c>
      <c r="O3951" s="20">
        <v>54</v>
      </c>
      <c r="P3951" s="116">
        <v>100</v>
      </c>
      <c r="Q3951" s="106">
        <v>8450</v>
      </c>
      <c r="R3951" s="106">
        <f>O3951*Q3951</f>
        <v>456300</v>
      </c>
      <c r="S3951" s="20">
        <v>46</v>
      </c>
      <c r="T3951" s="20">
        <v>76</v>
      </c>
      <c r="U3951" s="106">
        <f>R3951*(100-T3951)%</f>
        <v>109512</v>
      </c>
      <c r="V3951" s="106">
        <f t="shared" si="577"/>
        <v>109512</v>
      </c>
      <c r="W3951" s="106">
        <f t="shared" si="576"/>
        <v>109512</v>
      </c>
      <c r="X3951" s="106">
        <v>10</v>
      </c>
      <c r="Y3951" s="107" t="s">
        <v>35</v>
      </c>
      <c r="Z3951" s="22">
        <v>0.02</v>
      </c>
    </row>
    <row r="3952" spans="1:26" s="5" customFormat="1" ht="29.45" customHeight="1" thickBot="1" x14ac:dyDescent="0.25">
      <c r="A3952" s="131"/>
      <c r="B3952" s="20" t="s">
        <v>339</v>
      </c>
      <c r="C3952" s="20" t="s">
        <v>785</v>
      </c>
      <c r="D3952" s="20"/>
      <c r="E3952" s="20"/>
      <c r="F3952" s="20"/>
      <c r="G3952" s="20"/>
      <c r="H3952" s="106"/>
      <c r="I3952" s="20"/>
      <c r="J3952" s="106"/>
      <c r="K3952" s="20">
        <v>2</v>
      </c>
      <c r="L3952" s="11" t="s">
        <v>33</v>
      </c>
      <c r="M3952" s="14" t="s">
        <v>34</v>
      </c>
      <c r="N3952" s="20">
        <v>2</v>
      </c>
      <c r="O3952" s="20">
        <v>108</v>
      </c>
      <c r="P3952" s="116">
        <v>100</v>
      </c>
      <c r="Q3952" s="106">
        <v>8450</v>
      </c>
      <c r="R3952" s="106">
        <f>O3952*Q3952</f>
        <v>912600</v>
      </c>
      <c r="S3952" s="20">
        <v>41</v>
      </c>
      <c r="T3952" s="20">
        <v>85</v>
      </c>
      <c r="U3952" s="106">
        <f>R3952*(100-T3952)%</f>
        <v>136890</v>
      </c>
      <c r="V3952" s="106">
        <f t="shared" si="577"/>
        <v>136890</v>
      </c>
      <c r="W3952" s="106">
        <f t="shared" si="576"/>
        <v>136890</v>
      </c>
      <c r="X3952" s="106">
        <v>10</v>
      </c>
      <c r="Y3952" s="107" t="s">
        <v>35</v>
      </c>
      <c r="Z3952" s="22">
        <v>0.02</v>
      </c>
    </row>
    <row r="3953" spans="1:26" s="5" customFormat="1" ht="28.5" customHeight="1" thickBot="1" x14ac:dyDescent="0.25">
      <c r="A3953" s="20">
        <v>3357</v>
      </c>
      <c r="B3953" s="20" t="s">
        <v>339</v>
      </c>
      <c r="C3953" s="20" t="s">
        <v>786</v>
      </c>
      <c r="D3953" s="20">
        <v>7</v>
      </c>
      <c r="E3953" s="20">
        <v>0</v>
      </c>
      <c r="F3953" s="20">
        <v>0</v>
      </c>
      <c r="G3953" s="20">
        <v>1</v>
      </c>
      <c r="H3953" s="106">
        <f t="shared" si="580"/>
        <v>2800</v>
      </c>
      <c r="I3953" s="20">
        <v>100</v>
      </c>
      <c r="J3953" s="106">
        <f>H3953*I3953</f>
        <v>280000</v>
      </c>
      <c r="K3953" s="20">
        <v>2</v>
      </c>
      <c r="L3953" s="20"/>
      <c r="M3953" s="20"/>
      <c r="N3953" s="20">
        <v>1</v>
      </c>
      <c r="O3953" s="20"/>
      <c r="P3953" s="116">
        <v>100</v>
      </c>
      <c r="Q3953" s="106"/>
      <c r="R3953" s="106"/>
      <c r="S3953" s="20"/>
      <c r="T3953" s="20"/>
      <c r="U3953" s="106"/>
      <c r="V3953" s="106">
        <f t="shared" si="577"/>
        <v>280000</v>
      </c>
      <c r="W3953" s="106">
        <f t="shared" si="576"/>
        <v>280000</v>
      </c>
      <c r="X3953" s="107" t="s">
        <v>35</v>
      </c>
      <c r="Y3953" s="107">
        <f>W3953</f>
        <v>280000</v>
      </c>
      <c r="Z3953" s="22">
        <v>0.01</v>
      </c>
    </row>
    <row r="3954" spans="1:26" s="5" customFormat="1" ht="28.5" customHeight="1" thickBot="1" x14ac:dyDescent="0.25">
      <c r="A3954" s="20">
        <v>3358</v>
      </c>
      <c r="B3954" s="20" t="s">
        <v>339</v>
      </c>
      <c r="C3954" s="20" t="s">
        <v>787</v>
      </c>
      <c r="D3954" s="20">
        <v>7</v>
      </c>
      <c r="E3954" s="20">
        <v>1</v>
      </c>
      <c r="F3954" s="20">
        <v>13</v>
      </c>
      <c r="G3954" s="20">
        <v>1</v>
      </c>
      <c r="H3954" s="106">
        <f t="shared" si="580"/>
        <v>2913</v>
      </c>
      <c r="I3954" s="20">
        <v>100</v>
      </c>
      <c r="J3954" s="106">
        <f>H3954*I3954</f>
        <v>291300</v>
      </c>
      <c r="K3954" s="20">
        <v>2</v>
      </c>
      <c r="L3954" s="20"/>
      <c r="M3954" s="20"/>
      <c r="N3954" s="20">
        <v>1</v>
      </c>
      <c r="O3954" s="20"/>
      <c r="P3954" s="116">
        <v>100</v>
      </c>
      <c r="Q3954" s="106"/>
      <c r="R3954" s="106"/>
      <c r="S3954" s="20"/>
      <c r="T3954" s="20"/>
      <c r="U3954" s="106"/>
      <c r="V3954" s="106">
        <f t="shared" si="577"/>
        <v>291300</v>
      </c>
      <c r="W3954" s="106">
        <f t="shared" si="576"/>
        <v>291300</v>
      </c>
      <c r="X3954" s="107" t="s">
        <v>35</v>
      </c>
      <c r="Y3954" s="107">
        <f>W3954</f>
        <v>291300</v>
      </c>
      <c r="Z3954" s="22">
        <v>0.01</v>
      </c>
    </row>
    <row r="3955" spans="1:26" s="5" customFormat="1" ht="28.5" customHeight="1" thickBot="1" x14ac:dyDescent="0.25">
      <c r="A3955" s="20">
        <v>3359</v>
      </c>
      <c r="B3955" s="20" t="s">
        <v>339</v>
      </c>
      <c r="C3955" s="20" t="s">
        <v>788</v>
      </c>
      <c r="D3955" s="20">
        <v>5</v>
      </c>
      <c r="E3955" s="20">
        <v>0</v>
      </c>
      <c r="F3955" s="20">
        <v>0</v>
      </c>
      <c r="G3955" s="20">
        <v>1</v>
      </c>
      <c r="H3955" s="106">
        <f t="shared" si="580"/>
        <v>2000</v>
      </c>
      <c r="I3955" s="20">
        <v>100</v>
      </c>
      <c r="J3955" s="106">
        <f>H3955*I3955</f>
        <v>200000</v>
      </c>
      <c r="K3955" s="20">
        <v>2</v>
      </c>
      <c r="L3955" s="20"/>
      <c r="M3955" s="20"/>
      <c r="N3955" s="20">
        <v>1</v>
      </c>
      <c r="O3955" s="20"/>
      <c r="P3955" s="116">
        <v>100</v>
      </c>
      <c r="Q3955" s="106"/>
      <c r="R3955" s="106"/>
      <c r="S3955" s="20"/>
      <c r="T3955" s="20"/>
      <c r="U3955" s="106"/>
      <c r="V3955" s="106">
        <f t="shared" si="577"/>
        <v>200000</v>
      </c>
      <c r="W3955" s="106">
        <f t="shared" si="576"/>
        <v>200000</v>
      </c>
      <c r="X3955" s="107" t="s">
        <v>35</v>
      </c>
      <c r="Y3955" s="107">
        <f>W3955</f>
        <v>200000</v>
      </c>
      <c r="Z3955" s="22">
        <v>0.01</v>
      </c>
    </row>
    <row r="3956" spans="1:26" s="5" customFormat="1" ht="28.5" customHeight="1" thickBot="1" x14ac:dyDescent="0.25">
      <c r="A3956" s="129">
        <v>3360</v>
      </c>
      <c r="B3956" s="20" t="s">
        <v>339</v>
      </c>
      <c r="C3956" s="20" t="s">
        <v>789</v>
      </c>
      <c r="D3956" s="20">
        <v>6</v>
      </c>
      <c r="E3956" s="20">
        <v>0</v>
      </c>
      <c r="F3956" s="20">
        <v>0</v>
      </c>
      <c r="G3956" s="20">
        <v>1</v>
      </c>
      <c r="H3956" s="106">
        <f>SUM(D3956*400)+(E3956*100)+F3956-H3957</f>
        <v>2100</v>
      </c>
      <c r="I3956" s="20">
        <v>100</v>
      </c>
      <c r="J3956" s="106">
        <f>H3956*I3956</f>
        <v>210000</v>
      </c>
      <c r="K3956" s="20">
        <v>2</v>
      </c>
      <c r="L3956" s="20"/>
      <c r="M3956" s="20"/>
      <c r="N3956" s="20">
        <v>1</v>
      </c>
      <c r="O3956" s="20"/>
      <c r="P3956" s="116">
        <v>100</v>
      </c>
      <c r="Q3956" s="106"/>
      <c r="R3956" s="106"/>
      <c r="S3956" s="20"/>
      <c r="T3956" s="20"/>
      <c r="U3956" s="106"/>
      <c r="V3956" s="106">
        <f t="shared" si="577"/>
        <v>210000</v>
      </c>
      <c r="W3956" s="106">
        <f t="shared" si="576"/>
        <v>210000</v>
      </c>
      <c r="X3956" s="107" t="s">
        <v>35</v>
      </c>
      <c r="Y3956" s="107">
        <f>W3956</f>
        <v>210000</v>
      </c>
      <c r="Z3956" s="22">
        <v>0.01</v>
      </c>
    </row>
    <row r="3957" spans="1:26" s="5" customFormat="1" ht="28.5" customHeight="1" thickBot="1" x14ac:dyDescent="0.25">
      <c r="A3957" s="130"/>
      <c r="B3957" s="20" t="s">
        <v>339</v>
      </c>
      <c r="C3957" s="20" t="s">
        <v>789</v>
      </c>
      <c r="D3957" s="20"/>
      <c r="E3957" s="20"/>
      <c r="F3957" s="20"/>
      <c r="G3957" s="20">
        <v>2</v>
      </c>
      <c r="H3957" s="106">
        <v>300</v>
      </c>
      <c r="I3957" s="20">
        <v>100</v>
      </c>
      <c r="J3957" s="106">
        <f>H3957*I3957</f>
        <v>30000</v>
      </c>
      <c r="K3957" s="20">
        <v>2</v>
      </c>
      <c r="L3957" s="20"/>
      <c r="M3957" s="20"/>
      <c r="N3957" s="20">
        <v>2</v>
      </c>
      <c r="O3957" s="20"/>
      <c r="P3957" s="116">
        <v>100</v>
      </c>
      <c r="Q3957" s="106"/>
      <c r="R3957" s="106"/>
      <c r="S3957" s="20"/>
      <c r="T3957" s="20"/>
      <c r="U3957" s="106"/>
      <c r="V3957" s="106">
        <f t="shared" si="577"/>
        <v>30000</v>
      </c>
      <c r="W3957" s="106">
        <f t="shared" si="576"/>
        <v>30000</v>
      </c>
      <c r="X3957" s="107" t="s">
        <v>35</v>
      </c>
      <c r="Y3957" s="107">
        <f>W3957</f>
        <v>30000</v>
      </c>
      <c r="Z3957" s="22">
        <v>0.02</v>
      </c>
    </row>
    <row r="3958" spans="1:26" s="5" customFormat="1" ht="45.75" customHeight="1" thickBot="1" x14ac:dyDescent="0.25">
      <c r="A3958" s="131"/>
      <c r="B3958" s="20" t="s">
        <v>339</v>
      </c>
      <c r="C3958" s="20" t="s">
        <v>789</v>
      </c>
      <c r="D3958" s="20"/>
      <c r="E3958" s="20"/>
      <c r="F3958" s="20"/>
      <c r="G3958" s="20"/>
      <c r="H3958" s="106"/>
      <c r="I3958" s="20"/>
      <c r="J3958" s="106"/>
      <c r="K3958" s="20">
        <v>2</v>
      </c>
      <c r="L3958" s="11" t="s">
        <v>33</v>
      </c>
      <c r="M3958" s="14" t="s">
        <v>34</v>
      </c>
      <c r="N3958" s="20">
        <v>2</v>
      </c>
      <c r="O3958" s="20">
        <v>216</v>
      </c>
      <c r="P3958" s="116">
        <v>100</v>
      </c>
      <c r="Q3958" s="106">
        <v>8450</v>
      </c>
      <c r="R3958" s="106">
        <f>O3958*Q3958</f>
        <v>1825200</v>
      </c>
      <c r="S3958" s="20">
        <v>36</v>
      </c>
      <c r="T3958" s="20">
        <v>85</v>
      </c>
      <c r="U3958" s="106">
        <f>R3958*(100-T3958)%</f>
        <v>273780</v>
      </c>
      <c r="V3958" s="106">
        <f t="shared" si="577"/>
        <v>273780</v>
      </c>
      <c r="W3958" s="106">
        <f t="shared" si="576"/>
        <v>273780</v>
      </c>
      <c r="X3958" s="106">
        <v>10</v>
      </c>
      <c r="Y3958" s="107" t="s">
        <v>35</v>
      </c>
      <c r="Z3958" s="22">
        <v>0.02</v>
      </c>
    </row>
    <row r="3959" spans="1:26" s="5" customFormat="1" ht="28.5" customHeight="1" thickBot="1" x14ac:dyDescent="0.25">
      <c r="A3959" s="20">
        <v>3361</v>
      </c>
      <c r="B3959" s="20" t="s">
        <v>339</v>
      </c>
      <c r="C3959" s="20" t="s">
        <v>790</v>
      </c>
      <c r="D3959" s="20">
        <v>10</v>
      </c>
      <c r="E3959" s="20">
        <v>0</v>
      </c>
      <c r="F3959" s="20">
        <v>0</v>
      </c>
      <c r="G3959" s="20">
        <v>1</v>
      </c>
      <c r="H3959" s="106">
        <f t="shared" si="580"/>
        <v>4000</v>
      </c>
      <c r="I3959" s="20">
        <v>100</v>
      </c>
      <c r="J3959" s="106">
        <f t="shared" ref="J3959:J3966" si="581">H3959*I3959</f>
        <v>400000</v>
      </c>
      <c r="K3959" s="20">
        <v>2</v>
      </c>
      <c r="L3959" s="20"/>
      <c r="M3959" s="20"/>
      <c r="N3959" s="20">
        <v>1</v>
      </c>
      <c r="O3959" s="20"/>
      <c r="P3959" s="116">
        <v>100</v>
      </c>
      <c r="Q3959" s="106"/>
      <c r="R3959" s="106"/>
      <c r="S3959" s="20"/>
      <c r="T3959" s="20"/>
      <c r="U3959" s="106"/>
      <c r="V3959" s="106">
        <f t="shared" si="577"/>
        <v>400000</v>
      </c>
      <c r="W3959" s="106">
        <f t="shared" si="576"/>
        <v>400000</v>
      </c>
      <c r="X3959" s="107" t="s">
        <v>35</v>
      </c>
      <c r="Y3959" s="107">
        <f t="shared" ref="Y3959:Y3966" si="582">W3959</f>
        <v>400000</v>
      </c>
      <c r="Z3959" s="22">
        <v>0.01</v>
      </c>
    </row>
    <row r="3960" spans="1:26" s="5" customFormat="1" ht="28.5" customHeight="1" thickBot="1" x14ac:dyDescent="0.25">
      <c r="A3960" s="20">
        <v>3362</v>
      </c>
      <c r="B3960" s="20" t="s">
        <v>339</v>
      </c>
      <c r="C3960" s="20" t="s">
        <v>791</v>
      </c>
      <c r="D3960" s="20">
        <v>5</v>
      </c>
      <c r="E3960" s="20">
        <v>0</v>
      </c>
      <c r="F3960" s="20">
        <v>0</v>
      </c>
      <c r="G3960" s="20">
        <v>1</v>
      </c>
      <c r="H3960" s="106">
        <f t="shared" si="580"/>
        <v>2000</v>
      </c>
      <c r="I3960" s="20">
        <v>100</v>
      </c>
      <c r="J3960" s="106">
        <f t="shared" si="581"/>
        <v>200000</v>
      </c>
      <c r="K3960" s="20">
        <v>2</v>
      </c>
      <c r="L3960" s="20"/>
      <c r="M3960" s="20"/>
      <c r="N3960" s="20">
        <v>1</v>
      </c>
      <c r="O3960" s="20"/>
      <c r="P3960" s="116">
        <v>100</v>
      </c>
      <c r="Q3960" s="106"/>
      <c r="R3960" s="106"/>
      <c r="S3960" s="20"/>
      <c r="T3960" s="20"/>
      <c r="U3960" s="106"/>
      <c r="V3960" s="106">
        <f t="shared" si="577"/>
        <v>200000</v>
      </c>
      <c r="W3960" s="106">
        <f t="shared" si="576"/>
        <v>200000</v>
      </c>
      <c r="X3960" s="107" t="s">
        <v>35</v>
      </c>
      <c r="Y3960" s="107">
        <f t="shared" si="582"/>
        <v>200000</v>
      </c>
      <c r="Z3960" s="22">
        <v>0.01</v>
      </c>
    </row>
    <row r="3961" spans="1:26" s="5" customFormat="1" ht="28.5" customHeight="1" thickBot="1" x14ac:dyDescent="0.25">
      <c r="A3961" s="20">
        <v>3363</v>
      </c>
      <c r="B3961" s="20" t="s">
        <v>339</v>
      </c>
      <c r="C3961" s="20" t="s">
        <v>792</v>
      </c>
      <c r="D3961" s="20">
        <v>3</v>
      </c>
      <c r="E3961" s="20">
        <v>0</v>
      </c>
      <c r="F3961" s="20">
        <v>0</v>
      </c>
      <c r="G3961" s="20">
        <v>1</v>
      </c>
      <c r="H3961" s="106">
        <f t="shared" si="580"/>
        <v>1200</v>
      </c>
      <c r="I3961" s="20">
        <v>100</v>
      </c>
      <c r="J3961" s="106">
        <f t="shared" si="581"/>
        <v>120000</v>
      </c>
      <c r="K3961" s="20">
        <v>2</v>
      </c>
      <c r="L3961" s="20"/>
      <c r="M3961" s="20"/>
      <c r="N3961" s="20">
        <v>1</v>
      </c>
      <c r="O3961" s="20"/>
      <c r="P3961" s="116">
        <v>100</v>
      </c>
      <c r="Q3961" s="106"/>
      <c r="R3961" s="106"/>
      <c r="S3961" s="20"/>
      <c r="T3961" s="20"/>
      <c r="U3961" s="106"/>
      <c r="V3961" s="106">
        <f t="shared" si="577"/>
        <v>120000</v>
      </c>
      <c r="W3961" s="106">
        <f t="shared" si="576"/>
        <v>120000</v>
      </c>
      <c r="X3961" s="107" t="s">
        <v>35</v>
      </c>
      <c r="Y3961" s="107">
        <f t="shared" si="582"/>
        <v>120000</v>
      </c>
      <c r="Z3961" s="22">
        <v>0.01</v>
      </c>
    </row>
    <row r="3962" spans="1:26" s="5" customFormat="1" ht="28.5" customHeight="1" thickBot="1" x14ac:dyDescent="0.25">
      <c r="A3962" s="20">
        <v>3364</v>
      </c>
      <c r="B3962" s="20" t="s">
        <v>339</v>
      </c>
      <c r="C3962" s="20" t="s">
        <v>793</v>
      </c>
      <c r="D3962" s="20">
        <v>6</v>
      </c>
      <c r="E3962" s="20">
        <v>0</v>
      </c>
      <c r="F3962" s="20">
        <v>0</v>
      </c>
      <c r="G3962" s="20">
        <v>1</v>
      </c>
      <c r="H3962" s="106">
        <f t="shared" si="580"/>
        <v>2400</v>
      </c>
      <c r="I3962" s="20">
        <v>100</v>
      </c>
      <c r="J3962" s="106">
        <f t="shared" si="581"/>
        <v>240000</v>
      </c>
      <c r="K3962" s="20">
        <v>2</v>
      </c>
      <c r="L3962" s="20"/>
      <c r="M3962" s="20"/>
      <c r="N3962" s="20">
        <v>1</v>
      </c>
      <c r="O3962" s="20"/>
      <c r="P3962" s="116">
        <v>100</v>
      </c>
      <c r="Q3962" s="106"/>
      <c r="R3962" s="106"/>
      <c r="S3962" s="20"/>
      <c r="T3962" s="20"/>
      <c r="U3962" s="106"/>
      <c r="V3962" s="106">
        <f t="shared" si="577"/>
        <v>240000</v>
      </c>
      <c r="W3962" s="106">
        <f t="shared" si="576"/>
        <v>240000</v>
      </c>
      <c r="X3962" s="107" t="s">
        <v>35</v>
      </c>
      <c r="Y3962" s="107">
        <f t="shared" si="582"/>
        <v>240000</v>
      </c>
      <c r="Z3962" s="22">
        <v>0.01</v>
      </c>
    </row>
    <row r="3963" spans="1:26" s="5" customFormat="1" ht="28.5" customHeight="1" thickBot="1" x14ac:dyDescent="0.25">
      <c r="A3963" s="20">
        <v>3365</v>
      </c>
      <c r="B3963" s="20" t="s">
        <v>339</v>
      </c>
      <c r="C3963" s="20" t="s">
        <v>794</v>
      </c>
      <c r="D3963" s="20">
        <v>5</v>
      </c>
      <c r="E3963" s="20">
        <v>0</v>
      </c>
      <c r="F3963" s="20">
        <v>0</v>
      </c>
      <c r="G3963" s="20">
        <v>1</v>
      </c>
      <c r="H3963" s="106">
        <f t="shared" si="580"/>
        <v>2000</v>
      </c>
      <c r="I3963" s="20">
        <v>100</v>
      </c>
      <c r="J3963" s="106">
        <f t="shared" si="581"/>
        <v>200000</v>
      </c>
      <c r="K3963" s="20">
        <v>2</v>
      </c>
      <c r="L3963" s="20"/>
      <c r="M3963" s="20"/>
      <c r="N3963" s="20">
        <v>1</v>
      </c>
      <c r="O3963" s="20"/>
      <c r="P3963" s="116">
        <v>100</v>
      </c>
      <c r="Q3963" s="106"/>
      <c r="R3963" s="106"/>
      <c r="S3963" s="20"/>
      <c r="T3963" s="20"/>
      <c r="U3963" s="106"/>
      <c r="V3963" s="106">
        <f t="shared" si="577"/>
        <v>200000</v>
      </c>
      <c r="W3963" s="106">
        <f t="shared" si="576"/>
        <v>200000</v>
      </c>
      <c r="X3963" s="107" t="s">
        <v>35</v>
      </c>
      <c r="Y3963" s="107">
        <f t="shared" si="582"/>
        <v>200000</v>
      </c>
      <c r="Z3963" s="22">
        <v>0.01</v>
      </c>
    </row>
    <row r="3964" spans="1:26" s="5" customFormat="1" ht="28.5" customHeight="1" thickBot="1" x14ac:dyDescent="0.25">
      <c r="A3964" s="20">
        <v>3366</v>
      </c>
      <c r="B3964" s="20" t="s">
        <v>339</v>
      </c>
      <c r="C3964" s="20" t="s">
        <v>795</v>
      </c>
      <c r="D3964" s="20">
        <v>6</v>
      </c>
      <c r="E3964" s="20">
        <v>0</v>
      </c>
      <c r="F3964" s="20">
        <v>0</v>
      </c>
      <c r="G3964" s="20">
        <v>1</v>
      </c>
      <c r="H3964" s="106">
        <f t="shared" si="580"/>
        <v>2400</v>
      </c>
      <c r="I3964" s="20">
        <v>100</v>
      </c>
      <c r="J3964" s="106">
        <f t="shared" si="581"/>
        <v>240000</v>
      </c>
      <c r="K3964" s="20">
        <v>2</v>
      </c>
      <c r="L3964" s="20"/>
      <c r="M3964" s="20"/>
      <c r="N3964" s="20">
        <v>1</v>
      </c>
      <c r="O3964" s="20"/>
      <c r="P3964" s="116">
        <v>100</v>
      </c>
      <c r="Q3964" s="106"/>
      <c r="R3964" s="106"/>
      <c r="S3964" s="20"/>
      <c r="T3964" s="20"/>
      <c r="U3964" s="106"/>
      <c r="V3964" s="106">
        <f t="shared" si="577"/>
        <v>240000</v>
      </c>
      <c r="W3964" s="106">
        <f t="shared" si="576"/>
        <v>240000</v>
      </c>
      <c r="X3964" s="107" t="s">
        <v>35</v>
      </c>
      <c r="Y3964" s="107">
        <f t="shared" si="582"/>
        <v>240000</v>
      </c>
      <c r="Z3964" s="22">
        <v>0.01</v>
      </c>
    </row>
    <row r="3965" spans="1:26" s="5" customFormat="1" ht="28.5" customHeight="1" thickBot="1" x14ac:dyDescent="0.25">
      <c r="A3965" s="20">
        <v>3367</v>
      </c>
      <c r="B3965" s="20" t="s">
        <v>339</v>
      </c>
      <c r="C3965" s="20" t="s">
        <v>796</v>
      </c>
      <c r="D3965" s="20">
        <v>8</v>
      </c>
      <c r="E3965" s="20">
        <v>0</v>
      </c>
      <c r="F3965" s="20">
        <v>0</v>
      </c>
      <c r="G3965" s="20">
        <v>1</v>
      </c>
      <c r="H3965" s="106">
        <f t="shared" si="580"/>
        <v>3200</v>
      </c>
      <c r="I3965" s="20">
        <v>100</v>
      </c>
      <c r="J3965" s="106">
        <f t="shared" si="581"/>
        <v>320000</v>
      </c>
      <c r="K3965" s="20">
        <v>2</v>
      </c>
      <c r="L3965" s="20"/>
      <c r="M3965" s="20"/>
      <c r="N3965" s="20">
        <v>1</v>
      </c>
      <c r="O3965" s="20"/>
      <c r="P3965" s="116">
        <v>100</v>
      </c>
      <c r="Q3965" s="106"/>
      <c r="R3965" s="106"/>
      <c r="S3965" s="20"/>
      <c r="T3965" s="20"/>
      <c r="U3965" s="106"/>
      <c r="V3965" s="106">
        <f t="shared" si="577"/>
        <v>320000</v>
      </c>
      <c r="W3965" s="106">
        <f t="shared" si="576"/>
        <v>320000</v>
      </c>
      <c r="X3965" s="107" t="s">
        <v>35</v>
      </c>
      <c r="Y3965" s="107">
        <f t="shared" si="582"/>
        <v>320000</v>
      </c>
      <c r="Z3965" s="22">
        <v>0.01</v>
      </c>
    </row>
    <row r="3966" spans="1:26" s="5" customFormat="1" ht="28.5" customHeight="1" thickBot="1" x14ac:dyDescent="0.25">
      <c r="A3966" s="129">
        <v>3368</v>
      </c>
      <c r="B3966" s="20" t="s">
        <v>339</v>
      </c>
      <c r="C3966" s="20" t="s">
        <v>797</v>
      </c>
      <c r="D3966" s="20">
        <v>0</v>
      </c>
      <c r="E3966" s="20">
        <v>2</v>
      </c>
      <c r="F3966" s="20">
        <v>0</v>
      </c>
      <c r="G3966" s="20">
        <f>VLOOKUP(C3966,'[2]คำนวณภาษีทั้ง อปท.'!$P:$AA,12,0)</f>
        <v>2</v>
      </c>
      <c r="H3966" s="106">
        <f t="shared" si="580"/>
        <v>200</v>
      </c>
      <c r="I3966" s="20">
        <v>100</v>
      </c>
      <c r="J3966" s="106">
        <f t="shared" si="581"/>
        <v>20000</v>
      </c>
      <c r="K3966" s="20">
        <v>2</v>
      </c>
      <c r="L3966" s="20"/>
      <c r="M3966" s="20"/>
      <c r="N3966" s="20">
        <v>2</v>
      </c>
      <c r="O3966" s="20"/>
      <c r="P3966" s="116">
        <v>100</v>
      </c>
      <c r="Q3966" s="106"/>
      <c r="R3966" s="106"/>
      <c r="S3966" s="20"/>
      <c r="T3966" s="20"/>
      <c r="U3966" s="106"/>
      <c r="V3966" s="106">
        <f t="shared" si="577"/>
        <v>20000</v>
      </c>
      <c r="W3966" s="106">
        <f t="shared" si="576"/>
        <v>20000</v>
      </c>
      <c r="X3966" s="107" t="s">
        <v>35</v>
      </c>
      <c r="Y3966" s="107">
        <f t="shared" si="582"/>
        <v>20000</v>
      </c>
      <c r="Z3966" s="22">
        <v>0.02</v>
      </c>
    </row>
    <row r="3967" spans="1:26" s="5" customFormat="1" ht="35.25" customHeight="1" thickBot="1" x14ac:dyDescent="0.25">
      <c r="A3967" s="131"/>
      <c r="B3967" s="20" t="s">
        <v>339</v>
      </c>
      <c r="C3967" s="20" t="s">
        <v>797</v>
      </c>
      <c r="D3967" s="20"/>
      <c r="E3967" s="20"/>
      <c r="F3967" s="20"/>
      <c r="G3967" s="20"/>
      <c r="H3967" s="106"/>
      <c r="I3967" s="20"/>
      <c r="J3967" s="106"/>
      <c r="K3967" s="20">
        <v>2</v>
      </c>
      <c r="L3967" s="11" t="s">
        <v>33</v>
      </c>
      <c r="M3967" s="20" t="s">
        <v>37</v>
      </c>
      <c r="N3967" s="20">
        <v>2</v>
      </c>
      <c r="O3967" s="20">
        <v>100</v>
      </c>
      <c r="P3967" s="116">
        <v>100</v>
      </c>
      <c r="Q3967" s="106">
        <v>8450</v>
      </c>
      <c r="R3967" s="106">
        <f>O3967*Q3967</f>
        <v>845000</v>
      </c>
      <c r="S3967" s="20">
        <v>16</v>
      </c>
      <c r="T3967" s="20">
        <v>22</v>
      </c>
      <c r="U3967" s="106">
        <f>R3967*(100-T3967)%</f>
        <v>659100</v>
      </c>
      <c r="V3967" s="106">
        <f t="shared" si="577"/>
        <v>659100</v>
      </c>
      <c r="W3967" s="106">
        <f t="shared" si="576"/>
        <v>659100</v>
      </c>
      <c r="X3967" s="106">
        <v>10</v>
      </c>
      <c r="Y3967" s="107" t="s">
        <v>35</v>
      </c>
      <c r="Z3967" s="22">
        <v>0.02</v>
      </c>
    </row>
    <row r="3968" spans="1:26" s="5" customFormat="1" ht="28.5" customHeight="1" thickBot="1" x14ac:dyDescent="0.25">
      <c r="A3968" s="20">
        <v>3369</v>
      </c>
      <c r="B3968" s="20" t="s">
        <v>339</v>
      </c>
      <c r="C3968" s="20" t="s">
        <v>798</v>
      </c>
      <c r="D3968" s="20">
        <v>7</v>
      </c>
      <c r="E3968" s="20">
        <v>2</v>
      </c>
      <c r="F3968" s="20">
        <v>50</v>
      </c>
      <c r="G3968" s="20">
        <v>1</v>
      </c>
      <c r="H3968" s="106">
        <f t="shared" si="580"/>
        <v>3050</v>
      </c>
      <c r="I3968" s="20">
        <v>100</v>
      </c>
      <c r="J3968" s="106">
        <f t="shared" ref="J3968:J4097" si="583">H3968*I3968</f>
        <v>305000</v>
      </c>
      <c r="K3968" s="20">
        <v>2</v>
      </c>
      <c r="L3968" s="20"/>
      <c r="M3968" s="20"/>
      <c r="N3968" s="20">
        <v>1</v>
      </c>
      <c r="O3968" s="20"/>
      <c r="P3968" s="116">
        <v>100</v>
      </c>
      <c r="Q3968" s="106"/>
      <c r="R3968" s="106"/>
      <c r="S3968" s="20"/>
      <c r="T3968" s="20"/>
      <c r="U3968" s="106"/>
      <c r="V3968" s="106">
        <f t="shared" si="577"/>
        <v>305000</v>
      </c>
      <c r="W3968" s="106">
        <f t="shared" si="576"/>
        <v>305000</v>
      </c>
      <c r="X3968" s="107" t="s">
        <v>35</v>
      </c>
      <c r="Y3968" s="107">
        <f t="shared" ref="Y3968:Y4097" si="584">W3968</f>
        <v>305000</v>
      </c>
      <c r="Z3968" s="22">
        <v>0.01</v>
      </c>
    </row>
    <row r="3969" spans="1:26" s="5" customFormat="1" ht="28.5" customHeight="1" thickBot="1" x14ac:dyDescent="0.25">
      <c r="A3969" s="20">
        <v>3370</v>
      </c>
      <c r="B3969" s="20" t="s">
        <v>339</v>
      </c>
      <c r="C3969" s="20" t="s">
        <v>799</v>
      </c>
      <c r="D3969" s="20">
        <v>7</v>
      </c>
      <c r="E3969" s="20">
        <v>0</v>
      </c>
      <c r="F3969" s="20">
        <v>0</v>
      </c>
      <c r="G3969" s="20">
        <v>1</v>
      </c>
      <c r="H3969" s="106">
        <f t="shared" si="580"/>
        <v>2800</v>
      </c>
      <c r="I3969" s="20">
        <v>100</v>
      </c>
      <c r="J3969" s="106">
        <f t="shared" si="583"/>
        <v>280000</v>
      </c>
      <c r="K3969" s="20">
        <v>2</v>
      </c>
      <c r="L3969" s="20"/>
      <c r="M3969" s="20"/>
      <c r="N3969" s="20">
        <v>1</v>
      </c>
      <c r="O3969" s="20"/>
      <c r="P3969" s="116">
        <v>100</v>
      </c>
      <c r="Q3969" s="106"/>
      <c r="R3969" s="106"/>
      <c r="S3969" s="20"/>
      <c r="T3969" s="20"/>
      <c r="U3969" s="106"/>
      <c r="V3969" s="106">
        <f t="shared" si="577"/>
        <v>280000</v>
      </c>
      <c r="W3969" s="106">
        <f t="shared" si="576"/>
        <v>280000</v>
      </c>
      <c r="X3969" s="107" t="s">
        <v>35</v>
      </c>
      <c r="Y3969" s="107">
        <f t="shared" si="584"/>
        <v>280000</v>
      </c>
      <c r="Z3969" s="22">
        <v>0.01</v>
      </c>
    </row>
    <row r="3970" spans="1:26" s="5" customFormat="1" ht="28.5" customHeight="1" thickBot="1" x14ac:dyDescent="0.25">
      <c r="A3970" s="20">
        <v>3371</v>
      </c>
      <c r="B3970" s="20" t="s">
        <v>339</v>
      </c>
      <c r="C3970" s="20" t="s">
        <v>800</v>
      </c>
      <c r="D3970" s="20">
        <v>4</v>
      </c>
      <c r="E3970" s="20">
        <v>0</v>
      </c>
      <c r="F3970" s="20">
        <v>0</v>
      </c>
      <c r="G3970" s="20">
        <v>1</v>
      </c>
      <c r="H3970" s="106">
        <f t="shared" si="580"/>
        <v>1600</v>
      </c>
      <c r="I3970" s="20">
        <v>100</v>
      </c>
      <c r="J3970" s="106">
        <f t="shared" si="583"/>
        <v>160000</v>
      </c>
      <c r="K3970" s="20">
        <v>2</v>
      </c>
      <c r="L3970" s="20"/>
      <c r="M3970" s="20"/>
      <c r="N3970" s="20">
        <v>1</v>
      </c>
      <c r="O3970" s="20"/>
      <c r="P3970" s="116">
        <v>100</v>
      </c>
      <c r="Q3970" s="106"/>
      <c r="R3970" s="106"/>
      <c r="S3970" s="20"/>
      <c r="T3970" s="20"/>
      <c r="U3970" s="106"/>
      <c r="V3970" s="106">
        <f t="shared" si="577"/>
        <v>160000</v>
      </c>
      <c r="W3970" s="106">
        <f t="shared" si="576"/>
        <v>160000</v>
      </c>
      <c r="X3970" s="107" t="s">
        <v>35</v>
      </c>
      <c r="Y3970" s="107">
        <f t="shared" si="584"/>
        <v>160000</v>
      </c>
      <c r="Z3970" s="22">
        <v>0.01</v>
      </c>
    </row>
    <row r="3971" spans="1:26" s="5" customFormat="1" ht="28.5" customHeight="1" thickBot="1" x14ac:dyDescent="0.25">
      <c r="A3971" s="20">
        <v>3372</v>
      </c>
      <c r="B3971" s="20" t="s">
        <v>339</v>
      </c>
      <c r="C3971" s="20" t="s">
        <v>801</v>
      </c>
      <c r="D3971" s="20">
        <v>6</v>
      </c>
      <c r="E3971" s="20">
        <v>0</v>
      </c>
      <c r="F3971" s="20">
        <v>0</v>
      </c>
      <c r="G3971" s="20">
        <v>1</v>
      </c>
      <c r="H3971" s="106">
        <f t="shared" si="580"/>
        <v>2400</v>
      </c>
      <c r="I3971" s="20">
        <v>100</v>
      </c>
      <c r="J3971" s="106">
        <f t="shared" si="583"/>
        <v>240000</v>
      </c>
      <c r="K3971" s="20">
        <v>2</v>
      </c>
      <c r="L3971" s="20"/>
      <c r="M3971" s="20"/>
      <c r="N3971" s="20">
        <v>1</v>
      </c>
      <c r="O3971" s="20"/>
      <c r="P3971" s="116">
        <v>100</v>
      </c>
      <c r="Q3971" s="106"/>
      <c r="R3971" s="106"/>
      <c r="S3971" s="20"/>
      <c r="T3971" s="20"/>
      <c r="U3971" s="106"/>
      <c r="V3971" s="106">
        <f t="shared" si="577"/>
        <v>240000</v>
      </c>
      <c r="W3971" s="106">
        <f t="shared" si="576"/>
        <v>240000</v>
      </c>
      <c r="X3971" s="107" t="s">
        <v>35</v>
      </c>
      <c r="Y3971" s="107">
        <f t="shared" si="584"/>
        <v>240000</v>
      </c>
      <c r="Z3971" s="22">
        <v>0.01</v>
      </c>
    </row>
    <row r="3972" spans="1:26" s="5" customFormat="1" ht="28.5" customHeight="1" thickBot="1" x14ac:dyDescent="0.25">
      <c r="A3972" s="20">
        <v>3373</v>
      </c>
      <c r="B3972" s="20" t="s">
        <v>339</v>
      </c>
      <c r="C3972" s="20" t="s">
        <v>802</v>
      </c>
      <c r="D3972" s="20">
        <v>5</v>
      </c>
      <c r="E3972" s="20">
        <v>0</v>
      </c>
      <c r="F3972" s="20">
        <v>0</v>
      </c>
      <c r="G3972" s="20">
        <v>1</v>
      </c>
      <c r="H3972" s="106">
        <f t="shared" si="580"/>
        <v>2000</v>
      </c>
      <c r="I3972" s="20">
        <v>100</v>
      </c>
      <c r="J3972" s="106">
        <f t="shared" si="583"/>
        <v>200000</v>
      </c>
      <c r="K3972" s="20">
        <v>2</v>
      </c>
      <c r="L3972" s="20"/>
      <c r="M3972" s="20"/>
      <c r="N3972" s="20">
        <v>1</v>
      </c>
      <c r="O3972" s="20"/>
      <c r="P3972" s="116">
        <v>100</v>
      </c>
      <c r="Q3972" s="106"/>
      <c r="R3972" s="106"/>
      <c r="S3972" s="20"/>
      <c r="T3972" s="20"/>
      <c r="U3972" s="106"/>
      <c r="V3972" s="106">
        <f t="shared" si="577"/>
        <v>200000</v>
      </c>
      <c r="W3972" s="106">
        <f t="shared" si="576"/>
        <v>200000</v>
      </c>
      <c r="X3972" s="107" t="s">
        <v>35</v>
      </c>
      <c r="Y3972" s="107">
        <f t="shared" si="584"/>
        <v>200000</v>
      </c>
      <c r="Z3972" s="22">
        <v>0.01</v>
      </c>
    </row>
    <row r="3973" spans="1:26" s="5" customFormat="1" ht="28.5" customHeight="1" thickBot="1" x14ac:dyDescent="0.25">
      <c r="A3973" s="20">
        <v>3374</v>
      </c>
      <c r="B3973" s="20" t="s">
        <v>339</v>
      </c>
      <c r="C3973" s="20" t="s">
        <v>803</v>
      </c>
      <c r="D3973" s="20">
        <v>8</v>
      </c>
      <c r="E3973" s="20">
        <v>0</v>
      </c>
      <c r="F3973" s="20">
        <v>53</v>
      </c>
      <c r="G3973" s="20">
        <v>1</v>
      </c>
      <c r="H3973" s="106">
        <f t="shared" si="580"/>
        <v>3253</v>
      </c>
      <c r="I3973" s="20">
        <v>100</v>
      </c>
      <c r="J3973" s="106">
        <f t="shared" si="583"/>
        <v>325300</v>
      </c>
      <c r="K3973" s="20">
        <v>2</v>
      </c>
      <c r="L3973" s="20"/>
      <c r="M3973" s="20"/>
      <c r="N3973" s="20">
        <v>1</v>
      </c>
      <c r="O3973" s="20"/>
      <c r="P3973" s="116">
        <v>100</v>
      </c>
      <c r="Q3973" s="106"/>
      <c r="R3973" s="106"/>
      <c r="S3973" s="20"/>
      <c r="T3973" s="20"/>
      <c r="U3973" s="106"/>
      <c r="V3973" s="106">
        <f t="shared" si="577"/>
        <v>325300</v>
      </c>
      <c r="W3973" s="106">
        <f t="shared" si="576"/>
        <v>325300</v>
      </c>
      <c r="X3973" s="107" t="s">
        <v>35</v>
      </c>
      <c r="Y3973" s="107">
        <f t="shared" si="584"/>
        <v>325300</v>
      </c>
      <c r="Z3973" s="22">
        <v>0.01</v>
      </c>
    </row>
    <row r="3974" spans="1:26" s="5" customFormat="1" ht="28.5" customHeight="1" thickBot="1" x14ac:dyDescent="0.25">
      <c r="A3974" s="20">
        <v>3375</v>
      </c>
      <c r="B3974" s="20" t="s">
        <v>339</v>
      </c>
      <c r="C3974" s="20" t="s">
        <v>804</v>
      </c>
      <c r="D3974" s="20">
        <v>5</v>
      </c>
      <c r="E3974" s="20">
        <v>0</v>
      </c>
      <c r="F3974" s="20">
        <v>0</v>
      </c>
      <c r="G3974" s="20">
        <v>1</v>
      </c>
      <c r="H3974" s="106">
        <f t="shared" si="580"/>
        <v>2000</v>
      </c>
      <c r="I3974" s="20">
        <v>100</v>
      </c>
      <c r="J3974" s="106">
        <f t="shared" si="583"/>
        <v>200000</v>
      </c>
      <c r="K3974" s="20">
        <v>2</v>
      </c>
      <c r="L3974" s="20"/>
      <c r="M3974" s="20"/>
      <c r="N3974" s="20">
        <v>1</v>
      </c>
      <c r="O3974" s="20"/>
      <c r="P3974" s="116">
        <v>100</v>
      </c>
      <c r="Q3974" s="106"/>
      <c r="R3974" s="106"/>
      <c r="S3974" s="20"/>
      <c r="T3974" s="20"/>
      <c r="U3974" s="106"/>
      <c r="V3974" s="106">
        <f t="shared" si="577"/>
        <v>200000</v>
      </c>
      <c r="W3974" s="106">
        <f t="shared" si="576"/>
        <v>200000</v>
      </c>
      <c r="X3974" s="107" t="s">
        <v>35</v>
      </c>
      <c r="Y3974" s="107">
        <f t="shared" si="584"/>
        <v>200000</v>
      </c>
      <c r="Z3974" s="22">
        <v>0.01</v>
      </c>
    </row>
    <row r="3975" spans="1:26" s="5" customFormat="1" ht="28.5" customHeight="1" thickBot="1" x14ac:dyDescent="0.25">
      <c r="A3975" s="20">
        <v>3376</v>
      </c>
      <c r="B3975" s="20" t="s">
        <v>339</v>
      </c>
      <c r="C3975" s="20" t="s">
        <v>805</v>
      </c>
      <c r="D3975" s="20">
        <v>8</v>
      </c>
      <c r="E3975" s="20">
        <v>0</v>
      </c>
      <c r="F3975" s="20">
        <v>0</v>
      </c>
      <c r="G3975" s="20">
        <v>1</v>
      </c>
      <c r="H3975" s="106">
        <f t="shared" si="580"/>
        <v>3200</v>
      </c>
      <c r="I3975" s="20">
        <v>100</v>
      </c>
      <c r="J3975" s="106">
        <f t="shared" si="583"/>
        <v>320000</v>
      </c>
      <c r="K3975" s="20">
        <v>2</v>
      </c>
      <c r="L3975" s="20"/>
      <c r="M3975" s="20"/>
      <c r="N3975" s="20">
        <v>1</v>
      </c>
      <c r="O3975" s="20"/>
      <c r="P3975" s="116">
        <v>100</v>
      </c>
      <c r="Q3975" s="106"/>
      <c r="R3975" s="106"/>
      <c r="S3975" s="20"/>
      <c r="T3975" s="20"/>
      <c r="U3975" s="106"/>
      <c r="V3975" s="106">
        <f t="shared" si="577"/>
        <v>320000</v>
      </c>
      <c r="W3975" s="106">
        <f t="shared" si="576"/>
        <v>320000</v>
      </c>
      <c r="X3975" s="107" t="s">
        <v>35</v>
      </c>
      <c r="Y3975" s="107">
        <f t="shared" si="584"/>
        <v>320000</v>
      </c>
      <c r="Z3975" s="22">
        <v>0.01</v>
      </c>
    </row>
    <row r="3976" spans="1:26" s="5" customFormat="1" ht="28.5" customHeight="1" thickBot="1" x14ac:dyDescent="0.25">
      <c r="A3976" s="20">
        <v>3377</v>
      </c>
      <c r="B3976" s="20" t="s">
        <v>339</v>
      </c>
      <c r="C3976" s="20" t="s">
        <v>806</v>
      </c>
      <c r="D3976" s="20">
        <v>6</v>
      </c>
      <c r="E3976" s="20">
        <v>1</v>
      </c>
      <c r="F3976" s="20">
        <v>50</v>
      </c>
      <c r="G3976" s="20">
        <v>1</v>
      </c>
      <c r="H3976" s="106">
        <f t="shared" si="580"/>
        <v>2550</v>
      </c>
      <c r="I3976" s="20">
        <v>100</v>
      </c>
      <c r="J3976" s="106">
        <f t="shared" si="583"/>
        <v>255000</v>
      </c>
      <c r="K3976" s="20">
        <v>2</v>
      </c>
      <c r="L3976" s="20"/>
      <c r="M3976" s="20"/>
      <c r="N3976" s="20">
        <v>1</v>
      </c>
      <c r="O3976" s="20"/>
      <c r="P3976" s="116">
        <v>100</v>
      </c>
      <c r="Q3976" s="106"/>
      <c r="R3976" s="106"/>
      <c r="S3976" s="20"/>
      <c r="T3976" s="20"/>
      <c r="U3976" s="106"/>
      <c r="V3976" s="106">
        <f t="shared" si="577"/>
        <v>255000</v>
      </c>
      <c r="W3976" s="106">
        <f t="shared" si="576"/>
        <v>255000</v>
      </c>
      <c r="X3976" s="107" t="s">
        <v>35</v>
      </c>
      <c r="Y3976" s="107">
        <f t="shared" si="584"/>
        <v>255000</v>
      </c>
      <c r="Z3976" s="22">
        <v>0.01</v>
      </c>
    </row>
    <row r="3977" spans="1:26" s="5" customFormat="1" ht="28.5" customHeight="1" thickBot="1" x14ac:dyDescent="0.25">
      <c r="A3977" s="20">
        <v>3378</v>
      </c>
      <c r="B3977" s="20" t="s">
        <v>339</v>
      </c>
      <c r="C3977" s="20" t="s">
        <v>807</v>
      </c>
      <c r="D3977" s="20">
        <v>2</v>
      </c>
      <c r="E3977" s="20">
        <v>0</v>
      </c>
      <c r="F3977" s="20">
        <v>0</v>
      </c>
      <c r="G3977" s="20">
        <v>1</v>
      </c>
      <c r="H3977" s="106">
        <f t="shared" si="580"/>
        <v>800</v>
      </c>
      <c r="I3977" s="20">
        <v>100</v>
      </c>
      <c r="J3977" s="106">
        <f t="shared" si="583"/>
        <v>80000</v>
      </c>
      <c r="K3977" s="20">
        <v>2</v>
      </c>
      <c r="L3977" s="20"/>
      <c r="M3977" s="20"/>
      <c r="N3977" s="20">
        <v>1</v>
      </c>
      <c r="O3977" s="20"/>
      <c r="P3977" s="116">
        <v>100</v>
      </c>
      <c r="Q3977" s="106"/>
      <c r="R3977" s="106"/>
      <c r="S3977" s="20"/>
      <c r="T3977" s="20"/>
      <c r="U3977" s="106"/>
      <c r="V3977" s="106">
        <f t="shared" si="577"/>
        <v>80000</v>
      </c>
      <c r="W3977" s="106">
        <f t="shared" si="576"/>
        <v>80000</v>
      </c>
      <c r="X3977" s="107" t="s">
        <v>35</v>
      </c>
      <c r="Y3977" s="107">
        <f t="shared" si="584"/>
        <v>80000</v>
      </c>
      <c r="Z3977" s="22">
        <v>0.01</v>
      </c>
    </row>
    <row r="3978" spans="1:26" s="3" customFormat="1" ht="28.5" customHeight="1" thickBot="1" x14ac:dyDescent="0.25">
      <c r="A3978" s="129">
        <v>3379</v>
      </c>
      <c r="B3978" s="29" t="s">
        <v>339</v>
      </c>
      <c r="C3978" s="29" t="s">
        <v>808</v>
      </c>
      <c r="D3978" s="29">
        <v>1</v>
      </c>
      <c r="E3978" s="29">
        <v>0</v>
      </c>
      <c r="F3978" s="29">
        <v>0</v>
      </c>
      <c r="G3978" s="29">
        <f>VLOOKUP(C3978,'[2]คำนวณภาษีทั้ง อปท.'!$P:$AA,12,0)</f>
        <v>2</v>
      </c>
      <c r="H3978" s="112">
        <f>SUM(D3978*400)+(E3978*100)+F3978</f>
        <v>400</v>
      </c>
      <c r="I3978" s="29">
        <v>100</v>
      </c>
      <c r="J3978" s="112">
        <f>H3978*I3978</f>
        <v>40000</v>
      </c>
      <c r="K3978" s="29">
        <v>2</v>
      </c>
      <c r="L3978" s="29"/>
      <c r="M3978" s="29"/>
      <c r="N3978" s="29">
        <v>2</v>
      </c>
      <c r="O3978" s="29"/>
      <c r="P3978" s="113">
        <v>100</v>
      </c>
      <c r="Q3978" s="112"/>
      <c r="R3978" s="112"/>
      <c r="S3978" s="29"/>
      <c r="T3978" s="29"/>
      <c r="U3978" s="112"/>
      <c r="V3978" s="112">
        <f t="shared" si="577"/>
        <v>40000</v>
      </c>
      <c r="W3978" s="112">
        <f t="shared" si="576"/>
        <v>40000</v>
      </c>
      <c r="X3978" s="56" t="s">
        <v>35</v>
      </c>
      <c r="Y3978" s="56">
        <f>W3978</f>
        <v>40000</v>
      </c>
      <c r="Z3978" s="22">
        <v>0.02</v>
      </c>
    </row>
    <row r="3979" spans="1:26" s="5" customFormat="1" ht="43.5" customHeight="1" thickBot="1" x14ac:dyDescent="0.25">
      <c r="A3979" s="131"/>
      <c r="B3979" s="20" t="s">
        <v>339</v>
      </c>
      <c r="C3979" s="29" t="s">
        <v>808</v>
      </c>
      <c r="D3979" s="20"/>
      <c r="E3979" s="20"/>
      <c r="F3979" s="20"/>
      <c r="G3979" s="20"/>
      <c r="H3979" s="106"/>
      <c r="I3979" s="20"/>
      <c r="J3979" s="106"/>
      <c r="K3979" s="20">
        <v>2</v>
      </c>
      <c r="L3979" s="11" t="s">
        <v>33</v>
      </c>
      <c r="M3979" s="20" t="s">
        <v>37</v>
      </c>
      <c r="N3979" s="20">
        <v>2</v>
      </c>
      <c r="O3979" s="20">
        <v>51</v>
      </c>
      <c r="P3979" s="116">
        <v>100</v>
      </c>
      <c r="Q3979" s="106">
        <v>8450</v>
      </c>
      <c r="R3979" s="106">
        <f>O3979*Q3979</f>
        <v>430950</v>
      </c>
      <c r="S3979" s="20">
        <v>21</v>
      </c>
      <c r="T3979" s="20">
        <v>32</v>
      </c>
      <c r="U3979" s="106">
        <f>R3979*(100-T3979)%</f>
        <v>293046</v>
      </c>
      <c r="V3979" s="106">
        <f t="shared" si="577"/>
        <v>293046</v>
      </c>
      <c r="W3979" s="106">
        <f t="shared" si="576"/>
        <v>293046</v>
      </c>
      <c r="X3979" s="107">
        <v>10</v>
      </c>
      <c r="Y3979" s="107" t="s">
        <v>35</v>
      </c>
      <c r="Z3979" s="22">
        <v>0.02</v>
      </c>
    </row>
    <row r="3980" spans="1:26" s="5" customFormat="1" ht="28.5" customHeight="1" thickBot="1" x14ac:dyDescent="0.25">
      <c r="A3980" s="129">
        <v>3380</v>
      </c>
      <c r="B3980" s="20" t="s">
        <v>339</v>
      </c>
      <c r="C3980" s="20" t="s">
        <v>809</v>
      </c>
      <c r="D3980" s="20">
        <v>10</v>
      </c>
      <c r="E3980" s="20">
        <v>0</v>
      </c>
      <c r="F3980" s="20">
        <v>0</v>
      </c>
      <c r="G3980" s="20">
        <v>1</v>
      </c>
      <c r="H3980" s="106">
        <f>SUM(D3980*400)+(E3980*100)+F3980-H3981</f>
        <v>3800</v>
      </c>
      <c r="I3980" s="20">
        <v>100</v>
      </c>
      <c r="J3980" s="106">
        <f>H3980*I3980</f>
        <v>380000</v>
      </c>
      <c r="K3980" s="20">
        <v>2</v>
      </c>
      <c r="L3980" s="20"/>
      <c r="M3980" s="20"/>
      <c r="N3980" s="20">
        <v>1</v>
      </c>
      <c r="O3980" s="20"/>
      <c r="P3980" s="116">
        <v>100</v>
      </c>
      <c r="Q3980" s="106"/>
      <c r="R3980" s="106"/>
      <c r="S3980" s="20"/>
      <c r="T3980" s="20"/>
      <c r="U3980" s="106"/>
      <c r="V3980" s="106">
        <f t="shared" si="577"/>
        <v>380000</v>
      </c>
      <c r="W3980" s="106">
        <f t="shared" si="576"/>
        <v>380000</v>
      </c>
      <c r="X3980" s="107" t="s">
        <v>35</v>
      </c>
      <c r="Y3980" s="107">
        <f>W3980</f>
        <v>380000</v>
      </c>
      <c r="Z3980" s="22">
        <v>0.01</v>
      </c>
    </row>
    <row r="3981" spans="1:26" s="3" customFormat="1" ht="28.5" customHeight="1" thickBot="1" x14ac:dyDescent="0.25">
      <c r="A3981" s="130"/>
      <c r="B3981" s="29" t="s">
        <v>339</v>
      </c>
      <c r="C3981" s="29" t="s">
        <v>809</v>
      </c>
      <c r="D3981" s="29"/>
      <c r="E3981" s="29"/>
      <c r="F3981" s="29"/>
      <c r="G3981" s="29">
        <f>VLOOKUP(C3981,'[2]คำนวณภาษีทั้ง อปท.'!$P:$AA,12,0)</f>
        <v>2</v>
      </c>
      <c r="H3981" s="112">
        <v>200</v>
      </c>
      <c r="I3981" s="29">
        <v>100</v>
      </c>
      <c r="J3981" s="112">
        <f>H3981*I3981</f>
        <v>20000</v>
      </c>
      <c r="K3981" s="29">
        <v>2</v>
      </c>
      <c r="L3981" s="29"/>
      <c r="M3981" s="29"/>
      <c r="N3981" s="29">
        <v>2</v>
      </c>
      <c r="O3981" s="29"/>
      <c r="P3981" s="113">
        <v>100</v>
      </c>
      <c r="Q3981" s="112"/>
      <c r="R3981" s="112"/>
      <c r="S3981" s="29"/>
      <c r="T3981" s="29"/>
      <c r="U3981" s="112"/>
      <c r="V3981" s="112">
        <f t="shared" si="577"/>
        <v>20000</v>
      </c>
      <c r="W3981" s="112">
        <f t="shared" si="576"/>
        <v>20000</v>
      </c>
      <c r="X3981" s="56" t="s">
        <v>35</v>
      </c>
      <c r="Y3981" s="56">
        <f>W3981</f>
        <v>20000</v>
      </c>
      <c r="Z3981" s="22">
        <v>0.02</v>
      </c>
    </row>
    <row r="3982" spans="1:26" s="5" customFormat="1" ht="24.75" thickBot="1" x14ac:dyDescent="0.25">
      <c r="A3982" s="131"/>
      <c r="B3982" s="20" t="s">
        <v>339</v>
      </c>
      <c r="C3982" s="20" t="s">
        <v>809</v>
      </c>
      <c r="D3982" s="20"/>
      <c r="E3982" s="20"/>
      <c r="F3982" s="20"/>
      <c r="G3982" s="20"/>
      <c r="H3982" s="106"/>
      <c r="I3982" s="20"/>
      <c r="J3982" s="106"/>
      <c r="K3982" s="20">
        <v>2</v>
      </c>
      <c r="L3982" s="11" t="s">
        <v>33</v>
      </c>
      <c r="M3982" s="20" t="s">
        <v>41</v>
      </c>
      <c r="N3982" s="20">
        <v>2</v>
      </c>
      <c r="O3982" s="20">
        <v>437</v>
      </c>
      <c r="P3982" s="116">
        <v>100</v>
      </c>
      <c r="Q3982" s="106">
        <v>8600</v>
      </c>
      <c r="R3982" s="106">
        <f>O3982*Q3982</f>
        <v>3758200</v>
      </c>
      <c r="S3982" s="20">
        <v>26</v>
      </c>
      <c r="T3982" s="20">
        <v>93</v>
      </c>
      <c r="U3982" s="106">
        <f>R3982*(100-T3982)%</f>
        <v>263074</v>
      </c>
      <c r="V3982" s="106">
        <f t="shared" si="577"/>
        <v>263074</v>
      </c>
      <c r="W3982" s="106">
        <f t="shared" si="576"/>
        <v>263074</v>
      </c>
      <c r="X3982" s="107">
        <v>10</v>
      </c>
      <c r="Y3982" s="107" t="s">
        <v>35</v>
      </c>
      <c r="Z3982" s="22">
        <v>0.02</v>
      </c>
    </row>
    <row r="3983" spans="1:26" s="5" customFormat="1" ht="28.5" customHeight="1" thickBot="1" x14ac:dyDescent="0.25">
      <c r="A3983" s="129">
        <v>3381</v>
      </c>
      <c r="B3983" s="20" t="s">
        <v>339</v>
      </c>
      <c r="C3983" s="20" t="s">
        <v>810</v>
      </c>
      <c r="D3983" s="20">
        <v>6</v>
      </c>
      <c r="E3983" s="20">
        <v>0</v>
      </c>
      <c r="F3983" s="20">
        <v>0</v>
      </c>
      <c r="G3983" s="20">
        <v>1</v>
      </c>
      <c r="H3983" s="106">
        <f>SUM(D3983*400)+(E3983*100)+F3983-H3984</f>
        <v>2100</v>
      </c>
      <c r="I3983" s="20">
        <v>100</v>
      </c>
      <c r="J3983" s="106">
        <f>H3983*I3983</f>
        <v>210000</v>
      </c>
      <c r="K3983" s="20">
        <v>2</v>
      </c>
      <c r="L3983" s="20"/>
      <c r="M3983" s="20"/>
      <c r="N3983" s="20">
        <v>1</v>
      </c>
      <c r="O3983" s="20"/>
      <c r="P3983" s="116">
        <v>100</v>
      </c>
      <c r="Q3983" s="106"/>
      <c r="R3983" s="106"/>
      <c r="S3983" s="20"/>
      <c r="T3983" s="20"/>
      <c r="U3983" s="106"/>
      <c r="V3983" s="106">
        <f t="shared" si="577"/>
        <v>210000</v>
      </c>
      <c r="W3983" s="106">
        <f t="shared" si="576"/>
        <v>210000</v>
      </c>
      <c r="X3983" s="107" t="s">
        <v>35</v>
      </c>
      <c r="Y3983" s="107">
        <f>W3983</f>
        <v>210000</v>
      </c>
      <c r="Z3983" s="22">
        <v>0.01</v>
      </c>
    </row>
    <row r="3984" spans="1:26" s="3" customFormat="1" ht="28.5" customHeight="1" thickBot="1" x14ac:dyDescent="0.25">
      <c r="A3984" s="130"/>
      <c r="B3984" s="29" t="s">
        <v>339</v>
      </c>
      <c r="C3984" s="29" t="s">
        <v>810</v>
      </c>
      <c r="D3984" s="29"/>
      <c r="E3984" s="29"/>
      <c r="F3984" s="29"/>
      <c r="G3984" s="29">
        <f>VLOOKUP(C3984,'[2]คำนวณภาษีทั้ง อปท.'!$P:$AA,12,0)</f>
        <v>2</v>
      </c>
      <c r="H3984" s="112">
        <v>300</v>
      </c>
      <c r="I3984" s="29">
        <v>100</v>
      </c>
      <c r="J3984" s="112">
        <f>H3984*I3984</f>
        <v>30000</v>
      </c>
      <c r="K3984" s="29">
        <v>2</v>
      </c>
      <c r="L3984" s="29"/>
      <c r="M3984" s="29"/>
      <c r="N3984" s="29">
        <v>2</v>
      </c>
      <c r="O3984" s="29"/>
      <c r="P3984" s="113">
        <v>100</v>
      </c>
      <c r="Q3984" s="112"/>
      <c r="R3984" s="112"/>
      <c r="S3984" s="29"/>
      <c r="T3984" s="29"/>
      <c r="U3984" s="112"/>
      <c r="V3984" s="112">
        <f t="shared" si="577"/>
        <v>30000</v>
      </c>
      <c r="W3984" s="112">
        <f t="shared" si="576"/>
        <v>30000</v>
      </c>
      <c r="X3984" s="56" t="s">
        <v>35</v>
      </c>
      <c r="Y3984" s="56">
        <f>W3984</f>
        <v>30000</v>
      </c>
      <c r="Z3984" s="22">
        <v>0.02</v>
      </c>
    </row>
    <row r="3985" spans="1:26" s="5" customFormat="1" ht="27" customHeight="1" thickBot="1" x14ac:dyDescent="0.25">
      <c r="A3985" s="131"/>
      <c r="B3985" s="20" t="s">
        <v>339</v>
      </c>
      <c r="C3985" s="20" t="s">
        <v>810</v>
      </c>
      <c r="D3985" s="20"/>
      <c r="E3985" s="20"/>
      <c r="F3985" s="20"/>
      <c r="G3985" s="20"/>
      <c r="H3985" s="106"/>
      <c r="I3985" s="20"/>
      <c r="J3985" s="106"/>
      <c r="K3985" s="20">
        <v>2</v>
      </c>
      <c r="L3985" s="11" t="s">
        <v>33</v>
      </c>
      <c r="M3985" s="20" t="s">
        <v>37</v>
      </c>
      <c r="N3985" s="20">
        <v>2</v>
      </c>
      <c r="O3985" s="20">
        <v>162</v>
      </c>
      <c r="P3985" s="116">
        <v>100</v>
      </c>
      <c r="Q3985" s="106">
        <v>8450</v>
      </c>
      <c r="R3985" s="106">
        <f>O3985*Q3985</f>
        <v>1368900</v>
      </c>
      <c r="S3985" s="20">
        <v>14</v>
      </c>
      <c r="T3985" s="20">
        <v>18</v>
      </c>
      <c r="U3985" s="106">
        <f>R3985*(100-T3985)%</f>
        <v>1122498</v>
      </c>
      <c r="V3985" s="106">
        <f t="shared" si="577"/>
        <v>1122498</v>
      </c>
      <c r="W3985" s="106">
        <f t="shared" si="576"/>
        <v>1122498</v>
      </c>
      <c r="X3985" s="107">
        <v>10</v>
      </c>
      <c r="Y3985" s="107" t="s">
        <v>35</v>
      </c>
      <c r="Z3985" s="22">
        <v>0.02</v>
      </c>
    </row>
    <row r="3986" spans="1:26" s="5" customFormat="1" ht="28.5" customHeight="1" thickBot="1" x14ac:dyDescent="0.25">
      <c r="A3986" s="129">
        <v>3382</v>
      </c>
      <c r="B3986" s="20" t="s">
        <v>339</v>
      </c>
      <c r="C3986" s="20" t="s">
        <v>811</v>
      </c>
      <c r="D3986" s="20">
        <v>10</v>
      </c>
      <c r="E3986" s="20">
        <v>0</v>
      </c>
      <c r="F3986" s="20">
        <v>0</v>
      </c>
      <c r="G3986" s="20">
        <v>1</v>
      </c>
      <c r="H3986" s="106">
        <f>SUM(D3986*400)+(E3986*100)+F3986-H3987</f>
        <v>3800</v>
      </c>
      <c r="I3986" s="20">
        <v>100</v>
      </c>
      <c r="J3986" s="106">
        <f>H3986*I3986</f>
        <v>380000</v>
      </c>
      <c r="K3986" s="20">
        <v>2</v>
      </c>
      <c r="L3986" s="20"/>
      <c r="M3986" s="20"/>
      <c r="N3986" s="20">
        <v>1</v>
      </c>
      <c r="O3986" s="20"/>
      <c r="P3986" s="116">
        <v>100</v>
      </c>
      <c r="Q3986" s="106"/>
      <c r="R3986" s="106"/>
      <c r="S3986" s="20"/>
      <c r="T3986" s="20"/>
      <c r="U3986" s="106"/>
      <c r="V3986" s="106">
        <f t="shared" si="577"/>
        <v>380000</v>
      </c>
      <c r="W3986" s="106">
        <f t="shared" si="576"/>
        <v>380000</v>
      </c>
      <c r="X3986" s="107" t="s">
        <v>35</v>
      </c>
      <c r="Y3986" s="107">
        <f>W3986</f>
        <v>380000</v>
      </c>
      <c r="Z3986" s="22">
        <v>0.01</v>
      </c>
    </row>
    <row r="3987" spans="1:26" s="5" customFormat="1" ht="28.5" customHeight="1" thickBot="1" x14ac:dyDescent="0.25">
      <c r="A3987" s="130"/>
      <c r="B3987" s="20" t="s">
        <v>339</v>
      </c>
      <c r="C3987" s="20" t="s">
        <v>811</v>
      </c>
      <c r="D3987" s="20"/>
      <c r="E3987" s="20"/>
      <c r="F3987" s="20"/>
      <c r="G3987" s="20">
        <f>VLOOKUP(C3987,'[2]คำนวณภาษีทั้ง อปท.'!$P:$AA,12,0)</f>
        <v>2</v>
      </c>
      <c r="H3987" s="106">
        <v>200</v>
      </c>
      <c r="I3987" s="20">
        <v>100</v>
      </c>
      <c r="J3987" s="106">
        <f>H3987*I3987</f>
        <v>20000</v>
      </c>
      <c r="K3987" s="20">
        <v>2</v>
      </c>
      <c r="L3987" s="20"/>
      <c r="M3987" s="20"/>
      <c r="N3987" s="20">
        <v>2</v>
      </c>
      <c r="O3987" s="20"/>
      <c r="P3987" s="116">
        <v>100</v>
      </c>
      <c r="Q3987" s="106"/>
      <c r="R3987" s="106"/>
      <c r="S3987" s="20"/>
      <c r="T3987" s="20"/>
      <c r="U3987" s="106"/>
      <c r="V3987" s="106">
        <f t="shared" si="577"/>
        <v>20000</v>
      </c>
      <c r="W3987" s="106">
        <f t="shared" si="576"/>
        <v>20000</v>
      </c>
      <c r="X3987" s="107" t="s">
        <v>35</v>
      </c>
      <c r="Y3987" s="107">
        <f>W3987</f>
        <v>20000</v>
      </c>
      <c r="Z3987" s="22">
        <v>0.02</v>
      </c>
    </row>
    <row r="3988" spans="1:26" s="5" customFormat="1" ht="32.450000000000003" customHeight="1" thickBot="1" x14ac:dyDescent="0.25">
      <c r="A3988" s="131"/>
      <c r="B3988" s="20" t="s">
        <v>339</v>
      </c>
      <c r="C3988" s="20" t="s">
        <v>811</v>
      </c>
      <c r="D3988" s="20"/>
      <c r="E3988" s="20"/>
      <c r="F3988" s="20"/>
      <c r="G3988" s="20"/>
      <c r="H3988" s="106"/>
      <c r="I3988" s="20"/>
      <c r="J3988" s="106"/>
      <c r="K3988" s="20">
        <v>2</v>
      </c>
      <c r="L3988" s="11" t="s">
        <v>33</v>
      </c>
      <c r="M3988" s="14" t="s">
        <v>34</v>
      </c>
      <c r="N3988" s="20">
        <v>2</v>
      </c>
      <c r="O3988" s="20">
        <v>270</v>
      </c>
      <c r="P3988" s="116">
        <v>100</v>
      </c>
      <c r="Q3988" s="106">
        <v>8450</v>
      </c>
      <c r="R3988" s="106">
        <f>O3988*Q3988</f>
        <v>2281500</v>
      </c>
      <c r="S3988" s="20">
        <v>26</v>
      </c>
      <c r="T3988" s="20">
        <v>85</v>
      </c>
      <c r="U3988" s="106">
        <f>R3988*(100-T3988)%</f>
        <v>342225</v>
      </c>
      <c r="V3988" s="106">
        <f t="shared" si="577"/>
        <v>342225</v>
      </c>
      <c r="W3988" s="106">
        <f t="shared" si="576"/>
        <v>342225</v>
      </c>
      <c r="X3988" s="107">
        <v>10</v>
      </c>
      <c r="Y3988" s="107" t="s">
        <v>35</v>
      </c>
      <c r="Z3988" s="22">
        <v>0.02</v>
      </c>
    </row>
    <row r="3989" spans="1:26" s="5" customFormat="1" ht="37.5" customHeight="1" thickBot="1" x14ac:dyDescent="0.25">
      <c r="A3989" s="114">
        <v>3383</v>
      </c>
      <c r="B3989" s="20" t="s">
        <v>339</v>
      </c>
      <c r="C3989" s="20" t="s">
        <v>812</v>
      </c>
      <c r="D3989" s="20">
        <v>4</v>
      </c>
      <c r="E3989" s="20">
        <v>0</v>
      </c>
      <c r="F3989" s="20">
        <v>40</v>
      </c>
      <c r="G3989" s="20"/>
      <c r="H3989" s="106">
        <f>SUM(D3989*400)+(E3989*100)+F3989-H4055</f>
        <v>240</v>
      </c>
      <c r="I3989" s="20">
        <v>100</v>
      </c>
      <c r="J3989" s="106">
        <f>H3989*I3989</f>
        <v>24000</v>
      </c>
      <c r="K3989" s="20"/>
      <c r="L3989" s="11"/>
      <c r="M3989" s="14"/>
      <c r="N3989" s="20">
        <v>1</v>
      </c>
      <c r="O3989" s="20"/>
      <c r="P3989" s="116">
        <v>100</v>
      </c>
      <c r="Q3989" s="106"/>
      <c r="R3989" s="106"/>
      <c r="S3989" s="20"/>
      <c r="T3989" s="20"/>
      <c r="U3989" s="106"/>
      <c r="V3989" s="106">
        <f t="shared" si="577"/>
        <v>24000</v>
      </c>
      <c r="W3989" s="106">
        <f t="shared" si="576"/>
        <v>24000</v>
      </c>
      <c r="X3989" s="107" t="s">
        <v>35</v>
      </c>
      <c r="Y3989" s="107">
        <f>W3989</f>
        <v>24000</v>
      </c>
      <c r="Z3989" s="22">
        <v>0.01</v>
      </c>
    </row>
    <row r="3990" spans="1:26" s="5" customFormat="1" ht="28.5" customHeight="1" thickBot="1" x14ac:dyDescent="0.25">
      <c r="A3990" s="129">
        <v>3384</v>
      </c>
      <c r="B3990" s="20" t="s">
        <v>339</v>
      </c>
      <c r="C3990" s="20" t="s">
        <v>813</v>
      </c>
      <c r="D3990" s="20">
        <v>13</v>
      </c>
      <c r="E3990" s="20">
        <v>1</v>
      </c>
      <c r="F3990" s="20">
        <v>70</v>
      </c>
      <c r="G3990" s="20">
        <v>1</v>
      </c>
      <c r="H3990" s="106">
        <f>SUM(D3990*400)+(E3990*100)+F3990-H3991</f>
        <v>5070</v>
      </c>
      <c r="I3990" s="20">
        <v>100</v>
      </c>
      <c r="J3990" s="106">
        <f>H3990*I3990</f>
        <v>507000</v>
      </c>
      <c r="K3990" s="20">
        <v>2</v>
      </c>
      <c r="L3990" s="20"/>
      <c r="M3990" s="20"/>
      <c r="N3990" s="20">
        <v>1</v>
      </c>
      <c r="O3990" s="20"/>
      <c r="P3990" s="116">
        <v>100</v>
      </c>
      <c r="Q3990" s="106"/>
      <c r="R3990" s="106"/>
      <c r="S3990" s="20"/>
      <c r="T3990" s="20"/>
      <c r="U3990" s="106"/>
      <c r="V3990" s="106">
        <f t="shared" ref="V3990:V4053" si="585">U3990+J3990</f>
        <v>507000</v>
      </c>
      <c r="W3990" s="106">
        <f t="shared" si="576"/>
        <v>507000</v>
      </c>
      <c r="X3990" s="107" t="s">
        <v>35</v>
      </c>
      <c r="Y3990" s="107">
        <f>W3990</f>
        <v>507000</v>
      </c>
      <c r="Z3990" s="22">
        <v>0.01</v>
      </c>
    </row>
    <row r="3991" spans="1:26" s="3" customFormat="1" ht="28.5" customHeight="1" thickBot="1" x14ac:dyDescent="0.25">
      <c r="A3991" s="130"/>
      <c r="B3991" s="29" t="s">
        <v>339</v>
      </c>
      <c r="C3991" s="29" t="s">
        <v>813</v>
      </c>
      <c r="D3991" s="29"/>
      <c r="E3991" s="29"/>
      <c r="F3991" s="29"/>
      <c r="G3991" s="29">
        <f>VLOOKUP(C3991,'[2]คำนวณภาษีทั้ง อปท.'!$P:$AA,12,0)</f>
        <v>2</v>
      </c>
      <c r="H3991" s="112">
        <v>300</v>
      </c>
      <c r="I3991" s="29">
        <v>100</v>
      </c>
      <c r="J3991" s="112">
        <f>H3991*I3991</f>
        <v>30000</v>
      </c>
      <c r="K3991" s="29">
        <v>2</v>
      </c>
      <c r="L3991" s="29"/>
      <c r="M3991" s="29"/>
      <c r="N3991" s="29">
        <v>2</v>
      </c>
      <c r="O3991" s="29"/>
      <c r="P3991" s="113">
        <v>100</v>
      </c>
      <c r="Q3991" s="112"/>
      <c r="R3991" s="112"/>
      <c r="S3991" s="29"/>
      <c r="T3991" s="29"/>
      <c r="U3991" s="112"/>
      <c r="V3991" s="112">
        <f t="shared" si="585"/>
        <v>30000</v>
      </c>
      <c r="W3991" s="112">
        <f t="shared" si="576"/>
        <v>30000</v>
      </c>
      <c r="X3991" s="56" t="s">
        <v>35</v>
      </c>
      <c r="Y3991" s="56">
        <f>W3991</f>
        <v>30000</v>
      </c>
      <c r="Z3991" s="22">
        <v>0.02</v>
      </c>
    </row>
    <row r="3992" spans="1:26" s="5" customFormat="1" ht="21" customHeight="1" thickBot="1" x14ac:dyDescent="0.25">
      <c r="A3992" s="130"/>
      <c r="B3992" s="20" t="s">
        <v>339</v>
      </c>
      <c r="C3992" s="20" t="s">
        <v>813</v>
      </c>
      <c r="D3992" s="20"/>
      <c r="E3992" s="20"/>
      <c r="F3992" s="20"/>
      <c r="G3992" s="20"/>
      <c r="H3992" s="106"/>
      <c r="I3992" s="20"/>
      <c r="J3992" s="106"/>
      <c r="K3992" s="20">
        <v>2</v>
      </c>
      <c r="L3992" s="11" t="s">
        <v>33</v>
      </c>
      <c r="M3992" s="14" t="s">
        <v>34</v>
      </c>
      <c r="N3992" s="20">
        <v>2</v>
      </c>
      <c r="O3992" s="20">
        <v>144</v>
      </c>
      <c r="P3992" s="116">
        <v>100</v>
      </c>
      <c r="Q3992" s="106">
        <v>8450</v>
      </c>
      <c r="R3992" s="106">
        <f>O3992*Q3992</f>
        <v>1216800</v>
      </c>
      <c r="S3992" s="20">
        <v>16</v>
      </c>
      <c r="T3992" s="20">
        <v>55</v>
      </c>
      <c r="U3992" s="106">
        <f>R3992*(100-T3992)%</f>
        <v>547560</v>
      </c>
      <c r="V3992" s="106">
        <f t="shared" si="585"/>
        <v>547560</v>
      </c>
      <c r="W3992" s="106">
        <f t="shared" si="576"/>
        <v>547560</v>
      </c>
      <c r="X3992" s="107">
        <v>10</v>
      </c>
      <c r="Y3992" s="107" t="s">
        <v>35</v>
      </c>
      <c r="Z3992" s="22">
        <v>0.02</v>
      </c>
    </row>
    <row r="3993" spans="1:26" s="5" customFormat="1" ht="21" customHeight="1" thickBot="1" x14ac:dyDescent="0.25">
      <c r="A3993" s="131"/>
      <c r="B3993" s="20" t="s">
        <v>339</v>
      </c>
      <c r="C3993" s="20" t="s">
        <v>813</v>
      </c>
      <c r="D3993" s="20"/>
      <c r="E3993" s="20"/>
      <c r="F3993" s="20"/>
      <c r="G3993" s="20"/>
      <c r="H3993" s="106"/>
      <c r="I3993" s="20"/>
      <c r="J3993" s="106"/>
      <c r="K3993" s="20">
        <v>2</v>
      </c>
      <c r="L3993" s="11" t="s">
        <v>33</v>
      </c>
      <c r="M3993" s="20" t="s">
        <v>37</v>
      </c>
      <c r="N3993" s="20">
        <v>2</v>
      </c>
      <c r="O3993" s="20">
        <v>108</v>
      </c>
      <c r="P3993" s="116">
        <v>100</v>
      </c>
      <c r="Q3993" s="106">
        <v>8450</v>
      </c>
      <c r="R3993" s="106">
        <f>O3993*Q3993</f>
        <v>912600</v>
      </c>
      <c r="S3993" s="20">
        <v>17</v>
      </c>
      <c r="T3993" s="20">
        <v>24</v>
      </c>
      <c r="U3993" s="106">
        <f>R3993*(100-T3993)%</f>
        <v>693576</v>
      </c>
      <c r="V3993" s="106">
        <f t="shared" si="585"/>
        <v>693576</v>
      </c>
      <c r="W3993" s="106">
        <f t="shared" si="576"/>
        <v>693576</v>
      </c>
      <c r="X3993" s="107">
        <v>10</v>
      </c>
      <c r="Y3993" s="107" t="s">
        <v>35</v>
      </c>
      <c r="Z3993" s="22">
        <v>0.02</v>
      </c>
    </row>
    <row r="3994" spans="1:26" s="5" customFormat="1" ht="28.5" customHeight="1" thickBot="1" x14ac:dyDescent="0.25">
      <c r="A3994" s="129">
        <v>3385</v>
      </c>
      <c r="B3994" s="20" t="s">
        <v>339</v>
      </c>
      <c r="C3994" s="20" t="s">
        <v>814</v>
      </c>
      <c r="D3994" s="20">
        <v>11</v>
      </c>
      <c r="E3994" s="20">
        <v>0</v>
      </c>
      <c r="F3994" s="20">
        <v>0</v>
      </c>
      <c r="G3994" s="20">
        <v>1</v>
      </c>
      <c r="H3994" s="106">
        <f>SUM(D3994*400)+(E3994*100)+F3994-H3995</f>
        <v>4200</v>
      </c>
      <c r="I3994" s="20">
        <v>100</v>
      </c>
      <c r="J3994" s="106">
        <f>H3994*I3994</f>
        <v>420000</v>
      </c>
      <c r="K3994" s="20">
        <v>2</v>
      </c>
      <c r="L3994" s="20"/>
      <c r="M3994" s="20"/>
      <c r="N3994" s="20">
        <v>1</v>
      </c>
      <c r="O3994" s="20"/>
      <c r="P3994" s="116">
        <v>100</v>
      </c>
      <c r="Q3994" s="106"/>
      <c r="R3994" s="106"/>
      <c r="S3994" s="20"/>
      <c r="T3994" s="20"/>
      <c r="U3994" s="106"/>
      <c r="V3994" s="106">
        <f t="shared" si="585"/>
        <v>420000</v>
      </c>
      <c r="W3994" s="106">
        <f t="shared" ref="W3994:W4057" si="586">V3994</f>
        <v>420000</v>
      </c>
      <c r="X3994" s="107" t="s">
        <v>35</v>
      </c>
      <c r="Y3994" s="107">
        <f>W3994</f>
        <v>420000</v>
      </c>
      <c r="Z3994" s="22">
        <v>0.01</v>
      </c>
    </row>
    <row r="3995" spans="1:26" s="3" customFormat="1" ht="28.5" customHeight="1" thickBot="1" x14ac:dyDescent="0.25">
      <c r="A3995" s="130"/>
      <c r="B3995" s="29" t="s">
        <v>339</v>
      </c>
      <c r="C3995" s="29" t="s">
        <v>814</v>
      </c>
      <c r="D3995" s="29"/>
      <c r="E3995" s="29"/>
      <c r="F3995" s="29"/>
      <c r="G3995" s="29">
        <f>VLOOKUP(C3995,'[2]คำนวณภาษีทั้ง อปท.'!$P:$AA,12,0)</f>
        <v>2</v>
      </c>
      <c r="H3995" s="112">
        <v>200</v>
      </c>
      <c r="I3995" s="29">
        <v>100</v>
      </c>
      <c r="J3995" s="112">
        <f>H3995*I3995</f>
        <v>20000</v>
      </c>
      <c r="K3995" s="29">
        <v>2</v>
      </c>
      <c r="L3995" s="14"/>
      <c r="M3995" s="29"/>
      <c r="N3995" s="29">
        <v>2</v>
      </c>
      <c r="O3995" s="29"/>
      <c r="P3995" s="113">
        <v>100</v>
      </c>
      <c r="Q3995" s="112"/>
      <c r="R3995" s="112"/>
      <c r="S3995" s="29"/>
      <c r="T3995" s="29"/>
      <c r="U3995" s="112"/>
      <c r="V3995" s="112">
        <f t="shared" si="585"/>
        <v>20000</v>
      </c>
      <c r="W3995" s="112">
        <f t="shared" si="586"/>
        <v>20000</v>
      </c>
      <c r="X3995" s="56" t="s">
        <v>35</v>
      </c>
      <c r="Y3995" s="56">
        <f>W3995</f>
        <v>20000</v>
      </c>
      <c r="Z3995" s="22">
        <v>0.02</v>
      </c>
    </row>
    <row r="3996" spans="1:26" s="5" customFormat="1" ht="28.15" customHeight="1" thickBot="1" x14ac:dyDescent="0.25">
      <c r="A3996" s="130"/>
      <c r="B3996" s="20" t="s">
        <v>339</v>
      </c>
      <c r="C3996" s="20" t="s">
        <v>814</v>
      </c>
      <c r="D3996" s="20"/>
      <c r="E3996" s="20"/>
      <c r="F3996" s="20"/>
      <c r="G3996" s="20"/>
      <c r="H3996" s="106"/>
      <c r="I3996" s="20"/>
      <c r="J3996" s="106"/>
      <c r="K3996" s="20">
        <v>2</v>
      </c>
      <c r="L3996" s="11" t="s">
        <v>33</v>
      </c>
      <c r="M3996" s="20" t="s">
        <v>37</v>
      </c>
      <c r="N3996" s="20">
        <v>2</v>
      </c>
      <c r="O3996" s="20">
        <v>72</v>
      </c>
      <c r="P3996" s="116">
        <v>100</v>
      </c>
      <c r="Q3996" s="106">
        <v>8450</v>
      </c>
      <c r="R3996" s="106">
        <f>O3996*Q3996</f>
        <v>608400</v>
      </c>
      <c r="S3996" s="20">
        <v>26</v>
      </c>
      <c r="T3996" s="20">
        <v>42</v>
      </c>
      <c r="U3996" s="106">
        <f>R3996*(100-T3996)%</f>
        <v>352872</v>
      </c>
      <c r="V3996" s="106">
        <f t="shared" si="585"/>
        <v>352872</v>
      </c>
      <c r="W3996" s="106">
        <f t="shared" si="586"/>
        <v>352872</v>
      </c>
      <c r="X3996" s="107">
        <v>10</v>
      </c>
      <c r="Y3996" s="107" t="s">
        <v>35</v>
      </c>
      <c r="Z3996" s="22">
        <v>0.02</v>
      </c>
    </row>
    <row r="3997" spans="1:26" s="5" customFormat="1" ht="28.15" customHeight="1" thickBot="1" x14ac:dyDescent="0.25">
      <c r="A3997" s="131"/>
      <c r="B3997" s="20" t="s">
        <v>339</v>
      </c>
      <c r="C3997" s="20" t="s">
        <v>814</v>
      </c>
      <c r="D3997" s="20"/>
      <c r="E3997" s="20"/>
      <c r="F3997" s="20"/>
      <c r="G3997" s="20"/>
      <c r="H3997" s="106"/>
      <c r="I3997" s="20"/>
      <c r="J3997" s="106"/>
      <c r="K3997" s="20">
        <v>2</v>
      </c>
      <c r="L3997" s="11" t="s">
        <v>33</v>
      </c>
      <c r="M3997" s="20" t="s">
        <v>41</v>
      </c>
      <c r="N3997" s="20">
        <v>2</v>
      </c>
      <c r="O3997" s="20">
        <v>136</v>
      </c>
      <c r="P3997" s="116">
        <v>100</v>
      </c>
      <c r="Q3997" s="106">
        <v>8600</v>
      </c>
      <c r="R3997" s="106">
        <f>O3997*Q3997</f>
        <v>1169600</v>
      </c>
      <c r="S3997" s="20">
        <v>21</v>
      </c>
      <c r="T3997" s="20">
        <v>93</v>
      </c>
      <c r="U3997" s="106">
        <f>R3997*(100-T3997)%</f>
        <v>81872.000000000015</v>
      </c>
      <c r="V3997" s="106">
        <f t="shared" si="585"/>
        <v>81872.000000000015</v>
      </c>
      <c r="W3997" s="106">
        <f t="shared" si="586"/>
        <v>81872.000000000015</v>
      </c>
      <c r="X3997" s="107">
        <v>10</v>
      </c>
      <c r="Y3997" s="107" t="s">
        <v>35</v>
      </c>
      <c r="Z3997" s="22">
        <v>0.02</v>
      </c>
    </row>
    <row r="3998" spans="1:26" s="5" customFormat="1" ht="28.5" customHeight="1" thickBot="1" x14ac:dyDescent="0.25">
      <c r="A3998" s="20">
        <v>3386</v>
      </c>
      <c r="B3998" s="20" t="s">
        <v>339</v>
      </c>
      <c r="C3998" s="20" t="s">
        <v>815</v>
      </c>
      <c r="D3998" s="20">
        <v>5</v>
      </c>
      <c r="E3998" s="20">
        <v>0</v>
      </c>
      <c r="F3998" s="20">
        <v>0</v>
      </c>
      <c r="G3998" s="20">
        <v>1</v>
      </c>
      <c r="H3998" s="106">
        <f>SUM(D3998*400)+(E3998*100)+F3998</f>
        <v>2000</v>
      </c>
      <c r="I3998" s="20">
        <v>100</v>
      </c>
      <c r="J3998" s="106">
        <f t="shared" si="583"/>
        <v>200000</v>
      </c>
      <c r="K3998" s="20">
        <v>2</v>
      </c>
      <c r="L3998" s="20"/>
      <c r="M3998" s="20"/>
      <c r="N3998" s="20">
        <v>1</v>
      </c>
      <c r="O3998" s="20"/>
      <c r="P3998" s="116">
        <v>100</v>
      </c>
      <c r="Q3998" s="106"/>
      <c r="R3998" s="106"/>
      <c r="S3998" s="20"/>
      <c r="T3998" s="20"/>
      <c r="U3998" s="106"/>
      <c r="V3998" s="106">
        <f t="shared" si="585"/>
        <v>200000</v>
      </c>
      <c r="W3998" s="106">
        <f t="shared" si="586"/>
        <v>200000</v>
      </c>
      <c r="X3998" s="107" t="s">
        <v>35</v>
      </c>
      <c r="Y3998" s="107">
        <f>W3998</f>
        <v>200000</v>
      </c>
      <c r="Z3998" s="22">
        <v>0.01</v>
      </c>
    </row>
    <row r="3999" spans="1:26" s="5" customFormat="1" ht="28.5" customHeight="1" thickBot="1" x14ac:dyDescent="0.25">
      <c r="A3999" s="20">
        <v>3387</v>
      </c>
      <c r="B3999" s="20" t="s">
        <v>339</v>
      </c>
      <c r="C3999" s="20" t="s">
        <v>816</v>
      </c>
      <c r="D3999" s="20">
        <v>2</v>
      </c>
      <c r="E3999" s="20">
        <v>0</v>
      </c>
      <c r="F3999" s="20">
        <v>20</v>
      </c>
      <c r="G3999" s="20">
        <v>1</v>
      </c>
      <c r="H3999" s="106">
        <f t="shared" si="580"/>
        <v>820</v>
      </c>
      <c r="I3999" s="20">
        <v>100</v>
      </c>
      <c r="J3999" s="106">
        <f t="shared" si="583"/>
        <v>82000</v>
      </c>
      <c r="K3999" s="20">
        <v>2</v>
      </c>
      <c r="L3999" s="20"/>
      <c r="M3999" s="20"/>
      <c r="N3999" s="20">
        <v>1</v>
      </c>
      <c r="O3999" s="20"/>
      <c r="P3999" s="116">
        <v>100</v>
      </c>
      <c r="Q3999" s="106"/>
      <c r="R3999" s="106"/>
      <c r="S3999" s="20"/>
      <c r="T3999" s="20"/>
      <c r="U3999" s="106"/>
      <c r="V3999" s="106">
        <f t="shared" si="585"/>
        <v>82000</v>
      </c>
      <c r="W3999" s="106">
        <f t="shared" si="586"/>
        <v>82000</v>
      </c>
      <c r="X3999" s="107" t="s">
        <v>35</v>
      </c>
      <c r="Y3999" s="107">
        <f t="shared" si="584"/>
        <v>82000</v>
      </c>
      <c r="Z3999" s="22">
        <v>0.01</v>
      </c>
    </row>
    <row r="4000" spans="1:26" s="5" customFormat="1" ht="28.5" customHeight="1" thickBot="1" x14ac:dyDescent="0.25">
      <c r="A4000" s="129">
        <v>3388</v>
      </c>
      <c r="B4000" s="20" t="s">
        <v>339</v>
      </c>
      <c r="C4000" s="20" t="s">
        <v>817</v>
      </c>
      <c r="D4000" s="20">
        <v>6</v>
      </c>
      <c r="E4000" s="20">
        <v>0</v>
      </c>
      <c r="F4000" s="20">
        <v>0</v>
      </c>
      <c r="G4000" s="20">
        <v>1</v>
      </c>
      <c r="H4000" s="106">
        <f>SUM(D4000*400)+(E4000*100)+F4000-H4001</f>
        <v>2200</v>
      </c>
      <c r="I4000" s="20">
        <v>100</v>
      </c>
      <c r="J4000" s="106">
        <f>H4000*I4000</f>
        <v>220000</v>
      </c>
      <c r="K4000" s="20">
        <v>2</v>
      </c>
      <c r="L4000" s="20"/>
      <c r="M4000" s="20"/>
      <c r="N4000" s="20">
        <v>1</v>
      </c>
      <c r="O4000" s="20"/>
      <c r="P4000" s="116">
        <v>100</v>
      </c>
      <c r="Q4000" s="106"/>
      <c r="R4000" s="106"/>
      <c r="S4000" s="20"/>
      <c r="T4000" s="20"/>
      <c r="U4000" s="106"/>
      <c r="V4000" s="106">
        <f t="shared" si="585"/>
        <v>220000</v>
      </c>
      <c r="W4000" s="106">
        <f t="shared" si="586"/>
        <v>220000</v>
      </c>
      <c r="X4000" s="107" t="s">
        <v>35</v>
      </c>
      <c r="Y4000" s="107">
        <f>W4000</f>
        <v>220000</v>
      </c>
      <c r="Z4000" s="22">
        <v>0.01</v>
      </c>
    </row>
    <row r="4001" spans="1:26" s="3" customFormat="1" ht="28.5" customHeight="1" thickBot="1" x14ac:dyDescent="0.25">
      <c r="A4001" s="130"/>
      <c r="B4001" s="29" t="s">
        <v>339</v>
      </c>
      <c r="C4001" s="29" t="s">
        <v>817</v>
      </c>
      <c r="D4001" s="29"/>
      <c r="E4001" s="29"/>
      <c r="F4001" s="29"/>
      <c r="G4001" s="29">
        <f>VLOOKUP(C4001,'[2]คำนวณภาษีทั้ง อปท.'!$P:$AA,12,0)</f>
        <v>2</v>
      </c>
      <c r="H4001" s="112">
        <v>200</v>
      </c>
      <c r="I4001" s="29">
        <v>100</v>
      </c>
      <c r="J4001" s="112">
        <f>H4001*I4001</f>
        <v>20000</v>
      </c>
      <c r="K4001" s="29">
        <v>2</v>
      </c>
      <c r="L4001" s="29"/>
      <c r="M4001" s="29"/>
      <c r="N4001" s="29">
        <v>2</v>
      </c>
      <c r="O4001" s="29"/>
      <c r="P4001" s="113">
        <v>100</v>
      </c>
      <c r="Q4001" s="112"/>
      <c r="R4001" s="112"/>
      <c r="S4001" s="29"/>
      <c r="T4001" s="29"/>
      <c r="U4001" s="112"/>
      <c r="V4001" s="112">
        <f t="shared" si="585"/>
        <v>20000</v>
      </c>
      <c r="W4001" s="112">
        <f t="shared" si="586"/>
        <v>20000</v>
      </c>
      <c r="X4001" s="56" t="s">
        <v>35</v>
      </c>
      <c r="Y4001" s="56">
        <f>W4001</f>
        <v>20000</v>
      </c>
      <c r="Z4001" s="22">
        <v>0.02</v>
      </c>
    </row>
    <row r="4002" spans="1:26" s="5" customFormat="1" ht="25.9" customHeight="1" thickBot="1" x14ac:dyDescent="0.25">
      <c r="A4002" s="131"/>
      <c r="B4002" s="20" t="s">
        <v>339</v>
      </c>
      <c r="C4002" s="20" t="s">
        <v>817</v>
      </c>
      <c r="D4002" s="20"/>
      <c r="E4002" s="20"/>
      <c r="F4002" s="20"/>
      <c r="G4002" s="20"/>
      <c r="H4002" s="106"/>
      <c r="I4002" s="20"/>
      <c r="J4002" s="106"/>
      <c r="K4002" s="20">
        <v>2</v>
      </c>
      <c r="L4002" s="11" t="s">
        <v>33</v>
      </c>
      <c r="M4002" s="20" t="s">
        <v>37</v>
      </c>
      <c r="N4002" s="20">
        <v>2</v>
      </c>
      <c r="O4002" s="20">
        <v>87</v>
      </c>
      <c r="P4002" s="116">
        <v>100</v>
      </c>
      <c r="Q4002" s="106">
        <v>8450</v>
      </c>
      <c r="R4002" s="106">
        <f>O4002*Q4002</f>
        <v>735150</v>
      </c>
      <c r="S4002" s="20">
        <v>14</v>
      </c>
      <c r="T4002" s="20">
        <v>18</v>
      </c>
      <c r="U4002" s="106">
        <f>R4002*(100-T4002)%</f>
        <v>602823</v>
      </c>
      <c r="V4002" s="106">
        <f t="shared" si="585"/>
        <v>602823</v>
      </c>
      <c r="W4002" s="106">
        <f t="shared" si="586"/>
        <v>602823</v>
      </c>
      <c r="X4002" s="107">
        <v>10</v>
      </c>
      <c r="Y4002" s="107" t="s">
        <v>35</v>
      </c>
      <c r="Z4002" s="22">
        <v>0.02</v>
      </c>
    </row>
    <row r="4003" spans="1:26" s="3" customFormat="1" ht="28.5" customHeight="1" thickBot="1" x14ac:dyDescent="0.25">
      <c r="A4003" s="129">
        <v>3389</v>
      </c>
      <c r="B4003" s="29" t="s">
        <v>339</v>
      </c>
      <c r="C4003" s="29" t="s">
        <v>818</v>
      </c>
      <c r="D4003" s="29">
        <v>1</v>
      </c>
      <c r="E4003" s="29">
        <v>1</v>
      </c>
      <c r="F4003" s="29">
        <v>0</v>
      </c>
      <c r="G4003" s="29">
        <f>VLOOKUP(C4003,'[2]คำนวณภาษีทั้ง อปท.'!$P:$AA,12,0)</f>
        <v>2</v>
      </c>
      <c r="H4003" s="112">
        <f>SUM(D4003*400)+(E4003*100)+F4003</f>
        <v>500</v>
      </c>
      <c r="I4003" s="29">
        <v>100</v>
      </c>
      <c r="J4003" s="112">
        <f>H4003*I4003</f>
        <v>50000</v>
      </c>
      <c r="K4003" s="29">
        <v>2</v>
      </c>
      <c r="L4003" s="29"/>
      <c r="M4003" s="29"/>
      <c r="N4003" s="29">
        <v>2</v>
      </c>
      <c r="O4003" s="29"/>
      <c r="P4003" s="113">
        <v>100</v>
      </c>
      <c r="Q4003" s="112"/>
      <c r="R4003" s="112"/>
      <c r="S4003" s="29"/>
      <c r="T4003" s="29"/>
      <c r="U4003" s="112"/>
      <c r="V4003" s="112">
        <f t="shared" si="585"/>
        <v>50000</v>
      </c>
      <c r="W4003" s="112">
        <f t="shared" si="586"/>
        <v>50000</v>
      </c>
      <c r="X4003" s="56" t="s">
        <v>35</v>
      </c>
      <c r="Y4003" s="56">
        <f>W4003</f>
        <v>50000</v>
      </c>
      <c r="Z4003" s="22">
        <v>0.02</v>
      </c>
    </row>
    <row r="4004" spans="1:26" s="5" customFormat="1" ht="30" customHeight="1" thickBot="1" x14ac:dyDescent="0.25">
      <c r="A4004" s="131"/>
      <c r="B4004" s="20" t="s">
        <v>339</v>
      </c>
      <c r="C4004" s="20" t="s">
        <v>818</v>
      </c>
      <c r="D4004" s="20"/>
      <c r="E4004" s="20"/>
      <c r="F4004" s="20"/>
      <c r="G4004" s="20"/>
      <c r="H4004" s="106"/>
      <c r="I4004" s="20"/>
      <c r="J4004" s="106"/>
      <c r="K4004" s="20">
        <v>2</v>
      </c>
      <c r="L4004" s="11" t="s">
        <v>33</v>
      </c>
      <c r="M4004" s="20" t="s">
        <v>41</v>
      </c>
      <c r="N4004" s="20">
        <v>2</v>
      </c>
      <c r="O4004" s="20">
        <v>252</v>
      </c>
      <c r="P4004" s="116">
        <v>100</v>
      </c>
      <c r="Q4004" s="106">
        <v>8600</v>
      </c>
      <c r="R4004" s="106">
        <f>O4004*Q4004</f>
        <v>2167200</v>
      </c>
      <c r="S4004" s="20">
        <v>26</v>
      </c>
      <c r="T4004" s="20">
        <v>93</v>
      </c>
      <c r="U4004" s="106">
        <f>R4004*(100-T4004)%</f>
        <v>151704</v>
      </c>
      <c r="V4004" s="106">
        <f t="shared" si="585"/>
        <v>151704</v>
      </c>
      <c r="W4004" s="106">
        <f t="shared" si="586"/>
        <v>151704</v>
      </c>
      <c r="X4004" s="107">
        <v>10</v>
      </c>
      <c r="Y4004" s="107" t="s">
        <v>35</v>
      </c>
      <c r="Z4004" s="22">
        <v>0.02</v>
      </c>
    </row>
    <row r="4005" spans="1:26" s="5" customFormat="1" ht="28.5" customHeight="1" thickBot="1" x14ac:dyDescent="0.25">
      <c r="A4005" s="129">
        <v>3390</v>
      </c>
      <c r="B4005" s="20" t="s">
        <v>339</v>
      </c>
      <c r="C4005" s="20" t="s">
        <v>819</v>
      </c>
      <c r="D4005" s="20">
        <v>0</v>
      </c>
      <c r="E4005" s="20">
        <v>1</v>
      </c>
      <c r="F4005" s="20">
        <v>42</v>
      </c>
      <c r="G4005" s="20">
        <f>VLOOKUP(C4005,'[2]คำนวณภาษีทั้ง อปท.'!$P:$AA,12,0)</f>
        <v>2</v>
      </c>
      <c r="H4005" s="106">
        <f>SUM(D4005*400)+(E4005*100)+F4005</f>
        <v>142</v>
      </c>
      <c r="I4005" s="20">
        <v>100</v>
      </c>
      <c r="J4005" s="106">
        <f>H4005*I4005</f>
        <v>14200</v>
      </c>
      <c r="K4005" s="20">
        <v>2</v>
      </c>
      <c r="L4005" s="20"/>
      <c r="M4005" s="20"/>
      <c r="N4005" s="20">
        <v>2</v>
      </c>
      <c r="O4005" s="20"/>
      <c r="P4005" s="116">
        <v>100</v>
      </c>
      <c r="Q4005" s="106"/>
      <c r="R4005" s="106"/>
      <c r="S4005" s="20"/>
      <c r="T4005" s="20"/>
      <c r="U4005" s="106"/>
      <c r="V4005" s="106">
        <f t="shared" si="585"/>
        <v>14200</v>
      </c>
      <c r="W4005" s="106">
        <f t="shared" si="586"/>
        <v>14200</v>
      </c>
      <c r="X4005" s="107" t="s">
        <v>35</v>
      </c>
      <c r="Y4005" s="107">
        <f>W4005</f>
        <v>14200</v>
      </c>
      <c r="Z4005" s="22">
        <v>0.02</v>
      </c>
    </row>
    <row r="4006" spans="1:26" s="5" customFormat="1" ht="27.6" customHeight="1" thickBot="1" x14ac:dyDescent="0.25">
      <c r="A4006" s="131"/>
      <c r="B4006" s="20" t="s">
        <v>339</v>
      </c>
      <c r="C4006" s="20" t="s">
        <v>819</v>
      </c>
      <c r="D4006" s="20"/>
      <c r="E4006" s="20"/>
      <c r="F4006" s="20"/>
      <c r="G4006" s="20"/>
      <c r="H4006" s="106"/>
      <c r="I4006" s="20"/>
      <c r="J4006" s="106"/>
      <c r="K4006" s="20">
        <v>2</v>
      </c>
      <c r="L4006" s="11" t="s">
        <v>33</v>
      </c>
      <c r="M4006" s="20" t="s">
        <v>37</v>
      </c>
      <c r="N4006" s="20">
        <v>2</v>
      </c>
      <c r="O4006" s="20">
        <v>183</v>
      </c>
      <c r="P4006" s="116">
        <v>100</v>
      </c>
      <c r="Q4006" s="106">
        <v>8450</v>
      </c>
      <c r="R4006" s="106">
        <f>O4006*Q4006</f>
        <v>1546350</v>
      </c>
      <c r="S4006" s="20">
        <v>14</v>
      </c>
      <c r="T4006" s="20">
        <v>18</v>
      </c>
      <c r="U4006" s="106">
        <f>R4006*(100-T4006)%</f>
        <v>1268007</v>
      </c>
      <c r="V4006" s="106">
        <f t="shared" si="585"/>
        <v>1268007</v>
      </c>
      <c r="W4006" s="106">
        <f t="shared" si="586"/>
        <v>1268007</v>
      </c>
      <c r="X4006" s="107">
        <v>10</v>
      </c>
      <c r="Y4006" s="107" t="s">
        <v>35</v>
      </c>
      <c r="Z4006" s="22">
        <v>0.02</v>
      </c>
    </row>
    <row r="4007" spans="1:26" s="5" customFormat="1" ht="28.5" customHeight="1" thickBot="1" x14ac:dyDescent="0.25">
      <c r="A4007" s="129">
        <v>3391</v>
      </c>
      <c r="B4007" s="20" t="s">
        <v>339</v>
      </c>
      <c r="C4007" s="20" t="s">
        <v>820</v>
      </c>
      <c r="D4007" s="20">
        <v>14</v>
      </c>
      <c r="E4007" s="20">
        <v>3</v>
      </c>
      <c r="F4007" s="20">
        <v>0</v>
      </c>
      <c r="G4007" s="20">
        <v>1</v>
      </c>
      <c r="H4007" s="106">
        <f>SUM(D4007*400)+(E4007*100)+F4007-H4008</f>
        <v>5700</v>
      </c>
      <c r="I4007" s="20">
        <v>100</v>
      </c>
      <c r="J4007" s="106">
        <f>H4007*I4007</f>
        <v>570000</v>
      </c>
      <c r="K4007" s="20">
        <v>2</v>
      </c>
      <c r="L4007" s="20"/>
      <c r="M4007" s="20"/>
      <c r="N4007" s="20">
        <v>1</v>
      </c>
      <c r="O4007" s="20"/>
      <c r="P4007" s="116">
        <v>100</v>
      </c>
      <c r="Q4007" s="106"/>
      <c r="R4007" s="106"/>
      <c r="S4007" s="20"/>
      <c r="T4007" s="20"/>
      <c r="U4007" s="106"/>
      <c r="V4007" s="106">
        <f t="shared" si="585"/>
        <v>570000</v>
      </c>
      <c r="W4007" s="106">
        <f t="shared" si="586"/>
        <v>570000</v>
      </c>
      <c r="X4007" s="107" t="s">
        <v>35</v>
      </c>
      <c r="Y4007" s="107">
        <f>W4007</f>
        <v>570000</v>
      </c>
      <c r="Z4007" s="22">
        <v>0.01</v>
      </c>
    </row>
    <row r="4008" spans="1:26" s="3" customFormat="1" ht="28.5" customHeight="1" thickBot="1" x14ac:dyDescent="0.25">
      <c r="A4008" s="130"/>
      <c r="B4008" s="29" t="s">
        <v>339</v>
      </c>
      <c r="C4008" s="29" t="s">
        <v>820</v>
      </c>
      <c r="D4008" s="29"/>
      <c r="E4008" s="29"/>
      <c r="F4008" s="29"/>
      <c r="G4008" s="29">
        <f>VLOOKUP(C4008,'[2]คำนวณภาษีทั้ง อปท.'!$P:$AA,12,0)</f>
        <v>2</v>
      </c>
      <c r="H4008" s="112">
        <v>200</v>
      </c>
      <c r="I4008" s="29">
        <v>100</v>
      </c>
      <c r="J4008" s="112">
        <f>H4008*I4008</f>
        <v>20000</v>
      </c>
      <c r="K4008" s="29">
        <v>2</v>
      </c>
      <c r="L4008" s="29"/>
      <c r="M4008" s="29"/>
      <c r="N4008" s="29">
        <v>2</v>
      </c>
      <c r="O4008" s="29"/>
      <c r="P4008" s="113">
        <v>100</v>
      </c>
      <c r="Q4008" s="112"/>
      <c r="R4008" s="112"/>
      <c r="S4008" s="29"/>
      <c r="T4008" s="29"/>
      <c r="U4008" s="112"/>
      <c r="V4008" s="112">
        <f t="shared" si="585"/>
        <v>20000</v>
      </c>
      <c r="W4008" s="112">
        <f t="shared" si="586"/>
        <v>20000</v>
      </c>
      <c r="X4008" s="56" t="s">
        <v>35</v>
      </c>
      <c r="Y4008" s="56">
        <f>W4008</f>
        <v>20000</v>
      </c>
      <c r="Z4008" s="22">
        <v>0.02</v>
      </c>
    </row>
    <row r="4009" spans="1:26" s="5" customFormat="1" ht="24.75" thickBot="1" x14ac:dyDescent="0.25">
      <c r="A4009" s="131"/>
      <c r="B4009" s="20" t="s">
        <v>339</v>
      </c>
      <c r="C4009" s="20" t="s">
        <v>820</v>
      </c>
      <c r="D4009" s="20"/>
      <c r="E4009" s="20"/>
      <c r="F4009" s="20"/>
      <c r="G4009" s="20"/>
      <c r="H4009" s="106"/>
      <c r="I4009" s="20"/>
      <c r="J4009" s="106"/>
      <c r="K4009" s="20">
        <v>2</v>
      </c>
      <c r="L4009" s="11" t="s">
        <v>33</v>
      </c>
      <c r="M4009" s="20" t="s">
        <v>37</v>
      </c>
      <c r="N4009" s="20">
        <v>2</v>
      </c>
      <c r="O4009" s="20">
        <v>72</v>
      </c>
      <c r="P4009" s="116">
        <v>100</v>
      </c>
      <c r="Q4009" s="106">
        <v>8450</v>
      </c>
      <c r="R4009" s="106">
        <f>O4009*Q4009</f>
        <v>608400</v>
      </c>
      <c r="S4009" s="20">
        <v>21</v>
      </c>
      <c r="T4009" s="20">
        <v>32</v>
      </c>
      <c r="U4009" s="106">
        <f>R4009*(100-T4009)%</f>
        <v>413712.00000000006</v>
      </c>
      <c r="V4009" s="106">
        <f t="shared" si="585"/>
        <v>413712.00000000006</v>
      </c>
      <c r="W4009" s="106">
        <f t="shared" si="586"/>
        <v>413712.00000000006</v>
      </c>
      <c r="X4009" s="107">
        <v>10</v>
      </c>
      <c r="Y4009" s="107" t="s">
        <v>44</v>
      </c>
      <c r="Z4009" s="22">
        <v>0.02</v>
      </c>
    </row>
    <row r="4010" spans="1:26" s="5" customFormat="1" ht="28.5" customHeight="1" thickBot="1" x14ac:dyDescent="0.25">
      <c r="A4010" s="20">
        <v>3392</v>
      </c>
      <c r="B4010" s="20" t="s">
        <v>339</v>
      </c>
      <c r="C4010" s="20" t="s">
        <v>821</v>
      </c>
      <c r="D4010" s="20">
        <v>2</v>
      </c>
      <c r="E4010" s="20">
        <v>0</v>
      </c>
      <c r="F4010" s="20">
        <v>0</v>
      </c>
      <c r="G4010" s="20">
        <v>1</v>
      </c>
      <c r="H4010" s="106">
        <f t="shared" si="580"/>
        <v>800</v>
      </c>
      <c r="I4010" s="20">
        <v>100</v>
      </c>
      <c r="J4010" s="106">
        <f t="shared" si="583"/>
        <v>80000</v>
      </c>
      <c r="K4010" s="20">
        <v>2</v>
      </c>
      <c r="L4010" s="20"/>
      <c r="M4010" s="20"/>
      <c r="N4010" s="20">
        <v>1</v>
      </c>
      <c r="O4010" s="20"/>
      <c r="P4010" s="116">
        <v>100</v>
      </c>
      <c r="Q4010" s="106"/>
      <c r="R4010" s="106"/>
      <c r="S4010" s="20"/>
      <c r="T4010" s="20"/>
      <c r="U4010" s="106"/>
      <c r="V4010" s="106">
        <f t="shared" si="585"/>
        <v>80000</v>
      </c>
      <c r="W4010" s="106">
        <f t="shared" si="586"/>
        <v>80000</v>
      </c>
      <c r="X4010" s="107" t="s">
        <v>35</v>
      </c>
      <c r="Y4010" s="107">
        <f t="shared" si="584"/>
        <v>80000</v>
      </c>
      <c r="Z4010" s="22">
        <v>0.01</v>
      </c>
    </row>
    <row r="4011" spans="1:26" s="5" customFormat="1" ht="28.5" customHeight="1" thickBot="1" x14ac:dyDescent="0.25">
      <c r="A4011" s="129">
        <v>3393</v>
      </c>
      <c r="B4011" s="20" t="s">
        <v>339</v>
      </c>
      <c r="C4011" s="20" t="s">
        <v>822</v>
      </c>
      <c r="D4011" s="20">
        <v>9</v>
      </c>
      <c r="E4011" s="20">
        <v>0</v>
      </c>
      <c r="F4011" s="20">
        <v>0</v>
      </c>
      <c r="G4011" s="20">
        <v>1</v>
      </c>
      <c r="H4011" s="106">
        <f>SUM(D4011*400)+(E4011*100)+F4011-H4012</f>
        <v>3400</v>
      </c>
      <c r="I4011" s="20">
        <v>100</v>
      </c>
      <c r="J4011" s="106">
        <f>H4011*I4011</f>
        <v>340000</v>
      </c>
      <c r="K4011" s="20">
        <v>2</v>
      </c>
      <c r="L4011" s="20"/>
      <c r="M4011" s="20"/>
      <c r="N4011" s="20">
        <v>1</v>
      </c>
      <c r="O4011" s="20"/>
      <c r="P4011" s="116">
        <v>100</v>
      </c>
      <c r="Q4011" s="106"/>
      <c r="R4011" s="106"/>
      <c r="S4011" s="20"/>
      <c r="T4011" s="20"/>
      <c r="U4011" s="106"/>
      <c r="V4011" s="106">
        <f t="shared" si="585"/>
        <v>340000</v>
      </c>
      <c r="W4011" s="106">
        <f t="shared" si="586"/>
        <v>340000</v>
      </c>
      <c r="X4011" s="107" t="s">
        <v>35</v>
      </c>
      <c r="Y4011" s="107">
        <f>W4011</f>
        <v>340000</v>
      </c>
      <c r="Z4011" s="22">
        <v>0.01</v>
      </c>
    </row>
    <row r="4012" spans="1:26" s="3" customFormat="1" ht="28.5" customHeight="1" thickBot="1" x14ac:dyDescent="0.25">
      <c r="A4012" s="130"/>
      <c r="B4012" s="29" t="s">
        <v>339</v>
      </c>
      <c r="C4012" s="29" t="s">
        <v>822</v>
      </c>
      <c r="D4012" s="29"/>
      <c r="E4012" s="29"/>
      <c r="F4012" s="29"/>
      <c r="G4012" s="29">
        <f>VLOOKUP(C4012,'[2]คำนวณภาษีทั้ง อปท.'!$P:$AA,12,0)</f>
        <v>2</v>
      </c>
      <c r="H4012" s="112">
        <v>200</v>
      </c>
      <c r="I4012" s="29">
        <v>100</v>
      </c>
      <c r="J4012" s="112">
        <f>H4012*I4012</f>
        <v>20000</v>
      </c>
      <c r="K4012" s="29">
        <v>2</v>
      </c>
      <c r="L4012" s="29"/>
      <c r="M4012" s="29"/>
      <c r="N4012" s="29">
        <v>2</v>
      </c>
      <c r="O4012" s="29"/>
      <c r="P4012" s="113">
        <v>100</v>
      </c>
      <c r="Q4012" s="112"/>
      <c r="R4012" s="112"/>
      <c r="S4012" s="29"/>
      <c r="T4012" s="29"/>
      <c r="U4012" s="112"/>
      <c r="V4012" s="112">
        <f t="shared" si="585"/>
        <v>20000</v>
      </c>
      <c r="W4012" s="112">
        <f t="shared" si="586"/>
        <v>20000</v>
      </c>
      <c r="X4012" s="56" t="s">
        <v>35</v>
      </c>
      <c r="Y4012" s="56">
        <f>W4012</f>
        <v>20000</v>
      </c>
      <c r="Z4012" s="22">
        <v>0.02</v>
      </c>
    </row>
    <row r="4013" spans="1:26" s="5" customFormat="1" ht="27.6" customHeight="1" thickBot="1" x14ac:dyDescent="0.25">
      <c r="A4013" s="130"/>
      <c r="B4013" s="20" t="s">
        <v>339</v>
      </c>
      <c r="C4013" s="20" t="s">
        <v>822</v>
      </c>
      <c r="D4013" s="20"/>
      <c r="E4013" s="20"/>
      <c r="F4013" s="20"/>
      <c r="G4013" s="20"/>
      <c r="H4013" s="106"/>
      <c r="I4013" s="20"/>
      <c r="J4013" s="106"/>
      <c r="K4013" s="20">
        <v>2</v>
      </c>
      <c r="L4013" s="11" t="s">
        <v>33</v>
      </c>
      <c r="M4013" s="14" t="s">
        <v>34</v>
      </c>
      <c r="N4013" s="20">
        <v>2</v>
      </c>
      <c r="O4013" s="20">
        <v>286</v>
      </c>
      <c r="P4013" s="116">
        <v>100</v>
      </c>
      <c r="Q4013" s="106">
        <v>8450</v>
      </c>
      <c r="R4013" s="106">
        <f>O4013*Q4013</f>
        <v>2416700</v>
      </c>
      <c r="S4013" s="20">
        <v>26</v>
      </c>
      <c r="T4013" s="20">
        <v>85</v>
      </c>
      <c r="U4013" s="106">
        <f>R4013*(100-T4013)%</f>
        <v>362505</v>
      </c>
      <c r="V4013" s="106">
        <f t="shared" si="585"/>
        <v>362505</v>
      </c>
      <c r="W4013" s="106">
        <f t="shared" si="586"/>
        <v>362505</v>
      </c>
      <c r="X4013" s="107">
        <v>10</v>
      </c>
      <c r="Y4013" s="107" t="s">
        <v>35</v>
      </c>
      <c r="Z4013" s="22">
        <v>0.02</v>
      </c>
    </row>
    <row r="4014" spans="1:26" s="5" customFormat="1" ht="27.6" customHeight="1" thickBot="1" x14ac:dyDescent="0.25">
      <c r="A4014" s="131"/>
      <c r="B4014" s="20" t="s">
        <v>339</v>
      </c>
      <c r="C4014" s="20" t="s">
        <v>822</v>
      </c>
      <c r="D4014" s="20"/>
      <c r="E4014" s="20"/>
      <c r="F4014" s="20"/>
      <c r="G4014" s="20"/>
      <c r="H4014" s="106"/>
      <c r="I4014" s="20"/>
      <c r="J4014" s="106"/>
      <c r="K4014" s="20">
        <v>2</v>
      </c>
      <c r="L4014" s="11" t="s">
        <v>33</v>
      </c>
      <c r="M4014" s="20" t="s">
        <v>37</v>
      </c>
      <c r="N4014" s="20">
        <v>2</v>
      </c>
      <c r="O4014" s="20">
        <v>78</v>
      </c>
      <c r="P4014" s="116">
        <v>100</v>
      </c>
      <c r="Q4014" s="106">
        <v>8450</v>
      </c>
      <c r="R4014" s="106">
        <f>O4014*Q4014</f>
        <v>659100</v>
      </c>
      <c r="S4014" s="20">
        <v>26</v>
      </c>
      <c r="T4014" s="20">
        <v>42</v>
      </c>
      <c r="U4014" s="106">
        <f>R4014*(100-T4014)%</f>
        <v>382278</v>
      </c>
      <c r="V4014" s="106">
        <f t="shared" si="585"/>
        <v>382278</v>
      </c>
      <c r="W4014" s="106">
        <f t="shared" si="586"/>
        <v>382278</v>
      </c>
      <c r="X4014" s="107">
        <v>10</v>
      </c>
      <c r="Y4014" s="107" t="s">
        <v>35</v>
      </c>
      <c r="Z4014" s="22">
        <v>0.02</v>
      </c>
    </row>
    <row r="4015" spans="1:26" s="5" customFormat="1" ht="28.5" customHeight="1" thickBot="1" x14ac:dyDescent="0.25">
      <c r="A4015" s="129">
        <v>3394</v>
      </c>
      <c r="B4015" s="20" t="s">
        <v>339</v>
      </c>
      <c r="C4015" s="20" t="s">
        <v>823</v>
      </c>
      <c r="D4015" s="20">
        <v>4</v>
      </c>
      <c r="E4015" s="20">
        <v>0</v>
      </c>
      <c r="F4015" s="20">
        <v>0</v>
      </c>
      <c r="G4015" s="20">
        <v>1</v>
      </c>
      <c r="H4015" s="106">
        <f>SUM(D4015*400)+(E4015*100)+F4015-H4016</f>
        <v>1400</v>
      </c>
      <c r="I4015" s="20">
        <v>100</v>
      </c>
      <c r="J4015" s="106">
        <f>H4015*I4015</f>
        <v>140000</v>
      </c>
      <c r="K4015" s="20">
        <v>2</v>
      </c>
      <c r="L4015" s="20"/>
      <c r="M4015" s="20"/>
      <c r="N4015" s="20">
        <v>1</v>
      </c>
      <c r="O4015" s="20"/>
      <c r="P4015" s="116">
        <v>100</v>
      </c>
      <c r="Q4015" s="20"/>
      <c r="R4015" s="106"/>
      <c r="S4015" s="20"/>
      <c r="T4015" s="20"/>
      <c r="U4015" s="106"/>
      <c r="V4015" s="106">
        <f t="shared" si="585"/>
        <v>140000</v>
      </c>
      <c r="W4015" s="106">
        <f t="shared" si="586"/>
        <v>140000</v>
      </c>
      <c r="X4015" s="107" t="s">
        <v>35</v>
      </c>
      <c r="Y4015" s="107">
        <f>W4015</f>
        <v>140000</v>
      </c>
      <c r="Z4015" s="22">
        <v>0.01</v>
      </c>
    </row>
    <row r="4016" spans="1:26" s="3" customFormat="1" ht="28.5" customHeight="1" thickBot="1" x14ac:dyDescent="0.25">
      <c r="A4016" s="130"/>
      <c r="B4016" s="29" t="s">
        <v>339</v>
      </c>
      <c r="C4016" s="29" t="s">
        <v>823</v>
      </c>
      <c r="D4016" s="29"/>
      <c r="E4016" s="29"/>
      <c r="F4016" s="29"/>
      <c r="G4016" s="29">
        <f>VLOOKUP(C4016,'[2]คำนวณภาษีทั้ง อปท.'!$P:$AA,12,0)</f>
        <v>2</v>
      </c>
      <c r="H4016" s="112">
        <v>200</v>
      </c>
      <c r="I4016" s="29">
        <v>100</v>
      </c>
      <c r="J4016" s="112">
        <f>H4016*I4016</f>
        <v>20000</v>
      </c>
      <c r="K4016" s="29">
        <v>2</v>
      </c>
      <c r="L4016" s="29"/>
      <c r="M4016" s="29"/>
      <c r="N4016" s="29">
        <v>2</v>
      </c>
      <c r="O4016" s="29"/>
      <c r="P4016" s="113">
        <v>100</v>
      </c>
      <c r="Q4016" s="29"/>
      <c r="R4016" s="112"/>
      <c r="S4016" s="29"/>
      <c r="T4016" s="29"/>
      <c r="U4016" s="112"/>
      <c r="V4016" s="112">
        <f t="shared" si="585"/>
        <v>20000</v>
      </c>
      <c r="W4016" s="112">
        <f t="shared" si="586"/>
        <v>20000</v>
      </c>
      <c r="X4016" s="56" t="s">
        <v>35</v>
      </c>
      <c r="Y4016" s="56">
        <f>W4016</f>
        <v>20000</v>
      </c>
      <c r="Z4016" s="22">
        <v>0.02</v>
      </c>
    </row>
    <row r="4017" spans="1:26" s="5" customFormat="1" ht="30" customHeight="1" thickBot="1" x14ac:dyDescent="0.25">
      <c r="A4017" s="131"/>
      <c r="B4017" s="20" t="s">
        <v>339</v>
      </c>
      <c r="C4017" s="20" t="s">
        <v>823</v>
      </c>
      <c r="D4017" s="20"/>
      <c r="E4017" s="20"/>
      <c r="F4017" s="20"/>
      <c r="G4017" s="20"/>
      <c r="H4017" s="106"/>
      <c r="I4017" s="20"/>
      <c r="J4017" s="106"/>
      <c r="K4017" s="20">
        <v>2</v>
      </c>
      <c r="L4017" s="11" t="s">
        <v>33</v>
      </c>
      <c r="M4017" s="20" t="s">
        <v>37</v>
      </c>
      <c r="N4017" s="20">
        <v>2</v>
      </c>
      <c r="O4017" s="20">
        <v>72</v>
      </c>
      <c r="P4017" s="116">
        <v>100</v>
      </c>
      <c r="Q4017" s="106">
        <v>8450</v>
      </c>
      <c r="R4017" s="106">
        <f>O4017*Q4017</f>
        <v>608400</v>
      </c>
      <c r="S4017" s="20">
        <v>21</v>
      </c>
      <c r="T4017" s="20">
        <v>32</v>
      </c>
      <c r="U4017" s="106">
        <f>R4017*(100-T4017)%</f>
        <v>413712.00000000006</v>
      </c>
      <c r="V4017" s="106">
        <f t="shared" si="585"/>
        <v>413712.00000000006</v>
      </c>
      <c r="W4017" s="106">
        <f t="shared" si="586"/>
        <v>413712.00000000006</v>
      </c>
      <c r="X4017" s="107">
        <v>10</v>
      </c>
      <c r="Y4017" s="107" t="s">
        <v>35</v>
      </c>
      <c r="Z4017" s="22">
        <v>0.02</v>
      </c>
    </row>
    <row r="4018" spans="1:26" s="5" customFormat="1" ht="28.5" customHeight="1" thickBot="1" x14ac:dyDescent="0.25">
      <c r="A4018" s="129">
        <v>3395</v>
      </c>
      <c r="B4018" s="20" t="s">
        <v>339</v>
      </c>
      <c r="C4018" s="20" t="s">
        <v>824</v>
      </c>
      <c r="D4018" s="20">
        <v>10</v>
      </c>
      <c r="E4018" s="20">
        <v>0</v>
      </c>
      <c r="F4018" s="20">
        <v>0</v>
      </c>
      <c r="G4018" s="20">
        <v>1</v>
      </c>
      <c r="H4018" s="106">
        <f>SUM(D4018*400)+(E4018*100)+F4018-H4019</f>
        <v>3800</v>
      </c>
      <c r="I4018" s="20">
        <v>100</v>
      </c>
      <c r="J4018" s="106">
        <f>H4018*I4018</f>
        <v>380000</v>
      </c>
      <c r="K4018" s="20">
        <v>2</v>
      </c>
      <c r="L4018" s="20"/>
      <c r="M4018" s="20"/>
      <c r="N4018" s="20">
        <v>1</v>
      </c>
      <c r="O4018" s="20"/>
      <c r="P4018" s="116">
        <v>100</v>
      </c>
      <c r="Q4018" s="106"/>
      <c r="R4018" s="106"/>
      <c r="S4018" s="20"/>
      <c r="T4018" s="20"/>
      <c r="U4018" s="106"/>
      <c r="V4018" s="106">
        <f t="shared" si="585"/>
        <v>380000</v>
      </c>
      <c r="W4018" s="106">
        <f t="shared" si="586"/>
        <v>380000</v>
      </c>
      <c r="X4018" s="107" t="s">
        <v>35</v>
      </c>
      <c r="Y4018" s="107">
        <f>W4018</f>
        <v>380000</v>
      </c>
      <c r="Z4018" s="22">
        <v>0.01</v>
      </c>
    </row>
    <row r="4019" spans="1:26" s="3" customFormat="1" ht="28.5" customHeight="1" thickBot="1" x14ac:dyDescent="0.25">
      <c r="A4019" s="130"/>
      <c r="B4019" s="29" t="s">
        <v>339</v>
      </c>
      <c r="C4019" s="29" t="s">
        <v>824</v>
      </c>
      <c r="D4019" s="29"/>
      <c r="E4019" s="29"/>
      <c r="F4019" s="29"/>
      <c r="G4019" s="29">
        <f>VLOOKUP(C4019,'[2]คำนวณภาษีทั้ง อปท.'!$P:$AA,12,0)</f>
        <v>2</v>
      </c>
      <c r="H4019" s="112">
        <v>200</v>
      </c>
      <c r="I4019" s="29">
        <v>100</v>
      </c>
      <c r="J4019" s="112">
        <f>H4019*I4019</f>
        <v>20000</v>
      </c>
      <c r="K4019" s="29">
        <v>2</v>
      </c>
      <c r="L4019" s="29"/>
      <c r="M4019" s="29"/>
      <c r="N4019" s="29">
        <v>2</v>
      </c>
      <c r="O4019" s="29"/>
      <c r="P4019" s="113">
        <v>100</v>
      </c>
      <c r="Q4019" s="112"/>
      <c r="R4019" s="112"/>
      <c r="S4019" s="29"/>
      <c r="T4019" s="29"/>
      <c r="U4019" s="112"/>
      <c r="V4019" s="112">
        <f t="shared" si="585"/>
        <v>20000</v>
      </c>
      <c r="W4019" s="112">
        <f t="shared" si="586"/>
        <v>20000</v>
      </c>
      <c r="X4019" s="56" t="s">
        <v>35</v>
      </c>
      <c r="Y4019" s="56">
        <f>W4019</f>
        <v>20000</v>
      </c>
      <c r="Z4019" s="22">
        <v>0.02</v>
      </c>
    </row>
    <row r="4020" spans="1:26" s="5" customFormat="1" ht="32.450000000000003" customHeight="1" thickBot="1" x14ac:dyDescent="0.25">
      <c r="A4020" s="130"/>
      <c r="B4020" s="20" t="s">
        <v>339</v>
      </c>
      <c r="C4020" s="20" t="s">
        <v>824</v>
      </c>
      <c r="D4020" s="20"/>
      <c r="E4020" s="20"/>
      <c r="F4020" s="20"/>
      <c r="G4020" s="20"/>
      <c r="H4020" s="106"/>
      <c r="I4020" s="20"/>
      <c r="J4020" s="106"/>
      <c r="K4020" s="20">
        <v>2</v>
      </c>
      <c r="L4020" s="11" t="s">
        <v>33</v>
      </c>
      <c r="M4020" s="20" t="s">
        <v>37</v>
      </c>
      <c r="N4020" s="20">
        <v>2</v>
      </c>
      <c r="O4020" s="20">
        <v>72</v>
      </c>
      <c r="P4020" s="116">
        <v>100</v>
      </c>
      <c r="Q4020" s="106">
        <v>8450</v>
      </c>
      <c r="R4020" s="106">
        <f>O4020*Q4020</f>
        <v>608400</v>
      </c>
      <c r="S4020" s="20">
        <v>26</v>
      </c>
      <c r="T4020" s="20">
        <v>42</v>
      </c>
      <c r="U4020" s="106">
        <f>R4020*(100-T4020)%</f>
        <v>352872</v>
      </c>
      <c r="V4020" s="106">
        <f t="shared" si="585"/>
        <v>352872</v>
      </c>
      <c r="W4020" s="106">
        <f t="shared" si="586"/>
        <v>352872</v>
      </c>
      <c r="X4020" s="107">
        <v>10</v>
      </c>
      <c r="Y4020" s="107" t="s">
        <v>35</v>
      </c>
      <c r="Z4020" s="22">
        <v>0.02</v>
      </c>
    </row>
    <row r="4021" spans="1:26" s="5" customFormat="1" ht="32.450000000000003" customHeight="1" thickBot="1" x14ac:dyDescent="0.25">
      <c r="A4021" s="131"/>
      <c r="B4021" s="20" t="s">
        <v>339</v>
      </c>
      <c r="C4021" s="20" t="s">
        <v>824</v>
      </c>
      <c r="D4021" s="20"/>
      <c r="E4021" s="20"/>
      <c r="F4021" s="20"/>
      <c r="G4021" s="20"/>
      <c r="H4021" s="106"/>
      <c r="I4021" s="20"/>
      <c r="J4021" s="106"/>
      <c r="K4021" s="20">
        <v>2</v>
      </c>
      <c r="L4021" s="11" t="s">
        <v>33</v>
      </c>
      <c r="M4021" s="20" t="s">
        <v>37</v>
      </c>
      <c r="N4021" s="20">
        <v>2</v>
      </c>
      <c r="O4021" s="20">
        <v>110</v>
      </c>
      <c r="P4021" s="116">
        <v>100</v>
      </c>
      <c r="Q4021" s="106">
        <v>8450</v>
      </c>
      <c r="R4021" s="106">
        <f>O4021*Q4021</f>
        <v>929500</v>
      </c>
      <c r="S4021" s="20">
        <v>26</v>
      </c>
      <c r="T4021" s="20">
        <v>42</v>
      </c>
      <c r="U4021" s="106">
        <f>R4021*(100-T4021)%</f>
        <v>539110</v>
      </c>
      <c r="V4021" s="106">
        <f t="shared" si="585"/>
        <v>539110</v>
      </c>
      <c r="W4021" s="106">
        <f t="shared" si="586"/>
        <v>539110</v>
      </c>
      <c r="X4021" s="107">
        <v>10</v>
      </c>
      <c r="Y4021" s="107" t="s">
        <v>35</v>
      </c>
      <c r="Z4021" s="22">
        <v>0.02</v>
      </c>
    </row>
    <row r="4022" spans="1:26" s="3" customFormat="1" ht="28.5" customHeight="1" thickBot="1" x14ac:dyDescent="0.25">
      <c r="A4022" s="129">
        <v>3396</v>
      </c>
      <c r="B4022" s="29" t="s">
        <v>339</v>
      </c>
      <c r="C4022" s="29" t="s">
        <v>825</v>
      </c>
      <c r="D4022" s="29">
        <v>1</v>
      </c>
      <c r="E4022" s="29">
        <v>1</v>
      </c>
      <c r="F4022" s="29">
        <v>88</v>
      </c>
      <c r="G4022" s="29">
        <f>VLOOKUP(C4022,'[2]คำนวณภาษีทั้ง อปท.'!$P:$AA,12,0)</f>
        <v>2</v>
      </c>
      <c r="H4022" s="112">
        <f>SUM(D4022*400)+(E4022*100)+F4022</f>
        <v>588</v>
      </c>
      <c r="I4022" s="29">
        <v>100</v>
      </c>
      <c r="J4022" s="112">
        <f>H4022*I4022</f>
        <v>58800</v>
      </c>
      <c r="K4022" s="29">
        <v>2</v>
      </c>
      <c r="L4022" s="29"/>
      <c r="M4022" s="29"/>
      <c r="N4022" s="29">
        <v>2</v>
      </c>
      <c r="O4022" s="29"/>
      <c r="P4022" s="113">
        <v>100</v>
      </c>
      <c r="Q4022" s="112"/>
      <c r="R4022" s="112"/>
      <c r="S4022" s="29"/>
      <c r="T4022" s="29"/>
      <c r="U4022" s="112"/>
      <c r="V4022" s="112">
        <f t="shared" si="585"/>
        <v>58800</v>
      </c>
      <c r="W4022" s="112">
        <f t="shared" si="586"/>
        <v>58800</v>
      </c>
      <c r="X4022" s="56" t="s">
        <v>35</v>
      </c>
      <c r="Y4022" s="56">
        <f>W4022</f>
        <v>58800</v>
      </c>
      <c r="Z4022" s="22">
        <v>0.02</v>
      </c>
    </row>
    <row r="4023" spans="1:26" s="5" customFormat="1" ht="30.6" customHeight="1" thickBot="1" x14ac:dyDescent="0.25">
      <c r="A4023" s="130"/>
      <c r="B4023" s="20" t="s">
        <v>339</v>
      </c>
      <c r="C4023" s="20" t="s">
        <v>825</v>
      </c>
      <c r="D4023" s="20"/>
      <c r="E4023" s="20"/>
      <c r="F4023" s="20"/>
      <c r="G4023" s="20"/>
      <c r="H4023" s="106"/>
      <c r="I4023" s="20"/>
      <c r="J4023" s="106"/>
      <c r="K4023" s="20">
        <v>2</v>
      </c>
      <c r="L4023" s="11" t="s">
        <v>33</v>
      </c>
      <c r="M4023" s="20" t="s">
        <v>37</v>
      </c>
      <c r="N4023" s="20">
        <v>2</v>
      </c>
      <c r="O4023" s="20">
        <v>270</v>
      </c>
      <c r="P4023" s="116">
        <v>100</v>
      </c>
      <c r="Q4023" s="106">
        <v>8450</v>
      </c>
      <c r="R4023" s="106">
        <f>O4023*Q4023</f>
        <v>2281500</v>
      </c>
      <c r="S4023" s="20">
        <v>21</v>
      </c>
      <c r="T4023" s="20">
        <v>32</v>
      </c>
      <c r="U4023" s="106">
        <f>R4023*(100-T4023)%</f>
        <v>1551420</v>
      </c>
      <c r="V4023" s="106">
        <f t="shared" si="585"/>
        <v>1551420</v>
      </c>
      <c r="W4023" s="106">
        <f t="shared" si="586"/>
        <v>1551420</v>
      </c>
      <c r="X4023" s="107">
        <v>10</v>
      </c>
      <c r="Y4023" s="107" t="s">
        <v>35</v>
      </c>
      <c r="Z4023" s="22">
        <v>0.02</v>
      </c>
    </row>
    <row r="4024" spans="1:26" s="5" customFormat="1" ht="30.6" customHeight="1" thickBot="1" x14ac:dyDescent="0.25">
      <c r="A4024" s="131"/>
      <c r="B4024" s="20" t="s">
        <v>339</v>
      </c>
      <c r="C4024" s="20" t="s">
        <v>825</v>
      </c>
      <c r="D4024" s="20"/>
      <c r="E4024" s="20"/>
      <c r="F4024" s="20"/>
      <c r="G4024" s="20"/>
      <c r="H4024" s="106"/>
      <c r="I4024" s="20"/>
      <c r="J4024" s="106"/>
      <c r="K4024" s="20">
        <v>2</v>
      </c>
      <c r="L4024" s="11" t="s">
        <v>33</v>
      </c>
      <c r="M4024" s="14" t="s">
        <v>34</v>
      </c>
      <c r="N4024" s="20">
        <v>2</v>
      </c>
      <c r="O4024" s="20">
        <v>144</v>
      </c>
      <c r="P4024" s="116">
        <v>100</v>
      </c>
      <c r="Q4024" s="106">
        <v>8450</v>
      </c>
      <c r="R4024" s="106">
        <f>O4024*Q4024</f>
        <v>1216800</v>
      </c>
      <c r="S4024" s="20">
        <v>26</v>
      </c>
      <c r="T4024" s="20">
        <v>85</v>
      </c>
      <c r="U4024" s="106">
        <f>R4024*(100-T4024)%</f>
        <v>182520</v>
      </c>
      <c r="V4024" s="106">
        <f t="shared" si="585"/>
        <v>182520</v>
      </c>
      <c r="W4024" s="106">
        <f t="shared" si="586"/>
        <v>182520</v>
      </c>
      <c r="X4024" s="107">
        <v>10</v>
      </c>
      <c r="Y4024" s="107" t="s">
        <v>35</v>
      </c>
      <c r="Z4024" s="22">
        <v>0.02</v>
      </c>
    </row>
    <row r="4025" spans="1:26" s="5" customFormat="1" ht="28.5" customHeight="1" thickBot="1" x14ac:dyDescent="0.25">
      <c r="A4025" s="129">
        <v>3397</v>
      </c>
      <c r="B4025" s="20" t="s">
        <v>339</v>
      </c>
      <c r="C4025" s="20" t="s">
        <v>826</v>
      </c>
      <c r="D4025" s="20">
        <v>4</v>
      </c>
      <c r="E4025" s="20">
        <v>0</v>
      </c>
      <c r="F4025" s="20">
        <v>0</v>
      </c>
      <c r="G4025" s="20">
        <v>1</v>
      </c>
      <c r="H4025" s="106">
        <f>SUM(D4025*400)+(E4025*100)+F4025-H4026</f>
        <v>1500</v>
      </c>
      <c r="I4025" s="20">
        <v>100</v>
      </c>
      <c r="J4025" s="106">
        <f>H4025*I4025</f>
        <v>150000</v>
      </c>
      <c r="K4025" s="20">
        <v>2</v>
      </c>
      <c r="L4025" s="20"/>
      <c r="M4025" s="20"/>
      <c r="N4025" s="20">
        <v>1</v>
      </c>
      <c r="O4025" s="20"/>
      <c r="P4025" s="116">
        <v>100</v>
      </c>
      <c r="Q4025" s="106"/>
      <c r="R4025" s="106"/>
      <c r="S4025" s="20"/>
      <c r="T4025" s="20"/>
      <c r="U4025" s="106"/>
      <c r="V4025" s="106">
        <f t="shared" si="585"/>
        <v>150000</v>
      </c>
      <c r="W4025" s="106">
        <f t="shared" si="586"/>
        <v>150000</v>
      </c>
      <c r="X4025" s="107" t="s">
        <v>35</v>
      </c>
      <c r="Y4025" s="107">
        <f>W4025</f>
        <v>150000</v>
      </c>
      <c r="Z4025" s="22">
        <v>0.01</v>
      </c>
    </row>
    <row r="4026" spans="1:26" s="3" customFormat="1" ht="28.5" customHeight="1" thickBot="1" x14ac:dyDescent="0.25">
      <c r="A4026" s="130"/>
      <c r="B4026" s="29" t="s">
        <v>339</v>
      </c>
      <c r="C4026" s="29" t="s">
        <v>826</v>
      </c>
      <c r="D4026" s="29"/>
      <c r="E4026" s="29"/>
      <c r="F4026" s="29"/>
      <c r="G4026" s="29">
        <f>VLOOKUP(C4026,'[2]คำนวณภาษีทั้ง อปท.'!$P:$AA,12,0)</f>
        <v>2</v>
      </c>
      <c r="H4026" s="112">
        <v>100</v>
      </c>
      <c r="I4026" s="29">
        <v>100</v>
      </c>
      <c r="J4026" s="112">
        <f>H4026*I4026</f>
        <v>10000</v>
      </c>
      <c r="K4026" s="29">
        <v>2</v>
      </c>
      <c r="L4026" s="29"/>
      <c r="M4026" s="29"/>
      <c r="N4026" s="29">
        <v>2</v>
      </c>
      <c r="O4026" s="29"/>
      <c r="P4026" s="113">
        <v>100</v>
      </c>
      <c r="Q4026" s="112"/>
      <c r="R4026" s="112"/>
      <c r="S4026" s="29"/>
      <c r="T4026" s="29"/>
      <c r="U4026" s="112"/>
      <c r="V4026" s="112">
        <f t="shared" si="585"/>
        <v>10000</v>
      </c>
      <c r="W4026" s="112">
        <f t="shared" si="586"/>
        <v>10000</v>
      </c>
      <c r="X4026" s="56" t="s">
        <v>35</v>
      </c>
      <c r="Y4026" s="56">
        <f>W4026</f>
        <v>10000</v>
      </c>
      <c r="Z4026" s="22">
        <v>0.02</v>
      </c>
    </row>
    <row r="4027" spans="1:26" s="5" customFormat="1" ht="30.6" customHeight="1" thickBot="1" x14ac:dyDescent="0.25">
      <c r="A4027" s="131"/>
      <c r="B4027" s="20" t="s">
        <v>339</v>
      </c>
      <c r="C4027" s="20" t="s">
        <v>826</v>
      </c>
      <c r="D4027" s="20"/>
      <c r="E4027" s="20"/>
      <c r="F4027" s="20"/>
      <c r="G4027" s="20"/>
      <c r="H4027" s="106"/>
      <c r="I4027" s="20"/>
      <c r="J4027" s="106"/>
      <c r="K4027" s="20">
        <v>2</v>
      </c>
      <c r="L4027" s="11" t="s">
        <v>33</v>
      </c>
      <c r="M4027" s="20" t="s">
        <v>37</v>
      </c>
      <c r="N4027" s="20">
        <v>2</v>
      </c>
      <c r="O4027" s="20">
        <v>224</v>
      </c>
      <c r="P4027" s="116">
        <v>100</v>
      </c>
      <c r="Q4027" s="106">
        <v>8450</v>
      </c>
      <c r="R4027" s="106">
        <f>O4027*Q4027</f>
        <v>1892800</v>
      </c>
      <c r="S4027" s="20">
        <v>41</v>
      </c>
      <c r="T4027" s="20">
        <v>72</v>
      </c>
      <c r="U4027" s="106">
        <f>R4027*(100-T4027)%</f>
        <v>529984</v>
      </c>
      <c r="V4027" s="106">
        <f t="shared" si="585"/>
        <v>529984</v>
      </c>
      <c r="W4027" s="106">
        <f t="shared" si="586"/>
        <v>529984</v>
      </c>
      <c r="X4027" s="107">
        <v>10</v>
      </c>
      <c r="Y4027" s="107" t="s">
        <v>35</v>
      </c>
      <c r="Z4027" s="22">
        <v>0.02</v>
      </c>
    </row>
    <row r="4028" spans="1:26" s="5" customFormat="1" ht="30.6" customHeight="1" thickBot="1" x14ac:dyDescent="0.25">
      <c r="A4028" s="129">
        <v>3398</v>
      </c>
      <c r="B4028" s="20" t="s">
        <v>339</v>
      </c>
      <c r="C4028" s="20" t="s">
        <v>827</v>
      </c>
      <c r="D4028" s="20">
        <v>10</v>
      </c>
      <c r="E4028" s="20">
        <v>0</v>
      </c>
      <c r="F4028" s="20">
        <v>0</v>
      </c>
      <c r="G4028" s="20">
        <v>1</v>
      </c>
      <c r="H4028" s="106">
        <f>SUM(D4028*400)+(E4028*100)+F4028-H4029</f>
        <v>3800</v>
      </c>
      <c r="I4028" s="20">
        <v>100</v>
      </c>
      <c r="J4028" s="106">
        <f>H4028*I4028</f>
        <v>380000</v>
      </c>
      <c r="K4028" s="20">
        <v>2</v>
      </c>
      <c r="L4028" s="20"/>
      <c r="M4028" s="20"/>
      <c r="N4028" s="20">
        <v>1</v>
      </c>
      <c r="O4028" s="20"/>
      <c r="P4028" s="116">
        <v>100</v>
      </c>
      <c r="Q4028" s="106"/>
      <c r="R4028" s="106"/>
      <c r="S4028" s="20"/>
      <c r="T4028" s="20"/>
      <c r="U4028" s="106"/>
      <c r="V4028" s="106">
        <f t="shared" si="585"/>
        <v>380000</v>
      </c>
      <c r="W4028" s="106">
        <f t="shared" si="586"/>
        <v>380000</v>
      </c>
      <c r="X4028" s="107" t="s">
        <v>35</v>
      </c>
      <c r="Y4028" s="107">
        <f>W4028</f>
        <v>380000</v>
      </c>
      <c r="Z4028" s="22">
        <v>0.01</v>
      </c>
    </row>
    <row r="4029" spans="1:26" s="3" customFormat="1" ht="28.5" customHeight="1" thickBot="1" x14ac:dyDescent="0.25">
      <c r="A4029" s="130"/>
      <c r="B4029" s="29" t="s">
        <v>339</v>
      </c>
      <c r="C4029" s="29" t="s">
        <v>827</v>
      </c>
      <c r="D4029" s="29"/>
      <c r="E4029" s="29"/>
      <c r="F4029" s="29"/>
      <c r="G4029" s="29">
        <f>VLOOKUP(C4029,'[2]คำนวณภาษีทั้ง อปท.'!$P:$AA,12,0)</f>
        <v>2</v>
      </c>
      <c r="H4029" s="112">
        <v>200</v>
      </c>
      <c r="I4029" s="29">
        <v>100</v>
      </c>
      <c r="J4029" s="112">
        <f>H4029*I4029</f>
        <v>20000</v>
      </c>
      <c r="K4029" s="29">
        <v>2</v>
      </c>
      <c r="L4029" s="29"/>
      <c r="M4029" s="29"/>
      <c r="N4029" s="29">
        <v>2</v>
      </c>
      <c r="O4029" s="29"/>
      <c r="P4029" s="113">
        <v>100</v>
      </c>
      <c r="Q4029" s="112"/>
      <c r="R4029" s="112"/>
      <c r="S4029" s="29"/>
      <c r="T4029" s="29"/>
      <c r="U4029" s="112"/>
      <c r="V4029" s="112">
        <f t="shared" si="585"/>
        <v>20000</v>
      </c>
      <c r="W4029" s="112">
        <f t="shared" si="586"/>
        <v>20000</v>
      </c>
      <c r="X4029" s="56" t="s">
        <v>35</v>
      </c>
      <c r="Y4029" s="56">
        <f>W4029</f>
        <v>20000</v>
      </c>
      <c r="Z4029" s="22">
        <v>0.02</v>
      </c>
    </row>
    <row r="4030" spans="1:26" s="5" customFormat="1" ht="29.45" customHeight="1" thickBot="1" x14ac:dyDescent="0.25">
      <c r="A4030" s="131"/>
      <c r="B4030" s="20" t="s">
        <v>339</v>
      </c>
      <c r="C4030" s="20" t="s">
        <v>827</v>
      </c>
      <c r="D4030" s="20"/>
      <c r="E4030" s="20"/>
      <c r="F4030" s="20"/>
      <c r="G4030" s="20"/>
      <c r="H4030" s="106"/>
      <c r="I4030" s="20"/>
      <c r="J4030" s="106"/>
      <c r="K4030" s="20">
        <v>2</v>
      </c>
      <c r="L4030" s="11" t="s">
        <v>33</v>
      </c>
      <c r="M4030" s="14" t="s">
        <v>34</v>
      </c>
      <c r="N4030" s="20">
        <v>2</v>
      </c>
      <c r="O4030" s="20">
        <v>336</v>
      </c>
      <c r="P4030" s="116">
        <v>100</v>
      </c>
      <c r="Q4030" s="106">
        <v>8450</v>
      </c>
      <c r="R4030" s="106">
        <f>O4030*Q4030</f>
        <v>2839200</v>
      </c>
      <c r="S4030" s="20">
        <v>21</v>
      </c>
      <c r="T4030" s="20">
        <v>80</v>
      </c>
      <c r="U4030" s="106">
        <f>R4030*(100-T4030)%</f>
        <v>567840</v>
      </c>
      <c r="V4030" s="106">
        <f t="shared" si="585"/>
        <v>567840</v>
      </c>
      <c r="W4030" s="106">
        <f t="shared" si="586"/>
        <v>567840</v>
      </c>
      <c r="X4030" s="107">
        <v>10</v>
      </c>
      <c r="Y4030" s="107" t="s">
        <v>35</v>
      </c>
      <c r="Z4030" s="22">
        <v>0.02</v>
      </c>
    </row>
    <row r="4031" spans="1:26" s="5" customFormat="1" ht="28.5" customHeight="1" thickBot="1" x14ac:dyDescent="0.25">
      <c r="A4031" s="129">
        <v>3400</v>
      </c>
      <c r="B4031" s="20" t="s">
        <v>339</v>
      </c>
      <c r="C4031" s="20" t="s">
        <v>828</v>
      </c>
      <c r="D4031" s="20">
        <v>15</v>
      </c>
      <c r="E4031" s="20">
        <v>2</v>
      </c>
      <c r="F4031" s="20">
        <v>18</v>
      </c>
      <c r="G4031" s="20">
        <v>1</v>
      </c>
      <c r="H4031" s="106">
        <f>SUM(D4031*400)+(E4031*100)+F4031-H4032</f>
        <v>6018</v>
      </c>
      <c r="I4031" s="20">
        <v>100</v>
      </c>
      <c r="J4031" s="106">
        <f>H4031*I4031</f>
        <v>601800</v>
      </c>
      <c r="K4031" s="20">
        <v>2</v>
      </c>
      <c r="L4031" s="20"/>
      <c r="M4031" s="20"/>
      <c r="N4031" s="20">
        <v>1</v>
      </c>
      <c r="O4031" s="20"/>
      <c r="P4031" s="116">
        <v>100</v>
      </c>
      <c r="Q4031" s="106"/>
      <c r="R4031" s="106"/>
      <c r="S4031" s="20"/>
      <c r="T4031" s="20"/>
      <c r="U4031" s="106"/>
      <c r="V4031" s="106">
        <f t="shared" si="585"/>
        <v>601800</v>
      </c>
      <c r="W4031" s="106">
        <f t="shared" si="586"/>
        <v>601800</v>
      </c>
      <c r="X4031" s="107" t="s">
        <v>35</v>
      </c>
      <c r="Y4031" s="107">
        <f>W4031</f>
        <v>601800</v>
      </c>
      <c r="Z4031" s="22">
        <v>0.01</v>
      </c>
    </row>
    <row r="4032" spans="1:26" s="3" customFormat="1" ht="28.5" customHeight="1" thickBot="1" x14ac:dyDescent="0.25">
      <c r="A4032" s="130"/>
      <c r="B4032" s="29" t="s">
        <v>339</v>
      </c>
      <c r="C4032" s="29" t="s">
        <v>828</v>
      </c>
      <c r="D4032" s="29"/>
      <c r="E4032" s="29"/>
      <c r="F4032" s="29"/>
      <c r="G4032" s="29">
        <f>VLOOKUP(C4032,'[2]คำนวณภาษีทั้ง อปท.'!$P:$AA,12,0)</f>
        <v>2</v>
      </c>
      <c r="H4032" s="112">
        <v>200</v>
      </c>
      <c r="I4032" s="29">
        <v>100</v>
      </c>
      <c r="J4032" s="112">
        <f>H4032*I4032</f>
        <v>20000</v>
      </c>
      <c r="K4032" s="29">
        <v>2</v>
      </c>
      <c r="L4032" s="29"/>
      <c r="M4032" s="29"/>
      <c r="N4032" s="29">
        <v>2</v>
      </c>
      <c r="O4032" s="29"/>
      <c r="P4032" s="113">
        <v>100</v>
      </c>
      <c r="Q4032" s="112"/>
      <c r="R4032" s="112"/>
      <c r="S4032" s="29"/>
      <c r="T4032" s="29"/>
      <c r="U4032" s="112"/>
      <c r="V4032" s="112">
        <f t="shared" si="585"/>
        <v>20000</v>
      </c>
      <c r="W4032" s="112">
        <f t="shared" si="586"/>
        <v>20000</v>
      </c>
      <c r="X4032" s="56" t="s">
        <v>35</v>
      </c>
      <c r="Y4032" s="56">
        <f>W4032</f>
        <v>20000</v>
      </c>
      <c r="Z4032" s="22">
        <v>0.02</v>
      </c>
    </row>
    <row r="4033" spans="1:26" s="5" customFormat="1" ht="25.9" customHeight="1" thickBot="1" x14ac:dyDescent="0.25">
      <c r="A4033" s="131"/>
      <c r="B4033" s="20" t="s">
        <v>339</v>
      </c>
      <c r="C4033" s="20" t="s">
        <v>828</v>
      </c>
      <c r="D4033" s="20"/>
      <c r="E4033" s="20"/>
      <c r="F4033" s="20"/>
      <c r="G4033" s="20"/>
      <c r="H4033" s="106"/>
      <c r="I4033" s="20"/>
      <c r="J4033" s="106"/>
      <c r="K4033" s="20">
        <v>2</v>
      </c>
      <c r="L4033" s="11" t="s">
        <v>33</v>
      </c>
      <c r="M4033" s="20" t="s">
        <v>37</v>
      </c>
      <c r="N4033" s="20">
        <v>2</v>
      </c>
      <c r="O4033" s="20">
        <v>189</v>
      </c>
      <c r="P4033" s="116">
        <v>100</v>
      </c>
      <c r="Q4033" s="106">
        <v>8450</v>
      </c>
      <c r="R4033" s="106">
        <f>O4033*Q4033</f>
        <v>1597050</v>
      </c>
      <c r="S4033" s="20">
        <v>16</v>
      </c>
      <c r="T4033" s="20">
        <v>22</v>
      </c>
      <c r="U4033" s="106">
        <f>R4033*(100-T4033)%</f>
        <v>1245699</v>
      </c>
      <c r="V4033" s="106">
        <f t="shared" si="585"/>
        <v>1245699</v>
      </c>
      <c r="W4033" s="106">
        <f t="shared" si="586"/>
        <v>1245699</v>
      </c>
      <c r="X4033" s="107">
        <v>10</v>
      </c>
      <c r="Y4033" s="107" t="s">
        <v>35</v>
      </c>
      <c r="Z4033" s="22">
        <v>0.02</v>
      </c>
    </row>
    <row r="4034" spans="1:26" s="5" customFormat="1" ht="28.5" customHeight="1" thickBot="1" x14ac:dyDescent="0.25">
      <c r="A4034" s="20">
        <v>3401</v>
      </c>
      <c r="B4034" s="20" t="s">
        <v>339</v>
      </c>
      <c r="C4034" s="20" t="s">
        <v>829</v>
      </c>
      <c r="D4034" s="20">
        <v>1</v>
      </c>
      <c r="E4034" s="20">
        <v>2</v>
      </c>
      <c r="F4034" s="20">
        <v>0</v>
      </c>
      <c r="G4034" s="20">
        <v>1</v>
      </c>
      <c r="H4034" s="106">
        <f t="shared" si="580"/>
        <v>600</v>
      </c>
      <c r="I4034" s="20">
        <v>100</v>
      </c>
      <c r="J4034" s="106">
        <f t="shared" si="583"/>
        <v>60000</v>
      </c>
      <c r="K4034" s="20">
        <v>2</v>
      </c>
      <c r="L4034" s="20"/>
      <c r="M4034" s="20"/>
      <c r="N4034" s="20">
        <v>1</v>
      </c>
      <c r="O4034" s="20"/>
      <c r="P4034" s="116">
        <v>100</v>
      </c>
      <c r="Q4034" s="106"/>
      <c r="R4034" s="106"/>
      <c r="S4034" s="20"/>
      <c r="T4034" s="20"/>
      <c r="U4034" s="106"/>
      <c r="V4034" s="106">
        <f t="shared" si="585"/>
        <v>60000</v>
      </c>
      <c r="W4034" s="106">
        <f t="shared" si="586"/>
        <v>60000</v>
      </c>
      <c r="X4034" s="107" t="s">
        <v>35</v>
      </c>
      <c r="Y4034" s="107">
        <f t="shared" si="584"/>
        <v>60000</v>
      </c>
      <c r="Z4034" s="22">
        <v>0.01</v>
      </c>
    </row>
    <row r="4035" spans="1:26" s="5" customFormat="1" ht="28.5" customHeight="1" thickBot="1" x14ac:dyDescent="0.25">
      <c r="A4035" s="129">
        <v>3402</v>
      </c>
      <c r="B4035" s="20" t="s">
        <v>339</v>
      </c>
      <c r="C4035" s="20" t="s">
        <v>830</v>
      </c>
      <c r="D4035" s="20">
        <v>5</v>
      </c>
      <c r="E4035" s="20">
        <v>0</v>
      </c>
      <c r="F4035" s="20">
        <v>0</v>
      </c>
      <c r="G4035" s="20">
        <v>1</v>
      </c>
      <c r="H4035" s="106">
        <f>SUM(D4035*400)+(E4035*100)+F4035-H4036</f>
        <v>1900</v>
      </c>
      <c r="I4035" s="20">
        <v>100</v>
      </c>
      <c r="J4035" s="106">
        <f>H4035*I4035</f>
        <v>190000</v>
      </c>
      <c r="K4035" s="20">
        <v>2</v>
      </c>
      <c r="L4035" s="20"/>
      <c r="M4035" s="20"/>
      <c r="N4035" s="20">
        <v>1</v>
      </c>
      <c r="O4035" s="20"/>
      <c r="P4035" s="116">
        <v>100</v>
      </c>
      <c r="Q4035" s="106"/>
      <c r="R4035" s="106"/>
      <c r="S4035" s="20"/>
      <c r="T4035" s="20"/>
      <c r="U4035" s="106"/>
      <c r="V4035" s="106">
        <f t="shared" si="585"/>
        <v>190000</v>
      </c>
      <c r="W4035" s="106">
        <f t="shared" si="586"/>
        <v>190000</v>
      </c>
      <c r="X4035" s="107" t="s">
        <v>35</v>
      </c>
      <c r="Y4035" s="107">
        <f>W4035</f>
        <v>190000</v>
      </c>
      <c r="Z4035" s="22">
        <v>0.01</v>
      </c>
    </row>
    <row r="4036" spans="1:26" s="3" customFormat="1" ht="28.5" customHeight="1" thickBot="1" x14ac:dyDescent="0.25">
      <c r="A4036" s="130"/>
      <c r="B4036" s="29" t="s">
        <v>339</v>
      </c>
      <c r="C4036" s="29" t="s">
        <v>830</v>
      </c>
      <c r="D4036" s="29"/>
      <c r="E4036" s="29"/>
      <c r="F4036" s="29"/>
      <c r="G4036" s="29">
        <f>VLOOKUP(C4036,'[2]คำนวณภาษีทั้ง อปท.'!$P:$AA,12,0)</f>
        <v>2</v>
      </c>
      <c r="H4036" s="112">
        <v>100</v>
      </c>
      <c r="I4036" s="29">
        <v>100</v>
      </c>
      <c r="J4036" s="112">
        <f>H4036*I4036</f>
        <v>10000</v>
      </c>
      <c r="K4036" s="29">
        <v>2</v>
      </c>
      <c r="L4036" s="29"/>
      <c r="M4036" s="29"/>
      <c r="N4036" s="29">
        <v>2</v>
      </c>
      <c r="O4036" s="29"/>
      <c r="P4036" s="113">
        <v>100</v>
      </c>
      <c r="Q4036" s="112"/>
      <c r="R4036" s="112"/>
      <c r="S4036" s="29"/>
      <c r="T4036" s="29"/>
      <c r="U4036" s="112"/>
      <c r="V4036" s="112">
        <f t="shared" si="585"/>
        <v>10000</v>
      </c>
      <c r="W4036" s="112">
        <f t="shared" si="586"/>
        <v>10000</v>
      </c>
      <c r="X4036" s="56" t="s">
        <v>35</v>
      </c>
      <c r="Y4036" s="56">
        <f>W4036</f>
        <v>10000</v>
      </c>
      <c r="Z4036" s="22">
        <v>0.02</v>
      </c>
    </row>
    <row r="4037" spans="1:26" s="5" customFormat="1" ht="25.9" customHeight="1" thickBot="1" x14ac:dyDescent="0.25">
      <c r="A4037" s="131"/>
      <c r="B4037" s="20" t="s">
        <v>339</v>
      </c>
      <c r="C4037" s="20" t="s">
        <v>830</v>
      </c>
      <c r="D4037" s="20"/>
      <c r="E4037" s="20"/>
      <c r="F4037" s="20"/>
      <c r="G4037" s="20"/>
      <c r="H4037" s="106"/>
      <c r="I4037" s="20"/>
      <c r="J4037" s="106"/>
      <c r="K4037" s="20">
        <v>2</v>
      </c>
      <c r="L4037" s="11" t="s">
        <v>33</v>
      </c>
      <c r="M4037" s="14" t="s">
        <v>34</v>
      </c>
      <c r="N4037" s="20">
        <v>2</v>
      </c>
      <c r="O4037" s="20">
        <v>108</v>
      </c>
      <c r="P4037" s="116">
        <v>100</v>
      </c>
      <c r="Q4037" s="106">
        <v>8450</v>
      </c>
      <c r="R4037" s="106">
        <f>O4037*Q4037</f>
        <v>912600</v>
      </c>
      <c r="S4037" s="20">
        <v>26</v>
      </c>
      <c r="T4037" s="20">
        <v>85</v>
      </c>
      <c r="U4037" s="106">
        <f>R4037*(100-T4037)%</f>
        <v>136890</v>
      </c>
      <c r="V4037" s="106">
        <f t="shared" si="585"/>
        <v>136890</v>
      </c>
      <c r="W4037" s="106">
        <f t="shared" si="586"/>
        <v>136890</v>
      </c>
      <c r="X4037" s="107">
        <v>10</v>
      </c>
      <c r="Y4037" s="107" t="s">
        <v>35</v>
      </c>
      <c r="Z4037" s="22">
        <v>0.02</v>
      </c>
    </row>
    <row r="4038" spans="1:26" s="5" customFormat="1" ht="28.5" customHeight="1" thickBot="1" x14ac:dyDescent="0.25">
      <c r="A4038" s="129">
        <v>3403</v>
      </c>
      <c r="B4038" s="20" t="s">
        <v>339</v>
      </c>
      <c r="C4038" s="20" t="s">
        <v>831</v>
      </c>
      <c r="D4038" s="20">
        <v>8</v>
      </c>
      <c r="E4038" s="20">
        <v>0</v>
      </c>
      <c r="F4038" s="20">
        <v>0</v>
      </c>
      <c r="G4038" s="20">
        <v>1</v>
      </c>
      <c r="H4038" s="106">
        <f>SUM(D4038*400)+(E4038*100)+F4038-H4039</f>
        <v>3000</v>
      </c>
      <c r="I4038" s="20">
        <v>100</v>
      </c>
      <c r="J4038" s="106">
        <f>H4038*I4038</f>
        <v>300000</v>
      </c>
      <c r="K4038" s="20">
        <v>2</v>
      </c>
      <c r="L4038" s="20"/>
      <c r="M4038" s="20"/>
      <c r="N4038" s="20">
        <v>1</v>
      </c>
      <c r="O4038" s="20"/>
      <c r="P4038" s="116">
        <v>100</v>
      </c>
      <c r="Q4038" s="106"/>
      <c r="R4038" s="106"/>
      <c r="S4038" s="20"/>
      <c r="T4038" s="20"/>
      <c r="U4038" s="106"/>
      <c r="V4038" s="106">
        <f t="shared" si="585"/>
        <v>300000</v>
      </c>
      <c r="W4038" s="106">
        <f t="shared" si="586"/>
        <v>300000</v>
      </c>
      <c r="X4038" s="107" t="s">
        <v>35</v>
      </c>
      <c r="Y4038" s="107">
        <f>W4038</f>
        <v>300000</v>
      </c>
      <c r="Z4038" s="22">
        <v>0.01</v>
      </c>
    </row>
    <row r="4039" spans="1:26" s="3" customFormat="1" ht="28.5" customHeight="1" thickBot="1" x14ac:dyDescent="0.25">
      <c r="A4039" s="130"/>
      <c r="B4039" s="29" t="s">
        <v>339</v>
      </c>
      <c r="C4039" s="29" t="s">
        <v>831</v>
      </c>
      <c r="D4039" s="29"/>
      <c r="E4039" s="29"/>
      <c r="F4039" s="29"/>
      <c r="G4039" s="29">
        <f>VLOOKUP(C4039,'[2]คำนวณภาษีทั้ง อปท.'!$P:$AA,12,0)</f>
        <v>2</v>
      </c>
      <c r="H4039" s="112">
        <v>200</v>
      </c>
      <c r="I4039" s="29">
        <v>100</v>
      </c>
      <c r="J4039" s="112">
        <f>H4039*I4039</f>
        <v>20000</v>
      </c>
      <c r="K4039" s="29">
        <v>2</v>
      </c>
      <c r="L4039" s="29"/>
      <c r="M4039" s="29"/>
      <c r="N4039" s="29">
        <v>2</v>
      </c>
      <c r="O4039" s="29"/>
      <c r="P4039" s="113">
        <v>100</v>
      </c>
      <c r="Q4039" s="112"/>
      <c r="R4039" s="112"/>
      <c r="S4039" s="29"/>
      <c r="T4039" s="29"/>
      <c r="U4039" s="112"/>
      <c r="V4039" s="112">
        <f t="shared" si="585"/>
        <v>20000</v>
      </c>
      <c r="W4039" s="112">
        <f t="shared" si="586"/>
        <v>20000</v>
      </c>
      <c r="X4039" s="56" t="s">
        <v>35</v>
      </c>
      <c r="Y4039" s="56">
        <f>W4039</f>
        <v>20000</v>
      </c>
      <c r="Z4039" s="22">
        <v>0.02</v>
      </c>
    </row>
    <row r="4040" spans="1:26" s="5" customFormat="1" ht="27.6" customHeight="1" thickBot="1" x14ac:dyDescent="0.25">
      <c r="A4040" s="131"/>
      <c r="B4040" s="20" t="s">
        <v>339</v>
      </c>
      <c r="C4040" s="20" t="s">
        <v>831</v>
      </c>
      <c r="D4040" s="20"/>
      <c r="E4040" s="20"/>
      <c r="F4040" s="20"/>
      <c r="G4040" s="20"/>
      <c r="H4040" s="106"/>
      <c r="I4040" s="20"/>
      <c r="J4040" s="106"/>
      <c r="K4040" s="20">
        <v>2</v>
      </c>
      <c r="L4040" s="11" t="s">
        <v>33</v>
      </c>
      <c r="M4040" s="20" t="s">
        <v>37</v>
      </c>
      <c r="N4040" s="20">
        <v>2</v>
      </c>
      <c r="O4040" s="20">
        <v>54</v>
      </c>
      <c r="P4040" s="116">
        <v>100</v>
      </c>
      <c r="Q4040" s="106">
        <v>8450</v>
      </c>
      <c r="R4040" s="106">
        <f>O4040*Q4040</f>
        <v>456300</v>
      </c>
      <c r="S4040" s="20">
        <v>36</v>
      </c>
      <c r="T4040" s="20">
        <v>62</v>
      </c>
      <c r="U4040" s="106">
        <f>R4040*(100-T4040)%</f>
        <v>173394</v>
      </c>
      <c r="V4040" s="106">
        <f t="shared" si="585"/>
        <v>173394</v>
      </c>
      <c r="W4040" s="106">
        <f t="shared" si="586"/>
        <v>173394</v>
      </c>
      <c r="X4040" s="107">
        <v>10</v>
      </c>
      <c r="Y4040" s="107" t="s">
        <v>35</v>
      </c>
      <c r="Z4040" s="22">
        <v>0.02</v>
      </c>
    </row>
    <row r="4041" spans="1:26" s="5" customFormat="1" ht="28.5" customHeight="1" thickBot="1" x14ac:dyDescent="0.25">
      <c r="A4041" s="129">
        <v>3404</v>
      </c>
      <c r="B4041" s="20" t="s">
        <v>339</v>
      </c>
      <c r="C4041" s="20" t="s">
        <v>832</v>
      </c>
      <c r="D4041" s="20">
        <v>15</v>
      </c>
      <c r="E4041" s="20">
        <v>0</v>
      </c>
      <c r="F4041" s="20">
        <v>0</v>
      </c>
      <c r="G4041" s="20">
        <v>1</v>
      </c>
      <c r="H4041" s="106">
        <f>SUM(D4041*400)+(E4041*100)+F4041-H4042</f>
        <v>5800</v>
      </c>
      <c r="I4041" s="20">
        <v>100</v>
      </c>
      <c r="J4041" s="106">
        <f>H4041*I4041</f>
        <v>580000</v>
      </c>
      <c r="K4041" s="20">
        <v>2</v>
      </c>
      <c r="L4041" s="20"/>
      <c r="M4041" s="20"/>
      <c r="N4041" s="20">
        <v>1</v>
      </c>
      <c r="O4041" s="20"/>
      <c r="P4041" s="116">
        <v>100</v>
      </c>
      <c r="Q4041" s="106"/>
      <c r="R4041" s="106"/>
      <c r="S4041" s="20"/>
      <c r="T4041" s="20"/>
      <c r="U4041" s="106"/>
      <c r="V4041" s="106">
        <f t="shared" si="585"/>
        <v>580000</v>
      </c>
      <c r="W4041" s="106">
        <f t="shared" si="586"/>
        <v>580000</v>
      </c>
      <c r="X4041" s="107" t="s">
        <v>35</v>
      </c>
      <c r="Y4041" s="107">
        <f>W4041</f>
        <v>580000</v>
      </c>
      <c r="Z4041" s="22">
        <v>0.01</v>
      </c>
    </row>
    <row r="4042" spans="1:26" s="3" customFormat="1" ht="28.5" customHeight="1" thickBot="1" x14ac:dyDescent="0.25">
      <c r="A4042" s="130"/>
      <c r="B4042" s="29" t="s">
        <v>339</v>
      </c>
      <c r="C4042" s="29" t="s">
        <v>832</v>
      </c>
      <c r="D4042" s="29"/>
      <c r="E4042" s="29"/>
      <c r="F4042" s="29"/>
      <c r="G4042" s="29">
        <f>VLOOKUP(C4042,'[2]คำนวณภาษีทั้ง อปท.'!$P:$AA,12,0)</f>
        <v>2</v>
      </c>
      <c r="H4042" s="112">
        <v>200</v>
      </c>
      <c r="I4042" s="29">
        <v>100</v>
      </c>
      <c r="J4042" s="112">
        <f>H4042*I4042</f>
        <v>20000</v>
      </c>
      <c r="K4042" s="29">
        <v>2</v>
      </c>
      <c r="L4042" s="29"/>
      <c r="M4042" s="29"/>
      <c r="N4042" s="29">
        <v>2</v>
      </c>
      <c r="O4042" s="29"/>
      <c r="P4042" s="113">
        <v>100</v>
      </c>
      <c r="Q4042" s="112"/>
      <c r="R4042" s="112"/>
      <c r="S4042" s="29"/>
      <c r="T4042" s="29"/>
      <c r="U4042" s="112"/>
      <c r="V4042" s="112">
        <f t="shared" si="585"/>
        <v>20000</v>
      </c>
      <c r="W4042" s="112">
        <f t="shared" si="586"/>
        <v>20000</v>
      </c>
      <c r="X4042" s="56" t="s">
        <v>35</v>
      </c>
      <c r="Y4042" s="56">
        <f>W4042</f>
        <v>20000</v>
      </c>
      <c r="Z4042" s="22">
        <v>0.02</v>
      </c>
    </row>
    <row r="4043" spans="1:26" s="5" customFormat="1" ht="28.9" customHeight="1" thickBot="1" x14ac:dyDescent="0.25">
      <c r="A4043" s="130"/>
      <c r="B4043" s="20" t="s">
        <v>339</v>
      </c>
      <c r="C4043" s="20" t="s">
        <v>832</v>
      </c>
      <c r="D4043" s="20"/>
      <c r="E4043" s="20"/>
      <c r="F4043" s="20"/>
      <c r="G4043" s="20"/>
      <c r="H4043" s="106"/>
      <c r="I4043" s="20"/>
      <c r="J4043" s="106"/>
      <c r="K4043" s="20">
        <v>2</v>
      </c>
      <c r="L4043" s="11" t="s">
        <v>33</v>
      </c>
      <c r="M4043" s="14" t="s">
        <v>34</v>
      </c>
      <c r="N4043" s="20">
        <v>2</v>
      </c>
      <c r="O4043" s="20">
        <v>306</v>
      </c>
      <c r="P4043" s="116">
        <v>100</v>
      </c>
      <c r="Q4043" s="106">
        <v>8450</v>
      </c>
      <c r="R4043" s="106">
        <f>O4043*Q4043</f>
        <v>2585700</v>
      </c>
      <c r="S4043" s="20">
        <v>21</v>
      </c>
      <c r="T4043" s="20">
        <v>80</v>
      </c>
      <c r="U4043" s="106">
        <f>R4043*(100-T4043)%</f>
        <v>517140</v>
      </c>
      <c r="V4043" s="106">
        <f t="shared" si="585"/>
        <v>517140</v>
      </c>
      <c r="W4043" s="106">
        <f t="shared" si="586"/>
        <v>517140</v>
      </c>
      <c r="X4043" s="107">
        <v>10</v>
      </c>
      <c r="Y4043" s="107" t="s">
        <v>44</v>
      </c>
      <c r="Z4043" s="22">
        <v>0.02</v>
      </c>
    </row>
    <row r="4044" spans="1:26" s="5" customFormat="1" ht="28.9" customHeight="1" thickBot="1" x14ac:dyDescent="0.25">
      <c r="A4044" s="131"/>
      <c r="B4044" s="20" t="s">
        <v>339</v>
      </c>
      <c r="C4044" s="20" t="s">
        <v>832</v>
      </c>
      <c r="D4044" s="20"/>
      <c r="E4044" s="20"/>
      <c r="F4044" s="20"/>
      <c r="G4044" s="20"/>
      <c r="H4044" s="106"/>
      <c r="I4044" s="20"/>
      <c r="J4044" s="106"/>
      <c r="K4044" s="20">
        <v>2</v>
      </c>
      <c r="L4044" s="11" t="s">
        <v>33</v>
      </c>
      <c r="M4044" s="20" t="s">
        <v>37</v>
      </c>
      <c r="N4044" s="20">
        <v>2</v>
      </c>
      <c r="O4044" s="20">
        <v>78</v>
      </c>
      <c r="P4044" s="116">
        <v>100</v>
      </c>
      <c r="Q4044" s="106">
        <v>8450</v>
      </c>
      <c r="R4044" s="106">
        <f>O4044*Q4044</f>
        <v>659100</v>
      </c>
      <c r="S4044" s="20">
        <v>26</v>
      </c>
      <c r="T4044" s="20">
        <v>42</v>
      </c>
      <c r="U4044" s="106">
        <f>R4044*(100-T4044)%</f>
        <v>382278</v>
      </c>
      <c r="V4044" s="106">
        <f t="shared" si="585"/>
        <v>382278</v>
      </c>
      <c r="W4044" s="106">
        <f t="shared" si="586"/>
        <v>382278</v>
      </c>
      <c r="X4044" s="107">
        <v>10</v>
      </c>
      <c r="Y4044" s="107" t="s">
        <v>35</v>
      </c>
      <c r="Z4044" s="22">
        <v>0.02</v>
      </c>
    </row>
    <row r="4045" spans="1:26" s="5" customFormat="1" ht="28.5" customHeight="1" thickBot="1" x14ac:dyDescent="0.25">
      <c r="A4045" s="129">
        <v>3405</v>
      </c>
      <c r="B4045" s="20" t="s">
        <v>339</v>
      </c>
      <c r="C4045" s="20" t="s">
        <v>833</v>
      </c>
      <c r="D4045" s="20">
        <v>10</v>
      </c>
      <c r="E4045" s="20">
        <v>0</v>
      </c>
      <c r="F4045" s="20">
        <v>0</v>
      </c>
      <c r="G4045" s="20">
        <v>1</v>
      </c>
      <c r="H4045" s="106">
        <f>SUM(D4045*400)+(E4045*100)+F4045-H4046</f>
        <v>3800</v>
      </c>
      <c r="I4045" s="20">
        <v>100</v>
      </c>
      <c r="J4045" s="106">
        <f>H4045*I4045</f>
        <v>380000</v>
      </c>
      <c r="K4045" s="20">
        <v>2</v>
      </c>
      <c r="L4045" s="20"/>
      <c r="M4045" s="20"/>
      <c r="N4045" s="20">
        <v>1</v>
      </c>
      <c r="O4045" s="20"/>
      <c r="P4045" s="116">
        <v>100</v>
      </c>
      <c r="Q4045" s="106"/>
      <c r="R4045" s="106"/>
      <c r="S4045" s="20"/>
      <c r="T4045" s="20"/>
      <c r="U4045" s="106"/>
      <c r="V4045" s="106">
        <f t="shared" si="585"/>
        <v>380000</v>
      </c>
      <c r="W4045" s="106">
        <f t="shared" si="586"/>
        <v>380000</v>
      </c>
      <c r="X4045" s="107" t="s">
        <v>35</v>
      </c>
      <c r="Y4045" s="107">
        <f>W4045</f>
        <v>380000</v>
      </c>
      <c r="Z4045" s="22">
        <v>0.01</v>
      </c>
    </row>
    <row r="4046" spans="1:26" s="3" customFormat="1" ht="28.5" customHeight="1" thickBot="1" x14ac:dyDescent="0.25">
      <c r="A4046" s="130"/>
      <c r="B4046" s="29" t="s">
        <v>339</v>
      </c>
      <c r="C4046" s="29" t="s">
        <v>833</v>
      </c>
      <c r="D4046" s="29"/>
      <c r="E4046" s="29"/>
      <c r="F4046" s="29"/>
      <c r="G4046" s="29">
        <f>VLOOKUP(C4046,'[2]คำนวณภาษีทั้ง อปท.'!$P:$AA,12,0)</f>
        <v>2</v>
      </c>
      <c r="H4046" s="112">
        <v>200</v>
      </c>
      <c r="I4046" s="29">
        <v>100</v>
      </c>
      <c r="J4046" s="112">
        <f>H4046*I4046</f>
        <v>20000</v>
      </c>
      <c r="K4046" s="29">
        <v>2</v>
      </c>
      <c r="L4046" s="29"/>
      <c r="M4046" s="29"/>
      <c r="N4046" s="29">
        <v>2</v>
      </c>
      <c r="O4046" s="29"/>
      <c r="P4046" s="113">
        <v>100</v>
      </c>
      <c r="Q4046" s="112"/>
      <c r="R4046" s="112"/>
      <c r="S4046" s="29"/>
      <c r="T4046" s="29"/>
      <c r="U4046" s="112"/>
      <c r="V4046" s="112">
        <f t="shared" si="585"/>
        <v>20000</v>
      </c>
      <c r="W4046" s="112">
        <f t="shared" si="586"/>
        <v>20000</v>
      </c>
      <c r="X4046" s="56" t="s">
        <v>35</v>
      </c>
      <c r="Y4046" s="56">
        <f>W4046</f>
        <v>20000</v>
      </c>
      <c r="Z4046" s="22">
        <v>0.02</v>
      </c>
    </row>
    <row r="4047" spans="1:26" s="5" customFormat="1" ht="23.45" customHeight="1" thickBot="1" x14ac:dyDescent="0.25">
      <c r="A4047" s="131"/>
      <c r="B4047" s="20" t="s">
        <v>339</v>
      </c>
      <c r="C4047" s="20" t="s">
        <v>833</v>
      </c>
      <c r="D4047" s="20"/>
      <c r="E4047" s="20"/>
      <c r="F4047" s="20"/>
      <c r="G4047" s="20"/>
      <c r="H4047" s="106"/>
      <c r="I4047" s="20"/>
      <c r="J4047" s="106"/>
      <c r="K4047" s="20">
        <v>2</v>
      </c>
      <c r="L4047" s="11" t="s">
        <v>33</v>
      </c>
      <c r="M4047" s="20" t="s">
        <v>37</v>
      </c>
      <c r="N4047" s="20">
        <v>2</v>
      </c>
      <c r="O4047" s="20">
        <v>54</v>
      </c>
      <c r="P4047" s="116">
        <v>100</v>
      </c>
      <c r="Q4047" s="106">
        <v>8450</v>
      </c>
      <c r="R4047" s="106">
        <f>O4047*Q4047</f>
        <v>456300</v>
      </c>
      <c r="S4047" s="20">
        <v>31</v>
      </c>
      <c r="T4047" s="20">
        <v>52</v>
      </c>
      <c r="U4047" s="106">
        <f>R4047*(100-T4047)%</f>
        <v>219024</v>
      </c>
      <c r="V4047" s="106">
        <f t="shared" si="585"/>
        <v>219024</v>
      </c>
      <c r="W4047" s="106">
        <f t="shared" si="586"/>
        <v>219024</v>
      </c>
      <c r="X4047" s="107">
        <v>10</v>
      </c>
      <c r="Y4047" s="107" t="s">
        <v>35</v>
      </c>
      <c r="Z4047" s="22">
        <v>0.02</v>
      </c>
    </row>
    <row r="4048" spans="1:26" s="3" customFormat="1" ht="28.5" customHeight="1" thickBot="1" x14ac:dyDescent="0.25">
      <c r="A4048" s="129">
        <v>3406</v>
      </c>
      <c r="B4048" s="29" t="s">
        <v>339</v>
      </c>
      <c r="C4048" s="29" t="s">
        <v>834</v>
      </c>
      <c r="D4048" s="29">
        <v>1</v>
      </c>
      <c r="E4048" s="29">
        <v>0</v>
      </c>
      <c r="F4048" s="29">
        <v>0</v>
      </c>
      <c r="G4048" s="29">
        <f>VLOOKUP(C4048,'[2]คำนวณภาษีทั้ง อปท.'!$P:$AA,12,0)</f>
        <v>2</v>
      </c>
      <c r="H4048" s="112">
        <f>SUM(D4048*400)+(E4048*100)+F4048</f>
        <v>400</v>
      </c>
      <c r="I4048" s="29">
        <v>100</v>
      </c>
      <c r="J4048" s="112">
        <f>H4048*I4048</f>
        <v>40000</v>
      </c>
      <c r="K4048" s="29">
        <v>2</v>
      </c>
      <c r="L4048" s="29"/>
      <c r="M4048" s="29"/>
      <c r="N4048" s="29">
        <v>2</v>
      </c>
      <c r="O4048" s="29"/>
      <c r="P4048" s="113">
        <v>100</v>
      </c>
      <c r="Q4048" s="112"/>
      <c r="R4048" s="112"/>
      <c r="S4048" s="29"/>
      <c r="T4048" s="29"/>
      <c r="U4048" s="112"/>
      <c r="V4048" s="112">
        <f t="shared" si="585"/>
        <v>40000</v>
      </c>
      <c r="W4048" s="112">
        <f t="shared" si="586"/>
        <v>40000</v>
      </c>
      <c r="X4048" s="56" t="s">
        <v>35</v>
      </c>
      <c r="Y4048" s="56">
        <f>W4048</f>
        <v>40000</v>
      </c>
      <c r="Z4048" s="22">
        <v>0.02</v>
      </c>
    </row>
    <row r="4049" spans="1:26" s="5" customFormat="1" ht="24.75" thickBot="1" x14ac:dyDescent="0.25">
      <c r="A4049" s="131"/>
      <c r="B4049" s="20" t="s">
        <v>339</v>
      </c>
      <c r="C4049" s="20" t="s">
        <v>834</v>
      </c>
      <c r="D4049" s="20"/>
      <c r="E4049" s="20"/>
      <c r="F4049" s="20"/>
      <c r="G4049" s="20"/>
      <c r="H4049" s="106"/>
      <c r="I4049" s="20"/>
      <c r="J4049" s="106"/>
      <c r="K4049" s="20">
        <v>2</v>
      </c>
      <c r="L4049" s="11" t="s">
        <v>33</v>
      </c>
      <c r="M4049" s="14" t="s">
        <v>34</v>
      </c>
      <c r="N4049" s="20">
        <v>2</v>
      </c>
      <c r="O4049" s="20">
        <v>162</v>
      </c>
      <c r="P4049" s="116">
        <v>100</v>
      </c>
      <c r="Q4049" s="106">
        <v>8450</v>
      </c>
      <c r="R4049" s="106">
        <f>O4049*Q4049</f>
        <v>1368900</v>
      </c>
      <c r="S4049" s="20">
        <v>26</v>
      </c>
      <c r="T4049" s="20">
        <v>85</v>
      </c>
      <c r="U4049" s="106">
        <f>R4049*(100-T4049)%</f>
        <v>205335</v>
      </c>
      <c r="V4049" s="106">
        <f t="shared" si="585"/>
        <v>205335</v>
      </c>
      <c r="W4049" s="106">
        <f t="shared" si="586"/>
        <v>205335</v>
      </c>
      <c r="X4049" s="107">
        <v>10</v>
      </c>
      <c r="Y4049" s="107" t="s">
        <v>35</v>
      </c>
      <c r="Z4049" s="22">
        <v>0.02</v>
      </c>
    </row>
    <row r="4050" spans="1:26" s="5" customFormat="1" ht="28.5" customHeight="1" thickBot="1" x14ac:dyDescent="0.25">
      <c r="A4050" s="20">
        <v>3407</v>
      </c>
      <c r="B4050" s="20" t="s">
        <v>339</v>
      </c>
      <c r="C4050" s="20" t="s">
        <v>835</v>
      </c>
      <c r="D4050" s="20">
        <v>5</v>
      </c>
      <c r="E4050" s="20">
        <v>0</v>
      </c>
      <c r="F4050" s="20">
        <v>0</v>
      </c>
      <c r="G4050" s="20">
        <v>1</v>
      </c>
      <c r="H4050" s="106">
        <f>SUM(D4050*400)+(E4050*100)+F4050</f>
        <v>2000</v>
      </c>
      <c r="I4050" s="20">
        <v>100</v>
      </c>
      <c r="J4050" s="106">
        <f>H4050*I4050</f>
        <v>200000</v>
      </c>
      <c r="K4050" s="20">
        <v>2</v>
      </c>
      <c r="L4050" s="20"/>
      <c r="M4050" s="20"/>
      <c r="N4050" s="20">
        <v>1</v>
      </c>
      <c r="O4050" s="20"/>
      <c r="P4050" s="116">
        <v>100</v>
      </c>
      <c r="Q4050" s="106"/>
      <c r="R4050" s="106"/>
      <c r="S4050" s="20"/>
      <c r="T4050" s="20"/>
      <c r="U4050" s="106"/>
      <c r="V4050" s="106">
        <f t="shared" si="585"/>
        <v>200000</v>
      </c>
      <c r="W4050" s="106">
        <f t="shared" si="586"/>
        <v>200000</v>
      </c>
      <c r="X4050" s="107" t="s">
        <v>35</v>
      </c>
      <c r="Y4050" s="107">
        <f>W4050</f>
        <v>200000</v>
      </c>
      <c r="Z4050" s="22">
        <v>0.01</v>
      </c>
    </row>
    <row r="4051" spans="1:26" s="5" customFormat="1" ht="28.5" customHeight="1" thickBot="1" x14ac:dyDescent="0.25">
      <c r="A4051" s="20">
        <v>3408</v>
      </c>
      <c r="B4051" s="20" t="s">
        <v>339</v>
      </c>
      <c r="C4051" s="20" t="s">
        <v>836</v>
      </c>
      <c r="D4051" s="20">
        <v>3</v>
      </c>
      <c r="E4051" s="20">
        <v>3</v>
      </c>
      <c r="F4051" s="20">
        <v>55</v>
      </c>
      <c r="G4051" s="20">
        <v>1</v>
      </c>
      <c r="H4051" s="106">
        <f>SUM(D4051*400)+(E4051*100)+F4051</f>
        <v>1555</v>
      </c>
      <c r="I4051" s="20">
        <v>100</v>
      </c>
      <c r="J4051" s="106">
        <f>H4051*I4051</f>
        <v>155500</v>
      </c>
      <c r="K4051" s="20">
        <v>2</v>
      </c>
      <c r="L4051" s="20"/>
      <c r="M4051" s="20"/>
      <c r="N4051" s="20">
        <v>1</v>
      </c>
      <c r="O4051" s="20"/>
      <c r="P4051" s="116">
        <v>100</v>
      </c>
      <c r="Q4051" s="106"/>
      <c r="R4051" s="106"/>
      <c r="S4051" s="20"/>
      <c r="T4051" s="20"/>
      <c r="U4051" s="106"/>
      <c r="V4051" s="106">
        <f t="shared" si="585"/>
        <v>155500</v>
      </c>
      <c r="W4051" s="106">
        <f t="shared" si="586"/>
        <v>155500</v>
      </c>
      <c r="X4051" s="107" t="s">
        <v>35</v>
      </c>
      <c r="Y4051" s="107">
        <f>W4051</f>
        <v>155500</v>
      </c>
      <c r="Z4051" s="22">
        <v>0.01</v>
      </c>
    </row>
    <row r="4052" spans="1:26" s="5" customFormat="1" ht="28.5" customHeight="1" thickBot="1" x14ac:dyDescent="0.25">
      <c r="A4052" s="20">
        <v>3409</v>
      </c>
      <c r="B4052" s="20" t="s">
        <v>339</v>
      </c>
      <c r="C4052" s="20" t="s">
        <v>837</v>
      </c>
      <c r="D4052" s="20">
        <v>5</v>
      </c>
      <c r="E4052" s="20">
        <v>0</v>
      </c>
      <c r="F4052" s="20">
        <v>0</v>
      </c>
      <c r="G4052" s="20">
        <v>1</v>
      </c>
      <c r="H4052" s="106">
        <f>SUM(D4052*400)+(E4052*100)+F4052-H4053</f>
        <v>1700</v>
      </c>
      <c r="I4052" s="20">
        <v>100</v>
      </c>
      <c r="J4052" s="106">
        <f>H4052*I4052</f>
        <v>170000</v>
      </c>
      <c r="K4052" s="20">
        <v>2</v>
      </c>
      <c r="L4052" s="20"/>
      <c r="M4052" s="20"/>
      <c r="N4052" s="20">
        <v>1</v>
      </c>
      <c r="O4052" s="20"/>
      <c r="P4052" s="116">
        <v>100</v>
      </c>
      <c r="Q4052" s="106"/>
      <c r="R4052" s="106"/>
      <c r="S4052" s="20"/>
      <c r="T4052" s="20"/>
      <c r="U4052" s="106"/>
      <c r="V4052" s="106">
        <f t="shared" si="585"/>
        <v>170000</v>
      </c>
      <c r="W4052" s="106">
        <f t="shared" si="586"/>
        <v>170000</v>
      </c>
      <c r="X4052" s="107" t="s">
        <v>35</v>
      </c>
      <c r="Y4052" s="107">
        <f>W4052</f>
        <v>170000</v>
      </c>
      <c r="Z4052" s="22">
        <v>0.01</v>
      </c>
    </row>
    <row r="4053" spans="1:26" s="5" customFormat="1" ht="28.5" customHeight="1" thickBot="1" x14ac:dyDescent="0.25">
      <c r="A4053" s="129">
        <v>3410</v>
      </c>
      <c r="B4053" s="20" t="s">
        <v>339</v>
      </c>
      <c r="C4053" s="20" t="s">
        <v>837</v>
      </c>
      <c r="D4053" s="20"/>
      <c r="E4053" s="20"/>
      <c r="F4053" s="20"/>
      <c r="G4053" s="20">
        <f>VLOOKUP(C4053,'[2]คำนวณภาษีทั้ง อปท.'!$P:$AA,12,0)</f>
        <v>2</v>
      </c>
      <c r="H4053" s="106">
        <v>300</v>
      </c>
      <c r="I4053" s="20">
        <v>100</v>
      </c>
      <c r="J4053" s="106">
        <f>H4053*I4053</f>
        <v>30000</v>
      </c>
      <c r="K4053" s="20">
        <v>2</v>
      </c>
      <c r="L4053" s="20"/>
      <c r="M4053" s="20"/>
      <c r="N4053" s="20">
        <v>2</v>
      </c>
      <c r="O4053" s="20"/>
      <c r="P4053" s="116">
        <v>100</v>
      </c>
      <c r="Q4053" s="106"/>
      <c r="R4053" s="106"/>
      <c r="S4053" s="20"/>
      <c r="T4053" s="20"/>
      <c r="U4053" s="106"/>
      <c r="V4053" s="106">
        <f t="shared" si="585"/>
        <v>30000</v>
      </c>
      <c r="W4053" s="106">
        <f t="shared" si="586"/>
        <v>30000</v>
      </c>
      <c r="X4053" s="107" t="s">
        <v>35</v>
      </c>
      <c r="Y4053" s="107">
        <f>W4053</f>
        <v>30000</v>
      </c>
      <c r="Z4053" s="22">
        <v>0.02</v>
      </c>
    </row>
    <row r="4054" spans="1:26" s="5" customFormat="1" ht="25.9" customHeight="1" thickBot="1" x14ac:dyDescent="0.25">
      <c r="A4054" s="131"/>
      <c r="B4054" s="20" t="s">
        <v>339</v>
      </c>
      <c r="C4054" s="20" t="s">
        <v>837</v>
      </c>
      <c r="D4054" s="20"/>
      <c r="E4054" s="20"/>
      <c r="F4054" s="20"/>
      <c r="G4054" s="20"/>
      <c r="H4054" s="106"/>
      <c r="I4054" s="20"/>
      <c r="J4054" s="106"/>
      <c r="K4054" s="20">
        <v>2</v>
      </c>
      <c r="L4054" s="11" t="s">
        <v>33</v>
      </c>
      <c r="M4054" s="20" t="s">
        <v>37</v>
      </c>
      <c r="N4054" s="20">
        <v>2</v>
      </c>
      <c r="O4054" s="20">
        <v>144</v>
      </c>
      <c r="P4054" s="116">
        <v>100</v>
      </c>
      <c r="Q4054" s="106">
        <v>8450</v>
      </c>
      <c r="R4054" s="106">
        <f>O4054*Q4054</f>
        <v>1216800</v>
      </c>
      <c r="S4054" s="20">
        <v>21</v>
      </c>
      <c r="T4054" s="20">
        <v>32</v>
      </c>
      <c r="U4054" s="106">
        <f>R4054*(100-T4054)%</f>
        <v>827424.00000000012</v>
      </c>
      <c r="V4054" s="106">
        <f t="shared" ref="V4054:V4097" si="587">U4054+J4054</f>
        <v>827424.00000000012</v>
      </c>
      <c r="W4054" s="106">
        <f t="shared" si="586"/>
        <v>827424.00000000012</v>
      </c>
      <c r="X4054" s="107">
        <v>10</v>
      </c>
      <c r="Y4054" s="107" t="s">
        <v>35</v>
      </c>
      <c r="Z4054" s="22">
        <v>0.02</v>
      </c>
    </row>
    <row r="4055" spans="1:26" s="5" customFormat="1" ht="28.5" customHeight="1" thickBot="1" x14ac:dyDescent="0.25">
      <c r="A4055" s="129">
        <v>3411</v>
      </c>
      <c r="B4055" s="20" t="s">
        <v>339</v>
      </c>
      <c r="C4055" s="20" t="s">
        <v>838</v>
      </c>
      <c r="D4055" s="20">
        <v>4</v>
      </c>
      <c r="E4055" s="20">
        <v>1</v>
      </c>
      <c r="F4055" s="20">
        <v>0</v>
      </c>
      <c r="G4055" s="20">
        <v>1</v>
      </c>
      <c r="H4055" s="106">
        <f>SUM(D4055*400)+(E4055*100)+F4055-H4056</f>
        <v>1400</v>
      </c>
      <c r="I4055" s="20">
        <v>100</v>
      </c>
      <c r="J4055" s="106">
        <f>H4055*I4055</f>
        <v>140000</v>
      </c>
      <c r="K4055" s="20">
        <v>2</v>
      </c>
      <c r="L4055" s="20"/>
      <c r="M4055" s="20"/>
      <c r="N4055" s="20">
        <v>1</v>
      </c>
      <c r="O4055" s="20"/>
      <c r="P4055" s="116">
        <v>100</v>
      </c>
      <c r="Q4055" s="106"/>
      <c r="R4055" s="106"/>
      <c r="S4055" s="20"/>
      <c r="T4055" s="20"/>
      <c r="U4055" s="106"/>
      <c r="V4055" s="106">
        <f t="shared" si="587"/>
        <v>140000</v>
      </c>
      <c r="W4055" s="106">
        <f t="shared" si="586"/>
        <v>140000</v>
      </c>
      <c r="X4055" s="107" t="s">
        <v>35</v>
      </c>
      <c r="Y4055" s="107">
        <f>W4055</f>
        <v>140000</v>
      </c>
      <c r="Z4055" s="22">
        <v>0.01</v>
      </c>
    </row>
    <row r="4056" spans="1:26" s="5" customFormat="1" ht="28.5" customHeight="1" thickBot="1" x14ac:dyDescent="0.25">
      <c r="A4056" s="130"/>
      <c r="B4056" s="20" t="s">
        <v>339</v>
      </c>
      <c r="C4056" s="20" t="s">
        <v>838</v>
      </c>
      <c r="D4056" s="20"/>
      <c r="E4056" s="20"/>
      <c r="F4056" s="20"/>
      <c r="G4056" s="20">
        <f>VLOOKUP(C4056,'[2]คำนวณภาษีทั้ง อปท.'!$P:$AA,12,0)</f>
        <v>2</v>
      </c>
      <c r="H4056" s="106">
        <v>300</v>
      </c>
      <c r="I4056" s="20">
        <v>100</v>
      </c>
      <c r="J4056" s="106">
        <f>H4056*I4056</f>
        <v>30000</v>
      </c>
      <c r="K4056" s="20">
        <v>2</v>
      </c>
      <c r="L4056" s="20"/>
      <c r="M4056" s="20"/>
      <c r="N4056" s="20">
        <v>2</v>
      </c>
      <c r="O4056" s="20"/>
      <c r="P4056" s="116">
        <v>100</v>
      </c>
      <c r="Q4056" s="106"/>
      <c r="R4056" s="106"/>
      <c r="S4056" s="20"/>
      <c r="T4056" s="20"/>
      <c r="U4056" s="106"/>
      <c r="V4056" s="106">
        <f t="shared" si="587"/>
        <v>30000</v>
      </c>
      <c r="W4056" s="106">
        <f t="shared" si="586"/>
        <v>30000</v>
      </c>
      <c r="X4056" s="107" t="s">
        <v>35</v>
      </c>
      <c r="Y4056" s="107">
        <f>W4056</f>
        <v>30000</v>
      </c>
      <c r="Z4056" s="22">
        <v>0.02</v>
      </c>
    </row>
    <row r="4057" spans="1:26" s="5" customFormat="1" ht="27.6" customHeight="1" thickBot="1" x14ac:dyDescent="0.25">
      <c r="A4057" s="131"/>
      <c r="B4057" s="20" t="s">
        <v>339</v>
      </c>
      <c r="C4057" s="20" t="s">
        <v>838</v>
      </c>
      <c r="D4057" s="20"/>
      <c r="E4057" s="20"/>
      <c r="F4057" s="20"/>
      <c r="G4057" s="20"/>
      <c r="H4057" s="106"/>
      <c r="I4057" s="20"/>
      <c r="J4057" s="106"/>
      <c r="K4057" s="20">
        <v>2</v>
      </c>
      <c r="L4057" s="11" t="s">
        <v>33</v>
      </c>
      <c r="M4057" s="20" t="s">
        <v>37</v>
      </c>
      <c r="N4057" s="20">
        <v>2</v>
      </c>
      <c r="O4057" s="20">
        <v>72</v>
      </c>
      <c r="P4057" s="116">
        <v>100</v>
      </c>
      <c r="Q4057" s="106">
        <v>8450</v>
      </c>
      <c r="R4057" s="106">
        <f>O4057*Q4057</f>
        <v>608400</v>
      </c>
      <c r="S4057" s="20">
        <v>16</v>
      </c>
      <c r="T4057" s="20">
        <v>22</v>
      </c>
      <c r="U4057" s="106">
        <f>R4057*(100-T4057)%</f>
        <v>474552</v>
      </c>
      <c r="V4057" s="106">
        <f t="shared" si="587"/>
        <v>474552</v>
      </c>
      <c r="W4057" s="106">
        <f t="shared" si="586"/>
        <v>474552</v>
      </c>
      <c r="X4057" s="107">
        <v>10</v>
      </c>
      <c r="Y4057" s="107" t="s">
        <v>35</v>
      </c>
      <c r="Z4057" s="22">
        <v>0.02</v>
      </c>
    </row>
    <row r="4058" spans="1:26" s="5" customFormat="1" ht="28.5" customHeight="1" thickBot="1" x14ac:dyDescent="0.25">
      <c r="A4058" s="129">
        <v>3412</v>
      </c>
      <c r="B4058" s="20" t="s">
        <v>339</v>
      </c>
      <c r="C4058" s="20" t="s">
        <v>839</v>
      </c>
      <c r="D4058" s="20">
        <v>12</v>
      </c>
      <c r="E4058" s="20">
        <v>0</v>
      </c>
      <c r="F4058" s="20">
        <v>0</v>
      </c>
      <c r="G4058" s="20">
        <v>1</v>
      </c>
      <c r="H4058" s="106">
        <f>SUM(D4058*400)+(E4058*100)+F4058-H4059</f>
        <v>4600</v>
      </c>
      <c r="I4058" s="20">
        <v>100</v>
      </c>
      <c r="J4058" s="106">
        <f>H4058*I4058</f>
        <v>460000</v>
      </c>
      <c r="K4058" s="20">
        <v>2</v>
      </c>
      <c r="L4058" s="20"/>
      <c r="M4058" s="20"/>
      <c r="N4058" s="20">
        <v>1</v>
      </c>
      <c r="O4058" s="20"/>
      <c r="P4058" s="116">
        <v>100</v>
      </c>
      <c r="Q4058" s="106"/>
      <c r="R4058" s="106"/>
      <c r="S4058" s="20"/>
      <c r="T4058" s="20"/>
      <c r="U4058" s="106"/>
      <c r="V4058" s="106">
        <f t="shared" si="587"/>
        <v>460000</v>
      </c>
      <c r="W4058" s="106">
        <f t="shared" ref="W4058:W4072" si="588">V4058</f>
        <v>460000</v>
      </c>
      <c r="X4058" s="107" t="s">
        <v>35</v>
      </c>
      <c r="Y4058" s="107">
        <f>W4058</f>
        <v>460000</v>
      </c>
      <c r="Z4058" s="22">
        <v>0.01</v>
      </c>
    </row>
    <row r="4059" spans="1:26" s="3" customFormat="1" ht="28.5" customHeight="1" thickBot="1" x14ac:dyDescent="0.25">
      <c r="A4059" s="130"/>
      <c r="B4059" s="29" t="s">
        <v>339</v>
      </c>
      <c r="C4059" s="29" t="s">
        <v>839</v>
      </c>
      <c r="D4059" s="29"/>
      <c r="E4059" s="29"/>
      <c r="F4059" s="29"/>
      <c r="G4059" s="29">
        <f>VLOOKUP(C4059,'[2]คำนวณภาษีทั้ง อปท.'!$P:$AA,12,0)</f>
        <v>2</v>
      </c>
      <c r="H4059" s="112">
        <v>200</v>
      </c>
      <c r="I4059" s="29">
        <v>100</v>
      </c>
      <c r="J4059" s="112">
        <f>H4059*I4059</f>
        <v>20000</v>
      </c>
      <c r="K4059" s="29">
        <v>2</v>
      </c>
      <c r="L4059" s="29"/>
      <c r="M4059" s="29"/>
      <c r="N4059" s="29">
        <v>2</v>
      </c>
      <c r="O4059" s="29"/>
      <c r="P4059" s="113">
        <v>100</v>
      </c>
      <c r="Q4059" s="112"/>
      <c r="R4059" s="112"/>
      <c r="S4059" s="29"/>
      <c r="T4059" s="29"/>
      <c r="U4059" s="112"/>
      <c r="V4059" s="112">
        <f t="shared" si="587"/>
        <v>20000</v>
      </c>
      <c r="W4059" s="112">
        <f t="shared" si="588"/>
        <v>20000</v>
      </c>
      <c r="X4059" s="56" t="s">
        <v>35</v>
      </c>
      <c r="Y4059" s="56">
        <f>W4059</f>
        <v>20000</v>
      </c>
      <c r="Z4059" s="22">
        <v>0.02</v>
      </c>
    </row>
    <row r="4060" spans="1:26" s="5" customFormat="1" ht="32.450000000000003" customHeight="1" thickBot="1" x14ac:dyDescent="0.25">
      <c r="A4060" s="131"/>
      <c r="B4060" s="20" t="s">
        <v>339</v>
      </c>
      <c r="C4060" s="20" t="s">
        <v>839</v>
      </c>
      <c r="D4060" s="20"/>
      <c r="E4060" s="20"/>
      <c r="F4060" s="20"/>
      <c r="G4060" s="20"/>
      <c r="H4060" s="106"/>
      <c r="I4060" s="20"/>
      <c r="J4060" s="106"/>
      <c r="K4060" s="20">
        <v>2</v>
      </c>
      <c r="L4060" s="11" t="s">
        <v>33</v>
      </c>
      <c r="M4060" s="20" t="s">
        <v>37</v>
      </c>
      <c r="N4060" s="20">
        <v>2</v>
      </c>
      <c r="O4060" s="20">
        <v>108</v>
      </c>
      <c r="P4060" s="116">
        <v>100</v>
      </c>
      <c r="Q4060" s="106">
        <v>8450</v>
      </c>
      <c r="R4060" s="106">
        <f>O4060*Q4060</f>
        <v>912600</v>
      </c>
      <c r="S4060" s="20">
        <v>20</v>
      </c>
      <c r="T4060" s="20">
        <v>30</v>
      </c>
      <c r="U4060" s="106">
        <f>R4060*(100-T4060)%</f>
        <v>638820</v>
      </c>
      <c r="V4060" s="106">
        <f t="shared" si="587"/>
        <v>638820</v>
      </c>
      <c r="W4060" s="106">
        <f t="shared" si="588"/>
        <v>638820</v>
      </c>
      <c r="X4060" s="107">
        <v>10</v>
      </c>
      <c r="Y4060" s="107" t="s">
        <v>35</v>
      </c>
      <c r="Z4060" s="22">
        <v>0.02</v>
      </c>
    </row>
    <row r="4061" spans="1:26" s="5" customFormat="1" ht="28.5" customHeight="1" thickBot="1" x14ac:dyDescent="0.25">
      <c r="A4061" s="129">
        <v>3413</v>
      </c>
      <c r="B4061" s="20" t="s">
        <v>339</v>
      </c>
      <c r="C4061" s="20" t="s">
        <v>840</v>
      </c>
      <c r="D4061" s="20">
        <v>8</v>
      </c>
      <c r="E4061" s="20">
        <v>0</v>
      </c>
      <c r="F4061" s="20">
        <v>0</v>
      </c>
      <c r="G4061" s="20">
        <v>1</v>
      </c>
      <c r="H4061" s="106">
        <f>SUM(D4061*400)+(E4061*100)+F4061-H4062</f>
        <v>3000</v>
      </c>
      <c r="I4061" s="20">
        <v>100</v>
      </c>
      <c r="J4061" s="106">
        <f>H4061*I4061</f>
        <v>300000</v>
      </c>
      <c r="K4061" s="20">
        <v>2</v>
      </c>
      <c r="L4061" s="20"/>
      <c r="M4061" s="20"/>
      <c r="N4061" s="20">
        <v>1</v>
      </c>
      <c r="O4061" s="20"/>
      <c r="P4061" s="116">
        <v>100</v>
      </c>
      <c r="Q4061" s="106"/>
      <c r="R4061" s="106"/>
      <c r="S4061" s="20"/>
      <c r="T4061" s="20"/>
      <c r="U4061" s="106"/>
      <c r="V4061" s="106">
        <f t="shared" si="587"/>
        <v>300000</v>
      </c>
      <c r="W4061" s="106">
        <f t="shared" si="588"/>
        <v>300000</v>
      </c>
      <c r="X4061" s="107" t="s">
        <v>35</v>
      </c>
      <c r="Y4061" s="107">
        <f>W4061</f>
        <v>300000</v>
      </c>
      <c r="Z4061" s="22">
        <v>0.01</v>
      </c>
    </row>
    <row r="4062" spans="1:26" s="3" customFormat="1" ht="28.5" customHeight="1" thickBot="1" x14ac:dyDescent="0.25">
      <c r="A4062" s="130"/>
      <c r="B4062" s="29" t="s">
        <v>339</v>
      </c>
      <c r="C4062" s="29" t="s">
        <v>840</v>
      </c>
      <c r="D4062" s="29"/>
      <c r="E4062" s="29"/>
      <c r="F4062" s="29"/>
      <c r="G4062" s="29">
        <f>VLOOKUP(C4062,'[2]คำนวณภาษีทั้ง อปท.'!$P:$AA,12,0)</f>
        <v>2</v>
      </c>
      <c r="H4062" s="112">
        <v>200</v>
      </c>
      <c r="I4062" s="29">
        <v>100</v>
      </c>
      <c r="J4062" s="112">
        <f>H4062*I4062</f>
        <v>20000</v>
      </c>
      <c r="K4062" s="29">
        <v>2</v>
      </c>
      <c r="L4062" s="29"/>
      <c r="M4062" s="29"/>
      <c r="N4062" s="29">
        <v>2</v>
      </c>
      <c r="O4062" s="29"/>
      <c r="P4062" s="113">
        <v>100</v>
      </c>
      <c r="Q4062" s="112"/>
      <c r="R4062" s="112"/>
      <c r="S4062" s="29"/>
      <c r="T4062" s="29"/>
      <c r="U4062" s="112"/>
      <c r="V4062" s="112">
        <f t="shared" si="587"/>
        <v>20000</v>
      </c>
      <c r="W4062" s="112">
        <f t="shared" si="588"/>
        <v>20000</v>
      </c>
      <c r="X4062" s="56" t="s">
        <v>35</v>
      </c>
      <c r="Y4062" s="56">
        <f>W4062</f>
        <v>20000</v>
      </c>
      <c r="Z4062" s="22">
        <v>0.02</v>
      </c>
    </row>
    <row r="4063" spans="1:26" s="5" customFormat="1" ht="28.15" customHeight="1" thickBot="1" x14ac:dyDescent="0.25">
      <c r="A4063" s="131"/>
      <c r="B4063" s="20" t="s">
        <v>339</v>
      </c>
      <c r="C4063" s="20" t="s">
        <v>840</v>
      </c>
      <c r="D4063" s="20"/>
      <c r="E4063" s="20"/>
      <c r="F4063" s="20"/>
      <c r="G4063" s="20"/>
      <c r="H4063" s="106"/>
      <c r="I4063" s="20"/>
      <c r="J4063" s="106"/>
      <c r="K4063" s="20">
        <v>2</v>
      </c>
      <c r="L4063" s="11" t="s">
        <v>33</v>
      </c>
      <c r="M4063" s="20" t="s">
        <v>41</v>
      </c>
      <c r="N4063" s="20">
        <v>2</v>
      </c>
      <c r="O4063" s="20">
        <v>189</v>
      </c>
      <c r="P4063" s="116">
        <v>100</v>
      </c>
      <c r="Q4063" s="106">
        <v>8600</v>
      </c>
      <c r="R4063" s="106">
        <f>O4063*Q4063</f>
        <v>1625400</v>
      </c>
      <c r="S4063" s="20">
        <v>21</v>
      </c>
      <c r="T4063" s="20">
        <v>93</v>
      </c>
      <c r="U4063" s="106">
        <f>R4063*(100-T4063)%</f>
        <v>113778.00000000001</v>
      </c>
      <c r="V4063" s="106">
        <f t="shared" si="587"/>
        <v>113778.00000000001</v>
      </c>
      <c r="W4063" s="106">
        <f t="shared" si="588"/>
        <v>113778.00000000001</v>
      </c>
      <c r="X4063" s="107">
        <v>10</v>
      </c>
      <c r="Y4063" s="107" t="s">
        <v>35</v>
      </c>
      <c r="Z4063" s="22">
        <v>0.02</v>
      </c>
    </row>
    <row r="4064" spans="1:26" s="5" customFormat="1" ht="28.5" customHeight="1" thickBot="1" x14ac:dyDescent="0.25">
      <c r="A4064" s="129">
        <v>3414</v>
      </c>
      <c r="B4064" s="20" t="s">
        <v>339</v>
      </c>
      <c r="C4064" s="20" t="s">
        <v>841</v>
      </c>
      <c r="D4064" s="20">
        <v>0</v>
      </c>
      <c r="E4064" s="20">
        <v>1</v>
      </c>
      <c r="F4064" s="20">
        <v>0</v>
      </c>
      <c r="G4064" s="20">
        <v>1</v>
      </c>
      <c r="H4064" s="106">
        <f>SUM(D4064*400)+(E4064*100)+F4064</f>
        <v>100</v>
      </c>
      <c r="I4064" s="20">
        <v>100</v>
      </c>
      <c r="J4064" s="106">
        <f>H4064*I4064</f>
        <v>10000</v>
      </c>
      <c r="K4064" s="20">
        <v>2</v>
      </c>
      <c r="L4064" s="20"/>
      <c r="M4064" s="20"/>
      <c r="N4064" s="20">
        <v>1</v>
      </c>
      <c r="O4064" s="20"/>
      <c r="P4064" s="116">
        <v>100</v>
      </c>
      <c r="Q4064" s="106"/>
      <c r="R4064" s="106"/>
      <c r="S4064" s="20"/>
      <c r="T4064" s="20"/>
      <c r="U4064" s="106"/>
      <c r="V4064" s="106">
        <f t="shared" si="587"/>
        <v>10000</v>
      </c>
      <c r="W4064" s="106">
        <f t="shared" si="588"/>
        <v>10000</v>
      </c>
      <c r="X4064" s="107" t="s">
        <v>35</v>
      </c>
      <c r="Y4064" s="107">
        <f>W4064</f>
        <v>10000</v>
      </c>
      <c r="Z4064" s="22">
        <v>0.01</v>
      </c>
    </row>
    <row r="4065" spans="1:26" s="5" customFormat="1" ht="28.5" customHeight="1" thickBot="1" x14ac:dyDescent="0.25">
      <c r="A4065" s="130"/>
      <c r="B4065" s="20" t="s">
        <v>339</v>
      </c>
      <c r="C4065" s="20" t="s">
        <v>842</v>
      </c>
      <c r="D4065" s="20">
        <v>10</v>
      </c>
      <c r="E4065" s="20">
        <v>0</v>
      </c>
      <c r="F4065" s="20">
        <v>0</v>
      </c>
      <c r="G4065" s="20">
        <v>1</v>
      </c>
      <c r="H4065" s="106">
        <f>SUM(D4065*400)+(E4065*100)+F4065-H4066</f>
        <v>3805</v>
      </c>
      <c r="I4065" s="20">
        <v>100</v>
      </c>
      <c r="J4065" s="106">
        <f>H4065*I4065</f>
        <v>380500</v>
      </c>
      <c r="K4065" s="20">
        <v>2</v>
      </c>
      <c r="L4065" s="20"/>
      <c r="M4065" s="20"/>
      <c r="N4065" s="20">
        <v>1</v>
      </c>
      <c r="O4065" s="20"/>
      <c r="P4065" s="116">
        <v>100</v>
      </c>
      <c r="Q4065" s="106"/>
      <c r="R4065" s="106"/>
      <c r="S4065" s="20"/>
      <c r="T4065" s="20"/>
      <c r="U4065" s="106"/>
      <c r="V4065" s="106">
        <f t="shared" si="587"/>
        <v>380500</v>
      </c>
      <c r="W4065" s="106">
        <f t="shared" si="588"/>
        <v>380500</v>
      </c>
      <c r="X4065" s="107" t="s">
        <v>35</v>
      </c>
      <c r="Y4065" s="107">
        <f>W4065</f>
        <v>380500</v>
      </c>
      <c r="Z4065" s="22">
        <v>0.01</v>
      </c>
    </row>
    <row r="4066" spans="1:26" s="5" customFormat="1" ht="28.5" customHeight="1" thickBot="1" x14ac:dyDescent="0.25">
      <c r="A4066" s="130"/>
      <c r="B4066" s="20" t="s">
        <v>339</v>
      </c>
      <c r="C4066" s="20" t="s">
        <v>842</v>
      </c>
      <c r="D4066" s="20"/>
      <c r="E4066" s="20"/>
      <c r="F4066" s="20"/>
      <c r="G4066" s="20">
        <v>5</v>
      </c>
      <c r="H4066" s="106">
        <f>200-H4068</f>
        <v>195</v>
      </c>
      <c r="I4066" s="20">
        <v>100</v>
      </c>
      <c r="J4066" s="106">
        <f>H4066*I4066</f>
        <v>19500</v>
      </c>
      <c r="K4066" s="20">
        <v>2</v>
      </c>
      <c r="L4066" s="20"/>
      <c r="M4066" s="20"/>
      <c r="N4066" s="20">
        <v>5</v>
      </c>
      <c r="O4066" s="20">
        <f>O4067+O4068</f>
        <v>384</v>
      </c>
      <c r="P4066" s="116">
        <v>100</v>
      </c>
      <c r="Q4066" s="106"/>
      <c r="R4066" s="106"/>
      <c r="S4066" s="20"/>
      <c r="T4066" s="20"/>
      <c r="U4066" s="106"/>
      <c r="V4066" s="106">
        <f t="shared" si="587"/>
        <v>19500</v>
      </c>
      <c r="W4066" s="106">
        <f t="shared" si="588"/>
        <v>19500</v>
      </c>
      <c r="X4066" s="107" t="s">
        <v>35</v>
      </c>
      <c r="Y4066" s="107">
        <f>W4066</f>
        <v>19500</v>
      </c>
      <c r="Z4066" s="22">
        <v>0.02</v>
      </c>
    </row>
    <row r="4067" spans="1:26" s="5" customFormat="1" ht="29.45" customHeight="1" thickBot="1" x14ac:dyDescent="0.25">
      <c r="A4067" s="130"/>
      <c r="B4067" s="20" t="s">
        <v>339</v>
      </c>
      <c r="C4067" s="20" t="s">
        <v>842</v>
      </c>
      <c r="D4067" s="20"/>
      <c r="E4067" s="20"/>
      <c r="F4067" s="20"/>
      <c r="G4067" s="20"/>
      <c r="H4067" s="106"/>
      <c r="I4067" s="20"/>
      <c r="J4067" s="106"/>
      <c r="K4067" s="20">
        <v>2</v>
      </c>
      <c r="L4067" s="11" t="s">
        <v>33</v>
      </c>
      <c r="M4067" s="14" t="s">
        <v>34</v>
      </c>
      <c r="N4067" s="20">
        <v>2</v>
      </c>
      <c r="O4067" s="20">
        <v>364</v>
      </c>
      <c r="P4067" s="116">
        <f>O4067*100/O4066</f>
        <v>94.791666666666671</v>
      </c>
      <c r="Q4067" s="106">
        <v>8450</v>
      </c>
      <c r="R4067" s="106">
        <f>O4067*Q4067</f>
        <v>3075800</v>
      </c>
      <c r="S4067" s="20">
        <v>16</v>
      </c>
      <c r="T4067" s="20">
        <v>55</v>
      </c>
      <c r="U4067" s="106">
        <f>R4067*(100-T4067)%</f>
        <v>1384110</v>
      </c>
      <c r="V4067" s="106">
        <f t="shared" si="587"/>
        <v>1384110</v>
      </c>
      <c r="W4067" s="106">
        <f t="shared" si="588"/>
        <v>1384110</v>
      </c>
      <c r="X4067" s="107">
        <v>10</v>
      </c>
      <c r="Y4067" s="107" t="s">
        <v>35</v>
      </c>
      <c r="Z4067" s="22">
        <v>0.02</v>
      </c>
    </row>
    <row r="4068" spans="1:26" s="3" customFormat="1" ht="28.5" customHeight="1" thickBot="1" x14ac:dyDescent="0.25">
      <c r="A4068" s="131"/>
      <c r="B4068" s="29" t="s">
        <v>339</v>
      </c>
      <c r="C4068" s="29" t="s">
        <v>842</v>
      </c>
      <c r="D4068" s="29"/>
      <c r="E4068" s="29"/>
      <c r="F4068" s="29"/>
      <c r="G4068" s="29">
        <v>3</v>
      </c>
      <c r="H4068" s="112">
        <v>5</v>
      </c>
      <c r="I4068" s="29">
        <v>100</v>
      </c>
      <c r="J4068" s="112">
        <f>H4068*I4068</f>
        <v>500</v>
      </c>
      <c r="K4068" s="29">
        <v>2</v>
      </c>
      <c r="L4068" s="29" t="s">
        <v>42</v>
      </c>
      <c r="M4068" s="29" t="s">
        <v>37</v>
      </c>
      <c r="N4068" s="29">
        <v>3</v>
      </c>
      <c r="O4068" s="29">
        <v>20</v>
      </c>
      <c r="P4068" s="113">
        <f>O4068*100/O4066</f>
        <v>5.208333333333333</v>
      </c>
      <c r="Q4068" s="112">
        <v>2550</v>
      </c>
      <c r="R4068" s="112">
        <f>O4068*Q4068</f>
        <v>51000</v>
      </c>
      <c r="S4068" s="29">
        <v>11</v>
      </c>
      <c r="T4068" s="29">
        <v>12</v>
      </c>
      <c r="U4068" s="112">
        <f>R4068*(100-T4068)%</f>
        <v>44880</v>
      </c>
      <c r="V4068" s="112">
        <f t="shared" si="587"/>
        <v>45380</v>
      </c>
      <c r="W4068" s="112">
        <f t="shared" si="588"/>
        <v>45380</v>
      </c>
      <c r="X4068" s="56" t="s">
        <v>35</v>
      </c>
      <c r="Y4068" s="56">
        <f>W4068</f>
        <v>45380</v>
      </c>
      <c r="Z4068" s="22">
        <v>0.3</v>
      </c>
    </row>
    <row r="4069" spans="1:26" s="5" customFormat="1" ht="28.5" customHeight="1" thickBot="1" x14ac:dyDescent="0.25">
      <c r="A4069" s="20">
        <v>3415</v>
      </c>
      <c r="B4069" s="20" t="s">
        <v>339</v>
      </c>
      <c r="C4069" s="20" t="s">
        <v>843</v>
      </c>
      <c r="D4069" s="20">
        <v>1</v>
      </c>
      <c r="E4069" s="20">
        <v>0</v>
      </c>
      <c r="F4069" s="20">
        <v>0</v>
      </c>
      <c r="G4069" s="20">
        <v>1</v>
      </c>
      <c r="H4069" s="106">
        <f>SUM(D4069*400)+(E4069*100)+F4069</f>
        <v>400</v>
      </c>
      <c r="I4069" s="20">
        <v>100</v>
      </c>
      <c r="J4069" s="106">
        <f t="shared" si="583"/>
        <v>40000</v>
      </c>
      <c r="K4069" s="20">
        <v>2</v>
      </c>
      <c r="L4069" s="20"/>
      <c r="M4069" s="20"/>
      <c r="N4069" s="20">
        <v>1</v>
      </c>
      <c r="O4069" s="20"/>
      <c r="P4069" s="116">
        <v>100</v>
      </c>
      <c r="Q4069" s="106"/>
      <c r="R4069" s="106"/>
      <c r="S4069" s="20"/>
      <c r="T4069" s="20"/>
      <c r="U4069" s="106"/>
      <c r="V4069" s="106">
        <f t="shared" si="587"/>
        <v>40000</v>
      </c>
      <c r="W4069" s="106">
        <f t="shared" si="588"/>
        <v>40000</v>
      </c>
      <c r="X4069" s="107" t="s">
        <v>35</v>
      </c>
      <c r="Y4069" s="107">
        <f>W4069</f>
        <v>40000</v>
      </c>
      <c r="Z4069" s="22">
        <v>0.01</v>
      </c>
    </row>
    <row r="4070" spans="1:26" s="5" customFormat="1" ht="28.5" customHeight="1" thickBot="1" x14ac:dyDescent="0.25">
      <c r="A4070" s="129">
        <v>3416</v>
      </c>
      <c r="B4070" s="20" t="s">
        <v>339</v>
      </c>
      <c r="C4070" s="20" t="s">
        <v>844</v>
      </c>
      <c r="D4070" s="20">
        <v>1</v>
      </c>
      <c r="E4070" s="20">
        <v>0</v>
      </c>
      <c r="F4070" s="20">
        <v>0</v>
      </c>
      <c r="G4070" s="20">
        <v>5</v>
      </c>
      <c r="H4070" s="21">
        <f>SUM(D4070*400)+(E4070*100)+F4070-H4075-H4076</f>
        <v>388</v>
      </c>
      <c r="I4070" s="20">
        <v>100</v>
      </c>
      <c r="J4070" s="106">
        <f>H4070*I4070</f>
        <v>38800</v>
      </c>
      <c r="K4070" s="20">
        <v>2</v>
      </c>
      <c r="L4070" s="20"/>
      <c r="M4070" s="20"/>
      <c r="N4070" s="20">
        <v>5</v>
      </c>
      <c r="O4070" s="20"/>
      <c r="P4070" s="116">
        <v>100</v>
      </c>
      <c r="Q4070" s="106"/>
      <c r="R4070" s="106"/>
      <c r="S4070" s="20"/>
      <c r="T4070" s="20"/>
      <c r="U4070" s="106"/>
      <c r="V4070" s="106">
        <f t="shared" si="587"/>
        <v>38800</v>
      </c>
      <c r="W4070" s="106">
        <f t="shared" si="588"/>
        <v>38800</v>
      </c>
      <c r="X4070" s="107" t="s">
        <v>35</v>
      </c>
      <c r="Y4070" s="107">
        <f>W4070</f>
        <v>38800</v>
      </c>
      <c r="Z4070" s="22">
        <v>0.02</v>
      </c>
    </row>
    <row r="4071" spans="1:26" s="5" customFormat="1" ht="25.9" customHeight="1" thickBot="1" x14ac:dyDescent="0.25">
      <c r="A4071" s="130"/>
      <c r="B4071" s="20" t="s">
        <v>339</v>
      </c>
      <c r="C4071" s="20" t="s">
        <v>844</v>
      </c>
      <c r="D4071" s="20"/>
      <c r="E4071" s="20"/>
      <c r="F4071" s="20"/>
      <c r="G4071" s="20"/>
      <c r="H4071" s="106"/>
      <c r="I4071" s="20"/>
      <c r="J4071" s="106"/>
      <c r="K4071" s="20">
        <v>2</v>
      </c>
      <c r="L4071" s="11" t="s">
        <v>33</v>
      </c>
      <c r="M4071" s="20" t="s">
        <v>37</v>
      </c>
      <c r="N4071" s="20">
        <v>2</v>
      </c>
      <c r="O4071" s="20">
        <v>36</v>
      </c>
      <c r="P4071" s="116">
        <v>100</v>
      </c>
      <c r="Q4071" s="106">
        <v>8450</v>
      </c>
      <c r="R4071" s="106">
        <f>O4071*Q4071</f>
        <v>304200</v>
      </c>
      <c r="S4071" s="20">
        <v>10</v>
      </c>
      <c r="T4071" s="20">
        <v>10</v>
      </c>
      <c r="U4071" s="106">
        <f>R4071*(100-T4071)%</f>
        <v>273780</v>
      </c>
      <c r="V4071" s="106">
        <f t="shared" si="587"/>
        <v>273780</v>
      </c>
      <c r="W4071" s="106">
        <f t="shared" si="588"/>
        <v>273780</v>
      </c>
      <c r="X4071" s="107">
        <v>10</v>
      </c>
      <c r="Y4071" s="107" t="s">
        <v>35</v>
      </c>
      <c r="Z4071" s="22">
        <v>0.02</v>
      </c>
    </row>
    <row r="4072" spans="1:26" s="5" customFormat="1" ht="25.9" customHeight="1" thickBot="1" x14ac:dyDescent="0.25">
      <c r="A4072" s="130"/>
      <c r="B4072" s="20" t="s">
        <v>339</v>
      </c>
      <c r="C4072" s="20" t="s">
        <v>844</v>
      </c>
      <c r="D4072" s="20"/>
      <c r="E4072" s="20"/>
      <c r="F4072" s="20"/>
      <c r="G4072" s="20"/>
      <c r="H4072" s="106"/>
      <c r="I4072" s="20"/>
      <c r="J4072" s="106"/>
      <c r="K4072" s="20">
        <v>2</v>
      </c>
      <c r="L4072" s="11" t="s">
        <v>33</v>
      </c>
      <c r="M4072" s="20" t="s">
        <v>37</v>
      </c>
      <c r="N4072" s="20">
        <v>2</v>
      </c>
      <c r="O4072" s="20">
        <v>72</v>
      </c>
      <c r="P4072" s="116">
        <v>100</v>
      </c>
      <c r="Q4072" s="106">
        <v>8450</v>
      </c>
      <c r="R4072" s="106">
        <f>O4072*Q4072</f>
        <v>608400</v>
      </c>
      <c r="S4072" s="20">
        <v>7</v>
      </c>
      <c r="T4072" s="20">
        <v>7</v>
      </c>
      <c r="U4072" s="106">
        <f>R4072*(100-T4072)%</f>
        <v>565812</v>
      </c>
      <c r="V4072" s="106">
        <f t="shared" si="587"/>
        <v>565812</v>
      </c>
      <c r="W4072" s="106">
        <f t="shared" si="588"/>
        <v>565812</v>
      </c>
      <c r="X4072" s="107">
        <v>10</v>
      </c>
      <c r="Y4072" s="107" t="s">
        <v>35</v>
      </c>
      <c r="Z4072" s="22">
        <v>0.02</v>
      </c>
    </row>
    <row r="4073" spans="1:26" s="5" customFormat="1" ht="25.9" customHeight="1" thickBot="1" x14ac:dyDescent="0.25">
      <c r="A4073" s="130"/>
      <c r="B4073" s="20" t="s">
        <v>339</v>
      </c>
      <c r="C4073" s="20" t="s">
        <v>844</v>
      </c>
      <c r="D4073" s="20"/>
      <c r="E4073" s="20"/>
      <c r="F4073" s="20"/>
      <c r="G4073" s="20"/>
      <c r="H4073" s="106"/>
      <c r="I4073" s="20"/>
      <c r="J4073" s="106"/>
      <c r="K4073" s="20">
        <v>2</v>
      </c>
      <c r="L4073" s="11" t="s">
        <v>33</v>
      </c>
      <c r="M4073" s="20" t="s">
        <v>37</v>
      </c>
      <c r="N4073" s="20">
        <v>5</v>
      </c>
      <c r="O4073" s="20">
        <f>O4074</f>
        <v>67</v>
      </c>
      <c r="P4073" s="116">
        <v>100</v>
      </c>
      <c r="Q4073" s="106"/>
      <c r="R4073" s="106"/>
      <c r="S4073" s="20"/>
      <c r="T4073" s="20"/>
      <c r="U4073" s="106"/>
      <c r="V4073" s="106"/>
      <c r="W4073" s="106"/>
      <c r="X4073" s="107"/>
      <c r="Y4073" s="107"/>
      <c r="Z4073" s="22"/>
    </row>
    <row r="4074" spans="1:26" s="5" customFormat="1" ht="34.9" customHeight="1" thickBot="1" x14ac:dyDescent="0.25">
      <c r="A4074" s="130"/>
      <c r="B4074" s="20" t="s">
        <v>339</v>
      </c>
      <c r="C4074" s="20" t="s">
        <v>844</v>
      </c>
      <c r="D4074" s="20"/>
      <c r="E4074" s="20"/>
      <c r="F4074" s="20"/>
      <c r="G4074" s="20"/>
      <c r="H4074" s="106"/>
      <c r="I4074" s="20"/>
      <c r="J4074" s="106"/>
      <c r="K4074" s="20">
        <v>2</v>
      </c>
      <c r="L4074" s="11"/>
      <c r="M4074" s="20"/>
      <c r="N4074" s="20">
        <v>2</v>
      </c>
      <c r="O4074" s="20">
        <v>67</v>
      </c>
      <c r="P4074" s="116">
        <f>O4074*100/O4073</f>
        <v>100</v>
      </c>
      <c r="Q4074" s="106">
        <v>8450</v>
      </c>
      <c r="R4074" s="106">
        <f>O4074*Q4074</f>
        <v>566150</v>
      </c>
      <c r="S4074" s="20">
        <v>26</v>
      </c>
      <c r="T4074" s="20">
        <v>40</v>
      </c>
      <c r="U4074" s="106">
        <f>R4074*(100-T4074)%</f>
        <v>339690</v>
      </c>
      <c r="V4074" s="106">
        <f>U4074+J4074</f>
        <v>339690</v>
      </c>
      <c r="W4074" s="106">
        <f>V4074</f>
        <v>339690</v>
      </c>
      <c r="X4074" s="107">
        <v>10</v>
      </c>
      <c r="Y4074" s="107" t="s">
        <v>35</v>
      </c>
      <c r="Z4074" s="22">
        <v>0.02</v>
      </c>
    </row>
    <row r="4075" spans="1:26" s="3" customFormat="1" ht="26.45" customHeight="1" thickBot="1" x14ac:dyDescent="0.25">
      <c r="A4075" s="130"/>
      <c r="B4075" s="29" t="s">
        <v>339</v>
      </c>
      <c r="C4075" s="29" t="s">
        <v>844</v>
      </c>
      <c r="D4075" s="29"/>
      <c r="E4075" s="29"/>
      <c r="F4075" s="29"/>
      <c r="G4075" s="29">
        <v>2</v>
      </c>
      <c r="H4075" s="121">
        <v>12</v>
      </c>
      <c r="I4075" s="29">
        <v>100</v>
      </c>
      <c r="J4075" s="112">
        <f>H4075*I4075</f>
        <v>1200</v>
      </c>
      <c r="K4075" s="29">
        <v>2</v>
      </c>
      <c r="L4075" s="11" t="s">
        <v>33</v>
      </c>
      <c r="M4075" s="20" t="s">
        <v>37</v>
      </c>
      <c r="N4075" s="29">
        <v>2</v>
      </c>
      <c r="O4075" s="29">
        <v>48</v>
      </c>
      <c r="P4075" s="116">
        <f>100-P4076</f>
        <v>75</v>
      </c>
      <c r="Q4075" s="112">
        <v>8450</v>
      </c>
      <c r="R4075" s="112">
        <f>O4075*Q4075</f>
        <v>405600</v>
      </c>
      <c r="S4075" s="29">
        <v>8</v>
      </c>
      <c r="T4075" s="29">
        <v>8</v>
      </c>
      <c r="U4075" s="112">
        <f>R4075*(100-T4075)%</f>
        <v>373152</v>
      </c>
      <c r="V4075" s="112">
        <f>U4075+J4075</f>
        <v>374352</v>
      </c>
      <c r="W4075" s="112">
        <f>V4075</f>
        <v>374352</v>
      </c>
      <c r="X4075" s="56">
        <v>10</v>
      </c>
      <c r="Y4075" s="56"/>
      <c r="Z4075" s="22">
        <v>0.02</v>
      </c>
    </row>
    <row r="4076" spans="1:26" s="3" customFormat="1" ht="28.5" customHeight="1" thickBot="1" x14ac:dyDescent="0.25">
      <c r="A4076" s="131"/>
      <c r="B4076" s="29" t="s">
        <v>339</v>
      </c>
      <c r="C4076" s="29" t="s">
        <v>844</v>
      </c>
      <c r="D4076" s="29"/>
      <c r="E4076" s="29"/>
      <c r="F4076" s="29"/>
      <c r="G4076" s="29"/>
      <c r="H4076" s="121"/>
      <c r="I4076" s="29"/>
      <c r="J4076" s="29"/>
      <c r="K4076" s="29">
        <v>3</v>
      </c>
      <c r="L4076" s="29" t="s">
        <v>42</v>
      </c>
      <c r="M4076" s="29" t="s">
        <v>37</v>
      </c>
      <c r="N4076" s="29">
        <v>2</v>
      </c>
      <c r="O4076" s="29">
        <v>12</v>
      </c>
      <c r="P4076" s="113">
        <f>O4076*100/O4075</f>
        <v>25</v>
      </c>
      <c r="Q4076" s="112">
        <v>2550</v>
      </c>
      <c r="R4076" s="112">
        <f>O4076*Q4076</f>
        <v>30600</v>
      </c>
      <c r="S4076" s="29">
        <v>8</v>
      </c>
      <c r="T4076" s="29">
        <v>8</v>
      </c>
      <c r="U4076" s="112">
        <f>R4076*(100-T4076)%</f>
        <v>28152</v>
      </c>
      <c r="V4076" s="112">
        <f>U4076+J4076</f>
        <v>28152</v>
      </c>
      <c r="W4076" s="112">
        <f>V4076</f>
        <v>28152</v>
      </c>
      <c r="X4076" s="56">
        <v>10</v>
      </c>
      <c r="Y4076" s="56"/>
      <c r="Z4076" s="22">
        <v>0.02</v>
      </c>
    </row>
    <row r="4077" spans="1:26" s="5" customFormat="1" ht="28.5" customHeight="1" thickBot="1" x14ac:dyDescent="0.25">
      <c r="A4077" s="20">
        <v>3417</v>
      </c>
      <c r="B4077" s="20" t="s">
        <v>339</v>
      </c>
      <c r="C4077" s="20" t="s">
        <v>845</v>
      </c>
      <c r="D4077" s="20">
        <v>5</v>
      </c>
      <c r="E4077" s="20">
        <v>0</v>
      </c>
      <c r="F4077" s="20">
        <v>0</v>
      </c>
      <c r="G4077" s="20">
        <v>1</v>
      </c>
      <c r="H4077" s="106">
        <f t="shared" si="580"/>
        <v>2000</v>
      </c>
      <c r="I4077" s="20">
        <v>100</v>
      </c>
      <c r="J4077" s="106">
        <f t="shared" si="583"/>
        <v>200000</v>
      </c>
      <c r="K4077" s="20">
        <v>2</v>
      </c>
      <c r="L4077" s="20"/>
      <c r="M4077" s="20"/>
      <c r="N4077" s="20">
        <v>1</v>
      </c>
      <c r="O4077" s="20"/>
      <c r="P4077" s="116">
        <v>100</v>
      </c>
      <c r="Q4077" s="106"/>
      <c r="R4077" s="106"/>
      <c r="S4077" s="20"/>
      <c r="T4077" s="20"/>
      <c r="U4077" s="106"/>
      <c r="V4077" s="106">
        <f t="shared" si="587"/>
        <v>200000</v>
      </c>
      <c r="W4077" s="106">
        <f t="shared" ref="W4077:W4097" si="589">V4077</f>
        <v>200000</v>
      </c>
      <c r="X4077" s="107" t="s">
        <v>35</v>
      </c>
      <c r="Y4077" s="107">
        <f t="shared" si="584"/>
        <v>200000</v>
      </c>
      <c r="Z4077" s="22">
        <v>0.01</v>
      </c>
    </row>
    <row r="4078" spans="1:26" s="5" customFormat="1" ht="28.5" customHeight="1" thickBot="1" x14ac:dyDescent="0.25">
      <c r="A4078" s="20">
        <v>3418</v>
      </c>
      <c r="B4078" s="20" t="s">
        <v>339</v>
      </c>
      <c r="C4078" s="20" t="s">
        <v>846</v>
      </c>
      <c r="D4078" s="20">
        <v>0</v>
      </c>
      <c r="E4078" s="20">
        <v>2</v>
      </c>
      <c r="F4078" s="20">
        <v>0</v>
      </c>
      <c r="G4078" s="20">
        <v>1</v>
      </c>
      <c r="H4078" s="106">
        <f t="shared" si="580"/>
        <v>200</v>
      </c>
      <c r="I4078" s="20">
        <v>100</v>
      </c>
      <c r="J4078" s="106">
        <f t="shared" si="583"/>
        <v>20000</v>
      </c>
      <c r="K4078" s="20">
        <v>2</v>
      </c>
      <c r="L4078" s="20"/>
      <c r="M4078" s="20"/>
      <c r="N4078" s="20">
        <v>1</v>
      </c>
      <c r="O4078" s="20"/>
      <c r="P4078" s="116">
        <v>100</v>
      </c>
      <c r="Q4078" s="106"/>
      <c r="R4078" s="106"/>
      <c r="S4078" s="20"/>
      <c r="T4078" s="20"/>
      <c r="U4078" s="106"/>
      <c r="V4078" s="106">
        <f t="shared" si="587"/>
        <v>20000</v>
      </c>
      <c r="W4078" s="106">
        <f t="shared" si="589"/>
        <v>20000</v>
      </c>
      <c r="X4078" s="107" t="s">
        <v>35</v>
      </c>
      <c r="Y4078" s="107">
        <f t="shared" si="584"/>
        <v>20000</v>
      </c>
      <c r="Z4078" s="22">
        <v>0.01</v>
      </c>
    </row>
    <row r="4079" spans="1:26" s="5" customFormat="1" ht="28.5" customHeight="1" thickBot="1" x14ac:dyDescent="0.25">
      <c r="A4079" s="20">
        <v>3419</v>
      </c>
      <c r="B4079" s="20" t="s">
        <v>339</v>
      </c>
      <c r="C4079" s="20" t="s">
        <v>847</v>
      </c>
      <c r="D4079" s="20">
        <v>0</v>
      </c>
      <c r="E4079" s="20">
        <v>2</v>
      </c>
      <c r="F4079" s="20">
        <v>0</v>
      </c>
      <c r="G4079" s="20">
        <v>1</v>
      </c>
      <c r="H4079" s="106">
        <f t="shared" si="580"/>
        <v>200</v>
      </c>
      <c r="I4079" s="20">
        <v>100</v>
      </c>
      <c r="J4079" s="106">
        <f t="shared" si="583"/>
        <v>20000</v>
      </c>
      <c r="K4079" s="20">
        <v>2</v>
      </c>
      <c r="L4079" s="20"/>
      <c r="M4079" s="20"/>
      <c r="N4079" s="20">
        <v>1</v>
      </c>
      <c r="O4079" s="20"/>
      <c r="P4079" s="116">
        <v>100</v>
      </c>
      <c r="Q4079" s="106"/>
      <c r="R4079" s="106"/>
      <c r="S4079" s="20"/>
      <c r="T4079" s="20"/>
      <c r="U4079" s="106"/>
      <c r="V4079" s="106">
        <f t="shared" si="587"/>
        <v>20000</v>
      </c>
      <c r="W4079" s="106">
        <f t="shared" si="589"/>
        <v>20000</v>
      </c>
      <c r="X4079" s="107" t="s">
        <v>35</v>
      </c>
      <c r="Y4079" s="107">
        <f t="shared" si="584"/>
        <v>20000</v>
      </c>
      <c r="Z4079" s="22">
        <v>0.01</v>
      </c>
    </row>
    <row r="4080" spans="1:26" s="5" customFormat="1" ht="28.5" customHeight="1" thickBot="1" x14ac:dyDescent="0.25">
      <c r="A4080" s="20">
        <v>3420</v>
      </c>
      <c r="B4080" s="20" t="s">
        <v>339</v>
      </c>
      <c r="C4080" s="20" t="s">
        <v>848</v>
      </c>
      <c r="D4080" s="20">
        <v>0</v>
      </c>
      <c r="E4080" s="20">
        <v>3</v>
      </c>
      <c r="F4080" s="20">
        <v>0</v>
      </c>
      <c r="G4080" s="20">
        <v>1</v>
      </c>
      <c r="H4080" s="106">
        <f t="shared" si="580"/>
        <v>300</v>
      </c>
      <c r="I4080" s="20">
        <v>100</v>
      </c>
      <c r="J4080" s="106">
        <f t="shared" si="583"/>
        <v>30000</v>
      </c>
      <c r="K4080" s="20">
        <v>2</v>
      </c>
      <c r="L4080" s="20"/>
      <c r="M4080" s="20"/>
      <c r="N4080" s="20">
        <v>1</v>
      </c>
      <c r="O4080" s="20"/>
      <c r="P4080" s="116">
        <v>100</v>
      </c>
      <c r="Q4080" s="106"/>
      <c r="R4080" s="106"/>
      <c r="S4080" s="20"/>
      <c r="T4080" s="20"/>
      <c r="U4080" s="106"/>
      <c r="V4080" s="106">
        <f t="shared" si="587"/>
        <v>30000</v>
      </c>
      <c r="W4080" s="106">
        <f t="shared" si="589"/>
        <v>30000</v>
      </c>
      <c r="X4080" s="107" t="s">
        <v>35</v>
      </c>
      <c r="Y4080" s="107">
        <f t="shared" si="584"/>
        <v>30000</v>
      </c>
      <c r="Z4080" s="22">
        <v>0.01</v>
      </c>
    </row>
    <row r="4081" spans="1:26" s="5" customFormat="1" ht="28.5" customHeight="1" thickBot="1" x14ac:dyDescent="0.25">
      <c r="A4081" s="20">
        <v>3421</v>
      </c>
      <c r="B4081" s="20" t="s">
        <v>339</v>
      </c>
      <c r="C4081" s="20" t="s">
        <v>849</v>
      </c>
      <c r="D4081" s="20">
        <v>0</v>
      </c>
      <c r="E4081" s="20">
        <v>3</v>
      </c>
      <c r="F4081" s="20">
        <v>0</v>
      </c>
      <c r="G4081" s="20">
        <v>1</v>
      </c>
      <c r="H4081" s="106">
        <f t="shared" si="580"/>
        <v>300</v>
      </c>
      <c r="I4081" s="20">
        <v>100</v>
      </c>
      <c r="J4081" s="106">
        <f t="shared" si="583"/>
        <v>30000</v>
      </c>
      <c r="K4081" s="20">
        <v>2</v>
      </c>
      <c r="L4081" s="20"/>
      <c r="M4081" s="20"/>
      <c r="N4081" s="20">
        <v>1</v>
      </c>
      <c r="O4081" s="20"/>
      <c r="P4081" s="116">
        <v>100</v>
      </c>
      <c r="Q4081" s="106"/>
      <c r="R4081" s="106"/>
      <c r="S4081" s="20"/>
      <c r="T4081" s="20"/>
      <c r="U4081" s="106"/>
      <c r="V4081" s="106">
        <f t="shared" si="587"/>
        <v>30000</v>
      </c>
      <c r="W4081" s="106">
        <f t="shared" si="589"/>
        <v>30000</v>
      </c>
      <c r="X4081" s="107" t="s">
        <v>35</v>
      </c>
      <c r="Y4081" s="107">
        <f t="shared" si="584"/>
        <v>30000</v>
      </c>
      <c r="Z4081" s="22">
        <v>0.01</v>
      </c>
    </row>
    <row r="4082" spans="1:26" s="5" customFormat="1" ht="28.5" customHeight="1" thickBot="1" x14ac:dyDescent="0.25">
      <c r="A4082" s="20">
        <v>3422</v>
      </c>
      <c r="B4082" s="20" t="s">
        <v>339</v>
      </c>
      <c r="C4082" s="20" t="s">
        <v>850</v>
      </c>
      <c r="D4082" s="20">
        <v>0</v>
      </c>
      <c r="E4082" s="20">
        <v>3</v>
      </c>
      <c r="F4082" s="20">
        <v>0</v>
      </c>
      <c r="G4082" s="20">
        <v>1</v>
      </c>
      <c r="H4082" s="106">
        <f t="shared" si="580"/>
        <v>300</v>
      </c>
      <c r="I4082" s="20">
        <v>100</v>
      </c>
      <c r="J4082" s="106">
        <f t="shared" si="583"/>
        <v>30000</v>
      </c>
      <c r="K4082" s="20">
        <v>2</v>
      </c>
      <c r="L4082" s="20"/>
      <c r="M4082" s="20"/>
      <c r="N4082" s="20">
        <v>1</v>
      </c>
      <c r="O4082" s="20"/>
      <c r="P4082" s="116">
        <v>100</v>
      </c>
      <c r="Q4082" s="106"/>
      <c r="R4082" s="106"/>
      <c r="S4082" s="20"/>
      <c r="T4082" s="20"/>
      <c r="U4082" s="106"/>
      <c r="V4082" s="106">
        <f t="shared" si="587"/>
        <v>30000</v>
      </c>
      <c r="W4082" s="106">
        <f t="shared" si="589"/>
        <v>30000</v>
      </c>
      <c r="X4082" s="107" t="s">
        <v>35</v>
      </c>
      <c r="Y4082" s="107">
        <f t="shared" si="584"/>
        <v>30000</v>
      </c>
      <c r="Z4082" s="22">
        <v>0.01</v>
      </c>
    </row>
    <row r="4083" spans="1:26" s="5" customFormat="1" ht="28.5" customHeight="1" thickBot="1" x14ac:dyDescent="0.25">
      <c r="A4083" s="20">
        <v>3423</v>
      </c>
      <c r="B4083" s="20" t="s">
        <v>339</v>
      </c>
      <c r="C4083" s="20" t="s">
        <v>851</v>
      </c>
      <c r="D4083" s="20">
        <v>0</v>
      </c>
      <c r="E4083" s="20">
        <v>3</v>
      </c>
      <c r="F4083" s="20">
        <v>0</v>
      </c>
      <c r="G4083" s="20">
        <v>1</v>
      </c>
      <c r="H4083" s="106">
        <f>SUM(D4083*400)+(E4083*100)+F4083</f>
        <v>300</v>
      </c>
      <c r="I4083" s="20">
        <v>100</v>
      </c>
      <c r="J4083" s="106">
        <f t="shared" si="583"/>
        <v>30000</v>
      </c>
      <c r="K4083" s="20">
        <v>2</v>
      </c>
      <c r="L4083" s="20"/>
      <c r="M4083" s="20"/>
      <c r="N4083" s="20">
        <v>1</v>
      </c>
      <c r="O4083" s="20"/>
      <c r="P4083" s="116">
        <v>100</v>
      </c>
      <c r="Q4083" s="106"/>
      <c r="R4083" s="106"/>
      <c r="S4083" s="20"/>
      <c r="T4083" s="20"/>
      <c r="U4083" s="106"/>
      <c r="V4083" s="106">
        <f t="shared" si="587"/>
        <v>30000</v>
      </c>
      <c r="W4083" s="106">
        <f>V4083</f>
        <v>30000</v>
      </c>
      <c r="X4083" s="107" t="s">
        <v>35</v>
      </c>
      <c r="Y4083" s="107">
        <f>W4083</f>
        <v>30000</v>
      </c>
      <c r="Z4083" s="22">
        <v>0.01</v>
      </c>
    </row>
    <row r="4084" spans="1:26" s="5" customFormat="1" ht="28.5" customHeight="1" thickBot="1" x14ac:dyDescent="0.25">
      <c r="A4084" s="20">
        <v>3424</v>
      </c>
      <c r="B4084" s="20" t="s">
        <v>339</v>
      </c>
      <c r="C4084" s="20" t="s">
        <v>852</v>
      </c>
      <c r="D4084" s="20">
        <v>7</v>
      </c>
      <c r="E4084" s="20">
        <v>0</v>
      </c>
      <c r="F4084" s="20">
        <v>0</v>
      </c>
      <c r="G4084" s="20">
        <v>1</v>
      </c>
      <c r="H4084" s="106">
        <f t="shared" si="580"/>
        <v>2800</v>
      </c>
      <c r="I4084" s="20">
        <v>100</v>
      </c>
      <c r="J4084" s="106">
        <f t="shared" si="583"/>
        <v>280000</v>
      </c>
      <c r="K4084" s="20">
        <v>2</v>
      </c>
      <c r="L4084" s="20"/>
      <c r="M4084" s="20"/>
      <c r="N4084" s="20">
        <v>1</v>
      </c>
      <c r="O4084" s="20"/>
      <c r="P4084" s="116">
        <v>100</v>
      </c>
      <c r="Q4084" s="106"/>
      <c r="R4084" s="106"/>
      <c r="S4084" s="20"/>
      <c r="T4084" s="20"/>
      <c r="U4084" s="106"/>
      <c r="V4084" s="106">
        <f t="shared" si="587"/>
        <v>280000</v>
      </c>
      <c r="W4084" s="106">
        <f t="shared" si="589"/>
        <v>280000</v>
      </c>
      <c r="X4084" s="107" t="s">
        <v>35</v>
      </c>
      <c r="Y4084" s="107">
        <f t="shared" si="584"/>
        <v>280000</v>
      </c>
      <c r="Z4084" s="22">
        <v>0.01</v>
      </c>
    </row>
    <row r="4085" spans="1:26" s="5" customFormat="1" ht="28.5" customHeight="1" thickBot="1" x14ac:dyDescent="0.25">
      <c r="A4085" s="20">
        <v>3425</v>
      </c>
      <c r="B4085" s="20" t="s">
        <v>339</v>
      </c>
      <c r="C4085" s="20" t="s">
        <v>853</v>
      </c>
      <c r="D4085" s="20">
        <v>1</v>
      </c>
      <c r="E4085" s="20">
        <v>0</v>
      </c>
      <c r="F4085" s="20">
        <v>0</v>
      </c>
      <c r="G4085" s="20">
        <v>1</v>
      </c>
      <c r="H4085" s="106">
        <f>SUM(D4085*400)+(E4085*100)+F4085</f>
        <v>400</v>
      </c>
      <c r="I4085" s="20">
        <v>100</v>
      </c>
      <c r="J4085" s="106">
        <f t="shared" si="583"/>
        <v>40000</v>
      </c>
      <c r="K4085" s="20">
        <v>2</v>
      </c>
      <c r="L4085" s="20"/>
      <c r="M4085" s="20"/>
      <c r="N4085" s="20">
        <v>1</v>
      </c>
      <c r="O4085" s="20"/>
      <c r="P4085" s="116">
        <v>100</v>
      </c>
      <c r="Q4085" s="106"/>
      <c r="R4085" s="106"/>
      <c r="S4085" s="20"/>
      <c r="T4085" s="20"/>
      <c r="U4085" s="106"/>
      <c r="V4085" s="106">
        <f t="shared" si="587"/>
        <v>40000</v>
      </c>
      <c r="W4085" s="106">
        <f>V4085</f>
        <v>40000</v>
      </c>
      <c r="X4085" s="107" t="s">
        <v>35</v>
      </c>
      <c r="Y4085" s="107">
        <f>W4085</f>
        <v>40000</v>
      </c>
      <c r="Z4085" s="22">
        <v>0.01</v>
      </c>
    </row>
    <row r="4086" spans="1:26" s="5" customFormat="1" ht="28.5" customHeight="1" thickBot="1" x14ac:dyDescent="0.25">
      <c r="A4086" s="20">
        <v>3426</v>
      </c>
      <c r="B4086" s="20" t="s">
        <v>339</v>
      </c>
      <c r="C4086" s="20" t="s">
        <v>854</v>
      </c>
      <c r="D4086" s="20">
        <v>1</v>
      </c>
      <c r="E4086" s="20">
        <v>0</v>
      </c>
      <c r="F4086" s="20">
        <v>0</v>
      </c>
      <c r="G4086" s="20">
        <v>1</v>
      </c>
      <c r="H4086" s="106">
        <f t="shared" si="580"/>
        <v>400</v>
      </c>
      <c r="I4086" s="20">
        <v>100</v>
      </c>
      <c r="J4086" s="106">
        <f t="shared" si="583"/>
        <v>40000</v>
      </c>
      <c r="K4086" s="20">
        <v>2</v>
      </c>
      <c r="L4086" s="20"/>
      <c r="M4086" s="20"/>
      <c r="N4086" s="20">
        <v>1</v>
      </c>
      <c r="O4086" s="20"/>
      <c r="P4086" s="116">
        <v>100</v>
      </c>
      <c r="Q4086" s="106"/>
      <c r="R4086" s="106"/>
      <c r="S4086" s="20"/>
      <c r="T4086" s="20"/>
      <c r="U4086" s="106"/>
      <c r="V4086" s="106">
        <f t="shared" si="587"/>
        <v>40000</v>
      </c>
      <c r="W4086" s="106">
        <f t="shared" si="589"/>
        <v>40000</v>
      </c>
      <c r="X4086" s="107" t="s">
        <v>35</v>
      </c>
      <c r="Y4086" s="107">
        <f t="shared" si="584"/>
        <v>40000</v>
      </c>
      <c r="Z4086" s="22">
        <v>0.01</v>
      </c>
    </row>
    <row r="4087" spans="1:26" s="5" customFormat="1" ht="28.5" customHeight="1" thickBot="1" x14ac:dyDescent="0.25">
      <c r="A4087" s="20">
        <v>3427</v>
      </c>
      <c r="B4087" s="20" t="s">
        <v>339</v>
      </c>
      <c r="C4087" s="20" t="s">
        <v>855</v>
      </c>
      <c r="D4087" s="20">
        <v>2</v>
      </c>
      <c r="E4087" s="20">
        <v>0</v>
      </c>
      <c r="F4087" s="20">
        <v>0</v>
      </c>
      <c r="G4087" s="20">
        <v>1</v>
      </c>
      <c r="H4087" s="106">
        <f t="shared" si="580"/>
        <v>800</v>
      </c>
      <c r="I4087" s="20">
        <v>100</v>
      </c>
      <c r="J4087" s="106">
        <f t="shared" si="583"/>
        <v>80000</v>
      </c>
      <c r="K4087" s="20">
        <v>2</v>
      </c>
      <c r="L4087" s="20"/>
      <c r="M4087" s="20"/>
      <c r="N4087" s="20">
        <v>1</v>
      </c>
      <c r="O4087" s="20"/>
      <c r="P4087" s="116">
        <v>100</v>
      </c>
      <c r="Q4087" s="106"/>
      <c r="R4087" s="106"/>
      <c r="S4087" s="20"/>
      <c r="T4087" s="20"/>
      <c r="U4087" s="106"/>
      <c r="V4087" s="106">
        <f t="shared" si="587"/>
        <v>80000</v>
      </c>
      <c r="W4087" s="106">
        <f t="shared" si="589"/>
        <v>80000</v>
      </c>
      <c r="X4087" s="107" t="s">
        <v>35</v>
      </c>
      <c r="Y4087" s="107">
        <f t="shared" si="584"/>
        <v>80000</v>
      </c>
      <c r="Z4087" s="22">
        <v>0.01</v>
      </c>
    </row>
    <row r="4088" spans="1:26" s="3" customFormat="1" ht="28.5" customHeight="1" thickBot="1" x14ac:dyDescent="0.25">
      <c r="A4088" s="129">
        <v>3428</v>
      </c>
      <c r="B4088" s="29" t="s">
        <v>339</v>
      </c>
      <c r="C4088" s="29" t="s">
        <v>856</v>
      </c>
      <c r="D4088" s="29">
        <v>0</v>
      </c>
      <c r="E4088" s="29">
        <v>1</v>
      </c>
      <c r="F4088" s="29">
        <v>0</v>
      </c>
      <c r="G4088" s="29">
        <f>VLOOKUP(C4088,'[2]คำนวณภาษีทั้ง อปท.'!$P:$AA,12,0)</f>
        <v>2</v>
      </c>
      <c r="H4088" s="112">
        <f>SUM(D4088*400)+(E4088*100)+F4088</f>
        <v>100</v>
      </c>
      <c r="I4088" s="29">
        <v>100</v>
      </c>
      <c r="J4088" s="112">
        <f>H4088*I4088</f>
        <v>10000</v>
      </c>
      <c r="K4088" s="29">
        <v>2</v>
      </c>
      <c r="L4088" s="29"/>
      <c r="M4088" s="29"/>
      <c r="N4088" s="29">
        <v>2</v>
      </c>
      <c r="O4088" s="29"/>
      <c r="P4088" s="113">
        <v>100</v>
      </c>
      <c r="Q4088" s="112"/>
      <c r="R4088" s="112"/>
      <c r="S4088" s="29"/>
      <c r="T4088" s="29"/>
      <c r="U4088" s="112"/>
      <c r="V4088" s="112">
        <f>U4088+J4088</f>
        <v>10000</v>
      </c>
      <c r="W4088" s="112">
        <f>V4088</f>
        <v>10000</v>
      </c>
      <c r="X4088" s="56" t="s">
        <v>35</v>
      </c>
      <c r="Y4088" s="56">
        <f>W4088</f>
        <v>10000</v>
      </c>
      <c r="Z4088" s="22">
        <v>0.02</v>
      </c>
    </row>
    <row r="4089" spans="1:26" s="5" customFormat="1" ht="24.75" thickBot="1" x14ac:dyDescent="0.25">
      <c r="A4089" s="131"/>
      <c r="B4089" s="20" t="s">
        <v>339</v>
      </c>
      <c r="C4089" s="20" t="s">
        <v>856</v>
      </c>
      <c r="D4089" s="20"/>
      <c r="E4089" s="20"/>
      <c r="F4089" s="20"/>
      <c r="G4089" s="20"/>
      <c r="H4089" s="106"/>
      <c r="I4089" s="20"/>
      <c r="J4089" s="106"/>
      <c r="K4089" s="20">
        <v>2</v>
      </c>
      <c r="L4089" s="11" t="s">
        <v>33</v>
      </c>
      <c r="M4089" s="14" t="s">
        <v>34</v>
      </c>
      <c r="N4089" s="20">
        <v>2</v>
      </c>
      <c r="O4089" s="20">
        <v>252</v>
      </c>
      <c r="P4089" s="116">
        <v>100</v>
      </c>
      <c r="Q4089" s="106">
        <v>8450</v>
      </c>
      <c r="R4089" s="106">
        <f>O4089*Q4089</f>
        <v>2129400</v>
      </c>
      <c r="S4089" s="20">
        <v>26</v>
      </c>
      <c r="T4089" s="20">
        <v>85</v>
      </c>
      <c r="U4089" s="106">
        <f>R4089*(100-T4089)%</f>
        <v>319410</v>
      </c>
      <c r="V4089" s="106">
        <f>U4089+J4089</f>
        <v>319410</v>
      </c>
      <c r="W4089" s="106">
        <f>V4089</f>
        <v>319410</v>
      </c>
      <c r="X4089" s="107">
        <v>10</v>
      </c>
      <c r="Y4089" s="107" t="s">
        <v>35</v>
      </c>
      <c r="Z4089" s="22">
        <v>0.02</v>
      </c>
    </row>
    <row r="4090" spans="1:26" s="5" customFormat="1" ht="28.5" customHeight="1" thickBot="1" x14ac:dyDescent="0.25">
      <c r="A4090" s="20">
        <v>3429</v>
      </c>
      <c r="B4090" s="20" t="s">
        <v>339</v>
      </c>
      <c r="C4090" s="20" t="s">
        <v>857</v>
      </c>
      <c r="D4090" s="20">
        <v>3</v>
      </c>
      <c r="E4090" s="20">
        <v>0</v>
      </c>
      <c r="F4090" s="20">
        <v>0</v>
      </c>
      <c r="G4090" s="20">
        <v>1</v>
      </c>
      <c r="H4090" s="106">
        <f>SUM(D4090*400)+(E4090*100)+F4090</f>
        <v>1200</v>
      </c>
      <c r="I4090" s="20">
        <v>100</v>
      </c>
      <c r="J4090" s="106">
        <f t="shared" si="583"/>
        <v>120000</v>
      </c>
      <c r="K4090" s="20">
        <v>2</v>
      </c>
      <c r="L4090" s="20"/>
      <c r="M4090" s="20"/>
      <c r="N4090" s="20">
        <v>1</v>
      </c>
      <c r="O4090" s="20"/>
      <c r="P4090" s="116">
        <v>100</v>
      </c>
      <c r="Q4090" s="106"/>
      <c r="R4090" s="106"/>
      <c r="S4090" s="20"/>
      <c r="T4090" s="20"/>
      <c r="U4090" s="106"/>
      <c r="V4090" s="106">
        <f t="shared" si="587"/>
        <v>120000</v>
      </c>
      <c r="W4090" s="106">
        <f>V4090</f>
        <v>120000</v>
      </c>
      <c r="X4090" s="107" t="s">
        <v>35</v>
      </c>
      <c r="Y4090" s="107">
        <f>W4090</f>
        <v>120000</v>
      </c>
      <c r="Z4090" s="22">
        <v>0.01</v>
      </c>
    </row>
    <row r="4091" spans="1:26" s="5" customFormat="1" ht="28.5" customHeight="1" thickBot="1" x14ac:dyDescent="0.25">
      <c r="A4091" s="129">
        <v>3430</v>
      </c>
      <c r="B4091" s="20" t="s">
        <v>339</v>
      </c>
      <c r="C4091" s="20" t="s">
        <v>858</v>
      </c>
      <c r="D4091" s="20">
        <v>5</v>
      </c>
      <c r="E4091" s="20">
        <v>0</v>
      </c>
      <c r="F4091" s="20">
        <v>0</v>
      </c>
      <c r="G4091" s="20">
        <v>1</v>
      </c>
      <c r="H4091" s="106">
        <f>SUM(D4091*400)+(E4091*100)+F4091-H4092</f>
        <v>1800</v>
      </c>
      <c r="I4091" s="20">
        <v>100</v>
      </c>
      <c r="J4091" s="106">
        <f>H4091*I4091</f>
        <v>180000</v>
      </c>
      <c r="K4091" s="20">
        <v>2</v>
      </c>
      <c r="L4091" s="20"/>
      <c r="M4091" s="20"/>
      <c r="N4091" s="20">
        <v>1</v>
      </c>
      <c r="O4091" s="20"/>
      <c r="P4091" s="116">
        <v>100</v>
      </c>
      <c r="Q4091" s="106"/>
      <c r="R4091" s="106"/>
      <c r="S4091" s="20"/>
      <c r="T4091" s="20"/>
      <c r="U4091" s="106"/>
      <c r="V4091" s="106">
        <f>U4091+J4091</f>
        <v>180000</v>
      </c>
      <c r="W4091" s="106">
        <f t="shared" ref="W4091:W4094" si="590">V4091</f>
        <v>180000</v>
      </c>
      <c r="X4091" s="107" t="s">
        <v>35</v>
      </c>
      <c r="Y4091" s="107">
        <f>W4091</f>
        <v>180000</v>
      </c>
      <c r="Z4091" s="22">
        <v>0.01</v>
      </c>
    </row>
    <row r="4092" spans="1:26" s="3" customFormat="1" ht="28.5" customHeight="1" thickBot="1" x14ac:dyDescent="0.25">
      <c r="A4092" s="130"/>
      <c r="B4092" s="29" t="s">
        <v>339</v>
      </c>
      <c r="C4092" s="29" t="s">
        <v>858</v>
      </c>
      <c r="D4092" s="29"/>
      <c r="E4092" s="29"/>
      <c r="F4092" s="29"/>
      <c r="G4092" s="29">
        <f>VLOOKUP(C4092,'[2]คำนวณภาษีทั้ง อปท.'!$P:$AA,12,0)</f>
        <v>2</v>
      </c>
      <c r="H4092" s="112">
        <v>200</v>
      </c>
      <c r="I4092" s="29">
        <v>100</v>
      </c>
      <c r="J4092" s="112">
        <f>H4092*I4092</f>
        <v>20000</v>
      </c>
      <c r="K4092" s="29">
        <v>2</v>
      </c>
      <c r="L4092" s="29"/>
      <c r="M4092" s="29"/>
      <c r="N4092" s="29">
        <v>2</v>
      </c>
      <c r="O4092" s="29"/>
      <c r="P4092" s="113">
        <v>100</v>
      </c>
      <c r="Q4092" s="112"/>
      <c r="R4092" s="112"/>
      <c r="S4092" s="29"/>
      <c r="T4092" s="29"/>
      <c r="U4092" s="112"/>
      <c r="V4092" s="112">
        <f>U4092+J4092</f>
        <v>20000</v>
      </c>
      <c r="W4092" s="112">
        <f t="shared" si="590"/>
        <v>20000</v>
      </c>
      <c r="X4092" s="56" t="s">
        <v>35</v>
      </c>
      <c r="Y4092" s="56">
        <f>W4092</f>
        <v>20000</v>
      </c>
      <c r="Z4092" s="22">
        <v>0.02</v>
      </c>
    </row>
    <row r="4093" spans="1:26" s="5" customFormat="1" ht="24.75" thickBot="1" x14ac:dyDescent="0.25">
      <c r="A4093" s="130"/>
      <c r="B4093" s="20" t="s">
        <v>339</v>
      </c>
      <c r="C4093" s="20" t="s">
        <v>858</v>
      </c>
      <c r="D4093" s="20"/>
      <c r="E4093" s="20"/>
      <c r="F4093" s="20"/>
      <c r="G4093" s="20"/>
      <c r="H4093" s="106"/>
      <c r="I4093" s="20"/>
      <c r="J4093" s="106"/>
      <c r="K4093" s="20">
        <v>2</v>
      </c>
      <c r="L4093" s="11" t="s">
        <v>33</v>
      </c>
      <c r="M4093" s="14" t="s">
        <v>34</v>
      </c>
      <c r="N4093" s="20">
        <v>2</v>
      </c>
      <c r="O4093" s="20">
        <v>224</v>
      </c>
      <c r="P4093" s="116">
        <v>100</v>
      </c>
      <c r="Q4093" s="106">
        <v>8450</v>
      </c>
      <c r="R4093" s="106">
        <f>O4093*Q4093</f>
        <v>1892800</v>
      </c>
      <c r="S4093" s="20">
        <v>21</v>
      </c>
      <c r="T4093" s="20">
        <v>80</v>
      </c>
      <c r="U4093" s="106">
        <f>R4093*(100-T4093)%</f>
        <v>378560</v>
      </c>
      <c r="V4093" s="106">
        <f>U4093+J4093</f>
        <v>378560</v>
      </c>
      <c r="W4093" s="106">
        <f>V4093</f>
        <v>378560</v>
      </c>
      <c r="X4093" s="107">
        <v>10</v>
      </c>
      <c r="Y4093" s="107" t="s">
        <v>35</v>
      </c>
      <c r="Z4093" s="22">
        <v>0.02</v>
      </c>
    </row>
    <row r="4094" spans="1:26" s="5" customFormat="1" ht="24.75" thickBot="1" x14ac:dyDescent="0.25">
      <c r="A4094" s="131"/>
      <c r="B4094" s="20" t="s">
        <v>339</v>
      </c>
      <c r="C4094" s="20" t="s">
        <v>858</v>
      </c>
      <c r="D4094" s="20"/>
      <c r="E4094" s="20"/>
      <c r="F4094" s="20"/>
      <c r="G4094" s="20"/>
      <c r="H4094" s="106"/>
      <c r="I4094" s="20"/>
      <c r="J4094" s="106"/>
      <c r="K4094" s="20">
        <v>2</v>
      </c>
      <c r="L4094" s="11" t="s">
        <v>33</v>
      </c>
      <c r="M4094" s="11" t="s">
        <v>37</v>
      </c>
      <c r="N4094" s="20">
        <v>2</v>
      </c>
      <c r="O4094" s="20">
        <v>90</v>
      </c>
      <c r="P4094" s="116">
        <v>100</v>
      </c>
      <c r="Q4094" s="106">
        <v>8450</v>
      </c>
      <c r="R4094" s="106">
        <f>O4094*Q4094</f>
        <v>760500</v>
      </c>
      <c r="S4094" s="20">
        <v>16</v>
      </c>
      <c r="T4094" s="20">
        <v>22</v>
      </c>
      <c r="U4094" s="106">
        <f>R4094*(100-T4094)%</f>
        <v>593190</v>
      </c>
      <c r="V4094" s="106">
        <f>U4094+J4094</f>
        <v>593190</v>
      </c>
      <c r="W4094" s="106">
        <f t="shared" si="590"/>
        <v>593190</v>
      </c>
      <c r="X4094" s="107">
        <v>10</v>
      </c>
      <c r="Y4094" s="107" t="s">
        <v>35</v>
      </c>
      <c r="Z4094" s="22">
        <v>0.02</v>
      </c>
    </row>
    <row r="4095" spans="1:26" s="5" customFormat="1" ht="28.5" customHeight="1" thickBot="1" x14ac:dyDescent="0.25">
      <c r="A4095" s="20">
        <v>3431</v>
      </c>
      <c r="B4095" s="20" t="s">
        <v>339</v>
      </c>
      <c r="C4095" s="20" t="s">
        <v>859</v>
      </c>
      <c r="D4095" s="20">
        <v>0</v>
      </c>
      <c r="E4095" s="20">
        <v>2</v>
      </c>
      <c r="F4095" s="20">
        <v>0</v>
      </c>
      <c r="G4095" s="20">
        <v>1</v>
      </c>
      <c r="H4095" s="106">
        <f>SUM(D4095*400)+(E4095*100)+F4095</f>
        <v>200</v>
      </c>
      <c r="I4095" s="20">
        <v>100</v>
      </c>
      <c r="J4095" s="106">
        <f t="shared" si="583"/>
        <v>20000</v>
      </c>
      <c r="K4095" s="20">
        <v>2</v>
      </c>
      <c r="L4095" s="20"/>
      <c r="M4095" s="20"/>
      <c r="N4095" s="20">
        <v>1</v>
      </c>
      <c r="O4095" s="20"/>
      <c r="P4095" s="116">
        <v>100</v>
      </c>
      <c r="Q4095" s="106"/>
      <c r="R4095" s="106"/>
      <c r="S4095" s="20"/>
      <c r="T4095" s="20"/>
      <c r="U4095" s="106"/>
      <c r="V4095" s="106">
        <f t="shared" si="587"/>
        <v>20000</v>
      </c>
      <c r="W4095" s="106">
        <f>V4095</f>
        <v>20000</v>
      </c>
      <c r="X4095" s="107" t="s">
        <v>35</v>
      </c>
      <c r="Y4095" s="107">
        <f>W4095</f>
        <v>20000</v>
      </c>
      <c r="Z4095" s="22">
        <v>0.01</v>
      </c>
    </row>
    <row r="4096" spans="1:26" s="5" customFormat="1" ht="28.5" customHeight="1" thickBot="1" x14ac:dyDescent="0.25">
      <c r="A4096" s="20">
        <v>3432</v>
      </c>
      <c r="B4096" s="20" t="s">
        <v>339</v>
      </c>
      <c r="C4096" s="20" t="s">
        <v>860</v>
      </c>
      <c r="D4096" s="20">
        <v>1</v>
      </c>
      <c r="E4096" s="20">
        <v>0</v>
      </c>
      <c r="F4096" s="20">
        <v>0</v>
      </c>
      <c r="G4096" s="20">
        <v>1</v>
      </c>
      <c r="H4096" s="106">
        <f t="shared" si="580"/>
        <v>400</v>
      </c>
      <c r="I4096" s="20">
        <v>100</v>
      </c>
      <c r="J4096" s="106">
        <f t="shared" si="583"/>
        <v>40000</v>
      </c>
      <c r="K4096" s="20">
        <v>2</v>
      </c>
      <c r="L4096" s="20"/>
      <c r="M4096" s="20"/>
      <c r="N4096" s="20">
        <v>1</v>
      </c>
      <c r="O4096" s="20"/>
      <c r="P4096" s="116">
        <v>100</v>
      </c>
      <c r="Q4096" s="106"/>
      <c r="R4096" s="106"/>
      <c r="S4096" s="20"/>
      <c r="T4096" s="20"/>
      <c r="U4096" s="106"/>
      <c r="V4096" s="106">
        <f t="shared" si="587"/>
        <v>40000</v>
      </c>
      <c r="W4096" s="106">
        <f t="shared" si="589"/>
        <v>40000</v>
      </c>
      <c r="X4096" s="107" t="s">
        <v>35</v>
      </c>
      <c r="Y4096" s="107">
        <f t="shared" si="584"/>
        <v>40000</v>
      </c>
      <c r="Z4096" s="22">
        <v>0.01</v>
      </c>
    </row>
    <row r="4097" spans="1:301" s="5" customFormat="1" ht="28.5" customHeight="1" thickBot="1" x14ac:dyDescent="0.25">
      <c r="A4097" s="20">
        <v>3433</v>
      </c>
      <c r="B4097" s="20" t="s">
        <v>339</v>
      </c>
      <c r="C4097" s="20" t="s">
        <v>861</v>
      </c>
      <c r="D4097" s="20">
        <v>3</v>
      </c>
      <c r="E4097" s="20">
        <v>1</v>
      </c>
      <c r="F4097" s="20">
        <v>25</v>
      </c>
      <c r="G4097" s="20">
        <v>1</v>
      </c>
      <c r="H4097" s="106">
        <f t="shared" ref="H4097" si="591">SUM(D4097*400)+(E4097*100)+F4097</f>
        <v>1325</v>
      </c>
      <c r="I4097" s="20">
        <v>100</v>
      </c>
      <c r="J4097" s="106">
        <f t="shared" si="583"/>
        <v>132500</v>
      </c>
      <c r="K4097" s="20">
        <v>2</v>
      </c>
      <c r="L4097" s="20"/>
      <c r="M4097" s="20"/>
      <c r="N4097" s="20">
        <v>1</v>
      </c>
      <c r="O4097" s="20"/>
      <c r="P4097" s="116">
        <v>100</v>
      </c>
      <c r="Q4097" s="106"/>
      <c r="R4097" s="106"/>
      <c r="S4097" s="20"/>
      <c r="T4097" s="20"/>
      <c r="U4097" s="106"/>
      <c r="V4097" s="106">
        <f t="shared" si="587"/>
        <v>132500</v>
      </c>
      <c r="W4097" s="106">
        <f t="shared" si="589"/>
        <v>132500</v>
      </c>
      <c r="X4097" s="107" t="s">
        <v>35</v>
      </c>
      <c r="Y4097" s="107">
        <f t="shared" si="584"/>
        <v>132500</v>
      </c>
      <c r="Z4097" s="22">
        <v>0.01</v>
      </c>
    </row>
    <row r="4098" spans="1:301" x14ac:dyDescent="0.55000000000000004">
      <c r="U4098" s="126"/>
    </row>
    <row r="4100" spans="1:301" s="123" customFormat="1" x14ac:dyDescent="0.55000000000000004">
      <c r="A4100" s="4"/>
      <c r="B4100" s="4"/>
      <c r="C4100" s="4"/>
      <c r="D4100" s="4"/>
      <c r="E4100" s="4"/>
      <c r="F4100" s="4"/>
      <c r="G4100" s="108"/>
      <c r="H4100" s="122"/>
      <c r="I4100" s="108" t="s">
        <v>49</v>
      </c>
      <c r="K4100" s="4"/>
      <c r="L4100" s="4"/>
      <c r="M4100" s="4"/>
      <c r="N4100" s="4"/>
      <c r="O4100" s="124"/>
      <c r="P4100" s="125"/>
      <c r="Q4100" s="126"/>
      <c r="R4100" s="126"/>
      <c r="S4100" s="125"/>
      <c r="T4100" s="125"/>
      <c r="X4100" s="127"/>
      <c r="Y4100" s="2"/>
      <c r="Z4100" s="2"/>
      <c r="AA4100" s="4"/>
      <c r="AB4100" s="4"/>
      <c r="AC4100" s="4"/>
      <c r="AD4100" s="4"/>
      <c r="AE4100" s="4"/>
      <c r="AF4100" s="4"/>
      <c r="AG4100" s="4"/>
      <c r="AH4100" s="4"/>
      <c r="AI4100" s="4"/>
      <c r="AJ4100" s="4"/>
      <c r="AK4100" s="4"/>
      <c r="AL4100" s="4"/>
      <c r="AM4100" s="4"/>
      <c r="AN4100" s="4"/>
      <c r="AO4100" s="4"/>
      <c r="AP4100" s="4"/>
      <c r="AQ4100" s="4"/>
      <c r="AR4100" s="4"/>
      <c r="AS4100" s="4"/>
      <c r="AT4100" s="4"/>
      <c r="AU4100" s="4"/>
      <c r="AV4100" s="4"/>
      <c r="AW4100" s="4"/>
      <c r="AX4100" s="4"/>
      <c r="AY4100" s="4"/>
      <c r="AZ4100" s="4"/>
      <c r="BA4100" s="4"/>
      <c r="BB4100" s="4"/>
      <c r="BC4100" s="4"/>
      <c r="BD4100" s="4"/>
      <c r="BE4100" s="4"/>
      <c r="BF4100" s="4"/>
      <c r="BG4100" s="4"/>
      <c r="BH4100" s="4"/>
      <c r="BI4100" s="4"/>
      <c r="BJ4100" s="4"/>
      <c r="BK4100" s="4"/>
      <c r="BL4100" s="4"/>
      <c r="BM4100" s="4"/>
      <c r="BN4100" s="4"/>
      <c r="BO4100" s="4"/>
      <c r="BP4100" s="4"/>
      <c r="BQ4100" s="4"/>
      <c r="BR4100" s="4"/>
      <c r="BS4100" s="4"/>
      <c r="BT4100" s="4"/>
      <c r="BU4100" s="4"/>
      <c r="BV4100" s="4"/>
      <c r="BW4100" s="4"/>
      <c r="BX4100" s="4"/>
      <c r="BY4100" s="4"/>
      <c r="BZ4100" s="4"/>
      <c r="CA4100" s="4"/>
      <c r="CB4100" s="4"/>
      <c r="CC4100" s="4"/>
      <c r="CD4100" s="4"/>
      <c r="CE4100" s="4"/>
      <c r="CF4100" s="4"/>
      <c r="CG4100" s="4"/>
      <c r="CH4100" s="4"/>
      <c r="CI4100" s="4"/>
      <c r="CJ4100" s="4"/>
      <c r="CK4100" s="4"/>
      <c r="CL4100" s="4"/>
      <c r="CM4100" s="4"/>
      <c r="CN4100" s="4"/>
      <c r="CO4100" s="4"/>
      <c r="CP4100" s="4"/>
      <c r="CQ4100" s="4"/>
      <c r="CR4100" s="4"/>
      <c r="CS4100" s="4"/>
      <c r="CT4100" s="4"/>
      <c r="CU4100" s="4"/>
      <c r="CV4100" s="4"/>
      <c r="CW4100" s="4"/>
      <c r="CX4100" s="4"/>
      <c r="CY4100" s="4"/>
      <c r="CZ4100" s="4"/>
      <c r="DA4100" s="4"/>
      <c r="DB4100" s="4"/>
      <c r="DC4100" s="4"/>
      <c r="DD4100" s="4"/>
      <c r="DE4100" s="4"/>
      <c r="DF4100" s="4"/>
      <c r="DG4100" s="4"/>
      <c r="DH4100" s="4"/>
      <c r="DI4100" s="4"/>
      <c r="DJ4100" s="4"/>
      <c r="DK4100" s="4"/>
      <c r="DL4100" s="4"/>
      <c r="DM4100" s="4"/>
      <c r="DN4100" s="4"/>
      <c r="DO4100" s="4"/>
      <c r="DP4100" s="4"/>
      <c r="DQ4100" s="4"/>
      <c r="DR4100" s="4"/>
      <c r="DS4100" s="4"/>
      <c r="DT4100" s="4"/>
      <c r="DU4100" s="4"/>
      <c r="DV4100" s="4"/>
      <c r="DW4100" s="4"/>
      <c r="DX4100" s="4"/>
      <c r="DY4100" s="4"/>
      <c r="DZ4100" s="4"/>
      <c r="EA4100" s="4"/>
      <c r="EB4100" s="4"/>
      <c r="EC4100" s="4"/>
      <c r="ED4100" s="4"/>
      <c r="EE4100" s="4"/>
      <c r="EF4100" s="4"/>
      <c r="EG4100" s="4"/>
      <c r="EH4100" s="4"/>
      <c r="EI4100" s="4"/>
      <c r="EJ4100" s="4"/>
      <c r="EK4100" s="4"/>
      <c r="EL4100" s="4"/>
      <c r="EM4100" s="4"/>
      <c r="EN4100" s="4"/>
      <c r="EO4100" s="4"/>
      <c r="EP4100" s="4"/>
      <c r="EQ4100" s="4"/>
      <c r="ER4100" s="4"/>
      <c r="ES4100" s="4"/>
      <c r="ET4100" s="4"/>
      <c r="EU4100" s="4"/>
      <c r="EV4100" s="4"/>
      <c r="EW4100" s="4"/>
      <c r="EX4100" s="4"/>
      <c r="EY4100" s="4"/>
      <c r="EZ4100" s="4"/>
      <c r="FA4100" s="4"/>
      <c r="FB4100" s="4"/>
      <c r="FC4100" s="4"/>
      <c r="FD4100" s="4"/>
      <c r="FE4100" s="4"/>
      <c r="FF4100" s="4"/>
      <c r="FG4100" s="4"/>
      <c r="FH4100" s="4"/>
      <c r="FI4100" s="4"/>
      <c r="FJ4100" s="4"/>
      <c r="FK4100" s="4"/>
      <c r="FL4100" s="4"/>
      <c r="FM4100" s="4"/>
      <c r="FN4100" s="4"/>
      <c r="FO4100" s="4"/>
      <c r="FP4100" s="4"/>
      <c r="FQ4100" s="4"/>
      <c r="FR4100" s="4"/>
      <c r="FS4100" s="4"/>
      <c r="FT4100" s="4"/>
      <c r="FU4100" s="4"/>
      <c r="FV4100" s="4"/>
      <c r="FW4100" s="4"/>
      <c r="FX4100" s="4"/>
      <c r="FY4100" s="4"/>
      <c r="FZ4100" s="4"/>
      <c r="GA4100" s="4"/>
      <c r="GB4100" s="4"/>
      <c r="GC4100" s="4"/>
      <c r="GD4100" s="4"/>
      <c r="GE4100" s="4"/>
      <c r="GF4100" s="4"/>
      <c r="GG4100" s="4"/>
      <c r="GH4100" s="4"/>
      <c r="GI4100" s="4"/>
      <c r="GJ4100" s="4"/>
      <c r="GK4100" s="4"/>
      <c r="GL4100" s="4"/>
      <c r="GM4100" s="4"/>
      <c r="GN4100" s="4"/>
      <c r="GO4100" s="4"/>
      <c r="GP4100" s="4"/>
      <c r="GQ4100" s="4"/>
      <c r="GR4100" s="4"/>
      <c r="GS4100" s="4"/>
      <c r="GT4100" s="4"/>
      <c r="GU4100" s="4"/>
      <c r="GV4100" s="4"/>
      <c r="GW4100" s="4"/>
      <c r="GX4100" s="4"/>
      <c r="GY4100" s="4"/>
      <c r="GZ4100" s="4"/>
      <c r="HA4100" s="4"/>
      <c r="HB4100" s="4"/>
      <c r="HC4100" s="4"/>
      <c r="HD4100" s="4"/>
      <c r="HE4100" s="4"/>
      <c r="HF4100" s="4"/>
      <c r="HG4100" s="4"/>
      <c r="HH4100" s="4"/>
      <c r="HI4100" s="4"/>
      <c r="HJ4100" s="4"/>
      <c r="HK4100" s="4"/>
      <c r="HL4100" s="4"/>
      <c r="HM4100" s="4"/>
      <c r="HN4100" s="4"/>
      <c r="HO4100" s="4"/>
      <c r="HP4100" s="4"/>
      <c r="HQ4100" s="4"/>
      <c r="HR4100" s="4"/>
      <c r="HS4100" s="4"/>
      <c r="HT4100" s="4"/>
      <c r="HU4100" s="4"/>
      <c r="HV4100" s="4"/>
      <c r="HW4100" s="4"/>
      <c r="HX4100" s="4"/>
      <c r="HY4100" s="4"/>
      <c r="HZ4100" s="4"/>
      <c r="IA4100" s="4"/>
      <c r="IB4100" s="4"/>
      <c r="IC4100" s="4"/>
      <c r="ID4100" s="4"/>
      <c r="IE4100" s="4"/>
      <c r="IF4100" s="4"/>
      <c r="IG4100" s="4"/>
      <c r="IH4100" s="4"/>
      <c r="II4100" s="4"/>
      <c r="IJ4100" s="4"/>
      <c r="IK4100" s="4"/>
      <c r="IL4100" s="4"/>
      <c r="IM4100" s="4"/>
      <c r="IN4100" s="4"/>
      <c r="IO4100" s="4"/>
      <c r="IP4100" s="4"/>
      <c r="IQ4100" s="4"/>
      <c r="IR4100" s="4"/>
      <c r="IS4100" s="4"/>
      <c r="IT4100" s="4"/>
      <c r="IU4100" s="4"/>
      <c r="IV4100" s="4"/>
      <c r="IW4100" s="4"/>
      <c r="IX4100" s="4"/>
      <c r="IY4100" s="4"/>
      <c r="IZ4100" s="4"/>
      <c r="JA4100" s="4"/>
      <c r="JB4100" s="4"/>
      <c r="JC4100" s="4"/>
      <c r="JD4100" s="4"/>
      <c r="JE4100" s="4"/>
      <c r="JF4100" s="4"/>
      <c r="JG4100" s="4"/>
      <c r="JH4100" s="4"/>
      <c r="JI4100" s="4"/>
      <c r="JJ4100" s="4"/>
      <c r="JK4100" s="4"/>
      <c r="JL4100" s="4"/>
      <c r="JM4100" s="4"/>
      <c r="JN4100" s="4"/>
      <c r="JO4100" s="4"/>
      <c r="JP4100" s="4"/>
      <c r="JQ4100" s="4"/>
      <c r="JR4100" s="4"/>
      <c r="JS4100" s="4"/>
      <c r="JT4100" s="4"/>
      <c r="JU4100" s="4"/>
      <c r="JV4100" s="4"/>
      <c r="JW4100" s="4"/>
      <c r="JX4100" s="4"/>
      <c r="JY4100" s="4"/>
      <c r="JZ4100" s="4"/>
      <c r="KA4100" s="4"/>
      <c r="KB4100" s="4"/>
      <c r="KC4100" s="4"/>
      <c r="KD4100" s="4"/>
      <c r="KE4100" s="4"/>
      <c r="KF4100" s="4"/>
      <c r="KG4100" s="4"/>
      <c r="KH4100" s="4"/>
      <c r="KI4100" s="4"/>
      <c r="KJ4100" s="4"/>
      <c r="KK4100" s="4"/>
      <c r="KL4100" s="4"/>
      <c r="KM4100" s="4"/>
      <c r="KN4100" s="4"/>
      <c r="KO4100" s="4"/>
    </row>
  </sheetData>
  <mergeCells count="1123">
    <mergeCell ref="A4:A6"/>
    <mergeCell ref="B4:B6"/>
    <mergeCell ref="C4:C6"/>
    <mergeCell ref="A1:Y1"/>
    <mergeCell ref="A2:Z2"/>
    <mergeCell ref="A3:J3"/>
    <mergeCell ref="K3:U3"/>
    <mergeCell ref="V3:V6"/>
    <mergeCell ref="W3:W6"/>
    <mergeCell ref="X3:X6"/>
    <mergeCell ref="Y3:Y6"/>
    <mergeCell ref="Z3:Z6"/>
    <mergeCell ref="R4:R6"/>
    <mergeCell ref="S4:T4"/>
    <mergeCell ref="U4:U6"/>
    <mergeCell ref="S5:S6"/>
    <mergeCell ref="T5:T6"/>
    <mergeCell ref="L4:L6"/>
    <mergeCell ref="M4:M6"/>
    <mergeCell ref="N4:N6"/>
    <mergeCell ref="O4:O6"/>
    <mergeCell ref="P4:P6"/>
    <mergeCell ref="Q4:Q6"/>
    <mergeCell ref="D4:F5"/>
    <mergeCell ref="G4:G6"/>
    <mergeCell ref="H4:H6"/>
    <mergeCell ref="I4:I6"/>
    <mergeCell ref="J4:J6"/>
    <mergeCell ref="K4:K6"/>
    <mergeCell ref="A36:A40"/>
    <mergeCell ref="A52:A53"/>
    <mergeCell ref="X55:X57"/>
    <mergeCell ref="Y55:Y57"/>
    <mergeCell ref="Z55:Z57"/>
    <mergeCell ref="A62:A63"/>
    <mergeCell ref="X20:X22"/>
    <mergeCell ref="A21:A22"/>
    <mergeCell ref="Z25:Z26"/>
    <mergeCell ref="X27:X31"/>
    <mergeCell ref="Y27:Y31"/>
    <mergeCell ref="Z27:Z31"/>
    <mergeCell ref="A12:A13"/>
    <mergeCell ref="A16:A17"/>
    <mergeCell ref="X18:X19"/>
    <mergeCell ref="Y18:Y19"/>
    <mergeCell ref="Z18:Z19"/>
    <mergeCell ref="X98:X101"/>
    <mergeCell ref="Y98:Y101"/>
    <mergeCell ref="Z98:Z101"/>
    <mergeCell ref="A102:A103"/>
    <mergeCell ref="X108:X109"/>
    <mergeCell ref="Y108:Y109"/>
    <mergeCell ref="Z108:Z109"/>
    <mergeCell ref="A89:A90"/>
    <mergeCell ref="A91:A92"/>
    <mergeCell ref="A94:A95"/>
    <mergeCell ref="X96:X97"/>
    <mergeCell ref="Y96:Y97"/>
    <mergeCell ref="Z96:Z97"/>
    <mergeCell ref="A68:A70"/>
    <mergeCell ref="X83:X85"/>
    <mergeCell ref="Y83:Y85"/>
    <mergeCell ref="Z83:Z85"/>
    <mergeCell ref="X87:X88"/>
    <mergeCell ref="Y87:Y88"/>
    <mergeCell ref="Z87:Z88"/>
    <mergeCell ref="X139:X140"/>
    <mergeCell ref="Y139:Y140"/>
    <mergeCell ref="Z139:Z140"/>
    <mergeCell ref="A143:A147"/>
    <mergeCell ref="X152:X157"/>
    <mergeCell ref="Y152:Y157"/>
    <mergeCell ref="Z152:Z157"/>
    <mergeCell ref="X125:X126"/>
    <mergeCell ref="Y125:Y126"/>
    <mergeCell ref="Z125:Z126"/>
    <mergeCell ref="X133:X134"/>
    <mergeCell ref="Y133:Y134"/>
    <mergeCell ref="Z133:Z134"/>
    <mergeCell ref="A114:A115"/>
    <mergeCell ref="A116:A117"/>
    <mergeCell ref="X118:X119"/>
    <mergeCell ref="Y118:Y119"/>
    <mergeCell ref="Z118:Z119"/>
    <mergeCell ref="X120:X121"/>
    <mergeCell ref="Y120:Y121"/>
    <mergeCell ref="Z120:Z121"/>
    <mergeCell ref="A194:A195"/>
    <mergeCell ref="Y194:Y195"/>
    <mergeCell ref="A200:A201"/>
    <mergeCell ref="X202:X204"/>
    <mergeCell ref="Y202:Y204"/>
    <mergeCell ref="Z202:Z204"/>
    <mergeCell ref="X181:X182"/>
    <mergeCell ref="Y181:Y182"/>
    <mergeCell ref="Z181:Z182"/>
    <mergeCell ref="A184:A185"/>
    <mergeCell ref="X189:X190"/>
    <mergeCell ref="Y189:Y190"/>
    <mergeCell ref="Z189:Z190"/>
    <mergeCell ref="A158:A159"/>
    <mergeCell ref="X161:X162"/>
    <mergeCell ref="Y161:Y162"/>
    <mergeCell ref="Z161:Z162"/>
    <mergeCell ref="A177:A178"/>
    <mergeCell ref="A179:A180"/>
    <mergeCell ref="X243:X244"/>
    <mergeCell ref="Y243:Y244"/>
    <mergeCell ref="Z243:Z245"/>
    <mergeCell ref="A251:A252"/>
    <mergeCell ref="X255:X257"/>
    <mergeCell ref="Y255:Y257"/>
    <mergeCell ref="Z255:Z257"/>
    <mergeCell ref="A257:A258"/>
    <mergeCell ref="X231:X232"/>
    <mergeCell ref="Y231:Y232"/>
    <mergeCell ref="Z231:Z232"/>
    <mergeCell ref="A236:A237"/>
    <mergeCell ref="A239:A240"/>
    <mergeCell ref="X241:X242"/>
    <mergeCell ref="Y241:Y242"/>
    <mergeCell ref="Z241:Z242"/>
    <mergeCell ref="A208:A210"/>
    <mergeCell ref="A212:A213"/>
    <mergeCell ref="A220:A221"/>
    <mergeCell ref="X222:X225"/>
    <mergeCell ref="Y222:Y225"/>
    <mergeCell ref="Z222:Z225"/>
    <mergeCell ref="X286:X287"/>
    <mergeCell ref="Y286:Y287"/>
    <mergeCell ref="Z286:Z287"/>
    <mergeCell ref="A288:A289"/>
    <mergeCell ref="X291:X293"/>
    <mergeCell ref="Y291:Y293"/>
    <mergeCell ref="Z291:Z293"/>
    <mergeCell ref="A269:A270"/>
    <mergeCell ref="A272:A273"/>
    <mergeCell ref="X275:X276"/>
    <mergeCell ref="Y275:Y276"/>
    <mergeCell ref="Z275:Z276"/>
    <mergeCell ref="A278:A279"/>
    <mergeCell ref="X259:X260"/>
    <mergeCell ref="Y259:Y260"/>
    <mergeCell ref="Z259:Z260"/>
    <mergeCell ref="X263:X264"/>
    <mergeCell ref="Y263:Y264"/>
    <mergeCell ref="Z263:Z264"/>
    <mergeCell ref="A330:A331"/>
    <mergeCell ref="A334:A336"/>
    <mergeCell ref="A341:A342"/>
    <mergeCell ref="A346:A347"/>
    <mergeCell ref="X349:X351"/>
    <mergeCell ref="Y349:Y351"/>
    <mergeCell ref="A314:A316"/>
    <mergeCell ref="A318:A319"/>
    <mergeCell ref="A322:A323"/>
    <mergeCell ref="X327:X328"/>
    <mergeCell ref="Y327:Y328"/>
    <mergeCell ref="Z327:Z328"/>
    <mergeCell ref="A297:A298"/>
    <mergeCell ref="X299:X303"/>
    <mergeCell ref="Y299:Y303"/>
    <mergeCell ref="Z299:Z303"/>
    <mergeCell ref="A304:A305"/>
    <mergeCell ref="A306:A307"/>
    <mergeCell ref="A392:A393"/>
    <mergeCell ref="X396:X397"/>
    <mergeCell ref="Y396:Y397"/>
    <mergeCell ref="Z396:Z397"/>
    <mergeCell ref="Y399:Y400"/>
    <mergeCell ref="Z399:Z400"/>
    <mergeCell ref="A373:A374"/>
    <mergeCell ref="X377:X379"/>
    <mergeCell ref="Y377:Y379"/>
    <mergeCell ref="Z377:Z379"/>
    <mergeCell ref="A380:A381"/>
    <mergeCell ref="A390:A391"/>
    <mergeCell ref="Z349:Z351"/>
    <mergeCell ref="A359:A360"/>
    <mergeCell ref="A363:A364"/>
    <mergeCell ref="X365:X367"/>
    <mergeCell ref="Y365:Y367"/>
    <mergeCell ref="Z365:Z367"/>
    <mergeCell ref="A424:A425"/>
    <mergeCell ref="A441:A442"/>
    <mergeCell ref="A446:A447"/>
    <mergeCell ref="X448:X449"/>
    <mergeCell ref="Y448:Y449"/>
    <mergeCell ref="Z448:Z449"/>
    <mergeCell ref="A449:A450"/>
    <mergeCell ref="A412:A413"/>
    <mergeCell ref="X415:X416"/>
    <mergeCell ref="Y415:Y416"/>
    <mergeCell ref="Z415:Z416"/>
    <mergeCell ref="A417:A418"/>
    <mergeCell ref="X420:X421"/>
    <mergeCell ref="Y420:Y421"/>
    <mergeCell ref="Z420:Z421"/>
    <mergeCell ref="A401:A404"/>
    <mergeCell ref="Y406:Y407"/>
    <mergeCell ref="Z406:Z407"/>
    <mergeCell ref="A408:A409"/>
    <mergeCell ref="X410:X411"/>
    <mergeCell ref="Y410:Y411"/>
    <mergeCell ref="Z410:Z411"/>
    <mergeCell ref="A484:A485"/>
    <mergeCell ref="A489:A490"/>
    <mergeCell ref="A493:A494"/>
    <mergeCell ref="X498:X500"/>
    <mergeCell ref="Y498:Y500"/>
    <mergeCell ref="Z498:Z500"/>
    <mergeCell ref="A470:A471"/>
    <mergeCell ref="A472:A473"/>
    <mergeCell ref="X475:X476"/>
    <mergeCell ref="Y475:Y476"/>
    <mergeCell ref="Z475:Z476"/>
    <mergeCell ref="A477:A478"/>
    <mergeCell ref="A451:A452"/>
    <mergeCell ref="X453:X455"/>
    <mergeCell ref="Y453:Y455"/>
    <mergeCell ref="Z453:Z455"/>
    <mergeCell ref="A457:A458"/>
    <mergeCell ref="A463:A464"/>
    <mergeCell ref="X533:X536"/>
    <mergeCell ref="Y533:Y536"/>
    <mergeCell ref="Z533:Z536"/>
    <mergeCell ref="A540:A542"/>
    <mergeCell ref="A544:A545"/>
    <mergeCell ref="X548:X549"/>
    <mergeCell ref="Y548:Y549"/>
    <mergeCell ref="Z548:Z549"/>
    <mergeCell ref="X526:X527"/>
    <mergeCell ref="Y526:Y527"/>
    <mergeCell ref="Z526:Z527"/>
    <mergeCell ref="A528:A529"/>
    <mergeCell ref="X530:X531"/>
    <mergeCell ref="Y530:Y531"/>
    <mergeCell ref="Z530:Z531"/>
    <mergeCell ref="A501:A502"/>
    <mergeCell ref="A505:A508"/>
    <mergeCell ref="X517:X520"/>
    <mergeCell ref="Y517:Y520"/>
    <mergeCell ref="Z517:Z520"/>
    <mergeCell ref="A524:A525"/>
    <mergeCell ref="Z589:Z593"/>
    <mergeCell ref="X604:X605"/>
    <mergeCell ref="Y604:Y605"/>
    <mergeCell ref="Z604:Z605"/>
    <mergeCell ref="A615:A617"/>
    <mergeCell ref="A619:A621"/>
    <mergeCell ref="A571:A572"/>
    <mergeCell ref="A579:A580"/>
    <mergeCell ref="A584:A585"/>
    <mergeCell ref="A587:A588"/>
    <mergeCell ref="X589:X593"/>
    <mergeCell ref="Y589:Y593"/>
    <mergeCell ref="X550:X551"/>
    <mergeCell ref="Y550:Y551"/>
    <mergeCell ref="Z550:Z551"/>
    <mergeCell ref="A556:A557"/>
    <mergeCell ref="A562:A563"/>
    <mergeCell ref="X566:X567"/>
    <mergeCell ref="Y566:Y567"/>
    <mergeCell ref="Z566:Z567"/>
    <mergeCell ref="A672:A673"/>
    <mergeCell ref="A681:A682"/>
    <mergeCell ref="A684:A686"/>
    <mergeCell ref="B684:B686"/>
    <mergeCell ref="C684:C686"/>
    <mergeCell ref="A687:A689"/>
    <mergeCell ref="A659:A660"/>
    <mergeCell ref="A662:A663"/>
    <mergeCell ref="A665:A666"/>
    <mergeCell ref="X669:X671"/>
    <mergeCell ref="Y669:Y671"/>
    <mergeCell ref="Z669:Z671"/>
    <mergeCell ref="X628:X632"/>
    <mergeCell ref="Y628:Y632"/>
    <mergeCell ref="Z628:Z632"/>
    <mergeCell ref="A638:A639"/>
    <mergeCell ref="A649:A653"/>
    <mergeCell ref="A654:A655"/>
    <mergeCell ref="A719:A721"/>
    <mergeCell ref="A722:A723"/>
    <mergeCell ref="A725:A726"/>
    <mergeCell ref="X728:X729"/>
    <mergeCell ref="Y728:Y729"/>
    <mergeCell ref="Z728:Z729"/>
    <mergeCell ref="Z705:Z706"/>
    <mergeCell ref="X708:X709"/>
    <mergeCell ref="Y708:Y709"/>
    <mergeCell ref="Z708:Z709"/>
    <mergeCell ref="A711:A712"/>
    <mergeCell ref="X714:X716"/>
    <mergeCell ref="Y714:Y716"/>
    <mergeCell ref="Z714:Z716"/>
    <mergeCell ref="A694:A695"/>
    <mergeCell ref="A698:A699"/>
    <mergeCell ref="A700:A701"/>
    <mergeCell ref="A703:A704"/>
    <mergeCell ref="X705:X706"/>
    <mergeCell ref="Y705:Y706"/>
    <mergeCell ref="A753:A754"/>
    <mergeCell ref="X755:X756"/>
    <mergeCell ref="Y755:Y756"/>
    <mergeCell ref="Z755:Z756"/>
    <mergeCell ref="A765:A766"/>
    <mergeCell ref="A767:A768"/>
    <mergeCell ref="A743:A744"/>
    <mergeCell ref="X745:X746"/>
    <mergeCell ref="Y745:Y746"/>
    <mergeCell ref="Z745:Z746"/>
    <mergeCell ref="A747:A748"/>
    <mergeCell ref="X750:X752"/>
    <mergeCell ref="Y750:Y752"/>
    <mergeCell ref="Z750:Z752"/>
    <mergeCell ref="X730:X731"/>
    <mergeCell ref="Y730:Y731"/>
    <mergeCell ref="Z730:Z731"/>
    <mergeCell ref="X732:X734"/>
    <mergeCell ref="Y732:Y734"/>
    <mergeCell ref="Z732:Z734"/>
    <mergeCell ref="A805:A806"/>
    <mergeCell ref="X810:X812"/>
    <mergeCell ref="Y810:Y812"/>
    <mergeCell ref="Z810:Z812"/>
    <mergeCell ref="A814:A815"/>
    <mergeCell ref="X817:X818"/>
    <mergeCell ref="Y817:Y818"/>
    <mergeCell ref="Z817:Z818"/>
    <mergeCell ref="A787:A788"/>
    <mergeCell ref="X795:X796"/>
    <mergeCell ref="Y795:Y796"/>
    <mergeCell ref="Z795:Z796"/>
    <mergeCell ref="X798:X799"/>
    <mergeCell ref="Y798:Y799"/>
    <mergeCell ref="Z798:Z799"/>
    <mergeCell ref="A771:A772"/>
    <mergeCell ref="A777:A778"/>
    <mergeCell ref="X780:X781"/>
    <mergeCell ref="Y780:Y781"/>
    <mergeCell ref="Z780:Z781"/>
    <mergeCell ref="X782:X783"/>
    <mergeCell ref="Y782:Y783"/>
    <mergeCell ref="Z782:Z783"/>
    <mergeCell ref="A862:A863"/>
    <mergeCell ref="X866:X871"/>
    <mergeCell ref="Y866:Y871"/>
    <mergeCell ref="Z866:Z871"/>
    <mergeCell ref="A872:A873"/>
    <mergeCell ref="A875:A876"/>
    <mergeCell ref="A842:A843"/>
    <mergeCell ref="A852:A853"/>
    <mergeCell ref="X855:X856"/>
    <mergeCell ref="Y855:Y856"/>
    <mergeCell ref="Z855:Z856"/>
    <mergeCell ref="A858:A859"/>
    <mergeCell ref="X820:X822"/>
    <mergeCell ref="Y820:Y822"/>
    <mergeCell ref="Z820:Z822"/>
    <mergeCell ref="A823:A824"/>
    <mergeCell ref="A826:A827"/>
    <mergeCell ref="A832:A833"/>
    <mergeCell ref="A909:A910"/>
    <mergeCell ref="A914:A915"/>
    <mergeCell ref="A919:A920"/>
    <mergeCell ref="A922:A923"/>
    <mergeCell ref="X924:X925"/>
    <mergeCell ref="Y924:Y925"/>
    <mergeCell ref="A892:A893"/>
    <mergeCell ref="X895:X898"/>
    <mergeCell ref="Y895:Y898"/>
    <mergeCell ref="Z895:Z898"/>
    <mergeCell ref="A900:A901"/>
    <mergeCell ref="A903:A904"/>
    <mergeCell ref="A877:A878"/>
    <mergeCell ref="X880:X881"/>
    <mergeCell ref="Y880:Y881"/>
    <mergeCell ref="Z880:Z881"/>
    <mergeCell ref="A884:A885"/>
    <mergeCell ref="X942:X943"/>
    <mergeCell ref="Y942:Y943"/>
    <mergeCell ref="Z942:Z943"/>
    <mergeCell ref="A945:A946"/>
    <mergeCell ref="A952:A953"/>
    <mergeCell ref="B952:B953"/>
    <mergeCell ref="A931:A932"/>
    <mergeCell ref="A935:A936"/>
    <mergeCell ref="A938:A939"/>
    <mergeCell ref="X940:X941"/>
    <mergeCell ref="Y940:Y941"/>
    <mergeCell ref="Z940:Z941"/>
    <mergeCell ref="Z924:Z925"/>
    <mergeCell ref="X927:X928"/>
    <mergeCell ref="Y927:Y928"/>
    <mergeCell ref="Z927:Z928"/>
    <mergeCell ref="X929:X930"/>
    <mergeCell ref="Y929:Y930"/>
    <mergeCell ref="Z929:Z930"/>
    <mergeCell ref="A984:A985"/>
    <mergeCell ref="A988:A989"/>
    <mergeCell ref="B988:B989"/>
    <mergeCell ref="C988:C989"/>
    <mergeCell ref="X998:X999"/>
    <mergeCell ref="Y998:Y999"/>
    <mergeCell ref="Z976:Z977"/>
    <mergeCell ref="A977:A978"/>
    <mergeCell ref="A979:A980"/>
    <mergeCell ref="X982:X983"/>
    <mergeCell ref="Y982:Y983"/>
    <mergeCell ref="Z982:Z983"/>
    <mergeCell ref="A959:A961"/>
    <mergeCell ref="A962:A963"/>
    <mergeCell ref="B962:B963"/>
    <mergeCell ref="A972:A973"/>
    <mergeCell ref="X976:X977"/>
    <mergeCell ref="Y976:Y977"/>
    <mergeCell ref="X1047:X1049"/>
    <mergeCell ref="Y1047:Y1049"/>
    <mergeCell ref="Z1047:Z1049"/>
    <mergeCell ref="A1052:A1053"/>
    <mergeCell ref="X1054:X1055"/>
    <mergeCell ref="Y1054:Y1055"/>
    <mergeCell ref="Z1054:Z1055"/>
    <mergeCell ref="A1022:A1024"/>
    <mergeCell ref="X1025:X1027"/>
    <mergeCell ref="Y1025:Y1027"/>
    <mergeCell ref="Z1025:Z1027"/>
    <mergeCell ref="X1037:X1039"/>
    <mergeCell ref="Y1037:Y1039"/>
    <mergeCell ref="Z1037:Z1039"/>
    <mergeCell ref="Z998:Z999"/>
    <mergeCell ref="A1001:A1003"/>
    <mergeCell ref="A1006:A1007"/>
    <mergeCell ref="A1008:A1010"/>
    <mergeCell ref="A1015:A1016"/>
    <mergeCell ref="X1019:X1020"/>
    <mergeCell ref="Y1019:Y1020"/>
    <mergeCell ref="Z1019:Z1020"/>
    <mergeCell ref="A1092:A1093"/>
    <mergeCell ref="A1094:A1095"/>
    <mergeCell ref="A1101:A1102"/>
    <mergeCell ref="X1104:X1105"/>
    <mergeCell ref="Y1104:Y1105"/>
    <mergeCell ref="Z1104:Z1105"/>
    <mergeCell ref="A1072:A1073"/>
    <mergeCell ref="A1075:A1076"/>
    <mergeCell ref="A1077:A1078"/>
    <mergeCell ref="A1079:A1080"/>
    <mergeCell ref="A1082:A1083"/>
    <mergeCell ref="A1090:A1091"/>
    <mergeCell ref="A1056:A1059"/>
    <mergeCell ref="X1060:X1063"/>
    <mergeCell ref="Y1060:Y1063"/>
    <mergeCell ref="Z1060:Z1063"/>
    <mergeCell ref="A1066:A1067"/>
    <mergeCell ref="X1068:X1069"/>
    <mergeCell ref="Y1068:Y1069"/>
    <mergeCell ref="Z1068:Z1069"/>
    <mergeCell ref="A1151:A1152"/>
    <mergeCell ref="A1159:A1162"/>
    <mergeCell ref="X1163:X1164"/>
    <mergeCell ref="Y1163:Y1164"/>
    <mergeCell ref="Z1163:Z1164"/>
    <mergeCell ref="A1165:A1167"/>
    <mergeCell ref="A1131:A1132"/>
    <mergeCell ref="X1133:X1134"/>
    <mergeCell ref="Y1133:Y1134"/>
    <mergeCell ref="Z1133:Z1134"/>
    <mergeCell ref="X1138:X1139"/>
    <mergeCell ref="Y1138:Y1139"/>
    <mergeCell ref="Z1138:Z1139"/>
    <mergeCell ref="X1114:X1116"/>
    <mergeCell ref="Y1114:Y1116"/>
    <mergeCell ref="Z1114:Z1116"/>
    <mergeCell ref="A1121:A1122"/>
    <mergeCell ref="A1124:A1125"/>
    <mergeCell ref="A1127:A1128"/>
    <mergeCell ref="X1194:X1195"/>
    <mergeCell ref="Y1194:Y1195"/>
    <mergeCell ref="Z1194:Z1195"/>
    <mergeCell ref="A1197:A1199"/>
    <mergeCell ref="A1201:A1202"/>
    <mergeCell ref="A1204:A1205"/>
    <mergeCell ref="X1186:X1187"/>
    <mergeCell ref="Y1186:Y1187"/>
    <mergeCell ref="Z1186:Z1187"/>
    <mergeCell ref="A1189:A1191"/>
    <mergeCell ref="X1192:X1193"/>
    <mergeCell ref="Y1192:Y1193"/>
    <mergeCell ref="Z1192:Z1193"/>
    <mergeCell ref="A1169:A1174"/>
    <mergeCell ref="X1179:X1181"/>
    <mergeCell ref="Y1179:Y1181"/>
    <mergeCell ref="Z1179:Z1181"/>
    <mergeCell ref="X1184:X1185"/>
    <mergeCell ref="Y1184:Y1185"/>
    <mergeCell ref="Z1184:Z1185"/>
    <mergeCell ref="X1237:X1238"/>
    <mergeCell ref="Y1237:Y1238"/>
    <mergeCell ref="Z1237:Z1238"/>
    <mergeCell ref="A1253:A1254"/>
    <mergeCell ref="A1256:A1257"/>
    <mergeCell ref="A1258:A1259"/>
    <mergeCell ref="A1222:A1225"/>
    <mergeCell ref="X1222:X1225"/>
    <mergeCell ref="L1223:L1225"/>
    <mergeCell ref="A1226:A1227"/>
    <mergeCell ref="A1229:A1230"/>
    <mergeCell ref="A1231:A1233"/>
    <mergeCell ref="X1206:X1208"/>
    <mergeCell ref="Y1206:Y1208"/>
    <mergeCell ref="Z1206:Z1208"/>
    <mergeCell ref="A1212:A1213"/>
    <mergeCell ref="A1215:A1216"/>
    <mergeCell ref="X1217:X1219"/>
    <mergeCell ref="Y1217:Y1219"/>
    <mergeCell ref="Z1217:Z1219"/>
    <mergeCell ref="X1302:X1303"/>
    <mergeCell ref="Y1302:Y1303"/>
    <mergeCell ref="Z1302:Z1303"/>
    <mergeCell ref="A1310:A1311"/>
    <mergeCell ref="X1314:X1316"/>
    <mergeCell ref="Y1314:Y1316"/>
    <mergeCell ref="Z1314:Z1316"/>
    <mergeCell ref="A1288:A1289"/>
    <mergeCell ref="X1290:X1291"/>
    <mergeCell ref="Y1290:Y1291"/>
    <mergeCell ref="Z1290:Z1291"/>
    <mergeCell ref="A1293:A1294"/>
    <mergeCell ref="X1295:X1296"/>
    <mergeCell ref="Y1295:Y1296"/>
    <mergeCell ref="Z1295:Z1296"/>
    <mergeCell ref="A1264:A1266"/>
    <mergeCell ref="A1271:A1272"/>
    <mergeCell ref="A1282:A1283"/>
    <mergeCell ref="X1285:X1286"/>
    <mergeCell ref="Y1285:Y1286"/>
    <mergeCell ref="Z1285:Z1286"/>
    <mergeCell ref="X1352:X1353"/>
    <mergeCell ref="Y1352:Y1353"/>
    <mergeCell ref="Z1352:Z1353"/>
    <mergeCell ref="A1358:A1359"/>
    <mergeCell ref="A1362:A1363"/>
    <mergeCell ref="X1364:X1365"/>
    <mergeCell ref="Y1364:Y1365"/>
    <mergeCell ref="Z1364:Z1365"/>
    <mergeCell ref="A1335:A1336"/>
    <mergeCell ref="X1337:X1338"/>
    <mergeCell ref="Y1337:Y1338"/>
    <mergeCell ref="Z1337:Z1338"/>
    <mergeCell ref="A1343:A1345"/>
    <mergeCell ref="A1346:A1347"/>
    <mergeCell ref="A1320:A1322"/>
    <mergeCell ref="A1324:A1325"/>
    <mergeCell ref="X1326:X1330"/>
    <mergeCell ref="Y1326:Y1330"/>
    <mergeCell ref="Z1326:Z1330"/>
    <mergeCell ref="A1331:A1332"/>
    <mergeCell ref="A1397:A1398"/>
    <mergeCell ref="X1402:X1403"/>
    <mergeCell ref="Y1402:Y1403"/>
    <mergeCell ref="Z1402:Z1403"/>
    <mergeCell ref="X1404:X1408"/>
    <mergeCell ref="Y1404:Y1408"/>
    <mergeCell ref="Z1404:Z1408"/>
    <mergeCell ref="X1387:X1389"/>
    <mergeCell ref="Y1387:Y1389"/>
    <mergeCell ref="Z1387:Z1389"/>
    <mergeCell ref="X1393:X1395"/>
    <mergeCell ref="Y1393:Y1395"/>
    <mergeCell ref="Z1393:Z1395"/>
    <mergeCell ref="A1367:A1368"/>
    <mergeCell ref="X1369:X1370"/>
    <mergeCell ref="Y1369:Y1370"/>
    <mergeCell ref="Z1369:Z1370"/>
    <mergeCell ref="A1375:A1377"/>
    <mergeCell ref="A1380:A1382"/>
    <mergeCell ref="X1445:X1446"/>
    <mergeCell ref="Y1445:Y1446"/>
    <mergeCell ref="Z1445:Z1446"/>
    <mergeCell ref="A1447:A1448"/>
    <mergeCell ref="A1453:A1454"/>
    <mergeCell ref="B1453:B1454"/>
    <mergeCell ref="C1453:C1454"/>
    <mergeCell ref="A1418:A1419"/>
    <mergeCell ref="A1430:A1431"/>
    <mergeCell ref="X1438:X1439"/>
    <mergeCell ref="Y1438:Y1439"/>
    <mergeCell ref="Z1438:Z1439"/>
    <mergeCell ref="A1440:A1441"/>
    <mergeCell ref="A1411:A1412"/>
    <mergeCell ref="X1413:X1414"/>
    <mergeCell ref="Y1413:Y1414"/>
    <mergeCell ref="Z1413:Z1414"/>
    <mergeCell ref="X1416:X1417"/>
    <mergeCell ref="Y1416:Y1417"/>
    <mergeCell ref="Z1416:Z1417"/>
    <mergeCell ref="X1506:X1507"/>
    <mergeCell ref="Y1506:Y1507"/>
    <mergeCell ref="Z1506:Z1507"/>
    <mergeCell ref="X1514:X1518"/>
    <mergeCell ref="Y1514:Y1518"/>
    <mergeCell ref="Z1514:Z1518"/>
    <mergeCell ref="X1482:X1483"/>
    <mergeCell ref="Y1482:Y1483"/>
    <mergeCell ref="Z1482:Z1483"/>
    <mergeCell ref="X1501:X1502"/>
    <mergeCell ref="Y1501:Y1502"/>
    <mergeCell ref="Z1501:Z1502"/>
    <mergeCell ref="A1455:A1456"/>
    <mergeCell ref="A1459:A1461"/>
    <mergeCell ref="A1463:A1464"/>
    <mergeCell ref="A1466:A1469"/>
    <mergeCell ref="X1466:X1481"/>
    <mergeCell ref="A1470:A1473"/>
    <mergeCell ref="A1474:A1481"/>
    <mergeCell ref="A1546:A1547"/>
    <mergeCell ref="A1552:A1553"/>
    <mergeCell ref="X1558:X1559"/>
    <mergeCell ref="Y1558:Y1559"/>
    <mergeCell ref="Z1558:Z1559"/>
    <mergeCell ref="X1562:X1565"/>
    <mergeCell ref="Y1562:Y1565"/>
    <mergeCell ref="Z1562:Z1565"/>
    <mergeCell ref="X1529:X1531"/>
    <mergeCell ref="Y1529:Y1531"/>
    <mergeCell ref="Z1529:Z1531"/>
    <mergeCell ref="A1538:A1540"/>
    <mergeCell ref="X1542:X1545"/>
    <mergeCell ref="Y1542:Y1545"/>
    <mergeCell ref="Z1542:Z1545"/>
    <mergeCell ref="X1521:X1522"/>
    <mergeCell ref="Y1521:Y1522"/>
    <mergeCell ref="Z1521:Z1522"/>
    <mergeCell ref="A1525:A1526"/>
    <mergeCell ref="X1527:X1528"/>
    <mergeCell ref="Y1527:Y1528"/>
    <mergeCell ref="Z1527:Z1528"/>
    <mergeCell ref="A1611:A1612"/>
    <mergeCell ref="X1613:X1614"/>
    <mergeCell ref="Y1613:Y1614"/>
    <mergeCell ref="Z1613:Z1614"/>
    <mergeCell ref="A1615:A1616"/>
    <mergeCell ref="X1620:X1623"/>
    <mergeCell ref="Y1620:Y1623"/>
    <mergeCell ref="Z1620:Z1623"/>
    <mergeCell ref="A1582:A1584"/>
    <mergeCell ref="X1597:X1598"/>
    <mergeCell ref="Y1597:Y1598"/>
    <mergeCell ref="Z1597:Z1598"/>
    <mergeCell ref="A1602:A1603"/>
    <mergeCell ref="X1605:X1608"/>
    <mergeCell ref="Y1605:Y1608"/>
    <mergeCell ref="Z1605:Z1608"/>
    <mergeCell ref="A1570:A1572"/>
    <mergeCell ref="X1576:X1577"/>
    <mergeCell ref="Y1576:Y1577"/>
    <mergeCell ref="Z1576:Z1577"/>
    <mergeCell ref="A1578:A1579"/>
    <mergeCell ref="A1580:A1581"/>
    <mergeCell ref="A1675:A1676"/>
    <mergeCell ref="A1681:A1682"/>
    <mergeCell ref="X1686:X1687"/>
    <mergeCell ref="Y1686:Y1687"/>
    <mergeCell ref="Z1686:Z1687"/>
    <mergeCell ref="A1694:A1695"/>
    <mergeCell ref="A1646:A1649"/>
    <mergeCell ref="X1646:X1656"/>
    <mergeCell ref="A1650:A1653"/>
    <mergeCell ref="A1657:A1658"/>
    <mergeCell ref="A1663:A1664"/>
    <mergeCell ref="A1672:A1673"/>
    <mergeCell ref="A1625:A1626"/>
    <mergeCell ref="X1628:X1629"/>
    <mergeCell ref="Y1628:Y1629"/>
    <mergeCell ref="Z1628:Z1629"/>
    <mergeCell ref="A1631:A1634"/>
    <mergeCell ref="A1635:A1641"/>
    <mergeCell ref="X1635:X1645"/>
    <mergeCell ref="A1642:A1645"/>
    <mergeCell ref="X1728:X1729"/>
    <mergeCell ref="Y1728:Y1729"/>
    <mergeCell ref="Z1728:Z1729"/>
    <mergeCell ref="A1729:A1730"/>
    <mergeCell ref="A1734:A1735"/>
    <mergeCell ref="X1737:X1738"/>
    <mergeCell ref="Y1737:Y1738"/>
    <mergeCell ref="Z1737:Z1738"/>
    <mergeCell ref="A1714:A1715"/>
    <mergeCell ref="X1720:X1721"/>
    <mergeCell ref="Y1720:Y1721"/>
    <mergeCell ref="Z1720:Z1721"/>
    <mergeCell ref="A1725:A1727"/>
    <mergeCell ref="X1725:X1727"/>
    <mergeCell ref="X1696:X1697"/>
    <mergeCell ref="Y1696:Y1697"/>
    <mergeCell ref="Z1696:Z1697"/>
    <mergeCell ref="A1699:A1700"/>
    <mergeCell ref="A1702:A1703"/>
    <mergeCell ref="A1706:A1707"/>
    <mergeCell ref="A1778:A1779"/>
    <mergeCell ref="A1786:A1787"/>
    <mergeCell ref="A1788:A1789"/>
    <mergeCell ref="A1791:A1792"/>
    <mergeCell ref="X1802:X1803"/>
    <mergeCell ref="Z1802:Z1803"/>
    <mergeCell ref="A1761:A1762"/>
    <mergeCell ref="A1764:A1765"/>
    <mergeCell ref="X1771:X1772"/>
    <mergeCell ref="Y1771:Y1772"/>
    <mergeCell ref="Z1771:Z1772"/>
    <mergeCell ref="A1776:A1777"/>
    <mergeCell ref="C1776:C1777"/>
    <mergeCell ref="A1739:A1740"/>
    <mergeCell ref="A1741:A1742"/>
    <mergeCell ref="X1747:X1751"/>
    <mergeCell ref="Y1747:Y1751"/>
    <mergeCell ref="Z1747:Z1751"/>
    <mergeCell ref="A1752:A1753"/>
    <mergeCell ref="A1824:A1825"/>
    <mergeCell ref="A1834:A1836"/>
    <mergeCell ref="X1839:X1840"/>
    <mergeCell ref="Y1839:Y1840"/>
    <mergeCell ref="Z1839:Z1840"/>
    <mergeCell ref="A1846:A1848"/>
    <mergeCell ref="X1819:X1821"/>
    <mergeCell ref="Y1819:Y1821"/>
    <mergeCell ref="Z1819:Z1821"/>
    <mergeCell ref="X1822:X1823"/>
    <mergeCell ref="Y1822:Y1823"/>
    <mergeCell ref="Z1822:Z1823"/>
    <mergeCell ref="A1809:A1810"/>
    <mergeCell ref="A1812:A1813"/>
    <mergeCell ref="X1814:X1815"/>
    <mergeCell ref="Y1814:Y1815"/>
    <mergeCell ref="Z1814:Z1815"/>
    <mergeCell ref="A1816:A1818"/>
    <mergeCell ref="A1885:A1886"/>
    <mergeCell ref="A1889:A1890"/>
    <mergeCell ref="A1895:A1896"/>
    <mergeCell ref="A1899:A1901"/>
    <mergeCell ref="A1904:A1906"/>
    <mergeCell ref="A1909:A1910"/>
    <mergeCell ref="A1868:A1870"/>
    <mergeCell ref="X1872:X1873"/>
    <mergeCell ref="Y1872:Y1873"/>
    <mergeCell ref="Z1872:Z1873"/>
    <mergeCell ref="A1875:A1876"/>
    <mergeCell ref="X1882:X1883"/>
    <mergeCell ref="Y1882:Y1883"/>
    <mergeCell ref="Z1882:Z1883"/>
    <mergeCell ref="X1855:X1857"/>
    <mergeCell ref="Y1855:Y1857"/>
    <mergeCell ref="Z1855:Z1857"/>
    <mergeCell ref="A1861:A1862"/>
    <mergeCell ref="A1865:A1866"/>
    <mergeCell ref="B1865:B1866"/>
    <mergeCell ref="A1938:A1939"/>
    <mergeCell ref="A1940:A1941"/>
    <mergeCell ref="A1946:A1947"/>
    <mergeCell ref="X1950:X1951"/>
    <mergeCell ref="Y1950:Y1951"/>
    <mergeCell ref="Z1950:Z1951"/>
    <mergeCell ref="A1924:A1925"/>
    <mergeCell ref="X1929:X1930"/>
    <mergeCell ref="Y1929:Y1930"/>
    <mergeCell ref="Z1929:Z1930"/>
    <mergeCell ref="X1936:X1937"/>
    <mergeCell ref="Y1936:Y1937"/>
    <mergeCell ref="Z1936:Z1937"/>
    <mergeCell ref="X1916:X1917"/>
    <mergeCell ref="Y1916:Y1917"/>
    <mergeCell ref="Z1916:Z1917"/>
    <mergeCell ref="X1922:X1923"/>
    <mergeCell ref="Y1922:Y1923"/>
    <mergeCell ref="Z1922:Z1923"/>
    <mergeCell ref="X1992:X1993"/>
    <mergeCell ref="Y1992:Y1993"/>
    <mergeCell ref="Z1992:Z1993"/>
    <mergeCell ref="X1994:X1995"/>
    <mergeCell ref="Y1994:Y1995"/>
    <mergeCell ref="Z1994:Z1995"/>
    <mergeCell ref="X1973:X1974"/>
    <mergeCell ref="Y1973:Y1974"/>
    <mergeCell ref="Z1973:Z1974"/>
    <mergeCell ref="A1974:A1975"/>
    <mergeCell ref="X1980:X1981"/>
    <mergeCell ref="Y1980:Y1981"/>
    <mergeCell ref="Z1980:Z1981"/>
    <mergeCell ref="A1957:A1959"/>
    <mergeCell ref="A1960:A1964"/>
    <mergeCell ref="X1967:X1969"/>
    <mergeCell ref="Y1967:Y1969"/>
    <mergeCell ref="Z1967:Z1969"/>
    <mergeCell ref="X1971:X1972"/>
    <mergeCell ref="Y1971:Y1972"/>
    <mergeCell ref="Z1971:Z1972"/>
    <mergeCell ref="A2035:A2039"/>
    <mergeCell ref="A2040:A2041"/>
    <mergeCell ref="A2043:A2044"/>
    <mergeCell ref="A2045:A2046"/>
    <mergeCell ref="X2050:X2052"/>
    <mergeCell ref="Y2050:Y2052"/>
    <mergeCell ref="X2014:X2016"/>
    <mergeCell ref="Y2014:Y2016"/>
    <mergeCell ref="Z2014:Z2016"/>
    <mergeCell ref="A2024:A2025"/>
    <mergeCell ref="A2027:A2029"/>
    <mergeCell ref="A2030:A2032"/>
    <mergeCell ref="A1996:A1998"/>
    <mergeCell ref="A1999:A2000"/>
    <mergeCell ref="A2003:A2005"/>
    <mergeCell ref="X2006:X2008"/>
    <mergeCell ref="Y2006:Y2008"/>
    <mergeCell ref="Z2006:Z2008"/>
    <mergeCell ref="Z2093:Z2094"/>
    <mergeCell ref="X2097:X2099"/>
    <mergeCell ref="Y2097:Y2099"/>
    <mergeCell ref="Z2097:Z2099"/>
    <mergeCell ref="A2102:A2103"/>
    <mergeCell ref="A2105:A2106"/>
    <mergeCell ref="A2074:A2077"/>
    <mergeCell ref="A2081:A2082"/>
    <mergeCell ref="A2086:A2087"/>
    <mergeCell ref="A2089:A2090"/>
    <mergeCell ref="X2093:X2094"/>
    <mergeCell ref="Y2093:Y2094"/>
    <mergeCell ref="Z2050:Z2052"/>
    <mergeCell ref="X2058:X2059"/>
    <mergeCell ref="Y2058:Y2059"/>
    <mergeCell ref="Z2058:Z2059"/>
    <mergeCell ref="A2063:A2064"/>
    <mergeCell ref="A2065:A2066"/>
    <mergeCell ref="B2065:B2066"/>
    <mergeCell ref="A2141:A2142"/>
    <mergeCell ref="A2146:A2147"/>
    <mergeCell ref="A2151:A2153"/>
    <mergeCell ref="X2155:X2156"/>
    <mergeCell ref="Y2155:Y2156"/>
    <mergeCell ref="Z2155:Z2156"/>
    <mergeCell ref="A2129:A2130"/>
    <mergeCell ref="X2131:X2133"/>
    <mergeCell ref="Y2131:Y2133"/>
    <mergeCell ref="Z2131:Z2133"/>
    <mergeCell ref="X2135:X2136"/>
    <mergeCell ref="Y2135:Y2136"/>
    <mergeCell ref="Z2135:Z2136"/>
    <mergeCell ref="X2108:X2109"/>
    <mergeCell ref="Y2108:Y2109"/>
    <mergeCell ref="Z2108:Z2109"/>
    <mergeCell ref="A2115:A2117"/>
    <mergeCell ref="A2121:A2122"/>
    <mergeCell ref="A2126:A2127"/>
    <mergeCell ref="A2195:A2197"/>
    <mergeCell ref="A2204:A2205"/>
    <mergeCell ref="X2206:X2209"/>
    <mergeCell ref="Y2206:Y2209"/>
    <mergeCell ref="Z2206:Z2209"/>
    <mergeCell ref="X2210:X2211"/>
    <mergeCell ref="Y2210:Y2211"/>
    <mergeCell ref="Z2210:Z2211"/>
    <mergeCell ref="A2178:A2180"/>
    <mergeCell ref="X2183:X2184"/>
    <mergeCell ref="Y2183:Y2184"/>
    <mergeCell ref="Z2183:Z2184"/>
    <mergeCell ref="X2186:X2187"/>
    <mergeCell ref="Y2186:Y2187"/>
    <mergeCell ref="Z2186:Z2187"/>
    <mergeCell ref="A2158:A2160"/>
    <mergeCell ref="A2163:A2164"/>
    <mergeCell ref="X2166:X2169"/>
    <mergeCell ref="Y2166:Y2169"/>
    <mergeCell ref="Z2166:Z2169"/>
    <mergeCell ref="A2176:A2177"/>
    <mergeCell ref="A2241:A2242"/>
    <mergeCell ref="A2244:A2247"/>
    <mergeCell ref="A2249:A2251"/>
    <mergeCell ref="A2253:A2254"/>
    <mergeCell ref="X2255:X2256"/>
    <mergeCell ref="Y2255:Y2256"/>
    <mergeCell ref="A2226:A2227"/>
    <mergeCell ref="X2229:X2230"/>
    <mergeCell ref="Z2229:Z2230"/>
    <mergeCell ref="X2236:X2237"/>
    <mergeCell ref="Y2236:Y2237"/>
    <mergeCell ref="Z2236:Z2237"/>
    <mergeCell ref="A2212:A2213"/>
    <mergeCell ref="X2216:X2217"/>
    <mergeCell ref="Y2216:Y2217"/>
    <mergeCell ref="Z2216:Z2217"/>
    <mergeCell ref="A2221:A2222"/>
    <mergeCell ref="X2223:X2224"/>
    <mergeCell ref="Y2223:Y2224"/>
    <mergeCell ref="Z2223:Z2224"/>
    <mergeCell ref="X2283:X2284"/>
    <mergeCell ref="Y2283:Y2284"/>
    <mergeCell ref="Z2283:Z2284"/>
    <mergeCell ref="A2291:A2292"/>
    <mergeCell ref="A2296:A2297"/>
    <mergeCell ref="A2301:A2302"/>
    <mergeCell ref="A2269:A2270"/>
    <mergeCell ref="X2272:X2273"/>
    <mergeCell ref="Y2272:Y2273"/>
    <mergeCell ref="Z2272:Z2273"/>
    <mergeCell ref="A2273:A2274"/>
    <mergeCell ref="A2275:A2276"/>
    <mergeCell ref="Z2255:Z2256"/>
    <mergeCell ref="X2259:X2260"/>
    <mergeCell ref="Y2259:Y2260"/>
    <mergeCell ref="Z2259:Z2260"/>
    <mergeCell ref="A2261:A2262"/>
    <mergeCell ref="X2263:X2264"/>
    <mergeCell ref="Y2263:Y2264"/>
    <mergeCell ref="Z2263:Z2264"/>
    <mergeCell ref="X2339:X2340"/>
    <mergeCell ref="Y2339:Y2340"/>
    <mergeCell ref="Z2339:Z2340"/>
    <mergeCell ref="A2348:A2349"/>
    <mergeCell ref="A2359:A2361"/>
    <mergeCell ref="X2364:X2367"/>
    <mergeCell ref="Y2364:Y2367"/>
    <mergeCell ref="Z2364:Z2367"/>
    <mergeCell ref="A2319:A2321"/>
    <mergeCell ref="X2323:X2324"/>
    <mergeCell ref="Y2323:Y2324"/>
    <mergeCell ref="Z2323:Z2324"/>
    <mergeCell ref="A2327:A2328"/>
    <mergeCell ref="A2335:A2336"/>
    <mergeCell ref="X2305:X2306"/>
    <mergeCell ref="Y2305:Y2306"/>
    <mergeCell ref="Z2305:Z2306"/>
    <mergeCell ref="X2308:X2309"/>
    <mergeCell ref="Y2308:Y2309"/>
    <mergeCell ref="Z2308:Z2309"/>
    <mergeCell ref="X2400:X2402"/>
    <mergeCell ref="Y2400:Y2402"/>
    <mergeCell ref="Z2400:Z2402"/>
    <mergeCell ref="A2406:A2407"/>
    <mergeCell ref="X2408:X2409"/>
    <mergeCell ref="Y2408:Y2409"/>
    <mergeCell ref="Z2408:Z2409"/>
    <mergeCell ref="A2381:A2382"/>
    <mergeCell ref="X2383:X2385"/>
    <mergeCell ref="Y2383:Y2385"/>
    <mergeCell ref="Z2383:Z2385"/>
    <mergeCell ref="A2390:A2391"/>
    <mergeCell ref="X2392:X2398"/>
    <mergeCell ref="Y2392:Y2398"/>
    <mergeCell ref="Z2392:Z2398"/>
    <mergeCell ref="A2372:A2373"/>
    <mergeCell ref="X2374:X2376"/>
    <mergeCell ref="Y2374:Y2376"/>
    <mergeCell ref="Z2374:Z2376"/>
    <mergeCell ref="X2379:X2380"/>
    <mergeCell ref="Y2379:Y2380"/>
    <mergeCell ref="Z2379:Z2380"/>
    <mergeCell ref="A2435:A2436"/>
    <mergeCell ref="A2441:A2442"/>
    <mergeCell ref="A2443:A2444"/>
    <mergeCell ref="X2448:X2450"/>
    <mergeCell ref="Y2448:Y2450"/>
    <mergeCell ref="Z2448:Z2450"/>
    <mergeCell ref="X2420:X2421"/>
    <mergeCell ref="Y2420:Y2421"/>
    <mergeCell ref="Z2420:Z2421"/>
    <mergeCell ref="A2428:A2429"/>
    <mergeCell ref="A2430:A2431"/>
    <mergeCell ref="A2432:A2433"/>
    <mergeCell ref="X2413:X2414"/>
    <mergeCell ref="Y2413:Y2414"/>
    <mergeCell ref="Z2413:Z2414"/>
    <mergeCell ref="X2416:X2417"/>
    <mergeCell ref="Y2416:Y2417"/>
    <mergeCell ref="Z2416:Z2417"/>
    <mergeCell ref="A2510:A2511"/>
    <mergeCell ref="A2512:A2513"/>
    <mergeCell ref="A2516:A2518"/>
    <mergeCell ref="A2520:A2522"/>
    <mergeCell ref="A2523:A2524"/>
    <mergeCell ref="A2525:A2526"/>
    <mergeCell ref="A2493:A2494"/>
    <mergeCell ref="X2495:X2496"/>
    <mergeCell ref="Y2495:Y2496"/>
    <mergeCell ref="Z2495:Z2496"/>
    <mergeCell ref="A2500:A2501"/>
    <mergeCell ref="A2502:A2503"/>
    <mergeCell ref="A2453:A2455"/>
    <mergeCell ref="A2456:A2457"/>
    <mergeCell ref="A2463:A2464"/>
    <mergeCell ref="A2466:A2467"/>
    <mergeCell ref="A2470:A2471"/>
    <mergeCell ref="A2478:A2479"/>
    <mergeCell ref="A2635:A2636"/>
    <mergeCell ref="C2635:C2636"/>
    <mergeCell ref="A2658:A2659"/>
    <mergeCell ref="A2685:A2686"/>
    <mergeCell ref="A2693:A2694"/>
    <mergeCell ref="A2704:A2705"/>
    <mergeCell ref="A2542:A2543"/>
    <mergeCell ref="A2563:A2564"/>
    <mergeCell ref="A2570:A2571"/>
    <mergeCell ref="A2591:A2592"/>
    <mergeCell ref="A2594:A2595"/>
    <mergeCell ref="A2609:A2610"/>
    <mergeCell ref="X2527:X2528"/>
    <mergeCell ref="Y2527:Y2528"/>
    <mergeCell ref="Z2527:Z2528"/>
    <mergeCell ref="A2529:A2530"/>
    <mergeCell ref="A2532:A2533"/>
    <mergeCell ref="A2534:A2535"/>
    <mergeCell ref="X3031:X3033"/>
    <mergeCell ref="Y3031:Y3033"/>
    <mergeCell ref="Z3031:Z3033"/>
    <mergeCell ref="X3034:X3036"/>
    <mergeCell ref="Y3034:Y3036"/>
    <mergeCell ref="A3270:A3272"/>
    <mergeCell ref="F2805:F2806"/>
    <mergeCell ref="H2805:H2806"/>
    <mergeCell ref="J2805:J2806"/>
    <mergeCell ref="V2805:V2806"/>
    <mergeCell ref="W2805:W2806"/>
    <mergeCell ref="A2846:A2847"/>
    <mergeCell ref="A2712:A2713"/>
    <mergeCell ref="A2731:A2734"/>
    <mergeCell ref="A2764:A2765"/>
    <mergeCell ref="A2805:A2806"/>
    <mergeCell ref="D2805:D2806"/>
    <mergeCell ref="E2805:E2806"/>
    <mergeCell ref="A3336:A3337"/>
    <mergeCell ref="A3338:A3339"/>
    <mergeCell ref="A3350:A3351"/>
    <mergeCell ref="A3354:A3355"/>
    <mergeCell ref="A3356:A3357"/>
    <mergeCell ref="A3376:A3377"/>
    <mergeCell ref="X3295:X3298"/>
    <mergeCell ref="A3301:A3302"/>
    <mergeCell ref="A3303:A3304"/>
    <mergeCell ref="A3321:A3323"/>
    <mergeCell ref="A3326:A3328"/>
    <mergeCell ref="A3329:A3330"/>
    <mergeCell ref="A3273:A3274"/>
    <mergeCell ref="A3275:A3282"/>
    <mergeCell ref="A3284:A3287"/>
    <mergeCell ref="A3289:A3290"/>
    <mergeCell ref="A3291:A3292"/>
    <mergeCell ref="A3295:A3298"/>
    <mergeCell ref="A3770:A3771"/>
    <mergeCell ref="A3783:A3784"/>
    <mergeCell ref="A3785:A3787"/>
    <mergeCell ref="A3788:A3789"/>
    <mergeCell ref="A3818:A3819"/>
    <mergeCell ref="A3822:A3823"/>
    <mergeCell ref="A3746:A3747"/>
    <mergeCell ref="A3749:A3750"/>
    <mergeCell ref="A3752:A3753"/>
    <mergeCell ref="A3755:A3756"/>
    <mergeCell ref="A3760:A3761"/>
    <mergeCell ref="A3768:A3769"/>
    <mergeCell ref="A3379:A3380"/>
    <mergeCell ref="A3381:A3382"/>
    <mergeCell ref="A3395:A3397"/>
    <mergeCell ref="A3424:A3425"/>
    <mergeCell ref="A3433:A3434"/>
    <mergeCell ref="A3741:A3743"/>
    <mergeCell ref="A3901:A3902"/>
    <mergeCell ref="A3905:A3906"/>
    <mergeCell ref="A3907:A3908"/>
    <mergeCell ref="A3909:A3911"/>
    <mergeCell ref="A3912:A3913"/>
    <mergeCell ref="A3914:A3916"/>
    <mergeCell ref="A3871:A3872"/>
    <mergeCell ref="A3875:A3876"/>
    <mergeCell ref="A3877:A3880"/>
    <mergeCell ref="A3881:A3883"/>
    <mergeCell ref="A3884:A3885"/>
    <mergeCell ref="A3897:A3898"/>
    <mergeCell ref="A3829:A3831"/>
    <mergeCell ref="A3832:A3833"/>
    <mergeCell ref="A3846:A3847"/>
    <mergeCell ref="A3850:A3852"/>
    <mergeCell ref="A3860:A3861"/>
    <mergeCell ref="A3864:A3865"/>
    <mergeCell ref="A3983:A3985"/>
    <mergeCell ref="A3986:A3988"/>
    <mergeCell ref="A3990:A3993"/>
    <mergeCell ref="A3994:A3997"/>
    <mergeCell ref="A4000:A4002"/>
    <mergeCell ref="A4003:A4004"/>
    <mergeCell ref="A3946:A3947"/>
    <mergeCell ref="A3950:A3952"/>
    <mergeCell ref="A3956:A3958"/>
    <mergeCell ref="A3966:A3967"/>
    <mergeCell ref="A3978:A3979"/>
    <mergeCell ref="A3980:A3982"/>
    <mergeCell ref="A3917:A3919"/>
    <mergeCell ref="A3920:A3921"/>
    <mergeCell ref="A3929:A3930"/>
    <mergeCell ref="A3931:A3932"/>
    <mergeCell ref="A3935:A3936"/>
    <mergeCell ref="A3937:A3943"/>
    <mergeCell ref="A4064:A4068"/>
    <mergeCell ref="A4070:A4076"/>
    <mergeCell ref="A4088:A4089"/>
    <mergeCell ref="A4091:A4094"/>
    <mergeCell ref="A4045:A4047"/>
    <mergeCell ref="A4048:A4049"/>
    <mergeCell ref="A4053:A4054"/>
    <mergeCell ref="A4055:A4057"/>
    <mergeCell ref="A4058:A4060"/>
    <mergeCell ref="A4061:A4063"/>
    <mergeCell ref="A4025:A4027"/>
    <mergeCell ref="A4028:A4030"/>
    <mergeCell ref="A4031:A4033"/>
    <mergeCell ref="A4035:A4037"/>
    <mergeCell ref="A4038:A4040"/>
    <mergeCell ref="A4041:A4044"/>
    <mergeCell ref="A4005:A4006"/>
    <mergeCell ref="A4007:A4009"/>
    <mergeCell ref="A4011:A4014"/>
    <mergeCell ref="A4015:A4017"/>
    <mergeCell ref="A4018:A4021"/>
    <mergeCell ref="A4022:A4024"/>
  </mergeCells>
  <pageMargins left="0.19685039370078741" right="0" top="0.35433070866141736" bottom="1.0629921259842521" header="0.31496062992125984" footer="0.31496062992125984"/>
  <pageSetup paperSize="8" scale="80" orientation="landscape" r:id="rId1"/>
  <headerFooter scaleWithDoc="0">
    <oddFooter>&amp;Lหมายเหตุ :  ลักษณะการใช้ประโยชน์      1. ประกอบการเกษตร      2. อยู่อาศัย      3. อื่นๆ      4. ทิ้งไว้ว่างเปล่าหรือไม่ได้ทำประโยชน์ตามควรแก่สภาพ      5. ใช้ประโยชน์หลายอย่าง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D0F04-600F-49F0-8A23-52B1287B867F}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ภดส 1</vt:lpstr>
      <vt:lpstr>Sheet1</vt:lpstr>
      <vt:lpstr>'ภดส 1'!_Hlk23646151</vt:lpstr>
      <vt:lpstr>'ภดส 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อบต.หว้าทอง อบต.หว้าทอง</dc:creator>
  <cp:lastModifiedBy>kongklang wathong</cp:lastModifiedBy>
  <dcterms:created xsi:type="dcterms:W3CDTF">2026-03-05T04:52:12Z</dcterms:created>
  <dcterms:modified xsi:type="dcterms:W3CDTF">2026-03-05T07:27:34Z</dcterms:modified>
</cp:coreProperties>
</file>